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C:\Users\lg010\Desktop\"/>
    </mc:Choice>
  </mc:AlternateContent>
  <xr:revisionPtr revIDLastSave="0" documentId="13_ncr:1_{549AB26C-B6FA-486B-9B19-3366DAC50606}"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BE38" i="10"/>
  <c r="AM38" i="10"/>
  <c r="C38" i="10"/>
  <c r="BE37" i="10"/>
  <c r="AM37" i="10"/>
  <c r="C37" i="10"/>
  <c r="BE36" i="10"/>
  <c r="AM36" i="10"/>
  <c r="C36" i="10"/>
  <c r="AM35" i="10"/>
  <c r="C35" i="10"/>
  <c r="CO34" i="10"/>
  <c r="CO35" i="10" s="1"/>
  <c r="CO36" i="10" s="1"/>
  <c r="CO37" i="10" s="1"/>
  <c r="BW34" i="10"/>
  <c r="BW35" i="10" s="1"/>
  <c r="BW36" i="10" s="1"/>
  <c r="BW37" i="10" s="1"/>
  <c r="BW38" i="10" s="1"/>
  <c r="BW39" i="10" s="1"/>
  <c r="BW40" i="10" s="1"/>
  <c r="BW41" i="10" s="1"/>
  <c r="BW42" i="10" s="1"/>
  <c r="BW43" i="10" s="1"/>
  <c r="AM34" i="10"/>
  <c r="U34" i="10"/>
  <c r="U35" i="10" s="1"/>
  <c r="U36" i="10" s="1"/>
  <c r="U37" i="10" s="1"/>
  <c r="U38" i="10" s="1"/>
  <c r="U39"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<sst xmlns="http://schemas.openxmlformats.org/spreadsheetml/2006/main" count="1156" uniqueCount="607">
  <si>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</si>
  <si>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</si>
  <si>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</si>
  <si>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</si>
  <si>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</si>
  <si>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</si>
  <si>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</si>
  <si>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</si>
  <si>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</si>
  <si>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</si>
  <si>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</si>
  <si>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</si>
  <si>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</si>
  <si>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</si>
  <si>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</si>
  <si>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</si>
  <si>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</si>
  <si>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</si>
  <si>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</si>
  <si>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</si>
  <si>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</si>
  <si>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</si>
  <si>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</si>
  <si>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</si>
  <si>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</si>
  <si>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</si>
  <si>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</si>
  <si>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</si>
  <si>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</si>
  <si>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</si>
  <si>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</si>
  <si>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</si>
  <si>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</si>
  <si>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</si>
  <si>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</si>
  <si>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</si>
  <si>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</si>
  <si>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</si>
  <si>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</si>
  <si>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</si>
  <si>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</si>
  <si>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</si>
  <si>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</si>
  <si>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</si>
  <si>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</si>
  <si>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</si>
  <si>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</si>
  <si>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</si>
  <si>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</si>
  <si>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</si>
  <si>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</si>
  <si>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</si>
  <si>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</si>
  <si>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</si>
  <si>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</si>
  <si>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</si>
  <si>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</si>
  <si>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</si>
  <si>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</si>
  <si>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</si>
  <si>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</si>
  <si>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</si>
  <si>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</si>
  <si>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</si>
  <si>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</si>
  <si>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</si>
  <si>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</si>
  <si>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</si>
  <si>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</si>
  <si>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</si>
  <si>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</si>
  <si>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</si>
  <si>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</si>
  <si>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</si>
  <si>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</si>
  <si>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</si>
  <si>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</si>
  <si>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</si>
  <si>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</si>
  <si>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</si>
  <si>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</si>
  <si>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</si>
  <si>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</si>
  <si>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</si>
  <si>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</si>
  <si>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</si>
  <si>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</si>
  <si>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</si>
  <si>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</si>
  <si>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</si>
  <si>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</si>
  <si>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</si>
  <si>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</si>
  <si>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</si>
  <si>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</si>
  <si>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</si>
  <si>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</si>
  <si>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</si>
  <si>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只見町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</si>
  <si>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</si>
  <si>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</si>
  <si>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</si>
  <si>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</si>
  <si>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</si>
  <si>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</si>
  <si>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</si>
  <si>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</si>
  <si>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</si>
  <si>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</si>
  <si>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</si>
  <si>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</si>
  <si>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</si>
  <si>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</si>
  <si>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</si>
  <si>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</si>
  <si>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</si>
  <si>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</si>
  <si>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</si>
  <si>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</si>
  <si>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</si>
  <si>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</si>
  <si>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</si>
  <si>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</si>
  <si>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</si>
  <si>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</si>
  <si>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</si>
  <si>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</si>
  <si>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</si>
  <si>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</si>
  <si>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</si>
  <si>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</si>
  <si>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</si>
  <si>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</si>
  <si>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</si>
  <si>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</si>
  <si>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</si>
  <si>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</si>
  <si>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</si>
  <si>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</si>
  <si>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</si>
  <si>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</si>
  <si>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</si>
  <si>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</si>
  <si>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</si>
  <si>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</si>
  <si>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</si>
  <si>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</si>
  <si>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</si>
  <si>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</si>
  <si>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</si>
  <si>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</si>
  <si>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</si>
  <si>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</si>
  <si>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</si>
  <si>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</si>
  <si>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</si>
  <si>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</si>
  <si>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</si>
  <si>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</si>
  <si>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</si>
  <si>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</si>
  <si>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</si>
  <si>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</si>
  <si>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</si>
  <si>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</si>
  <si>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</si>
  <si>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</si>
  <si>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</si>
  <si>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</si>
  <si>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</si>
  <si>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</si>
  <si>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</si>
  <si>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</si>
  <si>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</si>
  <si>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</si>
  <si>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</si>
  <si>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</si>
  <si>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</si>
  <si>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</si>
  <si>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</si>
  <si>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</si>
  <si>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</si>
  <si>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</si>
  <si>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</si>
  <si>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</si>
  <si>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</si>
  <si>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</si>
  <si>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</si>
  <si>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</si>
  <si>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</si>
  <si>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</si>
  <si>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</si>
  <si>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</si>
  <si>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</si>
  <si>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</si>
  <si>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</si>
  <si>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</si>
  <si>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</si>
  <si>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</si>
  <si>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</si>
  <si>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</si>
  <si>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</si>
  <si>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</si>
  <si>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</si>
  <si>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</si>
  <si>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</si>
  <si>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</si>
  <si>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</si>
  <si>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</si>
  <si>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</si>
  <si>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</si>
  <si>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</si>
  <si>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</si>
  <si>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</si>
  <si>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</si>
  <si>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</si>
  <si>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</si>
  <si>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福島県只見町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</si>
  <si>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</si>
  <si>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</si>
  <si>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</si>
  <si>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</si>
  <si>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</si>
  <si>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</si>
  <si>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</si>
  <si>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</si>
  <si>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</si>
  <si>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</si>
  <si>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</si>
  <si>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</si>
  <si>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</si>
  <si>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</si>
  <si>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</si>
  <si>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</si>
  <si>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</si>
  <si>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</si>
  <si>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</si>
  <si>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</si>
  <si>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</si>
  <si>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</si>
  <si>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</si>
  <si>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</si>
  <si>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</si>
  <si>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</si>
  <si>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</si>
  <si>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</si>
  <si>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</si>
  <si>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</si>
  <si>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</si>
  <si>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</si>
  <si>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</si>
  <si>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</si>
  <si>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</si>
  <si>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</si>
  <si>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</si>
  <si>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</si>
  <si>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</si>
  <si>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</si>
  <si>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</si>
  <si>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</si>
  <si>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</si>
  <si>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</si>
  <si>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</si>
  <si>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</si>
  <si>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</si>
  <si>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</si>
  <si>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</si>
  <si>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</si>
  <si>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</si>
  <si>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</si>
  <si>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</si>
  <si>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</si>
  <si>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</si>
  <si>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</si>
  <si>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</si>
  <si>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</si>
  <si>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</si>
  <si>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</si>
  <si>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</si>
  <si>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</si>
  <si>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</si>
  <si>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</si>
  <si>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</si>
  <si>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</si>
  <si>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</si>
  <si>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</si>
  <si>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</si>
  <si>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</si>
  <si>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</si>
  <si>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</si>
  <si>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</si>
  <si>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</si>
  <si>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</si>
  <si>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</si>
  <si>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</si>
  <si>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</si>
  <si>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</si>
  <si>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</si>
  <si>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</si>
  <si>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</si>
  <si>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</si>
  <si>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</si>
  <si>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</si>
  <si>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</si>
  <si>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</si>
  <si>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</si>
  <si>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</si>
  <si>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</si>
  <si>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</si>
  <si>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</si>
  <si>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</si>
  <si>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</si>
  <si>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</si>
  <si>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</si>
  <si>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</si>
  <si>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</si>
  <si>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</si>
  <si>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</si>
  <si>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</si>
  <si>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</si>
  <si>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</si>
  <si>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</si>
  <si>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</si>
  <si>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</si>
  <si>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</si>
  <si>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</si>
  <si>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</si>
  <si>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</si>
  <si>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</si>
  <si>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</si>
  <si>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</si>
  <si>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</si>
  <si>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</si>
  <si>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</si>
  <si>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</si>
  <si>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</si>
  <si>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</si>
  <si>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</si>
  <si>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</si>
  <si>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</si>
  <si>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</si>
  <si>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</si>
  <si>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</si>
  <si>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</si>
  <si>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</si>
  <si>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</si>
  <si>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</si>
  <si>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</si>
  <si>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</si>
  <si>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</si>
  <si>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</si>
  <si>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</si>
  <si>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</si>
  <si>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</si>
  <si>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</si>
  <si>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</si>
  <si>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</si>
  <si>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</si>
  <si>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</si>
  <si>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</si>
  <si>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</si>
  <si>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</si>
  <si>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</si>
  <si>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</si>
  <si>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</si>
  <si>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</si>
  <si>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</si>
  <si>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</si>
  <si>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</si>
  <si>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</si>
  <si>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福島県只見町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</si>
  <si>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</si>
  <si>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</si>
  <si>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</si>
  <si>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</si>
  <si>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</si>
  <si>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</si>
  <si>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</si>
  <si>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</si>
  <si>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</si>
  <si>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</si>
  <si>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</si>
  <si>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</si>
  <si>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</si>
  <si>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</si>
  <si>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</si>
  <si>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</si>
  <si>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</si>
  <si>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</si>
  <si>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</si>
  <si>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</si>
  <si>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</si>
  <si>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</si>
  <si>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</si>
  <si>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</si>
  <si>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</si>
  <si>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</si>
  <si>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</si>
  <si>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</si>
  <si>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</si>
  <si>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</si>
  <si>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</si>
  <si>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</si>
  <si>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</si>
  <si>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只見町国民健康保険事業特別会計</t>
    <phoneticPr fontId="5"/>
  </si>
  <si>
    <t>只見町国民健康保険施設特別会計</t>
    <phoneticPr fontId="5"/>
  </si>
  <si>
    <t>只見町後期高齢者医療特別会計</t>
    <phoneticPr fontId="5"/>
  </si>
  <si>
    <t>只見町介護保険事業特別会計</t>
    <phoneticPr fontId="5"/>
  </si>
  <si>
    <t>只見町介護老人保健施設特別会計</t>
    <phoneticPr fontId="5"/>
  </si>
  <si>
    <t>只見町地域包括支援センター特別会計</t>
    <phoneticPr fontId="5"/>
  </si>
  <si>
    <t>只見町簡易水道特別会計</t>
    <phoneticPr fontId="5"/>
  </si>
  <si>
    <t>法非適用企業</t>
    <phoneticPr fontId="5"/>
  </si>
  <si>
    <t>只見町集落排水事業特別会計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</si>
  <si>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</si>
  <si>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</si>
  <si>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</si>
  <si>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</si>
  <si>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</si>
  <si>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</si>
  <si>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</si>
  <si>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</si>
  <si>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</si>
  <si>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</si>
  <si>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</si>
  <si>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</si>
  <si>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</si>
  <si>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</si>
  <si>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</si>
  <si>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</si>
  <si>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</si>
  <si>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</si>
  <si>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</si>
  <si>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</si>
  <si>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</si>
  <si>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</si>
  <si>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</si>
  <si>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</si>
  <si>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</si>
  <si>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</si>
  <si>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</si>
  <si>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</si>
  <si>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</si>
  <si>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</si>
  <si>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</si>
  <si>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</si>
  <si>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</si>
  <si>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</si>
  <si>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</si>
  <si>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</si>
  <si>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</si>
  <si>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</si>
  <si>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</si>
  <si>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</si>
  <si>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</si>
  <si>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</si>
  <si>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</si>
  <si>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</si>
  <si>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</si>
  <si>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</si>
  <si>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</si>
  <si>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</si>
  <si>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</si>
  <si>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</si>
  <si>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</si>
  <si>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</si>
  <si>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</si>
  <si>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</si>
  <si>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</si>
  <si>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</si>
  <si>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</si>
  <si>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</si>
  <si>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</si>
  <si>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</si>
  <si>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</si>
  <si>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</si>
  <si>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</si>
  <si>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</si>
  <si>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</si>
  <si>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</si>
  <si>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</si>
  <si>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</si>
  <si>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</si>
  <si>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</si>
  <si>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</si>
  <si>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</si>
  <si>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</si>
  <si>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</si>
  <si>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</si>
  <si>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</si>
  <si>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</si>
  <si>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</si>
  <si>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</si>
  <si>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</si>
  <si>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</si>
  <si>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</si>
  <si>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</si>
  <si>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</si>
  <si>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</si>
  <si>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</si>
  <si>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</si>
  <si>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</si>
  <si>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</si>
  <si>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</si>
  <si>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</si>
  <si>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</si>
  <si>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</si>
  <si>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</si>
  <si>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</si>
  <si>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</si>
  <si>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</si>
  <si>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</si>
  <si>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</si>
  <si>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</si>
  <si>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</si>
  <si>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</si>
  <si>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</si>
  <si>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</si>
  <si>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</si>
  <si>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</si>
  <si>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</si>
  <si>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</si>
  <si>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</si>
  <si>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</si>
  <si>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</si>
  <si>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</si>
  <si>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</si>
  <si>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</si>
  <si>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</si>
  <si>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</si>
  <si>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</si>
  <si>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</si>
  <si>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</si>
  <si>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</si>
  <si>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</si>
  <si>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</si>
  <si>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</si>
  <si>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</si>
  <si>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</si>
  <si>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</si>
  <si>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</si>
  <si>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</si>
  <si>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</si>
  <si>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</si>
  <si>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</si>
  <si>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</si>
  <si>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</si>
  <si>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</si>
  <si>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</si>
  <si>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</si>
  <si>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</si>
  <si>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</si>
  <si>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</si>
  <si>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</si>
  <si>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4.13</t>
  </si>
  <si>
    <t>▲ 0.01</t>
  </si>
  <si>
    <t>一般会計</t>
  </si>
  <si>
    <t>只見町介護保険事業特別会計</t>
  </si>
  <si>
    <t>只見町国民健康保険施設特別会計</t>
  </si>
  <si>
    <t>只見町国民健康保険事業特別会計</t>
  </si>
  <si>
    <t>只見町簡易水道特別会計</t>
  </si>
  <si>
    <t>只見町集落排水事業特別会計</t>
  </si>
  <si>
    <t>只見町介護老人保健施設特別会計</t>
  </si>
  <si>
    <t>只見町後期高齢者医療特別会計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</si>
  <si>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</si>
  <si>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</si>
  <si>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</si>
  <si>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</si>
  <si>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</si>
  <si>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</si>
  <si>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</si>
  <si>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</si>
  <si>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</si>
  <si>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31"/>
  </si>
  <si>
    <t>福島県市町村総合事務組合　消防補償等特別会計</t>
    <rPh sb="13" eb="15">
      <t>ショウボウ</t>
    </rPh>
    <rPh sb="15" eb="18">
      <t>ホショウトウ</t>
    </rPh>
    <rPh sb="18" eb="20">
      <t>トクベツ</t>
    </rPh>
    <phoneticPr fontId="31"/>
  </si>
  <si>
    <t>福島県市町村総合事務組合　消防賞じゅつ金特別会計</t>
    <rPh sb="13" eb="15">
      <t>ショウボウ</t>
    </rPh>
    <rPh sb="15" eb="16">
      <t>ショウ</t>
    </rPh>
    <rPh sb="19" eb="20">
      <t>キン</t>
    </rPh>
    <rPh sb="20" eb="22">
      <t>トクベツ</t>
    </rPh>
    <phoneticPr fontId="31"/>
  </si>
  <si>
    <t>福島県市町村総合事務組合　非常勤職員公務災害補償特別会計</t>
    <rPh sb="13" eb="16">
      <t>ヒジョウキン</t>
    </rPh>
    <rPh sb="16" eb="18">
      <t>ショクイン</t>
    </rPh>
    <rPh sb="18" eb="20">
      <t>コウム</t>
    </rPh>
    <rPh sb="20" eb="22">
      <t>サイガイ</t>
    </rPh>
    <rPh sb="22" eb="24">
      <t>ホショウ</t>
    </rPh>
    <rPh sb="24" eb="26">
      <t>トクベツ</t>
    </rPh>
    <phoneticPr fontId="31"/>
  </si>
  <si>
    <t>福島県市町村総合事務組合　自治会館管理特別会計</t>
    <rPh sb="13" eb="15">
      <t>ジチ</t>
    </rPh>
    <rPh sb="15" eb="17">
      <t>カイカン</t>
    </rPh>
    <rPh sb="17" eb="19">
      <t>カンリ</t>
    </rPh>
    <rPh sb="19" eb="21">
      <t>トクベツ</t>
    </rPh>
    <phoneticPr fontId="31"/>
  </si>
  <si>
    <t>南会津地方広域市町村圏組合　一般会計</t>
    <rPh sb="0" eb="3">
      <t>ミナミアイヅ</t>
    </rPh>
    <rPh sb="3" eb="5">
      <t>チホウ</t>
    </rPh>
    <rPh sb="5" eb="7">
      <t>コウイキ</t>
    </rPh>
    <rPh sb="7" eb="10">
      <t>シチョウソン</t>
    </rPh>
    <rPh sb="10" eb="11">
      <t>ケン</t>
    </rPh>
    <rPh sb="11" eb="13">
      <t>クミアイ</t>
    </rPh>
    <rPh sb="14" eb="16">
      <t>イッパン</t>
    </rPh>
    <rPh sb="16" eb="18">
      <t>カイケイ</t>
    </rPh>
    <phoneticPr fontId="31"/>
  </si>
  <si>
    <t>南会津地方広域市町村圏組合　ふるさと市町村圏事業特別会計</t>
    <rPh sb="18" eb="21">
      <t>シチョウソン</t>
    </rPh>
    <rPh sb="21" eb="22">
      <t>ケン</t>
    </rPh>
    <rPh sb="22" eb="24">
      <t>ジギョウ</t>
    </rPh>
    <rPh sb="24" eb="26">
      <t>トクベツ</t>
    </rPh>
    <phoneticPr fontId="31"/>
  </si>
  <si>
    <t>南会津地方環境衛生組合</t>
    <rPh sb="0" eb="3">
      <t>ミナミアイヅ</t>
    </rPh>
    <rPh sb="3" eb="5">
      <t>チホウ</t>
    </rPh>
    <rPh sb="5" eb="7">
      <t>カンキョウ</t>
    </rPh>
    <rPh sb="7" eb="9">
      <t>エイセイ</t>
    </rPh>
    <rPh sb="9" eb="11">
      <t>クミアイ</t>
    </rPh>
    <phoneticPr fontId="31"/>
  </si>
  <si>
    <t>福島県後期高齢者医療広域連合　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31"/>
  </si>
  <si>
    <t>福島県後期高齢者医療広域連合　後期高齢者医療特別会計</t>
    <rPh sb="15" eb="17">
      <t>コウキ</t>
    </rPh>
    <rPh sb="17" eb="20">
      <t>コウレイシャ</t>
    </rPh>
    <rPh sb="20" eb="22">
      <t>イリョウ</t>
    </rPh>
    <rPh sb="22" eb="24">
      <t>トクベツ</t>
    </rPh>
    <phoneticPr fontId="31"/>
  </si>
  <si>
    <t>南会津地方土地開発公社</t>
    <rPh sb="0" eb="3">
      <t>ミナミアイヅ</t>
    </rPh>
    <rPh sb="3" eb="5">
      <t>チホウ</t>
    </rPh>
    <rPh sb="5" eb="7">
      <t>トチ</t>
    </rPh>
    <rPh sb="7" eb="9">
      <t>カイハツ</t>
    </rPh>
    <rPh sb="9" eb="11">
      <t>コウシャ</t>
    </rPh>
    <phoneticPr fontId="24"/>
  </si>
  <si>
    <t>株式会社ただみ振興公社</t>
    <rPh sb="0" eb="2">
      <t>カブシキ</t>
    </rPh>
    <rPh sb="2" eb="4">
      <t>カイシャ</t>
    </rPh>
    <rPh sb="7" eb="9">
      <t>シンコウ</t>
    </rPh>
    <rPh sb="9" eb="11">
      <t>コウシャ</t>
    </rPh>
    <phoneticPr fontId="24"/>
  </si>
  <si>
    <t>株式会社季の郷湯ら里</t>
    <rPh sb="0" eb="2">
      <t>カブシキ</t>
    </rPh>
    <rPh sb="2" eb="4">
      <t>カイシャ</t>
    </rPh>
    <rPh sb="4" eb="5">
      <t>キ</t>
    </rPh>
    <rPh sb="6" eb="7">
      <t>ゴウ</t>
    </rPh>
    <rPh sb="7" eb="8">
      <t>ユ</t>
    </rPh>
    <rPh sb="9" eb="10">
      <t>リ</t>
    </rPh>
    <phoneticPr fontId="24"/>
  </si>
  <si>
    <t>只見特産株式会社</t>
    <rPh sb="0" eb="2">
      <t>タダミ</t>
    </rPh>
    <rPh sb="2" eb="4">
      <t>トクサン</t>
    </rPh>
    <rPh sb="4" eb="6">
      <t>カブシキ</t>
    </rPh>
    <rPh sb="6" eb="8">
      <t>カイシャ</t>
    </rPh>
    <phoneticPr fontId="24"/>
  </si>
  <si>
    <t>-</t>
    <phoneticPr fontId="2"/>
  </si>
  <si>
    <t>-</t>
    <phoneticPr fontId="2"/>
  </si>
  <si>
    <t>-</t>
    <phoneticPr fontId="2"/>
  </si>
  <si>
    <t>公共施設等再生整備基金</t>
    <rPh sb="0" eb="2">
      <t>コウキョウ</t>
    </rPh>
    <rPh sb="2" eb="4">
      <t>シセツ</t>
    </rPh>
    <rPh sb="4" eb="5">
      <t>トウ</t>
    </rPh>
    <rPh sb="5" eb="7">
      <t>サイセイ</t>
    </rPh>
    <rPh sb="7" eb="9">
      <t>セイビ</t>
    </rPh>
    <rPh sb="9" eb="11">
      <t>キキン</t>
    </rPh>
    <phoneticPr fontId="5"/>
  </si>
  <si>
    <t>地域振興基金</t>
    <rPh sb="0" eb="2">
      <t>チイキ</t>
    </rPh>
    <rPh sb="2" eb="4">
      <t>シンコウ</t>
    </rPh>
    <rPh sb="4" eb="6">
      <t>キキン</t>
    </rPh>
    <phoneticPr fontId="5"/>
  </si>
  <si>
    <t>教育施設等整備基金</t>
    <rPh sb="0" eb="2">
      <t>キョウイク</t>
    </rPh>
    <rPh sb="2" eb="4">
      <t>シセツ</t>
    </rPh>
    <rPh sb="4" eb="5">
      <t>トウ</t>
    </rPh>
    <rPh sb="5" eb="7">
      <t>セイビ</t>
    </rPh>
    <rPh sb="7" eb="9">
      <t>キキン</t>
    </rPh>
    <phoneticPr fontId="5"/>
  </si>
  <si>
    <t>地域産業振興等企業誘致基金</t>
    <rPh sb="0" eb="2">
      <t>チイキ</t>
    </rPh>
    <rPh sb="2" eb="4">
      <t>サンギョウ</t>
    </rPh>
    <rPh sb="4" eb="6">
      <t>シンコウ</t>
    </rPh>
    <rPh sb="6" eb="7">
      <t>トウ</t>
    </rPh>
    <rPh sb="7" eb="9">
      <t>キギョウ</t>
    </rPh>
    <rPh sb="9" eb="11">
      <t>ユウチ</t>
    </rPh>
    <rPh sb="11" eb="13">
      <t>キキン</t>
    </rPh>
    <phoneticPr fontId="5"/>
  </si>
  <si>
    <t>ＪＲ只見線ゆめ基金</t>
    <rPh sb="2" eb="5">
      <t>タダミセン</t>
    </rPh>
    <rPh sb="7" eb="9">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</si>
  <si>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</si>
  <si>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</si>
  <si>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</si>
  <si>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</si>
  <si>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将来負担比率については、将来負担軽減に向けた財政調整基金等への積立てを行っているため、将来負担比率が算出されない。</t>
    <rPh sb="0" eb="2">
      <t>ショウライ</t>
    </rPh>
    <rPh sb="2" eb="4">
      <t>フタン</t>
    </rPh>
    <rPh sb="4" eb="6">
      <t>ヒリツ</t>
    </rPh>
    <rPh sb="12" eb="14">
      <t>ショウライ</t>
    </rPh>
    <rPh sb="14" eb="16">
      <t>フタン</t>
    </rPh>
    <rPh sb="16" eb="18">
      <t>ケイゲン</t>
    </rPh>
    <rPh sb="19" eb="20">
      <t>ム</t>
    </rPh>
    <rPh sb="22" eb="24">
      <t>ザイセイ</t>
    </rPh>
    <rPh sb="24" eb="26">
      <t>チョウセイ</t>
    </rPh>
    <rPh sb="26" eb="28">
      <t>キキン</t>
    </rPh>
    <rPh sb="28" eb="29">
      <t>トウ</t>
    </rPh>
    <rPh sb="31" eb="33">
      <t>ツミタ</t>
    </rPh>
    <rPh sb="35" eb="36">
      <t>オコナ</t>
    </rPh>
    <rPh sb="43" eb="45">
      <t>ショウライ</t>
    </rPh>
    <rPh sb="45" eb="47">
      <t>フタン</t>
    </rPh>
    <rPh sb="47" eb="49">
      <t>ヒリツ</t>
    </rPh>
    <rPh sb="50" eb="52">
      <t>サンシュツ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</si>
  <si>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</si>
  <si>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</si>
  <si>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</si>
  <si>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</si>
  <si>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</si>
  <si>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</si>
  <si>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将来負担比率については、将来負担軽減に向けた財政調整基金等への積立てを行なっているため、将来負担比率が算出されない。
実質公債費比率については、類似団体平均値５．８％を２．８ポイント下回る３．0％となった。今後は、大規模な施設整備を計画しているため、普通交付税措置のある地方債と基金の活用を図り、負担の抑制に一層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</si>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</sst>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223404D-08F2-4660-9DC4-98601F94D7D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c:ext xmlns:c16="http://schemas.microsoft.com/office/drawing/2014/chart" uri="{C3380CC4-5D6E-409C-BE32-E72D297353CC}">
              <c16:uniqueId val="{00000000-9129-4218-99BB-03D47EE68C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213809</c:v>
                </c:pt>
                <c:pt idx="1">
                  <c:v>352072</c:v>
                </c:pt>
                <c:pt idx="2">
                  <c:v>180203</c:v>
                </c:pt>
                <c:pt idx="3">
                  <c:v>309322</c:v>
                </c:pt>
                <c:pt idx="4">
                  <c:v>314040</c:v>
                </c:pt>
              </c:numCache>
            </c:numRef>
          </c:val>
          <c:smooth val="0"/>
          <c:extLst>
            <c:ext xmlns:c16="http://schemas.microsoft.com/office/drawing/2014/chart" uri="{C3380CC4-5D6E-409C-BE32-E72D297353CC}">
              <c16:uniqueId val="{00000001-9129-4218-99BB-03D47EE68C8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3.35</c:v>
                </c:pt>
                <c:pt idx="1">
                  <c:v>4.16</c:v>
                </c:pt>
                <c:pt idx="2">
                  <c:v>4.43</c:v>
                </c:pt>
                <c:pt idx="3">
                  <c:v>3.48</c:v>
                </c:pt>
                <c:pt idx="4">
                  <c:v>2.27</c:v>
                </c:pt>
              </c:numCache>
            </c:numRef>
          </c:val>
          <c:extLst>
            <c:ext xmlns:c16="http://schemas.microsoft.com/office/drawing/2014/chart" uri="{C3380CC4-5D6E-409C-BE32-E72D297353CC}">
              <c16:uniqueId val="{00000000-FC78-48CE-80E3-9B655757B3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35.21</c:v>
                </c:pt>
                <c:pt idx="1">
                  <c:v>32.950000000000003</c:v>
                </c:pt>
                <c:pt idx="2">
                  <c:v>31.32</c:v>
                </c:pt>
                <c:pt idx="3">
                  <c:v>30.42</c:v>
                </c:pt>
                <c:pt idx="4">
                  <c:v>30.87</c:v>
                </c:pt>
              </c:numCache>
            </c:numRef>
          </c:val>
          <c:extLst>
            <c:ext xmlns:c16="http://schemas.microsoft.com/office/drawing/2014/chart" uri="{C3380CC4-5D6E-409C-BE32-E72D297353CC}">
              <c16:uniqueId val="{00000001-FC78-48CE-80E3-9B655757B30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0.41</c:v>
                </c:pt>
                <c:pt idx="1">
                  <c:v>-4.13</c:v>
                </c:pt>
                <c:pt idx="2">
                  <c:v>6.25</c:v>
                </c:pt>
                <c:pt idx="3">
                  <c:v>0.26</c:v>
                </c:pt>
                <c:pt idx="4">
                  <c:v>-0.01</c:v>
                </c:pt>
              </c:numCache>
            </c:numRef>
          </c:val>
          <c:smooth val="0"/>
          <c:extLst>
            <c:ext xmlns:c16="http://schemas.microsoft.com/office/drawing/2014/chart" uri="{C3380CC4-5D6E-409C-BE32-E72D297353CC}">
              <c16:uniqueId val="{00000002-FC78-48CE-80E3-9B655757B30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BA8-43E9-BF2C-1C6669C2DD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A8-43E9-BF2C-1C6669C2DDF0}"/>
            </c:ext>
          </c:extLst>
        </c:ser>
        <c:ser>
          <c:idx val="2"/>
          <c:order val="2"/>
          <c:tx>
            <c:strRef>
              <c:f>データシート!$A$29</c:f>
              <c:strCache>
                <c:ptCount val="1"/>
                <c:pt idx="0">
                  <c:v>只見町後期高齢者医療特別会計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BA8-43E9-BF2C-1C6669C2DDF0}"/>
            </c:ext>
          </c:extLst>
        </c:ser>
        <c:ser>
          <c:idx val="3"/>
          <c:order val="3"/>
          <c:tx>
            <c:strRef>
              <c:f>データシート!$A$30</c:f>
              <c:strCache>
                <c:ptCount val="1"/>
                <c:pt idx="0">
                  <c:v>只見町介護老人保健施設特別会計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BA8-43E9-BF2C-1C6669C2DDF0}"/>
            </c:ext>
          </c:extLst>
        </c:ser>
        <c:ser>
          <c:idx val="4"/>
          <c:order val="4"/>
          <c:tx>
            <c:strRef>
              <c:f>データシート!$A$31</c:f>
              <c:strCache>
                <c:ptCount val="1"/>
                <c:pt idx="0">
                  <c:v>只見町集落排水事業特別会計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c:v>
                </c:pt>
                <c:pt idx="4">
                  <c:v>#N/A</c:v>
                </c:pt>
                <c:pt idx="5">
                  <c:v>0.08</c:v>
                </c:pt>
                <c:pt idx="6">
                  <c:v>#N/A</c:v>
                </c:pt>
                <c:pt idx="7">
                  <c:v>0.03</c:v>
                </c:pt>
                <c:pt idx="8">
                  <c:v>#N/A</c:v>
                </c:pt>
                <c:pt idx="9">
                  <c:v>0.01</c:v>
                </c:pt>
              </c:numCache>
            </c:numRef>
          </c:val>
          <c:extLst>
            <c:ext xmlns:c16="http://schemas.microsoft.com/office/drawing/2014/chart" uri="{C3380CC4-5D6E-409C-BE32-E72D297353CC}">
              <c16:uniqueId val="{00000004-CBA8-43E9-BF2C-1C6669C2DDF0}"/>
            </c:ext>
          </c:extLst>
        </c:ser>
        <c:ser>
          <c:idx val="5"/>
          <c:order val="5"/>
          <c:tx>
            <c:strRef>
              <c:f>データシート!$A$32</c:f>
              <c:strCache>
                <c:ptCount val="1"/>
                <c:pt idx="0">
                  <c:v>只見町簡易水道特別会計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5-CBA8-43E9-BF2C-1C6669C2DDF0}"/>
            </c:ext>
          </c:extLst>
        </c:ser>
        <c:ser>
          <c:idx val="6"/>
          <c:order val="6"/>
          <c:tx>
            <c:strRef>
              <c:f>データシート!$A$33</c:f>
              <c:strCache>
                <c:ptCount val="1"/>
                <c:pt idx="0">
                  <c:v>只見町国民健康保険事業特別会計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0.42</c:v>
                </c:pt>
                <c:pt idx="6">
                  <c:v>#N/A</c:v>
                </c:pt>
                <c:pt idx="7">
                  <c:v>0.03</c:v>
                </c:pt>
                <c:pt idx="8">
                  <c:v>#N/A</c:v>
                </c:pt>
                <c:pt idx="9">
                  <c:v>0.03</c:v>
                </c:pt>
              </c:numCache>
            </c:numRef>
          </c:val>
          <c:extLst>
            <c:ext xmlns:c16="http://schemas.microsoft.com/office/drawing/2014/chart" uri="{C3380CC4-5D6E-409C-BE32-E72D297353CC}">
              <c16:uniqueId val="{00000006-CBA8-43E9-BF2C-1C6669C2DDF0}"/>
            </c:ext>
          </c:extLst>
        </c:ser>
        <c:ser>
          <c:idx val="7"/>
          <c:order val="7"/>
          <c:tx>
            <c:strRef>
              <c:f>データシート!$A$34</c:f>
              <c:strCache>
                <c:ptCount val="1"/>
                <c:pt idx="0">
                  <c:v>只見町国民健康保険施設特別会計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0.01</c:v>
                </c:pt>
                <c:pt idx="2">
                  <c:v>#N/A</c:v>
                </c:pt>
                <c:pt idx="3">
                  <c:v>0.02</c:v>
                </c:pt>
                <c:pt idx="4">
                  <c:v>#N/A</c:v>
                </c:pt>
                <c:pt idx="5">
                  <c:v>0</c:v>
                </c:pt>
                <c:pt idx="6">
                  <c:v>#N/A</c:v>
                </c:pt>
                <c:pt idx="7">
                  <c:v>0.01</c:v>
                </c:pt>
                <c:pt idx="8">
                  <c:v>#N/A</c:v>
                </c:pt>
                <c:pt idx="9">
                  <c:v>0.06</c:v>
                </c:pt>
              </c:numCache>
            </c:numRef>
          </c:val>
          <c:extLst>
            <c:ext xmlns:c16="http://schemas.microsoft.com/office/drawing/2014/chart" uri="{C3380CC4-5D6E-409C-BE32-E72D297353CC}">
              <c16:uniqueId val="{00000007-CBA8-43E9-BF2C-1C6669C2DDF0}"/>
            </c:ext>
          </c:extLst>
        </c:ser>
        <c:ser>
          <c:idx val="8"/>
          <c:order val="8"/>
          <c:tx>
            <c:strRef>
              <c:f>データシート!$A$35</c:f>
              <c:strCache>
                <c:ptCount val="1"/>
                <c:pt idx="0">
                  <c:v>只見町介護保険事業特別会計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0.38</c:v>
                </c:pt>
                <c:pt idx="2">
                  <c:v>#N/A</c:v>
                </c:pt>
                <c:pt idx="3">
                  <c:v>0.51</c:v>
                </c:pt>
                <c:pt idx="4">
                  <c:v>#N/A</c:v>
                </c:pt>
                <c:pt idx="5">
                  <c:v>0.31</c:v>
                </c:pt>
                <c:pt idx="6">
                  <c:v>#N/A</c:v>
                </c:pt>
                <c:pt idx="7">
                  <c:v>0.11</c:v>
                </c:pt>
                <c:pt idx="8">
                  <c:v>#N/A</c:v>
                </c:pt>
                <c:pt idx="9">
                  <c:v>0.13</c:v>
                </c:pt>
              </c:numCache>
            </c:numRef>
          </c:val>
          <c:extLst>
            <c:ext xmlns:c16="http://schemas.microsoft.com/office/drawing/2014/chart" uri="{C3380CC4-5D6E-409C-BE32-E72D297353CC}">
              <c16:uniqueId val="{00000008-CBA8-43E9-BF2C-1C6669C2DDF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3.34</c:v>
                </c:pt>
                <c:pt idx="2">
                  <c:v>#N/A</c:v>
                </c:pt>
                <c:pt idx="3">
                  <c:v>4.1500000000000004</c:v>
                </c:pt>
                <c:pt idx="4">
                  <c:v>#N/A</c:v>
                </c:pt>
                <c:pt idx="5">
                  <c:v>4.43</c:v>
                </c:pt>
                <c:pt idx="6">
                  <c:v>#N/A</c:v>
                </c:pt>
                <c:pt idx="7">
                  <c:v>3.48</c:v>
                </c:pt>
                <c:pt idx="8">
                  <c:v>#N/A</c:v>
                </c:pt>
                <c:pt idx="9">
                  <c:v>2.27</c:v>
                </c:pt>
              </c:numCache>
            </c:numRef>
          </c:val>
          <c:extLst>
            <c:ext xmlns:c16="http://schemas.microsoft.com/office/drawing/2014/chart" uri="{C3380CC4-5D6E-409C-BE32-E72D297353CC}">
              <c16:uniqueId val="{00000009-CBA8-43E9-BF2C-1C6669C2DDF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581</c:v>
                </c:pt>
                <c:pt idx="5">
                  <c:v>590</c:v>
                </c:pt>
                <c:pt idx="8">
                  <c:v>574</c:v>
                </c:pt>
                <c:pt idx="11">
                  <c:v>606</c:v>
                </c:pt>
                <c:pt idx="14">
                  <c:v>560</c:v>
                </c:pt>
              </c:numCache>
            </c:numRef>
          </c:val>
          <c:extLst>
            <c:ext xmlns:c16="http://schemas.microsoft.com/office/drawing/2014/chart" uri="{C3380CC4-5D6E-409C-BE32-E72D297353CC}">
              <c16:uniqueId val="{00000000-A45C-45E1-A086-9A048B02AB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5C-45E1-A086-9A048B02AB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2</c:v>
                </c:pt>
                <c:pt idx="6">
                  <c:v>2</c:v>
                </c:pt>
                <c:pt idx="9">
                  <c:v>2</c:v>
                </c:pt>
                <c:pt idx="12">
                  <c:v>1</c:v>
                </c:pt>
              </c:numCache>
            </c:numRef>
          </c:val>
          <c:extLst>
            <c:ext xmlns:c16="http://schemas.microsoft.com/office/drawing/2014/chart" uri="{C3380CC4-5D6E-409C-BE32-E72D297353CC}">
              <c16:uniqueId val="{00000002-A45C-45E1-A086-9A048B02AB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5C-45E1-A086-9A048B02AB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239</c:v>
                </c:pt>
                <c:pt idx="3">
                  <c:v>230</c:v>
                </c:pt>
                <c:pt idx="6">
                  <c:v>213</c:v>
                </c:pt>
                <c:pt idx="9">
                  <c:v>217</c:v>
                </c:pt>
                <c:pt idx="12">
                  <c:v>159</c:v>
                </c:pt>
              </c:numCache>
            </c:numRef>
          </c:val>
          <c:extLst>
            <c:ext xmlns:c16="http://schemas.microsoft.com/office/drawing/2014/chart" uri="{C3380CC4-5D6E-409C-BE32-E72D297353CC}">
              <c16:uniqueId val="{00000004-A45C-45E1-A086-9A048B02AB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5C-45E1-A086-9A048B02AB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5C-45E1-A086-9A048B02AB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417</c:v>
                </c:pt>
                <c:pt idx="3">
                  <c:v>464</c:v>
                </c:pt>
                <c:pt idx="6">
                  <c:v>460</c:v>
                </c:pt>
                <c:pt idx="9">
                  <c:v>457</c:v>
                </c:pt>
                <c:pt idx="12">
                  <c:v>486</c:v>
                </c:pt>
              </c:numCache>
            </c:numRef>
          </c:val>
          <c:extLst>
            <c:ext xmlns:c16="http://schemas.microsoft.com/office/drawing/2014/chart" uri="{C3380CC4-5D6E-409C-BE32-E72D297353CC}">
              <c16:uniqueId val="{00000007-A45C-45E1-A086-9A048B02AB6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78</c:v>
                </c:pt>
                <c:pt idx="2">
                  <c:v>#N/A</c:v>
                </c:pt>
                <c:pt idx="3">
                  <c:v>#N/A</c:v>
                </c:pt>
                <c:pt idx="4">
                  <c:v>106</c:v>
                </c:pt>
                <c:pt idx="5">
                  <c:v>#N/A</c:v>
                </c:pt>
                <c:pt idx="6">
                  <c:v>#N/A</c:v>
                </c:pt>
                <c:pt idx="7">
                  <c:v>101</c:v>
                </c:pt>
                <c:pt idx="8">
                  <c:v>#N/A</c:v>
                </c:pt>
                <c:pt idx="9">
                  <c:v>#N/A</c:v>
                </c:pt>
                <c:pt idx="10">
                  <c:v>70</c:v>
                </c:pt>
                <c:pt idx="11">
                  <c:v>#N/A</c:v>
                </c:pt>
                <c:pt idx="12">
                  <c:v>#N/A</c:v>
                </c:pt>
                <c:pt idx="13">
                  <c:v>86</c:v>
                </c:pt>
                <c:pt idx="14">
                  <c:v>#N/A</c:v>
                </c:pt>
              </c:numCache>
            </c:numRef>
          </c:val>
          <c:smooth val="0"/>
          <c:extLst>
            <c:ext xmlns:c16="http://schemas.microsoft.com/office/drawing/2014/chart" uri="{C3380CC4-5D6E-409C-BE32-E72D297353CC}">
              <c16:uniqueId val="{00000008-A45C-45E1-A086-9A048B02AB6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5898</c:v>
                </c:pt>
                <c:pt idx="5">
                  <c:v>6068</c:v>
                </c:pt>
                <c:pt idx="8">
                  <c:v>6122</c:v>
                </c:pt>
                <c:pt idx="11">
                  <c:v>6568</c:v>
                </c:pt>
                <c:pt idx="14">
                  <c:v>6792</c:v>
                </c:pt>
              </c:numCache>
            </c:numRef>
          </c:val>
          <c:extLst>
            <c:ext xmlns:c16="http://schemas.microsoft.com/office/drawing/2014/chart" uri="{C3380CC4-5D6E-409C-BE32-E72D297353CC}">
              <c16:uniqueId val="{00000000-25EA-48D7-AF13-E3E909F186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59</c:v>
                </c:pt>
                <c:pt idx="5">
                  <c:v>80</c:v>
                </c:pt>
                <c:pt idx="8">
                  <c:v>76</c:v>
                </c:pt>
                <c:pt idx="11">
                  <c:v>73</c:v>
                </c:pt>
                <c:pt idx="14">
                  <c:v>68</c:v>
                </c:pt>
              </c:numCache>
            </c:numRef>
          </c:val>
          <c:extLst>
            <c:ext xmlns:c16="http://schemas.microsoft.com/office/drawing/2014/chart" uri="{C3380CC4-5D6E-409C-BE32-E72D297353CC}">
              <c16:uniqueId val="{00000001-25EA-48D7-AF13-E3E909F186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5593</c:v>
                </c:pt>
                <c:pt idx="5">
                  <c:v>5534</c:v>
                </c:pt>
                <c:pt idx="8">
                  <c:v>5261</c:v>
                </c:pt>
                <c:pt idx="11">
                  <c:v>5176</c:v>
                </c:pt>
                <c:pt idx="14">
                  <c:v>5617</c:v>
                </c:pt>
              </c:numCache>
            </c:numRef>
          </c:val>
          <c:extLst>
            <c:ext xmlns:c16="http://schemas.microsoft.com/office/drawing/2014/chart" uri="{C3380CC4-5D6E-409C-BE32-E72D297353CC}">
              <c16:uniqueId val="{00000002-25EA-48D7-AF13-E3E909F186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EA-48D7-AF13-E3E909F186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EA-48D7-AF13-E3E909F186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EA-48D7-AF13-E3E909F186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664</c:v>
                </c:pt>
                <c:pt idx="3">
                  <c:v>594</c:v>
                </c:pt>
                <c:pt idx="6">
                  <c:v>505</c:v>
                </c:pt>
                <c:pt idx="9">
                  <c:v>381</c:v>
                </c:pt>
                <c:pt idx="12">
                  <c:v>407</c:v>
                </c:pt>
              </c:numCache>
            </c:numRef>
          </c:val>
          <c:extLst>
            <c:ext xmlns:c16="http://schemas.microsoft.com/office/drawing/2014/chart" uri="{C3380CC4-5D6E-409C-BE32-E72D297353CC}">
              <c16:uniqueId val="{00000006-25EA-48D7-AF13-E3E909F186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5EA-48D7-AF13-E3E909F186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2313</c:v>
                </c:pt>
                <c:pt idx="3">
                  <c:v>2127</c:v>
                </c:pt>
                <c:pt idx="6">
                  <c:v>1994</c:v>
                </c:pt>
                <c:pt idx="9">
                  <c:v>1876</c:v>
                </c:pt>
                <c:pt idx="12">
                  <c:v>1836</c:v>
                </c:pt>
              </c:numCache>
            </c:numRef>
          </c:val>
          <c:extLst>
            <c:ext xmlns:c16="http://schemas.microsoft.com/office/drawing/2014/chart" uri="{C3380CC4-5D6E-409C-BE32-E72D297353CC}">
              <c16:uniqueId val="{00000008-25EA-48D7-AF13-E3E909F186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5EA-48D7-AF13-E3E909F186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4371</c:v>
                </c:pt>
                <c:pt idx="3">
                  <c:v>4885</c:v>
                </c:pt>
                <c:pt idx="6">
                  <c:v>4839</c:v>
                </c:pt>
                <c:pt idx="9">
                  <c:v>5336</c:v>
                </c:pt>
                <c:pt idx="12">
                  <c:v>6030</c:v>
                </c:pt>
              </c:numCache>
            </c:numRef>
          </c:val>
          <c:extLst>
            <c:ext xmlns:c16="http://schemas.microsoft.com/office/drawing/2014/chart" uri="{C3380CC4-5D6E-409C-BE32-E72D297353CC}">
              <c16:uniqueId val="{0000000A-25EA-48D7-AF13-E3E909F186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5EA-48D7-AF13-E3E909F186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1056</c:v>
                </c:pt>
                <c:pt idx="1">
                  <c:v>1036</c:v>
                </c:pt>
                <c:pt idx="2">
                  <c:v>1037</c:v>
                </c:pt>
              </c:numCache>
            </c:numRef>
          </c:val>
          <c:extLst>
            <c:ext xmlns:c16="http://schemas.microsoft.com/office/drawing/2014/chart" uri="{C3380CC4-5D6E-409C-BE32-E72D297353CC}">
              <c16:uniqueId val="{00000000-EFAE-4598-9271-C8AEB75716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620</c:v>
                </c:pt>
                <c:pt idx="1">
                  <c:v>641</c:v>
                </c:pt>
                <c:pt idx="2">
                  <c:v>702</c:v>
                </c:pt>
              </c:numCache>
            </c:numRef>
          </c:val>
          <c:extLst>
            <c:ext xmlns:c16="http://schemas.microsoft.com/office/drawing/2014/chart" uri="{C3380CC4-5D6E-409C-BE32-E72D297353CC}">
              <c16:uniqueId val="{00000001-EFAE-4598-9271-C8AEB75716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3239</c:v>
                </c:pt>
                <c:pt idx="1">
                  <c:v>3152</c:v>
                </c:pt>
                <c:pt idx="2">
                  <c:v>3474</c:v>
                </c:pt>
              </c:numCache>
            </c:numRef>
          </c:val>
          <c:extLst>
            <c:ext xmlns:c16="http://schemas.microsoft.com/office/drawing/2014/chart" uri="{C3380CC4-5D6E-409C-BE32-E72D297353CC}">
              <c16:uniqueId val="{00000002-EFAE-4598-9271-C8AEB757168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{2F99E3A0-C03B-4F8F-8F2D-3DF4468E37A7}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CFA-4E9D-BE55-75C3F03580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{EE26A8C9-F9A2-4BDD-975C-B6E40374AE09}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FA-4E9D-BE55-75C3F03580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{B966ECA6-9D46-40FE-9E0B-E91F660BC80E}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FA-4E9D-BE55-75C3F03580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{DA6032D7-A450-4A68-AB2D-602F7FD749AD}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FA-4E9D-BE55-75C3F03580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{F9771BAF-9974-4552-A00E-EC95C5EC41D2}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FA-4E9D-BE55-75C3F03580D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{87FE9786-3901-4A48-B974-C39432B04319}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CFA-4E9D-BE55-75C3F03580D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{DB72E611-6114-4F1A-B30C-0C43BAD00891}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CFA-4E9D-BE55-75C3F03580D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{C717C6FC-DF09-4714-8CD4-9A5874A9FEE8}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CFA-4E9D-BE55-75C3F03580D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{78DA73AB-8238-4CD1-B0E7-655F0683C654}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CFA-4E9D-BE55-75C3F03580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82.7</c:v>
                </c:pt>
                <c:pt idx="16">
                  <c:v>83.1</c:v>
                </c:pt>
                <c:pt idx="24">
                  <c:v>83.1</c:v>
                </c:pt>
                <c:pt idx="32">
                  <c:v>83.2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CFA-4E9D-BE55-75C3F03580D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{F6E0F4E0-8A5E-44BA-B6CE-AB9D344A0B62}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CFA-4E9D-BE55-75C3F03580D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{7E04B91A-BFE9-4B75-878D-22A8227CBB59}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FA-4E9D-BE55-75C3F03580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{1AC95CC0-29AB-458A-89BA-264351539B65}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FA-4E9D-BE55-75C3F03580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{132AAD7C-EA21-4A5F-88BA-B9D0E7063B52}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FA-4E9D-BE55-75C3F03580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{8A2CB168-3D68-4C7A-837C-DF388AB14226}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FA-4E9D-BE55-75C3F03580D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{E90BA4F9-8650-491F-9736-745E3CAF8E67}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CFA-4E9D-BE55-75C3F03580D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{2DBF07B8-9FB4-4395-A276-18609BD45235}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CFA-4E9D-BE55-75C3F03580D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{E1F9BDF1-7170-4550-B00B-32C8DF20D0AC}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CFA-4E9D-BE55-75C3F03580D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{758AFE95-F6E8-458A-9FB4-960255CE82D2}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CFA-4E9D-BE55-75C3F03580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57.5</c:v>
                </c:pt>
                <c:pt idx="16">
                  <c:v>58.4</c:v>
                </c:pt>
                <c:pt idx="24">
                  <c:v>61.8</c:v>
                </c:pt>
                <c:pt idx="32">
                  <c:v>62.3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4CFA-4E9D-BE55-75C3F03580D1}"/>
            </c:ext>
          </c:extLst>
        </c:ser>
        <c:dLbls>
          <c:showLegendKey val="0"/>
          <c:showVal val="1"/>
          <c:showCatName val="0"/>
          <c:showSerName val="0"/>
          <c:showPercent val="0"/>
          <c:showBubbleSize val="0"/>
        </c:dLbls>
        <c:axId val="46179840"/>
        <c:axId val="46181760"/>
      </c:scatterChart>
      <c:valAx>
        <c:axId val="46179840"/>
        <c:scaling>
          <c:orientation val="minMax"/>
          <c:max val="62.7"/>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{B5CFE080-ACD5-4336-AFA2-87BD329400BB}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486-40AB-8A77-451C3F5445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{2260BF22-1539-4DF0-BDA7-E4FA0386E789}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86-40AB-8A77-451C3F5445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{00F35506-258A-48D7-8D1E-A83FC2FA3B30}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86-40AB-8A77-451C3F5445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{F99B63C8-B7C3-4D96-BCE5-19301DF3ADCA}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86-40AB-8A77-451C3F5445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{0863D3F2-4B86-46BC-B300-7274C82D0F9F}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86-40AB-8A77-451C3F5445A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{7AA428B2-2EA0-4635-8EAC-3DE996F904FC}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486-40AB-8A77-451C3F5445A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{041A1882-B873-4A6D-8EAA-8DB2589DCA33}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486-40AB-8A77-451C3F5445A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{A394000F-6AC4-47E6-A8CD-73A3BCDF44DD}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486-40AB-8A77-451C3F5445A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{F239D7F6-4526-4417-BFE6-7A8D20DD96B2}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486-40AB-8A77-451C3F5445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3.1</c:v>
                </c:pt>
                <c:pt idx="16">
                  <c:v>3.2</c:v>
                </c:pt>
                <c:pt idx="24">
                  <c:v>3.2</c:v>
                </c:pt>
                <c:pt idx="32">
                  <c:v>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486-40AB-8A77-451C3F5445A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{A99DFC46-9ED5-4806-973C-B1FA3E379D3C}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486-40AB-8A77-451C3F5445A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{010954A1-9EC5-4929-9609-26658CAC690B}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86-40AB-8A77-451C3F5445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{FFD0085D-6468-4B26-AAC2-37DA3FD512D1}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86-40AB-8A77-451C3F5445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{6B7EE52A-CF93-4730-8E02-43A2BC5A325A}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86-40AB-8A77-451C3F5445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{5C51CA30-7F63-48AB-9B83-823291E73DF9}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86-40AB-8A77-451C3F5445A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{200B8F0D-D7C1-4CE1-BE47-404DA686B493}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486-40AB-8A77-451C3F5445A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{F77BE841-E5D1-4BED-B4D6-676D8FAEE994}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486-40AB-8A77-451C3F5445A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{A502123E-EDC9-425C-82EA-CFD03B7348FE}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486-40AB-8A77-451C3F5445A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{A5E04458-2876-41EE-905C-7E6B6968BBB4}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486-40AB-8A77-451C3F5445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486-40AB-8A77-451C3F5445AD}"/>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近年は大規模施設の整備が続いたことによる投資的事業の増加により元利償還金が増加しており、数年後にピークを迎える状況である。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今後とも、緊急度・住民ニーズを的確に把握した事業の選択を行い、起債に依存しない財政運営に努める。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民具収蔵庫の新築、自然首都・只見アウトドア拠点整備事業、施設の長寿命化など大規模な事業実施により、一般会計に係る地方債の現在高は増加している。辺地対策事業債、過疎対策事業債などの優良債の活用を図り負担の抑制に努めるとともに、起債に依存し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福島県只見町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剰余金を減債基金へ６千万円積立てし、将来の公共施設の更新、改修等に備え公共施設等再生整備基金へ４億円の積立などを行ったことにより、基金全体としては、３億８千２百万円の増となった。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引き続き、それぞれの基金の趣旨、設置目的に従い適正な管理を行う。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・公共施設等再生整備基金：公共施設等の更新、改修その他の再生整備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・地域振興基金：地域福祉活動の促進と快適な生活環境施設等の整備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・教育施設等整備基金：教育施設等の整備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・地域産業振興等企業誘致基金：安定雇用を実現する産業の開発振興、企業誘致</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・ＪＲ只見線ゆめ基金：只見線の利用促進活動、施設維持や運行管理費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・公共施設等再生整備基金：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将来の公共施設の更新、改修等に備え公共施設等再生整備基金へ４億円の積立てたことにより増加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・地域振興基金：広域市町村圏組合消防庁舎建設による負担金の財源として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25,755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千円、プレミアム商品券発行事業の財源として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千円を減額したことにより減となった。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それぞれの基金の趣旨、設置目的に従い適正な管理を行う。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預金利子の積立による微増となった。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大規模災害や地方交付税の急激な減収などにも対応できるよう標準財政規模の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％以上の残高を確保しつつ、有効に活用していく。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決算剰余金を６千万円積立てたことによる増加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令和２年度～令和６年度にかけてピークを迎えるため、それに備えた積立てを行う予定である。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36963CA-33E7-4220-98A4-CB10D581E2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6741723-7F85-47DB-8551-0FE5A51B42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4F239AF3-C68B-40C1-9497-359346955017}"/>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C427AF13-9256-4D35-90A2-1FE343C0EB9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23B65AC1-AF1B-498A-95B4-DF5634DE031F}"/>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9BA73CF3-D8A2-49E6-A71F-4AD56D23BF5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779FCC5F-82D2-49F2-9756-ED0AD53E06B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B3C06002-8FE1-4DBA-82C0-A6F9D31C6E7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E2E09528-BC10-4808-9567-A95956FD365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51498634-D8C7-4D81-AE5C-F457FDBDA78B}"/>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1D9F8CC4-B551-4FE1-A7D8-A9B7D63968D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DAF723E0-6D99-43C5-BC05-3C319DB6167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B4B203BB-F8F5-4715-B298-765257A8E9F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BD4941F5-0DAE-49E1-822C-D34201C899C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BABF56DC-9C54-4A5A-BB63-AC63F1EAB30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9447C7A3-7435-4221-B4CE-1215A51E718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455B8DB8-1B59-4CCA-9224-7A94DB2AFF4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72E3A194-83F6-46CB-9E4C-EBAC27AEE9A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7F73739E-36D1-44BD-B026-B3372CF5A9C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3E878ED4-FEBD-49D3-8D90-4318E3B489D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2F85EE9C-29D2-4823-9984-A8BC1F1C680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4,275
4,241
747.56
6,177,061
6,034,440
76,318
3,357,671
6,029,988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E53C3920-7BFC-4D0C-91A6-08DF251E14F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86446C87-086F-41B2-B814-1F13C3E56F6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C04B746F-A57B-409E-A9BA-E53C37CF5EA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6DF7DCED-9A5E-461C-BCA0-F7B34FFD9F0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DCE5F4F7-B254-4523-9BCA-E634191B413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B5CB2827-8D14-493A-B37E-EC63F2D9727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E10A1BA2-20E2-48D6-9CAB-69CFFF936C4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8AA8142F-968D-48CE-8E81-B80CE461016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F7958208-8038-4E96-9D85-513A070DD6E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291CB605-7ED3-497A-8547-AD8597783DF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9C9AE778-1614-457C-81CB-7ED9D5CCA7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4D995300-9DAA-410F-8DBB-2E015E38705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CBE0E980-FF5E-434F-8384-4B3F0F9D41B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8791196F-1555-4737-92C9-020721741B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BBD50684-888D-45C7-9295-4ED0CC7ADA8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DE5526E4-5DC9-4C2F-A116-77C1208968F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8D9962FC-5527-4D12-835A-9E0AA43B178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ECF040CC-EAD2-4A00-91E7-B2C4C91A79A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902AFC9E-C380-407F-A12F-5BB25540218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FFFD530B-1E17-4336-99EF-89C7D4B312C4}"/>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214E7E81-9CD6-4351-AE1F-A42A924A46F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DEEEDEDF-2925-4892-B85D-5513E0A3C8F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6430A5AC-1D13-46DE-9784-C8E50500780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54512D36-A5EB-4D33-8369-FD6F45229D5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6D6089EA-9359-485C-AD03-685CC5970BF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5A473D8D-EF64-427D-B905-0013C365FF7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1056F0F6-EDB9-49E9-9F69-4217FA9B51E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17EEFB47-5F0A-4696-AA5C-91B55840908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8D358214-1E3E-4D8A-AC42-C2E68B8F370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7D8EC739-4CCC-473A-817F-65C53C9AAB4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34BFC77E-21F6-4A69-8435-C90E331A968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9E305A9D-E63D-41B0-9A1C-EABF71517C1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7E2115ED-D27E-4C2E-90A0-D5F25C3AA41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53C1EBA1-538D-4406-A95D-488498DB91D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ABC5B0A3-EB09-4AE6-84C0-1D94844E636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有形固定資産減価償却率は類似団体平均を上回っており、資産の老朽化が進んでいる。</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99013955-3346-43EF-AD7D-3841C35B835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3F1B8B9B-5DA6-4BA6-97C2-EEFFD16DF5D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A140715A-3A55-4BC6-A35C-FA161CB0DDA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2343ADC0-4ED7-4FD2-82F7-FF14BB13CEA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DC252D06-B18A-42D0-BEE1-66478CB42B7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B4C6DFB9-A091-406D-AC5F-85A625ED0965}"/>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AEC2653E-2DEE-4AE2-93AA-51A954E282E5}"/>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B942C8A7-7899-43F4-B0C9-53EC4F8036E1}"/>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62124167-D72C-49EA-A8A4-EE5827FA74CD}"/>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B97F7590-CE34-4149-895D-6FF716A1E208}"/>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A8F37DE6-C4C7-4881-A68A-BB72BD5A2A8E}"/>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BDCE0E88-AC34-42D5-B21C-6B2D569DBF02}"/>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FB78D50D-9220-4CE3-A7E5-21888FD0DF9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DAE7512E-DDDB-4DF4-8D2F-395A4899054C}"/>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FB055F91-2DD1-4C6C-B0DC-BF10D6D2C05E}"/>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001929B7-44CB-40E7-9416-9630A08B541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ADAACB9B-B782-4FA7-A230-1A4EAE51E66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580DB67F-04F1-424D-9237-3AE4A1DA55C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76" name="直線コネクタ 75">
          <a:extLst>
            <a:ext uri="{FF2B5EF4-FFF2-40B4-BE49-F238E27FC236}">
              <a16:creationId xmlns:a16="http://schemas.microsoft.com/office/drawing/2014/main" id="{9FE6F603-5B55-4476-9E56-EA30133E33C5}"/>
            </a:ext>
          </a:extLst>
        </xdr:cNvPr>
        <xdr:cNvCxnSpPr/>
      </xdr:nvCxnSpPr>
      <xdr:spPr>
        <a:xfrm flipV="1">
          <a:off x="4760595" y="5310777"/>
          <a:ext cx="127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77" name="有形固定資産減価償却率最小値テキスト">
          <a:extLst>
            <a:ext uri="{FF2B5EF4-FFF2-40B4-BE49-F238E27FC236}">
              <a16:creationId xmlns:a16="http://schemas.microsoft.com/office/drawing/2014/main" id="{0E10F0E5-0AA8-43B3-AAC2-4B56E09D0960}"/>
            </a:ext>
          </a:extLst>
        </xdr:cNvPr>
        <xdr:cNvSpPr txBox="1"/>
      </xdr:nvSpPr>
      <xdr:spPr>
        <a:xfrm>
          <a:off x="4813300" y="659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78" name="直線コネクタ 77">
          <a:extLst>
            <a:ext uri="{FF2B5EF4-FFF2-40B4-BE49-F238E27FC236}">
              <a16:creationId xmlns:a16="http://schemas.microsoft.com/office/drawing/2014/main" id="{4D307437-C11D-41D4-BC05-60A2AF639922}"/>
            </a:ext>
          </a:extLst>
        </xdr:cNvPr>
        <xdr:cNvCxnSpPr/>
      </xdr:nvCxnSpPr>
      <xdr:spPr>
        <a:xfrm>
          <a:off x="4673600" y="6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79" name="有形固定資産減価償却率最大値テキスト">
          <a:extLst>
            <a:ext uri="{FF2B5EF4-FFF2-40B4-BE49-F238E27FC236}">
              <a16:creationId xmlns:a16="http://schemas.microsoft.com/office/drawing/2014/main" id="{97D0BA4B-162F-495C-9261-D9979A4666A8}"/>
            </a:ext>
          </a:extLst>
        </xdr:cNvPr>
        <xdr:cNvSpPr txBox="1"/>
      </xdr:nvSpPr>
      <xdr:spPr>
        <a:xfrm>
          <a:off x="4813300" y="508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80" name="直線コネクタ 79">
          <a:extLst>
            <a:ext uri="{FF2B5EF4-FFF2-40B4-BE49-F238E27FC236}">
              <a16:creationId xmlns:a16="http://schemas.microsoft.com/office/drawing/2014/main" id="{B31E6D2A-87CB-4000-9D1E-B64629CFF774}"/>
            </a:ext>
          </a:extLst>
        </xdr:cNvPr>
        <xdr:cNvCxnSpPr/>
      </xdr:nvCxnSpPr>
      <xdr:spPr>
        <a:xfrm>
          <a:off x="4673600" y="531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81" name="有形固定資産減価償却率平均値テキスト">
          <a:extLst>
            <a:ext uri="{FF2B5EF4-FFF2-40B4-BE49-F238E27FC236}">
              <a16:creationId xmlns:a16="http://schemas.microsoft.com/office/drawing/2014/main" id="{14350BBF-BA29-4D94-8907-6D246F1754D3}"/>
            </a:ext>
          </a:extLst>
        </xdr:cNvPr>
        <xdr:cNvSpPr txBox="1"/>
      </xdr:nvSpPr>
      <xdr:spPr>
        <a:xfrm>
          <a:off x="4813300" y="5749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2" name="フローチャート: 判断 81">
          <a:extLst>
            <a:ext uri="{FF2B5EF4-FFF2-40B4-BE49-F238E27FC236}">
              <a16:creationId xmlns:a16="http://schemas.microsoft.com/office/drawing/2014/main" id="{24C1AC38-80BD-4517-92C1-E7C00858EF32}"/>
            </a:ext>
          </a:extLst>
        </xdr:cNvPr>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83" name="フローチャート: 判断 82">
          <a:extLst>
            <a:ext uri="{FF2B5EF4-FFF2-40B4-BE49-F238E27FC236}">
              <a16:creationId xmlns:a16="http://schemas.microsoft.com/office/drawing/2014/main" id="{D3F331DF-D167-4B6D-8CE0-274073749D23}"/>
            </a:ext>
          </a:extLst>
        </xdr:cNvPr>
        <xdr:cNvSpPr/>
      </xdr:nvSpPr>
      <xdr:spPr>
        <a:xfrm>
          <a:off x="4000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84" name="フローチャート: 判断 83">
          <a:extLst>
            <a:ext uri="{FF2B5EF4-FFF2-40B4-BE49-F238E27FC236}">
              <a16:creationId xmlns:a16="http://schemas.microsoft.com/office/drawing/2014/main" id="{8E4E0EFD-C6F6-47B2-BB1B-A78A6C52603A}"/>
            </a:ext>
          </a:extLst>
        </xdr:cNvPr>
        <xdr:cNvSpPr/>
      </xdr:nvSpPr>
      <xdr:spPr>
        <a:xfrm>
          <a:off x="3238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5" name="フローチャート: 判断 84">
          <a:extLst>
            <a:ext uri="{FF2B5EF4-FFF2-40B4-BE49-F238E27FC236}">
              <a16:creationId xmlns:a16="http://schemas.microsoft.com/office/drawing/2014/main" id="{ADA11615-0C6C-46EA-97F7-A5EBB59D9936}"/>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86" name="フローチャート: 判断 85">
          <a:extLst>
            <a:ext uri="{FF2B5EF4-FFF2-40B4-BE49-F238E27FC236}">
              <a16:creationId xmlns:a16="http://schemas.microsoft.com/office/drawing/2014/main" id="{E59FF3FE-A952-443F-9B6E-73414616E994}"/>
            </a:ext>
          </a:extLst>
        </xdr:cNvPr>
        <xdr:cNvSpPr/>
      </xdr:nvSpPr>
      <xdr:spPr>
        <a:xfrm>
          <a:off x="1714500" y="569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C5A26B5-9191-4408-ACF2-DE5F01B9E09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26B137E-FDB1-484C-8572-ADCB443813E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448A638E-E9FF-4045-AEFB-BB9D0B0DD98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4C9F85E7-C6F7-472F-9BAD-0893231BA7D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8FCCC4DD-EB57-43AB-BC79-BA810ABD761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113665</xdr:rowOff>
    </xdr:from>
    <xdr:to>
      <xdr:col>23</xdr:col>
      <xdr:colOff>136525</xdr:colOff>
      <xdr:row>34</xdr:row>
      <xdr:rowOff>43815</xdr:rowOff>
    </xdr:to>
    <xdr:sp macro="" textlink="">
      <xdr:nvSpPr>
        <xdr:cNvPr id="92" name="楕円 91">
          <a:extLst>
            <a:ext uri="{FF2B5EF4-FFF2-40B4-BE49-F238E27FC236}">
              <a16:creationId xmlns:a16="http://schemas.microsoft.com/office/drawing/2014/main" id="{36BEBDC2-CB08-49F2-A6AC-0DC66C52911C}"/>
            </a:ext>
          </a:extLst>
        </xdr:cNvPr>
        <xdr:cNvSpPr/>
      </xdr:nvSpPr>
      <xdr:spPr>
        <a:xfrm>
          <a:off x="47117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28592</xdr:rowOff>
    </xdr:from>
    <xdr:ext cx="405111" cy="259045"/>
    <xdr:sp macro="" textlink="">
      <xdr:nvSpPr>
        <xdr:cNvPr id="93" name="有形固定資産減価償却率該当値テキスト">
          <a:extLst>
            <a:ext uri="{FF2B5EF4-FFF2-40B4-BE49-F238E27FC236}">
              <a16:creationId xmlns:a16="http://schemas.microsoft.com/office/drawing/2014/main" id="{3A48F606-792C-4471-B73E-D1214D791E94}"/>
            </a:ext>
          </a:extLst>
        </xdr:cNvPr>
        <xdr:cNvSpPr txBox="1"/>
      </xdr:nvSpPr>
      <xdr:spPr>
        <a:xfrm>
          <a:off x="4813300"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110581</xdr:rowOff>
    </xdr:from>
    <xdr:to>
      <xdr:col>19</xdr:col>
      <xdr:colOff>187325</xdr:colOff>
      <xdr:row>34</xdr:row>
      <xdr:rowOff>40731</xdr:rowOff>
    </xdr:to>
    <xdr:sp macro="" textlink="">
      <xdr:nvSpPr>
        <xdr:cNvPr id="94" name="楕円 93">
          <a:extLst>
            <a:ext uri="{FF2B5EF4-FFF2-40B4-BE49-F238E27FC236}">
              <a16:creationId xmlns:a16="http://schemas.microsoft.com/office/drawing/2014/main" id="{83511C19-4F4B-4716-90F9-D797F62AB9AD}"/>
            </a:ext>
          </a:extLst>
        </xdr:cNvPr>
        <xdr:cNvSpPr/>
      </xdr:nvSpPr>
      <xdr:spPr>
        <a:xfrm>
          <a:off x="4000500" y="653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161381</xdr:rowOff>
    </xdr:from>
    <xdr:to>
      <xdr:col>23</xdr:col>
      <xdr:colOff>85725</xdr:colOff>
      <xdr:row>33</xdr:row>
      <xdr:rowOff>164465</xdr:rowOff>
    </xdr:to>
    <xdr:cxnSp macro="">
      <xdr:nvCxnSpPr>
        <xdr:cNvPr id="95" name="直線コネクタ 94">
          <a:extLst>
            <a:ext uri="{FF2B5EF4-FFF2-40B4-BE49-F238E27FC236}">
              <a16:creationId xmlns:a16="http://schemas.microsoft.com/office/drawing/2014/main" id="{0AB4EF2D-1E3A-445B-A2CA-1EC8359AB570}"/>
            </a:ext>
          </a:extLst>
        </xdr:cNvPr>
        <xdr:cNvCxnSpPr/>
      </xdr:nvCxnSpPr>
      <xdr:spPr>
        <a:xfrm>
          <a:off x="4051300" y="6590756"/>
          <a:ext cx="7112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110581</xdr:rowOff>
    </xdr:from>
    <xdr:to>
      <xdr:col>15</xdr:col>
      <xdr:colOff>187325</xdr:colOff>
      <xdr:row>34</xdr:row>
      <xdr:rowOff>40731</xdr:rowOff>
    </xdr:to>
    <xdr:sp macro="" textlink="">
      <xdr:nvSpPr>
        <xdr:cNvPr id="96" name="楕円 95">
          <a:extLst>
            <a:ext uri="{FF2B5EF4-FFF2-40B4-BE49-F238E27FC236}">
              <a16:creationId xmlns:a16="http://schemas.microsoft.com/office/drawing/2014/main" id="{A0EC4DB5-18C4-40DF-88C6-8EB6F64A190A}"/>
            </a:ext>
          </a:extLst>
        </xdr:cNvPr>
        <xdr:cNvSpPr/>
      </xdr:nvSpPr>
      <xdr:spPr>
        <a:xfrm>
          <a:off x="3238500" y="653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161381</xdr:rowOff>
    </xdr:from>
    <xdr:to>
      <xdr:col>19</xdr:col>
      <xdr:colOff>136525</xdr:colOff>
      <xdr:row>33</xdr:row>
      <xdr:rowOff>161381</xdr:rowOff>
    </xdr:to>
    <xdr:cxnSp macro="">
      <xdr:nvCxnSpPr>
        <xdr:cNvPr id="97" name="直線コネクタ 96">
          <a:extLst>
            <a:ext uri="{FF2B5EF4-FFF2-40B4-BE49-F238E27FC236}">
              <a16:creationId xmlns:a16="http://schemas.microsoft.com/office/drawing/2014/main" id="{F169381A-1290-4EE5-946E-B824A63D7747}"/>
            </a:ext>
          </a:extLst>
        </xdr:cNvPr>
        <xdr:cNvCxnSpPr/>
      </xdr:nvCxnSpPr>
      <xdr:spPr>
        <a:xfrm>
          <a:off x="3289300" y="659075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98244</xdr:rowOff>
    </xdr:from>
    <xdr:to>
      <xdr:col>11</xdr:col>
      <xdr:colOff>187325</xdr:colOff>
      <xdr:row>34</xdr:row>
      <xdr:rowOff>28394</xdr:rowOff>
    </xdr:to>
    <xdr:sp macro="" textlink="">
      <xdr:nvSpPr>
        <xdr:cNvPr id="98" name="楕円 97">
          <a:extLst>
            <a:ext uri="{FF2B5EF4-FFF2-40B4-BE49-F238E27FC236}">
              <a16:creationId xmlns:a16="http://schemas.microsoft.com/office/drawing/2014/main" id="{0B4E890D-B8DE-43DD-AFB1-FC10015E93B5}"/>
            </a:ext>
          </a:extLst>
        </xdr:cNvPr>
        <xdr:cNvSpPr/>
      </xdr:nvSpPr>
      <xdr:spPr>
        <a:xfrm>
          <a:off x="2476500" y="65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149044</xdr:rowOff>
    </xdr:from>
    <xdr:to>
      <xdr:col>15</xdr:col>
      <xdr:colOff>136525</xdr:colOff>
      <xdr:row>33</xdr:row>
      <xdr:rowOff>161381</xdr:rowOff>
    </xdr:to>
    <xdr:cxnSp macro="">
      <xdr:nvCxnSpPr>
        <xdr:cNvPr id="99" name="直線コネクタ 98">
          <a:extLst>
            <a:ext uri="{FF2B5EF4-FFF2-40B4-BE49-F238E27FC236}">
              <a16:creationId xmlns:a16="http://schemas.microsoft.com/office/drawing/2014/main" id="{45692CF1-75C8-440B-A5EC-3E7D89F2F65A}"/>
            </a:ext>
          </a:extLst>
        </xdr:cNvPr>
        <xdr:cNvCxnSpPr/>
      </xdr:nvCxnSpPr>
      <xdr:spPr>
        <a:xfrm>
          <a:off x="2527300" y="6578419"/>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86105</xdr:rowOff>
    </xdr:from>
    <xdr:ext cx="405111" cy="259045"/>
    <xdr:sp macro="" textlink="">
      <xdr:nvSpPr>
        <xdr:cNvPr id="100" name="n_1aveValue有形固定資産減価償却率">
          <a:extLst>
            <a:ext uri="{FF2B5EF4-FFF2-40B4-BE49-F238E27FC236}">
              <a16:creationId xmlns:a16="http://schemas.microsoft.com/office/drawing/2014/main" id="{CE6592A0-984C-4A55-B989-2EB1ED260781}"/>
            </a:ext>
          </a:extLst>
        </xdr:cNvPr>
        <xdr:cNvSpPr txBox="1"/>
      </xdr:nvSpPr>
      <xdr:spPr>
        <a:xfrm>
          <a:off x="3836044" y="565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152689</xdr:rowOff>
    </xdr:from>
    <xdr:ext cx="405111" cy="259045"/>
    <xdr:sp macro="" textlink="">
      <xdr:nvSpPr>
        <xdr:cNvPr id="101" name="n_2aveValue有形固定資産減価償却率">
          <a:extLst>
            <a:ext uri="{FF2B5EF4-FFF2-40B4-BE49-F238E27FC236}">
              <a16:creationId xmlns:a16="http://schemas.microsoft.com/office/drawing/2014/main" id="{53F65D38-F7F0-4682-9AE0-A0F59A3A3039}"/>
            </a:ext>
          </a:extLst>
        </xdr:cNvPr>
        <xdr:cNvSpPr txBox="1"/>
      </xdr:nvSpPr>
      <xdr:spPr>
        <a:xfrm>
          <a:off x="3086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102" name="n_3aveValue有形固定資産減価償却率">
          <a:extLst>
            <a:ext uri="{FF2B5EF4-FFF2-40B4-BE49-F238E27FC236}">
              <a16:creationId xmlns:a16="http://schemas.microsoft.com/office/drawing/2014/main" id="{EBA92BC6-B7D2-48A2-8B5D-1BC4D8A22E00}"/>
            </a:ext>
          </a:extLst>
        </xdr:cNvPr>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72498</xdr:rowOff>
    </xdr:from>
    <xdr:ext cx="405111" cy="259045"/>
    <xdr:sp macro="" textlink="">
      <xdr:nvSpPr>
        <xdr:cNvPr id="103" name="n_4aveValue有形固定資産減価償却率">
          <a:extLst>
            <a:ext uri="{FF2B5EF4-FFF2-40B4-BE49-F238E27FC236}">
              <a16:creationId xmlns:a16="http://schemas.microsoft.com/office/drawing/2014/main" id="{7B5E881B-BA42-4D03-BFB0-C280C080C53C}"/>
            </a:ext>
          </a:extLst>
        </xdr:cNvPr>
        <xdr:cNvSpPr txBox="1"/>
      </xdr:nvSpPr>
      <xdr:spPr>
        <a:xfrm>
          <a:off x="1562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31858</xdr:rowOff>
    </xdr:from>
    <xdr:ext cx="405111" cy="259045"/>
    <xdr:sp macro="" textlink="">
      <xdr:nvSpPr>
        <xdr:cNvPr id="104" name="n_1mainValue有形固定資産減価償却率">
          <a:extLst>
            <a:ext uri="{FF2B5EF4-FFF2-40B4-BE49-F238E27FC236}">
              <a16:creationId xmlns:a16="http://schemas.microsoft.com/office/drawing/2014/main" id="{8A303462-D76F-4C86-80D2-7B390C83CCA3}"/>
            </a:ext>
          </a:extLst>
        </xdr:cNvPr>
        <xdr:cNvSpPr txBox="1"/>
      </xdr:nvSpPr>
      <xdr:spPr>
        <a:xfrm>
          <a:off x="3836044" y="663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31858</xdr:rowOff>
    </xdr:from>
    <xdr:ext cx="405111" cy="259045"/>
    <xdr:sp macro="" textlink="">
      <xdr:nvSpPr>
        <xdr:cNvPr id="105" name="n_2mainValue有形固定資産減価償却率">
          <a:extLst>
            <a:ext uri="{FF2B5EF4-FFF2-40B4-BE49-F238E27FC236}">
              <a16:creationId xmlns:a16="http://schemas.microsoft.com/office/drawing/2014/main" id="{0B0D1216-5375-40B6-88DF-F1EA7E27C806}"/>
            </a:ext>
          </a:extLst>
        </xdr:cNvPr>
        <xdr:cNvSpPr txBox="1"/>
      </xdr:nvSpPr>
      <xdr:spPr>
        <a:xfrm>
          <a:off x="3086744" y="663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19521</xdr:rowOff>
    </xdr:from>
    <xdr:ext cx="405111" cy="259045"/>
    <xdr:sp macro="" textlink="">
      <xdr:nvSpPr>
        <xdr:cNvPr id="106" name="n_3mainValue有形固定資産減価償却率">
          <a:extLst>
            <a:ext uri="{FF2B5EF4-FFF2-40B4-BE49-F238E27FC236}">
              <a16:creationId xmlns:a16="http://schemas.microsoft.com/office/drawing/2014/main" id="{015EF138-D232-4D61-96FC-D8DCA6C4B187}"/>
            </a:ext>
          </a:extLst>
        </xdr:cNvPr>
        <xdr:cNvSpPr txBox="1"/>
      </xdr:nvSpPr>
      <xdr:spPr>
        <a:xfrm>
          <a:off x="2324744" y="6620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5F247341-9C68-4020-9327-3C528C24100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2896B8B-657E-4A7B-8844-060BA0B60EB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4BFF348B-93C7-44BE-ACE5-89C90A9142C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BDBBA5D1-0896-45EC-970B-AF7DC521B8F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FFA8963C-D688-48F4-A94B-E70BBC1A5BF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CA2DB034-05DE-47CA-A23F-142DFB15ADC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AF9EF386-B9F5-4646-BBC2-D899772016D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D39486AB-6960-4E7D-BDA4-03BB6AA3343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82AFB63E-BC3A-452B-85DD-E59951BAE9D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CA168B89-FFDE-4BE6-82AA-7C1438F55B8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99503A5A-4FB3-464E-ADF6-B28731A573E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52BC1553-C31F-4036-87CD-D9EF75DA3E5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5072ECA1-5F6C-4E3E-B939-F9EAE5D4F0F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債務償還比率は類似団体平均を下回っており、主な要因としては、任意繰上償還を行い地方債残高の圧縮に努めていることや、減債基金等への積立を行っていることが考えられる。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F6A827DA-ED95-4A7D-9548-23E43D34F0F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60D5BD6F-5FD2-4182-A1F6-44A1A6B47D6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7D903AC5-B595-4DDE-93F0-809EAA473C6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C3C81715-6C7D-43D2-8F03-3C094231BA3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E99B427E-6620-409D-8E05-E37056FA3259}"/>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0221E1A9-8E06-4CD5-AAAE-1A1D5A590DC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3E603998-EB21-4A52-AF48-CAA78CC13B6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099C5DAA-AA6D-417A-A5FC-264E7E5969C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8D3593E7-CC10-4363-8AA4-D33212FF8FA9}"/>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F157E92A-7A15-4D13-885C-C11973CF6E2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480771CB-4B53-4FDB-B1A3-F894D3564C5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DFCA311A-6BAE-4EB0-B16A-87E4B4DBFB0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4DAA3555-7825-46AB-BAB5-F3338022EB9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4F556948-CD87-4B0B-A564-0D27E0DDAF1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B8FE69B8-7812-47CB-B963-C8AA6000F12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35" name="直線コネクタ 134">
          <a:extLst>
            <a:ext uri="{FF2B5EF4-FFF2-40B4-BE49-F238E27FC236}">
              <a16:creationId xmlns:a16="http://schemas.microsoft.com/office/drawing/2014/main" id="{101FBBD3-2BA6-4E4E-907A-F6AFF3D36916}"/>
            </a:ext>
          </a:extLst>
        </xdr:cNvPr>
        <xdr:cNvCxnSpPr/>
      </xdr:nvCxnSpPr>
      <xdr:spPr>
        <a:xfrm flipV="1">
          <a:off x="14793595" y="5312833"/>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36" name="債務償還比率最小値テキスト">
          <a:extLst>
            <a:ext uri="{FF2B5EF4-FFF2-40B4-BE49-F238E27FC236}">
              <a16:creationId xmlns:a16="http://schemas.microsoft.com/office/drawing/2014/main" id="{988B1960-E0D4-4957-B3BD-895B73C96288}"/>
            </a:ext>
          </a:extLst>
        </xdr:cNvPr>
        <xdr:cNvSpPr txBox="1"/>
      </xdr:nvSpPr>
      <xdr:spPr>
        <a:xfrm>
          <a:off x="14846300" y="68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37" name="直線コネクタ 136">
          <a:extLst>
            <a:ext uri="{FF2B5EF4-FFF2-40B4-BE49-F238E27FC236}">
              <a16:creationId xmlns:a16="http://schemas.microsoft.com/office/drawing/2014/main" id="{E0C177EC-6C5E-4F32-BEC4-9FABFB8BA5BC}"/>
            </a:ext>
          </a:extLst>
        </xdr:cNvPr>
        <xdr:cNvCxnSpPr/>
      </xdr:nvCxnSpPr>
      <xdr:spPr>
        <a:xfrm>
          <a:off x="14706600" y="680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3E112312-B7EC-448A-A085-345AFA8CF93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6C3AB9F3-62FE-4705-87E0-D2639B1DD9B9}"/>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164006</xdr:rowOff>
    </xdr:from>
    <xdr:ext cx="469744" cy="259045"/>
    <xdr:sp macro="" textlink="">
      <xdr:nvSpPr>
        <xdr:cNvPr id="140" name="債務償還比率平均値テキスト">
          <a:extLst>
            <a:ext uri="{FF2B5EF4-FFF2-40B4-BE49-F238E27FC236}">
              <a16:creationId xmlns:a16="http://schemas.microsoft.com/office/drawing/2014/main" id="{78D9F71A-10A8-4886-8587-890FFA7F4196}"/>
            </a:ext>
          </a:extLst>
        </xdr:cNvPr>
        <xdr:cNvSpPr txBox="1"/>
      </xdr:nvSpPr>
      <xdr:spPr>
        <a:xfrm>
          <a:off x="14846300" y="5736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41" name="フローチャート: 判断 140">
          <a:extLst>
            <a:ext uri="{FF2B5EF4-FFF2-40B4-BE49-F238E27FC236}">
              <a16:creationId xmlns:a16="http://schemas.microsoft.com/office/drawing/2014/main" id="{5E83516C-47A2-43C3-9D76-7D1892EB3901}"/>
            </a:ext>
          </a:extLst>
        </xdr:cNvPr>
        <xdr:cNvSpPr/>
      </xdr:nvSpPr>
      <xdr:spPr>
        <a:xfrm>
          <a:off x="147447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42" name="フローチャート: 判断 141">
          <a:extLst>
            <a:ext uri="{FF2B5EF4-FFF2-40B4-BE49-F238E27FC236}">
              <a16:creationId xmlns:a16="http://schemas.microsoft.com/office/drawing/2014/main" id="{E6E025AB-9548-4985-9C76-48E79081A130}"/>
            </a:ext>
          </a:extLst>
        </xdr:cNvPr>
        <xdr:cNvSpPr/>
      </xdr:nvSpPr>
      <xdr:spPr>
        <a:xfrm>
          <a:off x="14033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43" name="フローチャート: 判断 142">
          <a:extLst>
            <a:ext uri="{FF2B5EF4-FFF2-40B4-BE49-F238E27FC236}">
              <a16:creationId xmlns:a16="http://schemas.microsoft.com/office/drawing/2014/main" id="{4FCD48F4-4C3C-4312-8ABA-FE050C2F67D4}"/>
            </a:ext>
          </a:extLst>
        </xdr:cNvPr>
        <xdr:cNvSpPr/>
      </xdr:nvSpPr>
      <xdr:spPr>
        <a:xfrm>
          <a:off x="13271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44" name="フローチャート: 判断 143">
          <a:extLst>
            <a:ext uri="{FF2B5EF4-FFF2-40B4-BE49-F238E27FC236}">
              <a16:creationId xmlns:a16="http://schemas.microsoft.com/office/drawing/2014/main" id="{33E6347E-1E0B-478A-9F30-DF44A80AEB03}"/>
            </a:ext>
          </a:extLst>
        </xdr:cNvPr>
        <xdr:cNvSpPr/>
      </xdr:nvSpPr>
      <xdr:spPr>
        <a:xfrm>
          <a:off x="12509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145" name="フローチャート: 判断 144">
          <a:extLst>
            <a:ext uri="{FF2B5EF4-FFF2-40B4-BE49-F238E27FC236}">
              <a16:creationId xmlns:a16="http://schemas.microsoft.com/office/drawing/2014/main" id="{8BC2B9DE-7895-4654-91D1-77CBDCE403F5}"/>
            </a:ext>
          </a:extLst>
        </xdr:cNvPr>
        <xdr:cNvSpPr/>
      </xdr:nvSpPr>
      <xdr:spPr>
        <a:xfrm>
          <a:off x="11747500" y="573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3CA826E4-5D3C-4DC4-8ECE-C9EFB9C482E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58FA0373-F199-4185-B2B6-BDD131EDF67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E05DBED7-C1D7-4C93-A321-99BC4E3BE79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E4A374A9-B3C5-42AF-97D9-6152591BF48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7DEF6432-8264-438E-87E2-4491362405E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48842</xdr:rowOff>
    </xdr:from>
    <xdr:to>
      <xdr:col>76</xdr:col>
      <xdr:colOff>73025</xdr:colOff>
      <xdr:row>28</xdr:row>
      <xdr:rowOff>150442</xdr:rowOff>
    </xdr:to>
    <xdr:sp macro="" textlink="">
      <xdr:nvSpPr>
        <xdr:cNvPr id="151" name="楕円 150">
          <a:extLst>
            <a:ext uri="{FF2B5EF4-FFF2-40B4-BE49-F238E27FC236}">
              <a16:creationId xmlns:a16="http://schemas.microsoft.com/office/drawing/2014/main" id="{080740B9-982B-4583-8A21-D13E6C3639A4}"/>
            </a:ext>
          </a:extLst>
        </xdr:cNvPr>
        <xdr:cNvSpPr/>
      </xdr:nvSpPr>
      <xdr:spPr>
        <a:xfrm>
          <a:off x="14744700" y="56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71719</xdr:rowOff>
    </xdr:from>
    <xdr:ext cx="469744" cy="259045"/>
    <xdr:sp macro="" textlink="">
      <xdr:nvSpPr>
        <xdr:cNvPr id="152" name="債務償還比率該当値テキスト">
          <a:extLst>
            <a:ext uri="{FF2B5EF4-FFF2-40B4-BE49-F238E27FC236}">
              <a16:creationId xmlns:a16="http://schemas.microsoft.com/office/drawing/2014/main" id="{F92CBC5C-A892-419B-B58A-22A5178E6BCB}"/>
            </a:ext>
          </a:extLst>
        </xdr:cNvPr>
        <xdr:cNvSpPr txBox="1"/>
      </xdr:nvSpPr>
      <xdr:spPr>
        <a:xfrm>
          <a:off x="14846300" y="547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10340</xdr:rowOff>
    </xdr:from>
    <xdr:to>
      <xdr:col>72</xdr:col>
      <xdr:colOff>123825</xdr:colOff>
      <xdr:row>28</xdr:row>
      <xdr:rowOff>111940</xdr:rowOff>
    </xdr:to>
    <xdr:sp macro="" textlink="">
      <xdr:nvSpPr>
        <xdr:cNvPr id="153" name="楕円 152">
          <a:extLst>
            <a:ext uri="{FF2B5EF4-FFF2-40B4-BE49-F238E27FC236}">
              <a16:creationId xmlns:a16="http://schemas.microsoft.com/office/drawing/2014/main" id="{FAE00C43-EB5E-448D-A255-8605F19692FA}"/>
            </a:ext>
          </a:extLst>
        </xdr:cNvPr>
        <xdr:cNvSpPr/>
      </xdr:nvSpPr>
      <xdr:spPr>
        <a:xfrm>
          <a:off x="14033500" y="558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61140</xdr:rowOff>
    </xdr:from>
    <xdr:to>
      <xdr:col>76</xdr:col>
      <xdr:colOff>22225</xdr:colOff>
      <xdr:row>28</xdr:row>
      <xdr:rowOff>99642</xdr:rowOff>
    </xdr:to>
    <xdr:cxnSp macro="">
      <xdr:nvCxnSpPr>
        <xdr:cNvPr id="154" name="直線コネクタ 153">
          <a:extLst>
            <a:ext uri="{FF2B5EF4-FFF2-40B4-BE49-F238E27FC236}">
              <a16:creationId xmlns:a16="http://schemas.microsoft.com/office/drawing/2014/main" id="{EC3AB5A0-0252-4786-BFDA-578E2DEACF5C}"/>
            </a:ext>
          </a:extLst>
        </xdr:cNvPr>
        <xdr:cNvCxnSpPr/>
      </xdr:nvCxnSpPr>
      <xdr:spPr>
        <a:xfrm>
          <a:off x="14084300" y="5633265"/>
          <a:ext cx="711200" cy="3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115221</xdr:rowOff>
    </xdr:from>
    <xdr:to>
      <xdr:col>68</xdr:col>
      <xdr:colOff>123825</xdr:colOff>
      <xdr:row>28</xdr:row>
      <xdr:rowOff>45371</xdr:rowOff>
    </xdr:to>
    <xdr:sp macro="" textlink="">
      <xdr:nvSpPr>
        <xdr:cNvPr id="155" name="楕円 154">
          <a:extLst>
            <a:ext uri="{FF2B5EF4-FFF2-40B4-BE49-F238E27FC236}">
              <a16:creationId xmlns:a16="http://schemas.microsoft.com/office/drawing/2014/main" id="{2E2BA1D0-5FBE-4DE0-B1C2-DE104ED29001}"/>
            </a:ext>
          </a:extLst>
        </xdr:cNvPr>
        <xdr:cNvSpPr/>
      </xdr:nvSpPr>
      <xdr:spPr>
        <a:xfrm>
          <a:off x="13271500" y="551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166021</xdr:rowOff>
    </xdr:from>
    <xdr:to>
      <xdr:col>72</xdr:col>
      <xdr:colOff>73025</xdr:colOff>
      <xdr:row>28</xdr:row>
      <xdr:rowOff>61140</xdr:rowOff>
    </xdr:to>
    <xdr:cxnSp macro="">
      <xdr:nvCxnSpPr>
        <xdr:cNvPr id="156" name="直線コネクタ 155">
          <a:extLst>
            <a:ext uri="{FF2B5EF4-FFF2-40B4-BE49-F238E27FC236}">
              <a16:creationId xmlns:a16="http://schemas.microsoft.com/office/drawing/2014/main" id="{86CEDD31-9B1E-4F66-9A4D-1AF845330056}"/>
            </a:ext>
          </a:extLst>
        </xdr:cNvPr>
        <xdr:cNvCxnSpPr/>
      </xdr:nvCxnSpPr>
      <xdr:spPr>
        <a:xfrm>
          <a:off x="13322300" y="5566696"/>
          <a:ext cx="762000" cy="6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87154</xdr:rowOff>
    </xdr:from>
    <xdr:to>
      <xdr:col>64</xdr:col>
      <xdr:colOff>123825</xdr:colOff>
      <xdr:row>28</xdr:row>
      <xdr:rowOff>17304</xdr:rowOff>
    </xdr:to>
    <xdr:sp macro="" textlink="">
      <xdr:nvSpPr>
        <xdr:cNvPr id="157" name="楕円 156">
          <a:extLst>
            <a:ext uri="{FF2B5EF4-FFF2-40B4-BE49-F238E27FC236}">
              <a16:creationId xmlns:a16="http://schemas.microsoft.com/office/drawing/2014/main" id="{0E6788E5-E5D4-4912-8BCE-030D98F0FE73}"/>
            </a:ext>
          </a:extLst>
        </xdr:cNvPr>
        <xdr:cNvSpPr/>
      </xdr:nvSpPr>
      <xdr:spPr>
        <a:xfrm>
          <a:off x="12509500" y="548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137954</xdr:rowOff>
    </xdr:from>
    <xdr:to>
      <xdr:col>68</xdr:col>
      <xdr:colOff>73025</xdr:colOff>
      <xdr:row>27</xdr:row>
      <xdr:rowOff>166021</xdr:rowOff>
    </xdr:to>
    <xdr:cxnSp macro="">
      <xdr:nvCxnSpPr>
        <xdr:cNvPr id="158" name="直線コネクタ 157">
          <a:extLst>
            <a:ext uri="{FF2B5EF4-FFF2-40B4-BE49-F238E27FC236}">
              <a16:creationId xmlns:a16="http://schemas.microsoft.com/office/drawing/2014/main" id="{DD0465B8-E76F-449A-8F67-69F6DC0EC999}"/>
            </a:ext>
          </a:extLst>
        </xdr:cNvPr>
        <xdr:cNvCxnSpPr/>
      </xdr:nvCxnSpPr>
      <xdr:spPr>
        <a:xfrm>
          <a:off x="12560300" y="5538629"/>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52250</xdr:rowOff>
    </xdr:from>
    <xdr:to>
      <xdr:col>60</xdr:col>
      <xdr:colOff>123825</xdr:colOff>
      <xdr:row>27</xdr:row>
      <xdr:rowOff>153850</xdr:rowOff>
    </xdr:to>
    <xdr:sp macro="" textlink="">
      <xdr:nvSpPr>
        <xdr:cNvPr id="159" name="楕円 158">
          <a:extLst>
            <a:ext uri="{FF2B5EF4-FFF2-40B4-BE49-F238E27FC236}">
              <a16:creationId xmlns:a16="http://schemas.microsoft.com/office/drawing/2014/main" id="{5C5D0A9D-CDE4-4E1D-B0F6-2710EAF318BD}"/>
            </a:ext>
          </a:extLst>
        </xdr:cNvPr>
        <xdr:cNvSpPr/>
      </xdr:nvSpPr>
      <xdr:spPr>
        <a:xfrm>
          <a:off x="11747500" y="545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103050</xdr:rowOff>
    </xdr:from>
    <xdr:to>
      <xdr:col>64</xdr:col>
      <xdr:colOff>73025</xdr:colOff>
      <xdr:row>27</xdr:row>
      <xdr:rowOff>137954</xdr:rowOff>
    </xdr:to>
    <xdr:cxnSp macro="">
      <xdr:nvCxnSpPr>
        <xdr:cNvPr id="160" name="直線コネクタ 159">
          <a:extLst>
            <a:ext uri="{FF2B5EF4-FFF2-40B4-BE49-F238E27FC236}">
              <a16:creationId xmlns:a16="http://schemas.microsoft.com/office/drawing/2014/main" id="{47D2F330-ED72-4BA4-9B53-F166614C38A5}"/>
            </a:ext>
          </a:extLst>
        </xdr:cNvPr>
        <xdr:cNvCxnSpPr/>
      </xdr:nvCxnSpPr>
      <xdr:spPr>
        <a:xfrm>
          <a:off x="11798300" y="5503725"/>
          <a:ext cx="762000" cy="3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30751</xdr:rowOff>
    </xdr:from>
    <xdr:ext cx="469744" cy="259045"/>
    <xdr:sp macro="" textlink="">
      <xdr:nvSpPr>
        <xdr:cNvPr id="161" name="n_1aveValue債務償還比率">
          <a:extLst>
            <a:ext uri="{FF2B5EF4-FFF2-40B4-BE49-F238E27FC236}">
              <a16:creationId xmlns:a16="http://schemas.microsoft.com/office/drawing/2014/main" id="{5ED076E8-DD31-4746-B480-57EC75101043}"/>
            </a:ext>
          </a:extLst>
        </xdr:cNvPr>
        <xdr:cNvSpPr txBox="1"/>
      </xdr:nvSpPr>
      <xdr:spPr>
        <a:xfrm>
          <a:off x="13836727" y="577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66195</xdr:rowOff>
    </xdr:from>
    <xdr:ext cx="469744" cy="259045"/>
    <xdr:sp macro="" textlink="">
      <xdr:nvSpPr>
        <xdr:cNvPr id="162" name="n_2aveValue債務償還比率">
          <a:extLst>
            <a:ext uri="{FF2B5EF4-FFF2-40B4-BE49-F238E27FC236}">
              <a16:creationId xmlns:a16="http://schemas.microsoft.com/office/drawing/2014/main" id="{D54635F6-FA2B-418A-ADB4-DA3CF0DDF3F3}"/>
            </a:ext>
          </a:extLst>
        </xdr:cNvPr>
        <xdr:cNvSpPr txBox="1"/>
      </xdr:nvSpPr>
      <xdr:spPr>
        <a:xfrm>
          <a:off x="13087427" y="580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113873</xdr:rowOff>
    </xdr:from>
    <xdr:ext cx="469744" cy="259045"/>
    <xdr:sp macro="" textlink="">
      <xdr:nvSpPr>
        <xdr:cNvPr id="163" name="n_3aveValue債務償還比率">
          <a:extLst>
            <a:ext uri="{FF2B5EF4-FFF2-40B4-BE49-F238E27FC236}">
              <a16:creationId xmlns:a16="http://schemas.microsoft.com/office/drawing/2014/main" id="{AA84B7C6-AB23-4819-ABFD-F628A3513794}"/>
            </a:ext>
          </a:extLst>
        </xdr:cNvPr>
        <xdr:cNvSpPr txBox="1"/>
      </xdr:nvSpPr>
      <xdr:spPr>
        <a:xfrm>
          <a:off x="12325427" y="585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85986</xdr:rowOff>
    </xdr:from>
    <xdr:ext cx="469744" cy="259045"/>
    <xdr:sp macro="" textlink="">
      <xdr:nvSpPr>
        <xdr:cNvPr id="164" name="n_4aveValue債務償還比率">
          <a:extLst>
            <a:ext uri="{FF2B5EF4-FFF2-40B4-BE49-F238E27FC236}">
              <a16:creationId xmlns:a16="http://schemas.microsoft.com/office/drawing/2014/main" id="{8AE994AA-6690-430A-84E8-A61CC7A5A6C0}"/>
            </a:ext>
          </a:extLst>
        </xdr:cNvPr>
        <xdr:cNvSpPr txBox="1"/>
      </xdr:nvSpPr>
      <xdr:spPr>
        <a:xfrm>
          <a:off x="11563427" y="5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128467</xdr:rowOff>
    </xdr:from>
    <xdr:ext cx="469744" cy="259045"/>
    <xdr:sp macro="" textlink="">
      <xdr:nvSpPr>
        <xdr:cNvPr id="165" name="n_1mainValue債務償還比率">
          <a:extLst>
            <a:ext uri="{FF2B5EF4-FFF2-40B4-BE49-F238E27FC236}">
              <a16:creationId xmlns:a16="http://schemas.microsoft.com/office/drawing/2014/main" id="{8BF635F1-9672-46AA-812A-A32847D3FE45}"/>
            </a:ext>
          </a:extLst>
        </xdr:cNvPr>
        <xdr:cNvSpPr txBox="1"/>
      </xdr:nvSpPr>
      <xdr:spPr>
        <a:xfrm>
          <a:off x="13836727" y="535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61898</xdr:rowOff>
    </xdr:from>
    <xdr:ext cx="469744" cy="259045"/>
    <xdr:sp macro="" textlink="">
      <xdr:nvSpPr>
        <xdr:cNvPr id="166" name="n_2mainValue債務償還比率">
          <a:extLst>
            <a:ext uri="{FF2B5EF4-FFF2-40B4-BE49-F238E27FC236}">
              <a16:creationId xmlns:a16="http://schemas.microsoft.com/office/drawing/2014/main" id="{4ED4507B-A929-41DE-9EC1-C7FA2D3A7D5E}"/>
            </a:ext>
          </a:extLst>
        </xdr:cNvPr>
        <xdr:cNvSpPr txBox="1"/>
      </xdr:nvSpPr>
      <xdr:spPr>
        <a:xfrm>
          <a:off x="13087427" y="529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33831</xdr:rowOff>
    </xdr:from>
    <xdr:ext cx="469744" cy="259045"/>
    <xdr:sp macro="" textlink="">
      <xdr:nvSpPr>
        <xdr:cNvPr id="167" name="n_3mainValue債務償還比率">
          <a:extLst>
            <a:ext uri="{FF2B5EF4-FFF2-40B4-BE49-F238E27FC236}">
              <a16:creationId xmlns:a16="http://schemas.microsoft.com/office/drawing/2014/main" id="{8FBF2B5B-8C21-48D4-A67C-BE64140EAB7F}"/>
            </a:ext>
          </a:extLst>
        </xdr:cNvPr>
        <xdr:cNvSpPr txBox="1"/>
      </xdr:nvSpPr>
      <xdr:spPr>
        <a:xfrm>
          <a:off x="12325427" y="526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170377</xdr:rowOff>
    </xdr:from>
    <xdr:ext cx="469744" cy="259045"/>
    <xdr:sp macro="" textlink="">
      <xdr:nvSpPr>
        <xdr:cNvPr id="168" name="n_4mainValue債務償還比率">
          <a:extLst>
            <a:ext uri="{FF2B5EF4-FFF2-40B4-BE49-F238E27FC236}">
              <a16:creationId xmlns:a16="http://schemas.microsoft.com/office/drawing/2014/main" id="{5191A99A-044C-4CC5-ADF7-F9928FAFA490}"/>
            </a:ext>
          </a:extLst>
        </xdr:cNvPr>
        <xdr:cNvSpPr txBox="1"/>
      </xdr:nvSpPr>
      <xdr:spPr>
        <a:xfrm>
          <a:off x="11563427" y="522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6D3F335D-D994-4B2A-A7DA-3191CDBDF17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8DA50CFB-56E6-403D-BA60-A6D74437A1B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C04EF6BF-0934-4A47-9F9C-CC40F50E38E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2764EE7F-8862-4E62-A1C9-1F0BA7B2F2A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95618358-502D-4F20-872E-61ADC7C7784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87EC8756-DCBA-4325-8425-7D0C786D3BE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3F6D8C5-BCEA-4C77-ACA6-BA54C69491A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6DF696F-B7DF-4A7B-8E92-2C94917447C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E517FE0-7298-4501-8920-4013F9034F0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8D45BD1-E111-4699-832A-31B59C508AA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BBDE4B2-E448-40B3-9149-6F713E8ACDA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36E00A8-019A-4052-98AD-9017A100A27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1E0C193-23AF-4B4B-8D9D-B97D816D61F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C8BD6F0-3E9C-41FF-8B01-CAE26B453AB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3AEC7E8-35C1-466F-A3C5-578D510FC9E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69E2F2A-9C49-476F-9A7E-8E34C465589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4,275
4,241
747.56
6,177,061
6,034,440
76,318
3,357,671
6,029,988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E3C073C-2355-4C33-930B-E3CFADF8326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FD9A2EE-FCB4-42CC-B1E8-5FD171D7B09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A13BAA3-A43D-4579-BA52-F75C817070F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6C3CE2E-FBFE-42B9-A45E-FAB66287703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E1E3960-22F1-42E0-AA8D-1DDA63545D6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F003423-FAA3-4A16-9A28-FD846786995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83573F2-1740-4BFB-8A45-2C9D43952F2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EAD0BEB-4854-48EB-AC18-75CCE0CDBA8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BD5D79A-396D-42E0-AD53-037D232F098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CB146A1-D895-4186-BF05-6BD4F1D7A1B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B6CB092-60B9-4A00-966B-3EAF56E0182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FFCFE3E-B210-4703-B3EA-2E49103C46A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3027E34-A652-48B2-A714-67DD8ABB2AA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03223D3-48C1-415F-B33B-36C56E4CB15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1FACB5B-D543-4A42-9BE2-372AA67CBE7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D4DB99B-2A47-49CD-988B-A68D05EC7F8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0DB9027-85A5-4279-986B-DACA89F41AB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4BBDD57-3BD9-40D3-AA62-9C4116E5D00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2AF450A-040D-4BD5-BEFE-9C6C0AD6D09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675EE64-01AD-4E36-BD8B-AE163CF1328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1C5027E-C303-454D-9EBA-DF4E9300D9B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9FA3D6A-9A9F-48E2-81FF-DFB54CFE3A0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62867B3-176D-4F96-98E0-DEF4AE86D3C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6AE4109-B07C-47B8-8026-339BC80BE5E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A03AAAB-35C4-43A4-993A-060F7B5C9A7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F66133E-26CE-422C-A91D-5EF2A187F0F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86AD170-307A-476F-AFFF-6BB01F95E0B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39C2A90-9298-4DC5-8E17-5CBF7D633CF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1088963-371D-4727-82FF-DD5DAF35D8F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03F6620-5E92-44C3-A826-CEF641C80BC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7089411-2F69-458E-99B7-0868AE83426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1931B2D-C364-4114-9A31-055BB85A5A9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A86746E-DFAC-43D2-980C-590CD8C3863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B06966F-267F-4270-AD27-96322AA378A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9941CDB-1A12-4AEB-8C42-4C4DA1849F0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4063B1B-1AB6-465F-B046-24F1CA83D0C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6408A39-79E2-4B96-8511-AB16A4D1213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FE46590-DB23-4EBA-8DBB-1AF4B8CE929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8D368E4-D695-41D8-89DB-9F2B04C62F2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98C13DD-DA63-49DE-813E-9712BB172B3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32EE1C4-17DA-41F9-A0B6-3F52FB871CC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B9D0554-CBEA-4D6C-8BA2-C24C38C89FC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C4135D5-7E75-4156-8B7F-CBD95BE2728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B04F330-3DF4-4E06-A441-DB5E0AB2C8B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29A5A81-85E3-4B83-A4A0-B561D4E9030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a:extLst>
            <a:ext uri="{FF2B5EF4-FFF2-40B4-BE49-F238E27FC236}">
              <a16:creationId xmlns:a16="http://schemas.microsoft.com/office/drawing/2014/main" id="{BB52AB2F-7279-4F38-8462-6290F4BF5B74}"/>
            </a:ext>
          </a:extLst>
        </xdr:cNvPr>
        <xdr:cNvCxnSpPr/>
      </xdr:nvCxnSpPr>
      <xdr:spPr>
        <a:xfrm flipV="1">
          <a:off x="4634865" y="58388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a:extLst>
            <a:ext uri="{FF2B5EF4-FFF2-40B4-BE49-F238E27FC236}">
              <a16:creationId xmlns:a16="http://schemas.microsoft.com/office/drawing/2014/main" id="{A5D622B5-3A0C-4AC5-93E7-646CFE0D0D97}"/>
            </a:ext>
          </a:extLst>
        </xdr:cNvPr>
        <xdr:cNvSpPr txBox="1"/>
      </xdr:nvSpPr>
      <xdr:spPr>
        <a:xfrm>
          <a:off x="4673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a:extLst>
            <a:ext uri="{FF2B5EF4-FFF2-40B4-BE49-F238E27FC236}">
              <a16:creationId xmlns:a16="http://schemas.microsoft.com/office/drawing/2014/main" id="{1278F8C9-9F3A-4F39-9CFE-46FAAD9CB0D2}"/>
            </a:ext>
          </a:extLst>
        </xdr:cNvPr>
        <xdr:cNvCxnSpPr/>
      </xdr:nvCxnSpPr>
      <xdr:spPr>
        <a:xfrm>
          <a:off x="4546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FFDF54F2-4A76-4A76-B82C-B1835FB468CF}"/>
            </a:ext>
          </a:extLst>
        </xdr:cNvPr>
        <xdr:cNvSpPr txBox="1"/>
      </xdr:nvSpPr>
      <xdr:spPr>
        <a:xfrm>
          <a:off x="46736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a:extLst>
            <a:ext uri="{FF2B5EF4-FFF2-40B4-BE49-F238E27FC236}">
              <a16:creationId xmlns:a16="http://schemas.microsoft.com/office/drawing/2014/main" id="{A161C1D9-EFE5-4BB8-9225-AAAA568409D0}"/>
            </a:ext>
          </a:extLst>
        </xdr:cNvPr>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137812</xdr:rowOff>
    </xdr:from>
    <xdr:ext cx="405111" cy="259045"/>
    <xdr:sp macro="" textlink="">
      <xdr:nvSpPr>
        <xdr:cNvPr id="62" name="【道路】&#10;有形固定資産減価償却率平均値テキスト">
          <a:extLst>
            <a:ext uri="{FF2B5EF4-FFF2-40B4-BE49-F238E27FC236}">
              <a16:creationId xmlns:a16="http://schemas.microsoft.com/office/drawing/2014/main" id="{4B928791-8F0F-42DC-A58B-E28E5AF53D5E}"/>
            </a:ext>
          </a:extLst>
        </xdr:cNvPr>
        <xdr:cNvSpPr txBox="1"/>
      </xdr:nvSpPr>
      <xdr:spPr>
        <a:xfrm>
          <a:off x="4673600" y="631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a:extLst>
            <a:ext uri="{FF2B5EF4-FFF2-40B4-BE49-F238E27FC236}">
              <a16:creationId xmlns:a16="http://schemas.microsoft.com/office/drawing/2014/main" id="{16A85973-6E84-4978-86E6-32445BC9058E}"/>
            </a:ext>
          </a:extLst>
        </xdr:cNvPr>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a:extLst>
            <a:ext uri="{FF2B5EF4-FFF2-40B4-BE49-F238E27FC236}">
              <a16:creationId xmlns:a16="http://schemas.microsoft.com/office/drawing/2014/main" id="{406E643E-2089-417D-885C-FB0AE8EF2345}"/>
            </a:ext>
          </a:extLst>
        </xdr:cNvPr>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a:extLst>
            <a:ext uri="{FF2B5EF4-FFF2-40B4-BE49-F238E27FC236}">
              <a16:creationId xmlns:a16="http://schemas.microsoft.com/office/drawing/2014/main" id="{4D01620E-478D-498B-B605-89F06145FBB6}"/>
            </a:ext>
          </a:extLst>
        </xdr:cNvPr>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BE430B6B-A654-445C-91A9-A0C111C69071}"/>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67C844BA-E23C-4596-8634-53AD30838B2C}"/>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2018517-8C5C-4730-95AD-21817A92042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85A9E88-F450-43BB-8E2D-878DB19314A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4FFC314-A480-4282-A5DA-8F65490E7F2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BBB5D67-4C0D-40E5-90F6-A902743F0CC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E1591C0-C4A1-47EA-933A-329FA7A5C30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40640</xdr:rowOff>
    </xdr:from>
    <xdr:to>
      <xdr:col>24</xdr:col>
      <xdr:colOff>114300</xdr:colOff>
      <xdr:row>41</xdr:row>
      <xdr:rowOff>142240</xdr:rowOff>
    </xdr:to>
    <xdr:sp macro="" textlink="">
      <xdr:nvSpPr>
        <xdr:cNvPr id="73" name="楕円 72">
          <a:extLst>
            <a:ext uri="{FF2B5EF4-FFF2-40B4-BE49-F238E27FC236}">
              <a16:creationId xmlns:a16="http://schemas.microsoft.com/office/drawing/2014/main" id="{B6FB7A46-8931-4F20-81A6-13F4847FA138}"/>
            </a:ext>
          </a:extLst>
        </xdr:cNvPr>
        <xdr:cNvSpPr/>
      </xdr:nvSpPr>
      <xdr:spPr>
        <a:xfrm>
          <a:off x="45847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127017</xdr:rowOff>
    </xdr:from>
    <xdr:ext cx="405111" cy="259045"/>
    <xdr:sp macro="" textlink="">
      <xdr:nvSpPr>
        <xdr:cNvPr id="74" name="【道路】&#10;有形固定資産減価償却率該当値テキスト">
          <a:extLst>
            <a:ext uri="{FF2B5EF4-FFF2-40B4-BE49-F238E27FC236}">
              <a16:creationId xmlns:a16="http://schemas.microsoft.com/office/drawing/2014/main" id="{A126B68B-A32F-4963-A850-99DCDEF2AC62}"/>
            </a:ext>
          </a:extLst>
        </xdr:cNvPr>
        <xdr:cNvSpPr txBox="1"/>
      </xdr:nvSpPr>
      <xdr:spPr>
        <a:xfrm>
          <a:off x="4673600" y="698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25400</xdr:rowOff>
    </xdr:from>
    <xdr:to>
      <xdr:col>20</xdr:col>
      <xdr:colOff>38100</xdr:colOff>
      <xdr:row>41</xdr:row>
      <xdr:rowOff>127000</xdr:rowOff>
    </xdr:to>
    <xdr:sp macro="" textlink="">
      <xdr:nvSpPr>
        <xdr:cNvPr id="75" name="楕円 74">
          <a:extLst>
            <a:ext uri="{FF2B5EF4-FFF2-40B4-BE49-F238E27FC236}">
              <a16:creationId xmlns:a16="http://schemas.microsoft.com/office/drawing/2014/main" id="{D6EAB219-5E32-4DF0-8C0C-1BC03024582A}"/>
            </a:ext>
          </a:extLst>
        </xdr:cNvPr>
        <xdr:cNvSpPr/>
      </xdr:nvSpPr>
      <xdr:spPr>
        <a:xfrm>
          <a:off x="3746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76200</xdr:rowOff>
    </xdr:from>
    <xdr:to>
      <xdr:col>24</xdr:col>
      <xdr:colOff>63500</xdr:colOff>
      <xdr:row>41</xdr:row>
      <xdr:rowOff>91440</xdr:rowOff>
    </xdr:to>
    <xdr:cxnSp macro="">
      <xdr:nvCxnSpPr>
        <xdr:cNvPr id="76" name="直線コネクタ 75">
          <a:extLst>
            <a:ext uri="{FF2B5EF4-FFF2-40B4-BE49-F238E27FC236}">
              <a16:creationId xmlns:a16="http://schemas.microsoft.com/office/drawing/2014/main" id="{9E6FB773-BE9B-41EC-9EC3-0D241FC49BD8}"/>
            </a:ext>
          </a:extLst>
        </xdr:cNvPr>
        <xdr:cNvCxnSpPr/>
      </xdr:nvCxnSpPr>
      <xdr:spPr>
        <a:xfrm>
          <a:off x="3797300" y="71056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25400</xdr:rowOff>
    </xdr:from>
    <xdr:to>
      <xdr:col>15</xdr:col>
      <xdr:colOff>101600</xdr:colOff>
      <xdr:row>41</xdr:row>
      <xdr:rowOff>127000</xdr:rowOff>
    </xdr:to>
    <xdr:sp macro="" textlink="">
      <xdr:nvSpPr>
        <xdr:cNvPr id="77" name="楕円 76">
          <a:extLst>
            <a:ext uri="{FF2B5EF4-FFF2-40B4-BE49-F238E27FC236}">
              <a16:creationId xmlns:a16="http://schemas.microsoft.com/office/drawing/2014/main" id="{68D71C8E-D2E3-4BD1-B0C3-09413328D290}"/>
            </a:ext>
          </a:extLst>
        </xdr:cNvPr>
        <xdr:cNvSpPr/>
      </xdr:nvSpPr>
      <xdr:spPr>
        <a:xfrm>
          <a:off x="2857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76200</xdr:rowOff>
    </xdr:from>
    <xdr:to>
      <xdr:col>19</xdr:col>
      <xdr:colOff>177800</xdr:colOff>
      <xdr:row>41</xdr:row>
      <xdr:rowOff>76200</xdr:rowOff>
    </xdr:to>
    <xdr:cxnSp macro="">
      <xdr:nvCxnSpPr>
        <xdr:cNvPr id="78" name="直線コネクタ 77">
          <a:extLst>
            <a:ext uri="{FF2B5EF4-FFF2-40B4-BE49-F238E27FC236}">
              <a16:creationId xmlns:a16="http://schemas.microsoft.com/office/drawing/2014/main" id="{1AFADC2C-F2AF-4403-BDC0-BB3A7A167CFA}"/>
            </a:ext>
          </a:extLst>
        </xdr:cNvPr>
        <xdr:cNvCxnSpPr/>
      </xdr:nvCxnSpPr>
      <xdr:spPr>
        <a:xfrm>
          <a:off x="2908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19685</xdr:rowOff>
    </xdr:from>
    <xdr:to>
      <xdr:col>10</xdr:col>
      <xdr:colOff>165100</xdr:colOff>
      <xdr:row>41</xdr:row>
      <xdr:rowOff>121285</xdr:rowOff>
    </xdr:to>
    <xdr:sp macro="" textlink="">
      <xdr:nvSpPr>
        <xdr:cNvPr id="79" name="楕円 78">
          <a:extLst>
            <a:ext uri="{FF2B5EF4-FFF2-40B4-BE49-F238E27FC236}">
              <a16:creationId xmlns:a16="http://schemas.microsoft.com/office/drawing/2014/main" id="{4C4856FF-FC30-4A09-B193-3FAE0973797A}"/>
            </a:ext>
          </a:extLst>
        </xdr:cNvPr>
        <xdr:cNvSpPr/>
      </xdr:nvSpPr>
      <xdr:spPr>
        <a:xfrm>
          <a:off x="19685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70485</xdr:rowOff>
    </xdr:from>
    <xdr:to>
      <xdr:col>15</xdr:col>
      <xdr:colOff>50800</xdr:colOff>
      <xdr:row>41</xdr:row>
      <xdr:rowOff>76200</xdr:rowOff>
    </xdr:to>
    <xdr:cxnSp macro="">
      <xdr:nvCxnSpPr>
        <xdr:cNvPr id="80" name="直線コネクタ 79">
          <a:extLst>
            <a:ext uri="{FF2B5EF4-FFF2-40B4-BE49-F238E27FC236}">
              <a16:creationId xmlns:a16="http://schemas.microsoft.com/office/drawing/2014/main" id="{55FC191D-205C-4F1D-8194-6048F0ACB797}"/>
            </a:ext>
          </a:extLst>
        </xdr:cNvPr>
        <xdr:cNvCxnSpPr/>
      </xdr:nvCxnSpPr>
      <xdr:spPr>
        <a:xfrm>
          <a:off x="2019300" y="70999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76852</xdr:rowOff>
    </xdr:from>
    <xdr:ext cx="405111" cy="259045"/>
    <xdr:sp macro="" textlink="">
      <xdr:nvSpPr>
        <xdr:cNvPr id="81" name="n_1aveValue【道路】&#10;有形固定資産減価償却率">
          <a:extLst>
            <a:ext uri="{FF2B5EF4-FFF2-40B4-BE49-F238E27FC236}">
              <a16:creationId xmlns:a16="http://schemas.microsoft.com/office/drawing/2014/main" id="{9A825568-4DD7-4CBD-89C4-1E13E394CF51}"/>
            </a:ext>
          </a:extLst>
        </xdr:cNvPr>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8272</xdr:rowOff>
    </xdr:from>
    <xdr:ext cx="405111" cy="259045"/>
    <xdr:sp macro="" textlink="">
      <xdr:nvSpPr>
        <xdr:cNvPr id="82" name="n_2aveValue【道路】&#10;有形固定資産減価償却率">
          <a:extLst>
            <a:ext uri="{FF2B5EF4-FFF2-40B4-BE49-F238E27FC236}">
              <a16:creationId xmlns:a16="http://schemas.microsoft.com/office/drawing/2014/main" id="{0C6CB4FB-1CDB-4178-990A-53482F23A164}"/>
            </a:ext>
          </a:extLst>
        </xdr:cNvPr>
        <xdr:cNvSpPr txBox="1"/>
      </xdr:nvSpPr>
      <xdr:spPr>
        <a:xfrm>
          <a:off x="2705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3" name="n_3aveValue【道路】&#10;有形固定資産減価償却率">
          <a:extLst>
            <a:ext uri="{FF2B5EF4-FFF2-40B4-BE49-F238E27FC236}">
              <a16:creationId xmlns:a16="http://schemas.microsoft.com/office/drawing/2014/main" id="{6D0A3C1F-35E9-44CD-96F9-47AE7FB546AF}"/>
            </a:ext>
          </a:extLst>
        </xdr:cNvPr>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4" name="n_4aveValue【道路】&#10;有形固定資産減価償却率">
          <a:extLst>
            <a:ext uri="{FF2B5EF4-FFF2-40B4-BE49-F238E27FC236}">
              <a16:creationId xmlns:a16="http://schemas.microsoft.com/office/drawing/2014/main" id="{D87E6A4E-18AA-4D04-8E2A-C4A18C325BB7}"/>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118127</xdr:rowOff>
    </xdr:from>
    <xdr:ext cx="405111" cy="259045"/>
    <xdr:sp macro="" textlink="">
      <xdr:nvSpPr>
        <xdr:cNvPr id="85" name="n_1mainValue【道路】&#10;有形固定資産減価償却率">
          <a:extLst>
            <a:ext uri="{FF2B5EF4-FFF2-40B4-BE49-F238E27FC236}">
              <a16:creationId xmlns:a16="http://schemas.microsoft.com/office/drawing/2014/main" id="{3FEB70D4-694D-4A51-8894-61C72D271F42}"/>
            </a:ext>
          </a:extLst>
        </xdr:cNvPr>
        <xdr:cNvSpPr txBox="1"/>
      </xdr:nvSpPr>
      <xdr:spPr>
        <a:xfrm>
          <a:off x="35820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118127</xdr:rowOff>
    </xdr:from>
    <xdr:ext cx="405111" cy="259045"/>
    <xdr:sp macro="" textlink="">
      <xdr:nvSpPr>
        <xdr:cNvPr id="86" name="n_2mainValue【道路】&#10;有形固定資産減価償却率">
          <a:extLst>
            <a:ext uri="{FF2B5EF4-FFF2-40B4-BE49-F238E27FC236}">
              <a16:creationId xmlns:a16="http://schemas.microsoft.com/office/drawing/2014/main" id="{85935FE8-810A-4BA8-8ED1-8F9532A237DB}"/>
            </a:ext>
          </a:extLst>
        </xdr:cNvPr>
        <xdr:cNvSpPr txBox="1"/>
      </xdr:nvSpPr>
      <xdr:spPr>
        <a:xfrm>
          <a:off x="27057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112412</xdr:rowOff>
    </xdr:from>
    <xdr:ext cx="405111" cy="259045"/>
    <xdr:sp macro="" textlink="">
      <xdr:nvSpPr>
        <xdr:cNvPr id="87" name="n_3mainValue【道路】&#10;有形固定資産減価償却率">
          <a:extLst>
            <a:ext uri="{FF2B5EF4-FFF2-40B4-BE49-F238E27FC236}">
              <a16:creationId xmlns:a16="http://schemas.microsoft.com/office/drawing/2014/main" id="{5A76A8E0-3125-468B-A876-534AE917406F}"/>
            </a:ext>
          </a:extLst>
        </xdr:cNvPr>
        <xdr:cNvSpPr txBox="1"/>
      </xdr:nvSpPr>
      <xdr:spPr>
        <a:xfrm>
          <a:off x="1816744" y="714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DC9E56C2-5FF0-4DBE-8D82-10B10A38CF0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FC420748-7AEC-42E6-8300-F0E38E6D61C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3BD4BDAD-577E-40B5-BBB2-A6F7F8AA0A2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491F2A97-9D87-486D-BFF5-FB3EB789305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7DA41239-C826-439F-BC0A-A704D3F43C0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4DB32B67-E751-48C5-A227-1CD236CFAA0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C860543-276D-409B-A1E6-344A3B95B93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5B4C97B6-51B2-4D06-A65B-586F7FCEDF6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3CE58646-03EB-4309-AD4D-26E54C29B33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9FAD7A7-DDE3-477E-A762-55ACB40C3A6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353B2AA8-8B32-4DAF-9DFF-813CF8911A7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AB0317AD-F00E-4017-BC6E-7C9868B5B55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B9D76756-50AF-4C67-A717-8431D459E1B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7BFCEB28-6E53-42AD-9836-13F1C52897E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6C43187C-17E8-4B93-ABCA-6D315B26626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3" name="テキスト ボックス 102">
          <a:extLst>
            <a:ext uri="{FF2B5EF4-FFF2-40B4-BE49-F238E27FC236}">
              <a16:creationId xmlns:a16="http://schemas.microsoft.com/office/drawing/2014/main" id="{23066457-8B7B-4F0B-B632-09C3FA3BE76C}"/>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D21C460E-14B2-465B-B5EF-87158427BF5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5" name="テキスト ボックス 104">
          <a:extLst>
            <a:ext uri="{FF2B5EF4-FFF2-40B4-BE49-F238E27FC236}">
              <a16:creationId xmlns:a16="http://schemas.microsoft.com/office/drawing/2014/main" id="{894168F3-FB1C-450F-AED3-38158904BEC1}"/>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B475B9F1-A62F-49B0-915B-97F81647979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7" name="テキスト ボックス 106">
          <a:extLst>
            <a:ext uri="{FF2B5EF4-FFF2-40B4-BE49-F238E27FC236}">
              <a16:creationId xmlns:a16="http://schemas.microsoft.com/office/drawing/2014/main" id="{82DBC605-2955-4136-BB88-7322FC249D0C}"/>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CD6DBE21-2971-4C25-B6FD-C3752899FD3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E3B46FD4-DC8D-40BE-A6E5-F525F369964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9F5A3D29-6590-4C84-8C1A-EC223B13BBF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11" name="直線コネクタ 110">
          <a:extLst>
            <a:ext uri="{FF2B5EF4-FFF2-40B4-BE49-F238E27FC236}">
              <a16:creationId xmlns:a16="http://schemas.microsoft.com/office/drawing/2014/main" id="{8008368C-6460-4D4E-A82B-F1B72410B098}"/>
            </a:ext>
          </a:extLst>
        </xdr:cNvPr>
        <xdr:cNvCxnSpPr/>
      </xdr:nvCxnSpPr>
      <xdr:spPr>
        <a:xfrm flipV="1">
          <a:off x="10476865" y="5715625"/>
          <a:ext cx="0" cy="146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12" name="【道路】&#10;一人当たり延長最小値テキスト">
          <a:extLst>
            <a:ext uri="{FF2B5EF4-FFF2-40B4-BE49-F238E27FC236}">
              <a16:creationId xmlns:a16="http://schemas.microsoft.com/office/drawing/2014/main" id="{2CC2034D-4B1A-4B9D-8A71-480EB325F994}"/>
            </a:ext>
          </a:extLst>
        </xdr:cNvPr>
        <xdr:cNvSpPr txBox="1"/>
      </xdr:nvSpPr>
      <xdr:spPr>
        <a:xfrm>
          <a:off x="10515600" y="71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13" name="直線コネクタ 112">
          <a:extLst>
            <a:ext uri="{FF2B5EF4-FFF2-40B4-BE49-F238E27FC236}">
              <a16:creationId xmlns:a16="http://schemas.microsoft.com/office/drawing/2014/main" id="{DE185D20-BEF4-4DA2-9298-E0E840C43E18}"/>
            </a:ext>
          </a:extLst>
        </xdr:cNvPr>
        <xdr:cNvCxnSpPr/>
      </xdr:nvCxnSpPr>
      <xdr:spPr>
        <a:xfrm>
          <a:off x="10388600" y="717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4" name="【道路】&#10;一人当たり延長最大値テキスト">
          <a:extLst>
            <a:ext uri="{FF2B5EF4-FFF2-40B4-BE49-F238E27FC236}">
              <a16:creationId xmlns:a16="http://schemas.microsoft.com/office/drawing/2014/main" id="{54102CDC-770B-478B-9B5E-1C89B7309865}"/>
            </a:ext>
          </a:extLst>
        </xdr:cNvPr>
        <xdr:cNvSpPr txBox="1"/>
      </xdr:nvSpPr>
      <xdr:spPr>
        <a:xfrm>
          <a:off x="10515600" y="54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5" name="直線コネクタ 114">
          <a:extLst>
            <a:ext uri="{FF2B5EF4-FFF2-40B4-BE49-F238E27FC236}">
              <a16:creationId xmlns:a16="http://schemas.microsoft.com/office/drawing/2014/main" id="{3C9DFC08-AA2D-4368-AE51-346293625CF5}"/>
            </a:ext>
          </a:extLst>
        </xdr:cNvPr>
        <xdr:cNvCxnSpPr/>
      </xdr:nvCxnSpPr>
      <xdr:spPr>
        <a:xfrm>
          <a:off x="10388600" y="5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84774</xdr:rowOff>
    </xdr:from>
    <xdr:ext cx="534377" cy="259045"/>
    <xdr:sp macro="" textlink="">
      <xdr:nvSpPr>
        <xdr:cNvPr id="116" name="【道路】&#10;一人当たり延長平均値テキスト">
          <a:extLst>
            <a:ext uri="{FF2B5EF4-FFF2-40B4-BE49-F238E27FC236}">
              <a16:creationId xmlns:a16="http://schemas.microsoft.com/office/drawing/2014/main" id="{7CF108E6-A9FD-404F-B2E8-C8CF2F04A565}"/>
            </a:ext>
          </a:extLst>
        </xdr:cNvPr>
        <xdr:cNvSpPr txBox="1"/>
      </xdr:nvSpPr>
      <xdr:spPr>
        <a:xfrm>
          <a:off x="10515600" y="6771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17" name="フローチャート: 判断 116">
          <a:extLst>
            <a:ext uri="{FF2B5EF4-FFF2-40B4-BE49-F238E27FC236}">
              <a16:creationId xmlns:a16="http://schemas.microsoft.com/office/drawing/2014/main" id="{78573A78-3C74-4E21-8F22-1E6D4DF2F4AE}"/>
            </a:ext>
          </a:extLst>
        </xdr:cNvPr>
        <xdr:cNvSpPr/>
      </xdr:nvSpPr>
      <xdr:spPr>
        <a:xfrm>
          <a:off x="10426700" y="67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18" name="フローチャート: 判断 117">
          <a:extLst>
            <a:ext uri="{FF2B5EF4-FFF2-40B4-BE49-F238E27FC236}">
              <a16:creationId xmlns:a16="http://schemas.microsoft.com/office/drawing/2014/main" id="{A6669C08-7C73-4C6A-97C6-0DBCDC99FA28}"/>
            </a:ext>
          </a:extLst>
        </xdr:cNvPr>
        <xdr:cNvSpPr/>
      </xdr:nvSpPr>
      <xdr:spPr>
        <a:xfrm>
          <a:off x="9588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19" name="フローチャート: 判断 118">
          <a:extLst>
            <a:ext uri="{FF2B5EF4-FFF2-40B4-BE49-F238E27FC236}">
              <a16:creationId xmlns:a16="http://schemas.microsoft.com/office/drawing/2014/main" id="{9216D05F-5B9E-4CB6-BA63-E06763398E6D}"/>
            </a:ext>
          </a:extLst>
        </xdr:cNvPr>
        <xdr:cNvSpPr/>
      </xdr:nvSpPr>
      <xdr:spPr>
        <a:xfrm>
          <a:off x="8699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20" name="フローチャート: 判断 119">
          <a:extLst>
            <a:ext uri="{FF2B5EF4-FFF2-40B4-BE49-F238E27FC236}">
              <a16:creationId xmlns:a16="http://schemas.microsoft.com/office/drawing/2014/main" id="{59277AF6-2274-4E8A-934B-6A5B1E95B795}"/>
            </a:ext>
          </a:extLst>
        </xdr:cNvPr>
        <xdr:cNvSpPr/>
      </xdr:nvSpPr>
      <xdr:spPr>
        <a:xfrm>
          <a:off x="7810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84013</xdr:rowOff>
    </xdr:from>
    <xdr:to>
      <xdr:col>36</xdr:col>
      <xdr:colOff>165100</xdr:colOff>
      <xdr:row>40</xdr:row>
      <xdr:rowOff>14163</xdr:rowOff>
    </xdr:to>
    <xdr:sp macro="" textlink="">
      <xdr:nvSpPr>
        <xdr:cNvPr id="121" name="フローチャート: 判断 120">
          <a:extLst>
            <a:ext uri="{FF2B5EF4-FFF2-40B4-BE49-F238E27FC236}">
              <a16:creationId xmlns:a16="http://schemas.microsoft.com/office/drawing/2014/main" id="{1FC8E1E2-DCB1-4EB8-B322-B0C464E436B8}"/>
            </a:ext>
          </a:extLst>
        </xdr:cNvPr>
        <xdr:cNvSpPr/>
      </xdr:nvSpPr>
      <xdr:spPr>
        <a:xfrm>
          <a:off x="6921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B1740D87-DEC8-4421-A5E5-17DAE680698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A8AC4C2-745F-41D3-9E94-408906F7F64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70DE0F6-BE79-43DF-BAE0-9DC7C99C778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9093614-E584-4B91-87F3-E1BD8345FE5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232C8C7-0F97-4DFD-A078-8D63BCCDCBF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66647</xdr:rowOff>
    </xdr:from>
    <xdr:to>
      <xdr:col>55</xdr:col>
      <xdr:colOff>50800</xdr:colOff>
      <xdr:row>37</xdr:row>
      <xdr:rowOff>168247</xdr:rowOff>
    </xdr:to>
    <xdr:sp macro="" textlink="">
      <xdr:nvSpPr>
        <xdr:cNvPr id="127" name="楕円 126">
          <a:extLst>
            <a:ext uri="{FF2B5EF4-FFF2-40B4-BE49-F238E27FC236}">
              <a16:creationId xmlns:a16="http://schemas.microsoft.com/office/drawing/2014/main" id="{9459E459-496E-4C8B-B37E-8DE280073C3D}"/>
            </a:ext>
          </a:extLst>
        </xdr:cNvPr>
        <xdr:cNvSpPr/>
      </xdr:nvSpPr>
      <xdr:spPr>
        <a:xfrm>
          <a:off x="10426700" y="641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89524</xdr:rowOff>
    </xdr:from>
    <xdr:ext cx="599010" cy="259045"/>
    <xdr:sp macro="" textlink="">
      <xdr:nvSpPr>
        <xdr:cNvPr id="128" name="【道路】&#10;一人当たり延長該当値テキスト">
          <a:extLst>
            <a:ext uri="{FF2B5EF4-FFF2-40B4-BE49-F238E27FC236}">
              <a16:creationId xmlns:a16="http://schemas.microsoft.com/office/drawing/2014/main" id="{45F58958-89AA-418F-8365-BE92B10E9D0D}"/>
            </a:ext>
          </a:extLst>
        </xdr:cNvPr>
        <xdr:cNvSpPr txBox="1"/>
      </xdr:nvSpPr>
      <xdr:spPr>
        <a:xfrm>
          <a:off x="10515600" y="6261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82862</xdr:rowOff>
    </xdr:from>
    <xdr:to>
      <xdr:col>50</xdr:col>
      <xdr:colOff>165100</xdr:colOff>
      <xdr:row>38</xdr:row>
      <xdr:rowOff>13012</xdr:rowOff>
    </xdr:to>
    <xdr:sp macro="" textlink="">
      <xdr:nvSpPr>
        <xdr:cNvPr id="129" name="楕円 128">
          <a:extLst>
            <a:ext uri="{FF2B5EF4-FFF2-40B4-BE49-F238E27FC236}">
              <a16:creationId xmlns:a16="http://schemas.microsoft.com/office/drawing/2014/main" id="{6239F887-89E1-4628-AF31-DEE843222ABD}"/>
            </a:ext>
          </a:extLst>
        </xdr:cNvPr>
        <xdr:cNvSpPr/>
      </xdr:nvSpPr>
      <xdr:spPr>
        <a:xfrm>
          <a:off x="9588500" y="642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117447</xdr:rowOff>
    </xdr:from>
    <xdr:to>
      <xdr:col>55</xdr:col>
      <xdr:colOff>0</xdr:colOff>
      <xdr:row>37</xdr:row>
      <xdr:rowOff>133662</xdr:rowOff>
    </xdr:to>
    <xdr:cxnSp macro="">
      <xdr:nvCxnSpPr>
        <xdr:cNvPr id="130" name="直線コネクタ 129">
          <a:extLst>
            <a:ext uri="{FF2B5EF4-FFF2-40B4-BE49-F238E27FC236}">
              <a16:creationId xmlns:a16="http://schemas.microsoft.com/office/drawing/2014/main" id="{D206E2F0-6C4E-4DF3-B601-CDE188199455}"/>
            </a:ext>
          </a:extLst>
        </xdr:cNvPr>
        <xdr:cNvCxnSpPr/>
      </xdr:nvCxnSpPr>
      <xdr:spPr>
        <a:xfrm flipV="1">
          <a:off x="9639300" y="6461097"/>
          <a:ext cx="8382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96807</xdr:rowOff>
    </xdr:from>
    <xdr:to>
      <xdr:col>46</xdr:col>
      <xdr:colOff>38100</xdr:colOff>
      <xdr:row>38</xdr:row>
      <xdr:rowOff>26956</xdr:rowOff>
    </xdr:to>
    <xdr:sp macro="" textlink="">
      <xdr:nvSpPr>
        <xdr:cNvPr id="131" name="楕円 130">
          <a:extLst>
            <a:ext uri="{FF2B5EF4-FFF2-40B4-BE49-F238E27FC236}">
              <a16:creationId xmlns:a16="http://schemas.microsoft.com/office/drawing/2014/main" id="{862C621B-F27F-4897-987E-624F45B74645}"/>
            </a:ext>
          </a:extLst>
        </xdr:cNvPr>
        <xdr:cNvSpPr/>
      </xdr:nvSpPr>
      <xdr:spPr>
        <a:xfrm>
          <a:off x="8699500" y="64404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133662</xdr:rowOff>
    </xdr:from>
    <xdr:to>
      <xdr:col>50</xdr:col>
      <xdr:colOff>114300</xdr:colOff>
      <xdr:row>37</xdr:row>
      <xdr:rowOff>147607</xdr:rowOff>
    </xdr:to>
    <xdr:cxnSp macro="">
      <xdr:nvCxnSpPr>
        <xdr:cNvPr id="132" name="直線コネクタ 131">
          <a:extLst>
            <a:ext uri="{FF2B5EF4-FFF2-40B4-BE49-F238E27FC236}">
              <a16:creationId xmlns:a16="http://schemas.microsoft.com/office/drawing/2014/main" id="{A621268E-AE9A-4427-B0C3-B4058D53D79A}"/>
            </a:ext>
          </a:extLst>
        </xdr:cNvPr>
        <xdr:cNvCxnSpPr/>
      </xdr:nvCxnSpPr>
      <xdr:spPr>
        <a:xfrm flipV="1">
          <a:off x="8750300" y="6477312"/>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107574</xdr:rowOff>
    </xdr:from>
    <xdr:to>
      <xdr:col>41</xdr:col>
      <xdr:colOff>101600</xdr:colOff>
      <xdr:row>38</xdr:row>
      <xdr:rowOff>37724</xdr:rowOff>
    </xdr:to>
    <xdr:sp macro="" textlink="">
      <xdr:nvSpPr>
        <xdr:cNvPr id="133" name="楕円 132">
          <a:extLst>
            <a:ext uri="{FF2B5EF4-FFF2-40B4-BE49-F238E27FC236}">
              <a16:creationId xmlns:a16="http://schemas.microsoft.com/office/drawing/2014/main" id="{FA9FD0AC-AC17-4CD2-9018-99058E9BF2B4}"/>
            </a:ext>
          </a:extLst>
        </xdr:cNvPr>
        <xdr:cNvSpPr/>
      </xdr:nvSpPr>
      <xdr:spPr>
        <a:xfrm>
          <a:off x="7810500" y="64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147607</xdr:rowOff>
    </xdr:from>
    <xdr:to>
      <xdr:col>45</xdr:col>
      <xdr:colOff>177800</xdr:colOff>
      <xdr:row>37</xdr:row>
      <xdr:rowOff>158374</xdr:rowOff>
    </xdr:to>
    <xdr:cxnSp macro="">
      <xdr:nvCxnSpPr>
        <xdr:cNvPr id="134" name="直線コネクタ 133">
          <a:extLst>
            <a:ext uri="{FF2B5EF4-FFF2-40B4-BE49-F238E27FC236}">
              <a16:creationId xmlns:a16="http://schemas.microsoft.com/office/drawing/2014/main" id="{CE188614-9E70-4A70-95FD-02F762284055}"/>
            </a:ext>
          </a:extLst>
        </xdr:cNvPr>
        <xdr:cNvCxnSpPr/>
      </xdr:nvCxnSpPr>
      <xdr:spPr>
        <a:xfrm flipV="1">
          <a:off x="7861300" y="6491257"/>
          <a:ext cx="8890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20293</xdr:rowOff>
    </xdr:from>
    <xdr:ext cx="534377" cy="259045"/>
    <xdr:sp macro="" textlink="">
      <xdr:nvSpPr>
        <xdr:cNvPr id="135" name="n_1aveValue【道路】&#10;一人当たり延長">
          <a:extLst>
            <a:ext uri="{FF2B5EF4-FFF2-40B4-BE49-F238E27FC236}">
              <a16:creationId xmlns:a16="http://schemas.microsoft.com/office/drawing/2014/main" id="{65F5189C-475A-423B-B157-BA081F0D48F6}"/>
            </a:ext>
          </a:extLst>
        </xdr:cNvPr>
        <xdr:cNvSpPr txBox="1"/>
      </xdr:nvSpPr>
      <xdr:spPr>
        <a:xfrm>
          <a:off x="93594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15463</xdr:rowOff>
    </xdr:from>
    <xdr:ext cx="534377" cy="259045"/>
    <xdr:sp macro="" textlink="">
      <xdr:nvSpPr>
        <xdr:cNvPr id="136" name="n_2aveValue【道路】&#10;一人当たり延長">
          <a:extLst>
            <a:ext uri="{FF2B5EF4-FFF2-40B4-BE49-F238E27FC236}">
              <a16:creationId xmlns:a16="http://schemas.microsoft.com/office/drawing/2014/main" id="{BC90B4BA-A3EC-462E-BBE6-94EFB6B4DD85}"/>
            </a:ext>
          </a:extLst>
        </xdr:cNvPr>
        <xdr:cNvSpPr txBox="1"/>
      </xdr:nvSpPr>
      <xdr:spPr>
        <a:xfrm>
          <a:off x="8483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10685</xdr:rowOff>
    </xdr:from>
    <xdr:ext cx="534377" cy="259045"/>
    <xdr:sp macro="" textlink="">
      <xdr:nvSpPr>
        <xdr:cNvPr id="137" name="n_3aveValue【道路】&#10;一人当たり延長">
          <a:extLst>
            <a:ext uri="{FF2B5EF4-FFF2-40B4-BE49-F238E27FC236}">
              <a16:creationId xmlns:a16="http://schemas.microsoft.com/office/drawing/2014/main" id="{7DAD92F1-A054-4629-B617-821E5B7C835A}"/>
            </a:ext>
          </a:extLst>
        </xdr:cNvPr>
        <xdr:cNvSpPr txBox="1"/>
      </xdr:nvSpPr>
      <xdr:spPr>
        <a:xfrm>
          <a:off x="7594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30690</xdr:rowOff>
    </xdr:from>
    <xdr:ext cx="534377" cy="259045"/>
    <xdr:sp macro="" textlink="">
      <xdr:nvSpPr>
        <xdr:cNvPr id="138" name="n_4aveValue【道路】&#10;一人当たり延長">
          <a:extLst>
            <a:ext uri="{FF2B5EF4-FFF2-40B4-BE49-F238E27FC236}">
              <a16:creationId xmlns:a16="http://schemas.microsoft.com/office/drawing/2014/main" id="{53C007EA-41F6-409A-A19F-9D192D13EC4C}"/>
            </a:ext>
          </a:extLst>
        </xdr:cNvPr>
        <xdr:cNvSpPr txBox="1"/>
      </xdr:nvSpPr>
      <xdr:spPr>
        <a:xfrm>
          <a:off x="6705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29539</xdr:rowOff>
    </xdr:from>
    <xdr:ext cx="534377" cy="259045"/>
    <xdr:sp macro="" textlink="">
      <xdr:nvSpPr>
        <xdr:cNvPr id="139" name="n_1mainValue【道路】&#10;一人当たり延長">
          <a:extLst>
            <a:ext uri="{FF2B5EF4-FFF2-40B4-BE49-F238E27FC236}">
              <a16:creationId xmlns:a16="http://schemas.microsoft.com/office/drawing/2014/main" id="{3C88B1E9-6118-4166-A171-3F9B3CB839F7}"/>
            </a:ext>
          </a:extLst>
        </xdr:cNvPr>
        <xdr:cNvSpPr txBox="1"/>
      </xdr:nvSpPr>
      <xdr:spPr>
        <a:xfrm>
          <a:off x="9359411" y="62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43484</xdr:rowOff>
    </xdr:from>
    <xdr:ext cx="534377" cy="259045"/>
    <xdr:sp macro="" textlink="">
      <xdr:nvSpPr>
        <xdr:cNvPr id="140" name="n_2mainValue【道路】&#10;一人当たり延長">
          <a:extLst>
            <a:ext uri="{FF2B5EF4-FFF2-40B4-BE49-F238E27FC236}">
              <a16:creationId xmlns:a16="http://schemas.microsoft.com/office/drawing/2014/main" id="{FE914B88-B9EB-4D50-8BE8-7B56AD992633}"/>
            </a:ext>
          </a:extLst>
        </xdr:cNvPr>
        <xdr:cNvSpPr txBox="1"/>
      </xdr:nvSpPr>
      <xdr:spPr>
        <a:xfrm>
          <a:off x="8483111" y="621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54251</xdr:rowOff>
    </xdr:from>
    <xdr:ext cx="534377" cy="259045"/>
    <xdr:sp macro="" textlink="">
      <xdr:nvSpPr>
        <xdr:cNvPr id="141" name="n_3mainValue【道路】&#10;一人当たり延長">
          <a:extLst>
            <a:ext uri="{FF2B5EF4-FFF2-40B4-BE49-F238E27FC236}">
              <a16:creationId xmlns:a16="http://schemas.microsoft.com/office/drawing/2014/main" id="{FF4BF432-1BEC-4532-88D8-F9101A36F411}"/>
            </a:ext>
          </a:extLst>
        </xdr:cNvPr>
        <xdr:cNvSpPr txBox="1"/>
      </xdr:nvSpPr>
      <xdr:spPr>
        <a:xfrm>
          <a:off x="7594111" y="622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04C74D17-65E4-49AA-921A-B00FF0D9062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20AEE2D2-B73A-49FD-953F-2F7C89F1F1A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657449E5-365F-4A23-B4A3-96853F0FF7A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726B1D72-BEC6-4821-8B06-F713AD7AB98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24B065DA-1CA7-4075-8CCF-040169A1B6D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BE477979-2B8F-4B6A-9D7E-73039BF0AF9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938D1695-7742-4F86-8BAB-72ECC0DBC5A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A8FC4F5D-E1B3-490C-8124-B418526873D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F2B6DFB3-2809-4488-872C-E4207E751D0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D072C1F3-4EFB-4F49-905E-EB5BBFF87E3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26182C07-2FC2-4481-8237-4D317BB32A0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3" name="直線コネクタ 152">
          <a:extLst>
            <a:ext uri="{FF2B5EF4-FFF2-40B4-BE49-F238E27FC236}">
              <a16:creationId xmlns:a16="http://schemas.microsoft.com/office/drawing/2014/main" id="{A439A47A-3477-40C9-8BFC-7BA5F2A30DD3}"/>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4" name="テキスト ボックス 153">
          <a:extLst>
            <a:ext uri="{FF2B5EF4-FFF2-40B4-BE49-F238E27FC236}">
              <a16:creationId xmlns:a16="http://schemas.microsoft.com/office/drawing/2014/main" id="{B530BD10-0083-4022-A034-34ED1FB1BC4A}"/>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5" name="直線コネクタ 154">
          <a:extLst>
            <a:ext uri="{FF2B5EF4-FFF2-40B4-BE49-F238E27FC236}">
              <a16:creationId xmlns:a16="http://schemas.microsoft.com/office/drawing/2014/main" id="{7E13FCFA-3048-4552-8910-62DCEBE3791B}"/>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6" name="テキスト ボックス 155">
          <a:extLst>
            <a:ext uri="{FF2B5EF4-FFF2-40B4-BE49-F238E27FC236}">
              <a16:creationId xmlns:a16="http://schemas.microsoft.com/office/drawing/2014/main" id="{09D49FAD-CC6B-42AE-9B2B-B01B227FEFEB}"/>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7" name="直線コネクタ 156">
          <a:extLst>
            <a:ext uri="{FF2B5EF4-FFF2-40B4-BE49-F238E27FC236}">
              <a16:creationId xmlns:a16="http://schemas.microsoft.com/office/drawing/2014/main" id="{8981D8B4-C67D-4D4E-8208-123895C0AD19}"/>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8" name="テキスト ボックス 157">
          <a:extLst>
            <a:ext uri="{FF2B5EF4-FFF2-40B4-BE49-F238E27FC236}">
              <a16:creationId xmlns:a16="http://schemas.microsoft.com/office/drawing/2014/main" id="{BCE4E398-8AD6-43D3-9DA2-47668732587C}"/>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9" name="直線コネクタ 158">
          <a:extLst>
            <a:ext uri="{FF2B5EF4-FFF2-40B4-BE49-F238E27FC236}">
              <a16:creationId xmlns:a16="http://schemas.microsoft.com/office/drawing/2014/main" id="{7C8BB00E-B05C-4656-832D-504E0BDFB1CF}"/>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0" name="テキスト ボックス 159">
          <a:extLst>
            <a:ext uri="{FF2B5EF4-FFF2-40B4-BE49-F238E27FC236}">
              <a16:creationId xmlns:a16="http://schemas.microsoft.com/office/drawing/2014/main" id="{0DCA7FAC-DF96-456C-8A42-63797E21726F}"/>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DBDDCB44-513D-4DB2-925D-1740A4195A5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a:extLst>
            <a:ext uri="{FF2B5EF4-FFF2-40B4-BE49-F238E27FC236}">
              <a16:creationId xmlns:a16="http://schemas.microsoft.com/office/drawing/2014/main" id="{B3F5D4B8-F04B-4C92-AC19-FD8BDB92F4C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A0759DC4-7FFC-4F3E-A13F-57F68E8A946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64" name="直線コネクタ 163">
          <a:extLst>
            <a:ext uri="{FF2B5EF4-FFF2-40B4-BE49-F238E27FC236}">
              <a16:creationId xmlns:a16="http://schemas.microsoft.com/office/drawing/2014/main" id="{39CB3B03-3486-4473-BF48-EAE4DDD91938}"/>
            </a:ext>
          </a:extLst>
        </xdr:cNvPr>
        <xdr:cNvCxnSpPr/>
      </xdr:nvCxnSpPr>
      <xdr:spPr>
        <a:xfrm flipV="1">
          <a:off x="4634865" y="9777222"/>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65B23595-13C6-4F49-95D5-6CC966BB5488}"/>
            </a:ext>
          </a:extLst>
        </xdr:cNvPr>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66" name="直線コネクタ 165">
          <a:extLst>
            <a:ext uri="{FF2B5EF4-FFF2-40B4-BE49-F238E27FC236}">
              <a16:creationId xmlns:a16="http://schemas.microsoft.com/office/drawing/2014/main" id="{DA125C79-5B61-4882-A810-792A42FFA6E8}"/>
            </a:ext>
          </a:extLst>
        </xdr:cNvPr>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222329BB-19E8-4A1C-9F6C-96341D8ED518}"/>
            </a:ext>
          </a:extLst>
        </xdr:cNvPr>
        <xdr:cNvSpPr txBox="1"/>
      </xdr:nvSpPr>
      <xdr:spPr>
        <a:xfrm>
          <a:off x="4673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68" name="直線コネクタ 167">
          <a:extLst>
            <a:ext uri="{FF2B5EF4-FFF2-40B4-BE49-F238E27FC236}">
              <a16:creationId xmlns:a16="http://schemas.microsoft.com/office/drawing/2014/main" id="{E16C4D90-2E8D-4AB2-BA21-1DEB7120E191}"/>
            </a:ext>
          </a:extLst>
        </xdr:cNvPr>
        <xdr:cNvCxnSpPr/>
      </xdr:nvCxnSpPr>
      <xdr:spPr>
        <a:xfrm>
          <a:off x="4546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145813</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46EE6310-BE5F-4AC4-82AF-5A7D1FD4FC52}"/>
            </a:ext>
          </a:extLst>
        </xdr:cNvPr>
        <xdr:cNvSpPr txBox="1"/>
      </xdr:nvSpPr>
      <xdr:spPr>
        <a:xfrm>
          <a:off x="4673600" y="10432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70" name="フローチャート: 判断 169">
          <a:extLst>
            <a:ext uri="{FF2B5EF4-FFF2-40B4-BE49-F238E27FC236}">
              <a16:creationId xmlns:a16="http://schemas.microsoft.com/office/drawing/2014/main" id="{AC70029F-50A9-4F11-BF39-C42173AC5284}"/>
            </a:ext>
          </a:extLst>
        </xdr:cNvPr>
        <xdr:cNvSpPr/>
      </xdr:nvSpPr>
      <xdr:spPr>
        <a:xfrm>
          <a:off x="458470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71" name="フローチャート: 判断 170">
          <a:extLst>
            <a:ext uri="{FF2B5EF4-FFF2-40B4-BE49-F238E27FC236}">
              <a16:creationId xmlns:a16="http://schemas.microsoft.com/office/drawing/2014/main" id="{99B57472-4CAA-4F5C-8928-169C1E3D7A27}"/>
            </a:ext>
          </a:extLst>
        </xdr:cNvPr>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72" name="フローチャート: 判断 171">
          <a:extLst>
            <a:ext uri="{FF2B5EF4-FFF2-40B4-BE49-F238E27FC236}">
              <a16:creationId xmlns:a16="http://schemas.microsoft.com/office/drawing/2014/main" id="{C1E149CB-8E57-4AA5-A8AA-E339DC1909E1}"/>
            </a:ext>
          </a:extLst>
        </xdr:cNvPr>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73" name="フローチャート: 判断 172">
          <a:extLst>
            <a:ext uri="{FF2B5EF4-FFF2-40B4-BE49-F238E27FC236}">
              <a16:creationId xmlns:a16="http://schemas.microsoft.com/office/drawing/2014/main" id="{A38D67D5-A785-48E9-ABF0-825439C387DE}"/>
            </a:ext>
          </a:extLst>
        </xdr:cNvPr>
        <xdr:cNvSpPr/>
      </xdr:nvSpPr>
      <xdr:spPr>
        <a:xfrm>
          <a:off x="1968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152654</xdr:rowOff>
    </xdr:from>
    <xdr:to>
      <xdr:col>6</xdr:col>
      <xdr:colOff>38100</xdr:colOff>
      <xdr:row>61</xdr:row>
      <xdr:rowOff>82804</xdr:rowOff>
    </xdr:to>
    <xdr:sp macro="" textlink="">
      <xdr:nvSpPr>
        <xdr:cNvPr id="174" name="フローチャート: 判断 173">
          <a:extLst>
            <a:ext uri="{FF2B5EF4-FFF2-40B4-BE49-F238E27FC236}">
              <a16:creationId xmlns:a16="http://schemas.microsoft.com/office/drawing/2014/main" id="{9293A01A-E244-4170-A6D5-A4E7F3CB621B}"/>
            </a:ext>
          </a:extLst>
        </xdr:cNvPr>
        <xdr:cNvSpPr/>
      </xdr:nvSpPr>
      <xdr:spPr>
        <a:xfrm>
          <a:off x="1079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BEAB913D-F718-4912-BB00-1A6988F8526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7C1E56BF-1A72-4C8F-B976-46BD6172DEF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D689470C-50B0-4963-A6AB-9A9E9A0CA51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1D4BD865-F2C5-4522-A156-D863A421542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5D67A469-E66F-4B9D-BFA7-289DE5C2A2F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100076</xdr:rowOff>
    </xdr:from>
    <xdr:to>
      <xdr:col>24</xdr:col>
      <xdr:colOff>114300</xdr:colOff>
      <xdr:row>63</xdr:row>
      <xdr:rowOff>30226</xdr:rowOff>
    </xdr:to>
    <xdr:sp macro="" textlink="">
      <xdr:nvSpPr>
        <xdr:cNvPr id="180" name="楕円 179">
          <a:extLst>
            <a:ext uri="{FF2B5EF4-FFF2-40B4-BE49-F238E27FC236}">
              <a16:creationId xmlns:a16="http://schemas.microsoft.com/office/drawing/2014/main" id="{C35D75C4-AD64-4E4D-9E17-9DB3F1877754}"/>
            </a:ext>
          </a:extLst>
        </xdr:cNvPr>
        <xdr:cNvSpPr/>
      </xdr:nvSpPr>
      <xdr:spPr>
        <a:xfrm>
          <a:off x="45847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78503</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3BBD8EB5-4015-42DA-BE1B-B452BBB72FA8}"/>
            </a:ext>
          </a:extLst>
        </xdr:cNvPr>
        <xdr:cNvSpPr txBox="1"/>
      </xdr:nvSpPr>
      <xdr:spPr>
        <a:xfrm>
          <a:off x="4673600" y="1070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45212</xdr:rowOff>
    </xdr:from>
    <xdr:to>
      <xdr:col>20</xdr:col>
      <xdr:colOff>38100</xdr:colOff>
      <xdr:row>62</xdr:row>
      <xdr:rowOff>146812</xdr:rowOff>
    </xdr:to>
    <xdr:sp macro="" textlink="">
      <xdr:nvSpPr>
        <xdr:cNvPr id="182" name="楕円 181">
          <a:extLst>
            <a:ext uri="{FF2B5EF4-FFF2-40B4-BE49-F238E27FC236}">
              <a16:creationId xmlns:a16="http://schemas.microsoft.com/office/drawing/2014/main" id="{ACF59127-66FA-4F82-B981-6CF811AA80B9}"/>
            </a:ext>
          </a:extLst>
        </xdr:cNvPr>
        <xdr:cNvSpPr/>
      </xdr:nvSpPr>
      <xdr:spPr>
        <a:xfrm>
          <a:off x="3746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96012</xdr:rowOff>
    </xdr:from>
    <xdr:to>
      <xdr:col>24</xdr:col>
      <xdr:colOff>63500</xdr:colOff>
      <xdr:row>62</xdr:row>
      <xdr:rowOff>150876</xdr:rowOff>
    </xdr:to>
    <xdr:cxnSp macro="">
      <xdr:nvCxnSpPr>
        <xdr:cNvPr id="183" name="直線コネクタ 182">
          <a:extLst>
            <a:ext uri="{FF2B5EF4-FFF2-40B4-BE49-F238E27FC236}">
              <a16:creationId xmlns:a16="http://schemas.microsoft.com/office/drawing/2014/main" id="{4426294D-D117-4259-876D-1D4A5168497B}"/>
            </a:ext>
          </a:extLst>
        </xdr:cNvPr>
        <xdr:cNvCxnSpPr/>
      </xdr:nvCxnSpPr>
      <xdr:spPr>
        <a:xfrm>
          <a:off x="3797300" y="1072591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38354</xdr:rowOff>
    </xdr:from>
    <xdr:to>
      <xdr:col>15</xdr:col>
      <xdr:colOff>101600</xdr:colOff>
      <xdr:row>62</xdr:row>
      <xdr:rowOff>139954</xdr:rowOff>
    </xdr:to>
    <xdr:sp macro="" textlink="">
      <xdr:nvSpPr>
        <xdr:cNvPr id="184" name="楕円 183">
          <a:extLst>
            <a:ext uri="{FF2B5EF4-FFF2-40B4-BE49-F238E27FC236}">
              <a16:creationId xmlns:a16="http://schemas.microsoft.com/office/drawing/2014/main" id="{47DBDCF7-E7D5-44EB-9789-AAE376C3ECD1}"/>
            </a:ext>
          </a:extLst>
        </xdr:cNvPr>
        <xdr:cNvSpPr/>
      </xdr:nvSpPr>
      <xdr:spPr>
        <a:xfrm>
          <a:off x="2857500" y="106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89154</xdr:rowOff>
    </xdr:from>
    <xdr:to>
      <xdr:col>19</xdr:col>
      <xdr:colOff>177800</xdr:colOff>
      <xdr:row>62</xdr:row>
      <xdr:rowOff>96012</xdr:rowOff>
    </xdr:to>
    <xdr:cxnSp macro="">
      <xdr:nvCxnSpPr>
        <xdr:cNvPr id="185" name="直線コネクタ 184">
          <a:extLst>
            <a:ext uri="{FF2B5EF4-FFF2-40B4-BE49-F238E27FC236}">
              <a16:creationId xmlns:a16="http://schemas.microsoft.com/office/drawing/2014/main" id="{EB57B83E-512E-44A7-AEF1-96B1F35718DB}"/>
            </a:ext>
          </a:extLst>
        </xdr:cNvPr>
        <xdr:cNvCxnSpPr/>
      </xdr:nvCxnSpPr>
      <xdr:spPr>
        <a:xfrm>
          <a:off x="2908300" y="1071905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13208</xdr:rowOff>
    </xdr:from>
    <xdr:to>
      <xdr:col>10</xdr:col>
      <xdr:colOff>165100</xdr:colOff>
      <xdr:row>62</xdr:row>
      <xdr:rowOff>114808</xdr:rowOff>
    </xdr:to>
    <xdr:sp macro="" textlink="">
      <xdr:nvSpPr>
        <xdr:cNvPr id="186" name="楕円 185">
          <a:extLst>
            <a:ext uri="{FF2B5EF4-FFF2-40B4-BE49-F238E27FC236}">
              <a16:creationId xmlns:a16="http://schemas.microsoft.com/office/drawing/2014/main" id="{F01915F0-A289-4A09-903D-61E19DB4D077}"/>
            </a:ext>
          </a:extLst>
        </xdr:cNvPr>
        <xdr:cNvSpPr/>
      </xdr:nvSpPr>
      <xdr:spPr>
        <a:xfrm>
          <a:off x="1968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64008</xdr:rowOff>
    </xdr:from>
    <xdr:to>
      <xdr:col>15</xdr:col>
      <xdr:colOff>50800</xdr:colOff>
      <xdr:row>62</xdr:row>
      <xdr:rowOff>89154</xdr:rowOff>
    </xdr:to>
    <xdr:cxnSp macro="">
      <xdr:nvCxnSpPr>
        <xdr:cNvPr id="187" name="直線コネクタ 186">
          <a:extLst>
            <a:ext uri="{FF2B5EF4-FFF2-40B4-BE49-F238E27FC236}">
              <a16:creationId xmlns:a16="http://schemas.microsoft.com/office/drawing/2014/main" id="{7F8EE30A-5388-4E44-8C1A-54139334C0E8}"/>
            </a:ext>
          </a:extLst>
        </xdr:cNvPr>
        <xdr:cNvCxnSpPr/>
      </xdr:nvCxnSpPr>
      <xdr:spPr>
        <a:xfrm>
          <a:off x="2019300" y="1069390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170197</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C878FCD1-DC18-48CA-9E64-CDBAB326B1B0}"/>
            </a:ext>
          </a:extLst>
        </xdr:cNvPr>
        <xdr:cNvSpPr txBox="1"/>
      </xdr:nvSpPr>
      <xdr:spPr>
        <a:xfrm>
          <a:off x="3582044"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131335</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E6F46D92-FE74-42F3-B9AC-593E874ED52B}"/>
            </a:ext>
          </a:extLst>
        </xdr:cNvPr>
        <xdr:cNvSpPr txBox="1"/>
      </xdr:nvSpPr>
      <xdr:spPr>
        <a:xfrm>
          <a:off x="27057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142765</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5FF1D959-CB43-43CB-87D0-E89B0D8BC113}"/>
            </a:ext>
          </a:extLst>
        </xdr:cNvPr>
        <xdr:cNvSpPr txBox="1"/>
      </xdr:nvSpPr>
      <xdr:spPr>
        <a:xfrm>
          <a:off x="1816744" y="1025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99331</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F7F29B4B-8563-4240-9733-898A35328B27}"/>
            </a:ext>
          </a:extLst>
        </xdr:cNvPr>
        <xdr:cNvSpPr txBox="1"/>
      </xdr:nvSpPr>
      <xdr:spPr>
        <a:xfrm>
          <a:off x="927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137939</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32824468-A988-485A-A670-DCA058F201AD}"/>
            </a:ext>
          </a:extLst>
        </xdr:cNvPr>
        <xdr:cNvSpPr txBox="1"/>
      </xdr:nvSpPr>
      <xdr:spPr>
        <a:xfrm>
          <a:off x="3582044" y="1076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131081</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E906A879-D0B7-4E01-BE0B-1B24D0AF28AC}"/>
            </a:ext>
          </a:extLst>
        </xdr:cNvPr>
        <xdr:cNvSpPr txBox="1"/>
      </xdr:nvSpPr>
      <xdr:spPr>
        <a:xfrm>
          <a:off x="2705744" y="1076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105935</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ABBCF550-1664-4725-9CB1-48563D5D84A9}"/>
            </a:ext>
          </a:extLst>
        </xdr:cNvPr>
        <xdr:cNvSpPr txBox="1"/>
      </xdr:nvSpPr>
      <xdr:spPr>
        <a:xfrm>
          <a:off x="1816744" y="1073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38272B8F-BACB-4133-8BD5-CF76A3A3A27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45CA3FA4-E72C-4542-8C74-AB84D2CEE55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DA2A808D-2EB7-4FAA-8539-5E29436D32F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D064140F-719F-4CE7-9BC1-F02600C8606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22DAD324-2A81-4E88-AD51-DC1E84051C2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0E2777F9-00E7-4CF8-8259-61DF7673F18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68BD3C48-873C-4263-B82D-F4E40F2F282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1C940479-53C6-42B7-BB2E-68EEF907218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F376B0E5-0B7B-45D0-BD19-C5AAC530463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D0E54A84-7259-4B00-A118-C0C8C3C4D9D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5" name="直線コネクタ 204">
          <a:extLst>
            <a:ext uri="{FF2B5EF4-FFF2-40B4-BE49-F238E27FC236}">
              <a16:creationId xmlns:a16="http://schemas.microsoft.com/office/drawing/2014/main" id="{806D2F0C-95B0-49FF-9993-7D53A75B5FB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6" name="テキスト ボックス 205">
          <a:extLst>
            <a:ext uri="{FF2B5EF4-FFF2-40B4-BE49-F238E27FC236}">
              <a16:creationId xmlns:a16="http://schemas.microsoft.com/office/drawing/2014/main" id="{41DE3A6D-DDB2-45B9-9CF1-CC88B9646222}"/>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7" name="直線コネクタ 206">
          <a:extLst>
            <a:ext uri="{FF2B5EF4-FFF2-40B4-BE49-F238E27FC236}">
              <a16:creationId xmlns:a16="http://schemas.microsoft.com/office/drawing/2014/main" id="{E6C05A28-AE6F-4E1B-A38D-DF8D9B96E36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8" name="テキスト ボックス 207">
          <a:extLst>
            <a:ext uri="{FF2B5EF4-FFF2-40B4-BE49-F238E27FC236}">
              <a16:creationId xmlns:a16="http://schemas.microsoft.com/office/drawing/2014/main" id="{B93B85A6-FC25-4733-9EF4-DE7AE1A01A59}"/>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9" name="直線コネクタ 208">
          <a:extLst>
            <a:ext uri="{FF2B5EF4-FFF2-40B4-BE49-F238E27FC236}">
              <a16:creationId xmlns:a16="http://schemas.microsoft.com/office/drawing/2014/main" id="{4EC65E01-98C2-417E-B888-A16C1694A4C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0" name="テキスト ボックス 209">
          <a:extLst>
            <a:ext uri="{FF2B5EF4-FFF2-40B4-BE49-F238E27FC236}">
              <a16:creationId xmlns:a16="http://schemas.microsoft.com/office/drawing/2014/main" id="{823F3756-4FE1-4558-B472-D67864DA33B3}"/>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1" name="直線コネクタ 210">
          <a:extLst>
            <a:ext uri="{FF2B5EF4-FFF2-40B4-BE49-F238E27FC236}">
              <a16:creationId xmlns:a16="http://schemas.microsoft.com/office/drawing/2014/main" id="{449902AF-88AF-4876-8C77-0F606F3F4EC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2" name="テキスト ボックス 211">
          <a:extLst>
            <a:ext uri="{FF2B5EF4-FFF2-40B4-BE49-F238E27FC236}">
              <a16:creationId xmlns:a16="http://schemas.microsoft.com/office/drawing/2014/main" id="{1E14C487-AB7A-4DED-BF59-6728F5810581}"/>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3" name="直線コネクタ 212">
          <a:extLst>
            <a:ext uri="{FF2B5EF4-FFF2-40B4-BE49-F238E27FC236}">
              <a16:creationId xmlns:a16="http://schemas.microsoft.com/office/drawing/2014/main" id="{31AC73D3-9808-41AB-8683-E1EF7A32070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4" name="テキスト ボックス 213">
          <a:extLst>
            <a:ext uri="{FF2B5EF4-FFF2-40B4-BE49-F238E27FC236}">
              <a16:creationId xmlns:a16="http://schemas.microsoft.com/office/drawing/2014/main" id="{387151C5-AA7D-4285-B3BB-C143F0BD221A}"/>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5" name="直線コネクタ 214">
          <a:extLst>
            <a:ext uri="{FF2B5EF4-FFF2-40B4-BE49-F238E27FC236}">
              <a16:creationId xmlns:a16="http://schemas.microsoft.com/office/drawing/2014/main" id="{9F322055-D35F-4877-BD6D-7D3D44852B3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16" name="テキスト ボックス 215">
          <a:extLst>
            <a:ext uri="{FF2B5EF4-FFF2-40B4-BE49-F238E27FC236}">
              <a16:creationId xmlns:a16="http://schemas.microsoft.com/office/drawing/2014/main" id="{9BDB01FD-BFA5-44D9-9D45-1AF3D9B58BB5}"/>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A7E1C7AA-795B-4443-A8C4-F3091B7BCF8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8" name="テキスト ボックス 217">
          <a:extLst>
            <a:ext uri="{FF2B5EF4-FFF2-40B4-BE49-F238E27FC236}">
              <a16:creationId xmlns:a16="http://schemas.microsoft.com/office/drawing/2014/main" id="{726393D0-3F72-4655-8A90-5F99FAA71C26}"/>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0D4772F6-0AC4-47B6-B9E8-775B3707DD9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20" name="直線コネクタ 219">
          <a:extLst>
            <a:ext uri="{FF2B5EF4-FFF2-40B4-BE49-F238E27FC236}">
              <a16:creationId xmlns:a16="http://schemas.microsoft.com/office/drawing/2014/main" id="{3D497D6B-1324-4687-A8A8-A27A434607A0}"/>
            </a:ext>
          </a:extLst>
        </xdr:cNvPr>
        <xdr:cNvCxnSpPr/>
      </xdr:nvCxnSpPr>
      <xdr:spPr>
        <a:xfrm flipV="1">
          <a:off x="10476865" y="9668917"/>
          <a:ext cx="0" cy="143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21" name="【橋りょう・トンネル】&#10;一人当たり有形固定資産（償却資産）額最小値テキスト">
          <a:extLst>
            <a:ext uri="{FF2B5EF4-FFF2-40B4-BE49-F238E27FC236}">
              <a16:creationId xmlns:a16="http://schemas.microsoft.com/office/drawing/2014/main" id="{9D267CA2-E023-4BA6-AB20-7C55C3F82ECA}"/>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22" name="直線コネクタ 221">
          <a:extLst>
            <a:ext uri="{FF2B5EF4-FFF2-40B4-BE49-F238E27FC236}">
              <a16:creationId xmlns:a16="http://schemas.microsoft.com/office/drawing/2014/main" id="{155561F3-EAF6-4CB3-8C97-952D9BD3EC88}"/>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23" name="【橋りょう・トンネル】&#10;一人当たり有形固定資産（償却資産）額最大値テキスト">
          <a:extLst>
            <a:ext uri="{FF2B5EF4-FFF2-40B4-BE49-F238E27FC236}">
              <a16:creationId xmlns:a16="http://schemas.microsoft.com/office/drawing/2014/main" id="{7041D224-3CB7-4216-AD26-CC921087D7DC}"/>
            </a:ext>
          </a:extLst>
        </xdr:cNvPr>
        <xdr:cNvSpPr txBox="1"/>
      </xdr:nvSpPr>
      <xdr:spPr>
        <a:xfrm>
          <a:off x="10515600" y="9444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24" name="直線コネクタ 223">
          <a:extLst>
            <a:ext uri="{FF2B5EF4-FFF2-40B4-BE49-F238E27FC236}">
              <a16:creationId xmlns:a16="http://schemas.microsoft.com/office/drawing/2014/main" id="{E8EE2267-F124-4A55-AE07-61F5E9C06807}"/>
            </a:ext>
          </a:extLst>
        </xdr:cNvPr>
        <xdr:cNvCxnSpPr/>
      </xdr:nvCxnSpPr>
      <xdr:spPr>
        <a:xfrm>
          <a:off x="10388600" y="966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24182</xdr:rowOff>
    </xdr:from>
    <xdr:ext cx="690189" cy="259045"/>
    <xdr:sp macro="" textlink="">
      <xdr:nvSpPr>
        <xdr:cNvPr id="225" name="【橋りょう・トンネル】&#10;一人当たり有形固定資産（償却資産）額平均値テキスト">
          <a:extLst>
            <a:ext uri="{FF2B5EF4-FFF2-40B4-BE49-F238E27FC236}">
              <a16:creationId xmlns:a16="http://schemas.microsoft.com/office/drawing/2014/main" id="{5579970D-BA2C-4160-A853-4E8AD97DC213}"/>
            </a:ext>
          </a:extLst>
        </xdr:cNvPr>
        <xdr:cNvSpPr txBox="1"/>
      </xdr:nvSpPr>
      <xdr:spPr>
        <a:xfrm>
          <a:off x="10515600" y="108255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26" name="フローチャート: 判断 225">
          <a:extLst>
            <a:ext uri="{FF2B5EF4-FFF2-40B4-BE49-F238E27FC236}">
              <a16:creationId xmlns:a16="http://schemas.microsoft.com/office/drawing/2014/main" id="{339676E5-D0FB-4DA2-A066-F6D743F7136C}"/>
            </a:ext>
          </a:extLst>
        </xdr:cNvPr>
        <xdr:cNvSpPr/>
      </xdr:nvSpPr>
      <xdr:spPr>
        <a:xfrm>
          <a:off x="10426700" y="108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27" name="フローチャート: 判断 226">
          <a:extLst>
            <a:ext uri="{FF2B5EF4-FFF2-40B4-BE49-F238E27FC236}">
              <a16:creationId xmlns:a16="http://schemas.microsoft.com/office/drawing/2014/main" id="{77449213-CBA7-42BE-A7A8-79DF7B894BB4}"/>
            </a:ext>
          </a:extLst>
        </xdr:cNvPr>
        <xdr:cNvSpPr/>
      </xdr:nvSpPr>
      <xdr:spPr>
        <a:xfrm>
          <a:off x="9588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28" name="フローチャート: 判断 227">
          <a:extLst>
            <a:ext uri="{FF2B5EF4-FFF2-40B4-BE49-F238E27FC236}">
              <a16:creationId xmlns:a16="http://schemas.microsoft.com/office/drawing/2014/main" id="{1F46AE8E-480B-4F1C-B92C-FA76889AE5C2}"/>
            </a:ext>
          </a:extLst>
        </xdr:cNvPr>
        <xdr:cNvSpPr/>
      </xdr:nvSpPr>
      <xdr:spPr>
        <a:xfrm>
          <a:off x="8699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29" name="フローチャート: 判断 228">
          <a:extLst>
            <a:ext uri="{FF2B5EF4-FFF2-40B4-BE49-F238E27FC236}">
              <a16:creationId xmlns:a16="http://schemas.microsoft.com/office/drawing/2014/main" id="{CFE0B645-B785-4FD1-9D7A-E5594350F81A}"/>
            </a:ext>
          </a:extLst>
        </xdr:cNvPr>
        <xdr:cNvSpPr/>
      </xdr:nvSpPr>
      <xdr:spPr>
        <a:xfrm>
          <a:off x="7810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34348</xdr:rowOff>
    </xdr:from>
    <xdr:to>
      <xdr:col>36</xdr:col>
      <xdr:colOff>165100</xdr:colOff>
      <xdr:row>63</xdr:row>
      <xdr:rowOff>135948</xdr:rowOff>
    </xdr:to>
    <xdr:sp macro="" textlink="">
      <xdr:nvSpPr>
        <xdr:cNvPr id="230" name="フローチャート: 判断 229">
          <a:extLst>
            <a:ext uri="{FF2B5EF4-FFF2-40B4-BE49-F238E27FC236}">
              <a16:creationId xmlns:a16="http://schemas.microsoft.com/office/drawing/2014/main" id="{B82F5883-42B5-4D40-8E16-7AB7531D2890}"/>
            </a:ext>
          </a:extLst>
        </xdr:cNvPr>
        <xdr:cNvSpPr/>
      </xdr:nvSpPr>
      <xdr:spPr>
        <a:xfrm>
          <a:off x="6921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D501EA88-FB3F-45A7-8125-DD16269BD4F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7A8D8B43-2C5D-4D7F-9E74-F74BFCC8B41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1C0AFAE1-9FAE-4845-B82A-C51EA5611C3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CE3D09E-C235-4530-8B3E-51E20A014F0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8DB8C508-5784-46E3-BD20-21EDE13FB9B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69391</xdr:rowOff>
    </xdr:from>
    <xdr:to>
      <xdr:col>55</xdr:col>
      <xdr:colOff>50800</xdr:colOff>
      <xdr:row>61</xdr:row>
      <xdr:rowOff>170991</xdr:rowOff>
    </xdr:to>
    <xdr:sp macro="" textlink="">
      <xdr:nvSpPr>
        <xdr:cNvPr id="236" name="楕円 235">
          <a:extLst>
            <a:ext uri="{FF2B5EF4-FFF2-40B4-BE49-F238E27FC236}">
              <a16:creationId xmlns:a16="http://schemas.microsoft.com/office/drawing/2014/main" id="{7C1E277D-D580-408D-A1B7-3FC85E1787D1}"/>
            </a:ext>
          </a:extLst>
        </xdr:cNvPr>
        <xdr:cNvSpPr/>
      </xdr:nvSpPr>
      <xdr:spPr>
        <a:xfrm>
          <a:off x="10426700" y="1052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92268</xdr:rowOff>
    </xdr:from>
    <xdr:ext cx="690189" cy="259045"/>
    <xdr:sp macro="" textlink="">
      <xdr:nvSpPr>
        <xdr:cNvPr id="237" name="【橋りょう・トンネル】&#10;一人当たり有形固定資産（償却資産）額該当値テキスト">
          <a:extLst>
            <a:ext uri="{FF2B5EF4-FFF2-40B4-BE49-F238E27FC236}">
              <a16:creationId xmlns:a16="http://schemas.microsoft.com/office/drawing/2014/main" id="{F4CD64AD-7E0F-4745-BFEF-0B0276F3CABB}"/>
            </a:ext>
          </a:extLst>
        </xdr:cNvPr>
        <xdr:cNvSpPr txBox="1"/>
      </xdr:nvSpPr>
      <xdr:spPr>
        <a:xfrm>
          <a:off x="10515600" y="103792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83587</xdr:rowOff>
    </xdr:from>
    <xdr:to>
      <xdr:col>50</xdr:col>
      <xdr:colOff>165100</xdr:colOff>
      <xdr:row>62</xdr:row>
      <xdr:rowOff>13737</xdr:rowOff>
    </xdr:to>
    <xdr:sp macro="" textlink="">
      <xdr:nvSpPr>
        <xdr:cNvPr id="238" name="楕円 237">
          <a:extLst>
            <a:ext uri="{FF2B5EF4-FFF2-40B4-BE49-F238E27FC236}">
              <a16:creationId xmlns:a16="http://schemas.microsoft.com/office/drawing/2014/main" id="{561B9408-6149-430C-8E62-0EA648A464CE}"/>
            </a:ext>
          </a:extLst>
        </xdr:cNvPr>
        <xdr:cNvSpPr/>
      </xdr:nvSpPr>
      <xdr:spPr>
        <a:xfrm>
          <a:off x="9588500" y="105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120191</xdr:rowOff>
    </xdr:from>
    <xdr:to>
      <xdr:col>55</xdr:col>
      <xdr:colOff>0</xdr:colOff>
      <xdr:row>61</xdr:row>
      <xdr:rowOff>134387</xdr:rowOff>
    </xdr:to>
    <xdr:cxnSp macro="">
      <xdr:nvCxnSpPr>
        <xdr:cNvPr id="239" name="直線コネクタ 238">
          <a:extLst>
            <a:ext uri="{FF2B5EF4-FFF2-40B4-BE49-F238E27FC236}">
              <a16:creationId xmlns:a16="http://schemas.microsoft.com/office/drawing/2014/main" id="{5EB32DBE-E363-4CEF-96F3-CBB87BCDA2C1}"/>
            </a:ext>
          </a:extLst>
        </xdr:cNvPr>
        <xdr:cNvCxnSpPr/>
      </xdr:nvCxnSpPr>
      <xdr:spPr>
        <a:xfrm flipV="1">
          <a:off x="9639300" y="10578641"/>
          <a:ext cx="8382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88188</xdr:rowOff>
    </xdr:from>
    <xdr:to>
      <xdr:col>46</xdr:col>
      <xdr:colOff>38100</xdr:colOff>
      <xdr:row>62</xdr:row>
      <xdr:rowOff>18338</xdr:rowOff>
    </xdr:to>
    <xdr:sp macro="" textlink="">
      <xdr:nvSpPr>
        <xdr:cNvPr id="240" name="楕円 239">
          <a:extLst>
            <a:ext uri="{FF2B5EF4-FFF2-40B4-BE49-F238E27FC236}">
              <a16:creationId xmlns:a16="http://schemas.microsoft.com/office/drawing/2014/main" id="{F22C7AA2-8CF7-4C38-A96B-BCFB2093C9EB}"/>
            </a:ext>
          </a:extLst>
        </xdr:cNvPr>
        <xdr:cNvSpPr/>
      </xdr:nvSpPr>
      <xdr:spPr>
        <a:xfrm>
          <a:off x="8699500" y="1054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134387</xdr:rowOff>
    </xdr:from>
    <xdr:to>
      <xdr:col>50</xdr:col>
      <xdr:colOff>114300</xdr:colOff>
      <xdr:row>61</xdr:row>
      <xdr:rowOff>138988</xdr:rowOff>
    </xdr:to>
    <xdr:cxnSp macro="">
      <xdr:nvCxnSpPr>
        <xdr:cNvPr id="241" name="直線コネクタ 240">
          <a:extLst>
            <a:ext uri="{FF2B5EF4-FFF2-40B4-BE49-F238E27FC236}">
              <a16:creationId xmlns:a16="http://schemas.microsoft.com/office/drawing/2014/main" id="{EF7D8F53-5586-401A-95B2-5BB0B7427D84}"/>
            </a:ext>
          </a:extLst>
        </xdr:cNvPr>
        <xdr:cNvCxnSpPr/>
      </xdr:nvCxnSpPr>
      <xdr:spPr>
        <a:xfrm flipV="1">
          <a:off x="8750300" y="10592837"/>
          <a:ext cx="889000" cy="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97569</xdr:rowOff>
    </xdr:from>
    <xdr:to>
      <xdr:col>41</xdr:col>
      <xdr:colOff>101600</xdr:colOff>
      <xdr:row>62</xdr:row>
      <xdr:rowOff>27719</xdr:rowOff>
    </xdr:to>
    <xdr:sp macro="" textlink="">
      <xdr:nvSpPr>
        <xdr:cNvPr id="242" name="楕円 241">
          <a:extLst>
            <a:ext uri="{FF2B5EF4-FFF2-40B4-BE49-F238E27FC236}">
              <a16:creationId xmlns:a16="http://schemas.microsoft.com/office/drawing/2014/main" id="{57BCA92E-C3CE-4072-A564-DBE10C8EFF6D}"/>
            </a:ext>
          </a:extLst>
        </xdr:cNvPr>
        <xdr:cNvSpPr/>
      </xdr:nvSpPr>
      <xdr:spPr>
        <a:xfrm>
          <a:off x="7810500" y="105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138988</xdr:rowOff>
    </xdr:from>
    <xdr:to>
      <xdr:col>45</xdr:col>
      <xdr:colOff>177800</xdr:colOff>
      <xdr:row>61</xdr:row>
      <xdr:rowOff>148369</xdr:rowOff>
    </xdr:to>
    <xdr:cxnSp macro="">
      <xdr:nvCxnSpPr>
        <xdr:cNvPr id="243" name="直線コネクタ 242">
          <a:extLst>
            <a:ext uri="{FF2B5EF4-FFF2-40B4-BE49-F238E27FC236}">
              <a16:creationId xmlns:a16="http://schemas.microsoft.com/office/drawing/2014/main" id="{D7680A48-9CBC-4433-9D21-221AFC57F505}"/>
            </a:ext>
          </a:extLst>
        </xdr:cNvPr>
        <xdr:cNvCxnSpPr/>
      </xdr:nvCxnSpPr>
      <xdr:spPr>
        <a:xfrm flipV="1">
          <a:off x="7861300" y="10597438"/>
          <a:ext cx="889000" cy="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16942</xdr:rowOff>
    </xdr:from>
    <xdr:ext cx="599010" cy="259045"/>
    <xdr:sp macro="" textlink="">
      <xdr:nvSpPr>
        <xdr:cNvPr id="244" name="n_1aveValue【橋りょう・トンネル】&#10;一人当たり有形固定資産（償却資産）額">
          <a:extLst>
            <a:ext uri="{FF2B5EF4-FFF2-40B4-BE49-F238E27FC236}">
              <a16:creationId xmlns:a16="http://schemas.microsoft.com/office/drawing/2014/main" id="{23CA09DC-7176-4FD0-A6BF-B4308F79FB8C}"/>
            </a:ext>
          </a:extLst>
        </xdr:cNvPr>
        <xdr:cNvSpPr txBox="1"/>
      </xdr:nvSpPr>
      <xdr:spPr>
        <a:xfrm>
          <a:off x="9327095" y="1098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21463</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id="{4EF7421B-2542-4A0F-A676-8EED6B55123F}"/>
            </a:ext>
          </a:extLst>
        </xdr:cNvPr>
        <xdr:cNvSpPr txBox="1"/>
      </xdr:nvSpPr>
      <xdr:spPr>
        <a:xfrm>
          <a:off x="84507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155712</xdr:rowOff>
    </xdr:from>
    <xdr:ext cx="690189" cy="259045"/>
    <xdr:sp macro="" textlink="">
      <xdr:nvSpPr>
        <xdr:cNvPr id="246" name="n_3aveValue【橋りょう・トンネル】&#10;一人当たり有形固定資産（償却資産）額">
          <a:extLst>
            <a:ext uri="{FF2B5EF4-FFF2-40B4-BE49-F238E27FC236}">
              <a16:creationId xmlns:a16="http://schemas.microsoft.com/office/drawing/2014/main" id="{BF5C6048-F389-4EBE-A855-9B2398379BB1}"/>
            </a:ext>
          </a:extLst>
        </xdr:cNvPr>
        <xdr:cNvSpPr txBox="1"/>
      </xdr:nvSpPr>
      <xdr:spPr>
        <a:xfrm>
          <a:off x="7516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152475</xdr:rowOff>
    </xdr:from>
    <xdr:ext cx="690189" cy="259045"/>
    <xdr:sp macro="" textlink="">
      <xdr:nvSpPr>
        <xdr:cNvPr id="247" name="n_4aveValue【橋りょう・トンネル】&#10;一人当たり有形固定資産（償却資産）額">
          <a:extLst>
            <a:ext uri="{FF2B5EF4-FFF2-40B4-BE49-F238E27FC236}">
              <a16:creationId xmlns:a16="http://schemas.microsoft.com/office/drawing/2014/main" id="{D570BE3E-5C81-4C18-B7A3-12CFD3EEF789}"/>
            </a:ext>
          </a:extLst>
        </xdr:cNvPr>
        <xdr:cNvSpPr txBox="1"/>
      </xdr:nvSpPr>
      <xdr:spPr>
        <a:xfrm>
          <a:off x="6627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30264</xdr:rowOff>
    </xdr:from>
    <xdr:ext cx="690189" cy="259045"/>
    <xdr:sp macro="" textlink="">
      <xdr:nvSpPr>
        <xdr:cNvPr id="248" name="n_1mainValue【橋りょう・トンネル】&#10;一人当たり有形固定資産（償却資産）額">
          <a:extLst>
            <a:ext uri="{FF2B5EF4-FFF2-40B4-BE49-F238E27FC236}">
              <a16:creationId xmlns:a16="http://schemas.microsoft.com/office/drawing/2014/main" id="{278A455E-F3F3-4020-B495-CF944FB3A7EE}"/>
            </a:ext>
          </a:extLst>
        </xdr:cNvPr>
        <xdr:cNvSpPr txBox="1"/>
      </xdr:nvSpPr>
      <xdr:spPr>
        <a:xfrm>
          <a:off x="9281505" y="103172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34865</xdr:rowOff>
    </xdr:from>
    <xdr:ext cx="690189" cy="259045"/>
    <xdr:sp macro="" textlink="">
      <xdr:nvSpPr>
        <xdr:cNvPr id="249" name="n_2mainValue【橋りょう・トンネル】&#10;一人当たり有形固定資産（償却資産）額">
          <a:extLst>
            <a:ext uri="{FF2B5EF4-FFF2-40B4-BE49-F238E27FC236}">
              <a16:creationId xmlns:a16="http://schemas.microsoft.com/office/drawing/2014/main" id="{F0726233-4D45-4068-BF3C-2483A0CC30C1}"/>
            </a:ext>
          </a:extLst>
        </xdr:cNvPr>
        <xdr:cNvSpPr txBox="1"/>
      </xdr:nvSpPr>
      <xdr:spPr>
        <a:xfrm>
          <a:off x="8405205" y="10321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44246</xdr:rowOff>
    </xdr:from>
    <xdr:ext cx="690189" cy="259045"/>
    <xdr:sp macro="" textlink="">
      <xdr:nvSpPr>
        <xdr:cNvPr id="250" name="n_3mainValue【橋りょう・トンネル】&#10;一人当たり有形固定資産（償却資産）額">
          <a:extLst>
            <a:ext uri="{FF2B5EF4-FFF2-40B4-BE49-F238E27FC236}">
              <a16:creationId xmlns:a16="http://schemas.microsoft.com/office/drawing/2014/main" id="{FDBCEF56-7010-43ED-98D4-E060AB57433B}"/>
            </a:ext>
          </a:extLst>
        </xdr:cNvPr>
        <xdr:cNvSpPr txBox="1"/>
      </xdr:nvSpPr>
      <xdr:spPr>
        <a:xfrm>
          <a:off x="7516205" y="103312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1A00D6A8-A12E-471D-8373-2AC1BAF8294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72902507-7AAD-4FA4-B7DE-DC9C8CD85EE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C19700DD-D780-49E1-B6A5-B7C0867621D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59D636EB-E323-4CCA-A401-12141E5F3F9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732D6DF3-EFCA-400C-9224-43D25BD195E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D735C6FF-F42E-4995-9F4F-EEF37480AD4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70B734C0-9694-4CCF-A5AA-32262FC2F50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27ABC6E0-992E-440D-B43C-0EEFBAF809B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AF98E2AE-7BDB-4EC5-96DF-F73FF6550A3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86ABC2E1-D378-4896-8FF8-04084455AA7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339F5C0C-A618-4D3B-A1CC-0CA6A11A505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2" name="直線コネクタ 261">
          <a:extLst>
            <a:ext uri="{FF2B5EF4-FFF2-40B4-BE49-F238E27FC236}">
              <a16:creationId xmlns:a16="http://schemas.microsoft.com/office/drawing/2014/main" id="{3C9181A8-7B77-4407-877B-E6F40A5DE37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3" name="テキスト ボックス 262">
          <a:extLst>
            <a:ext uri="{FF2B5EF4-FFF2-40B4-BE49-F238E27FC236}">
              <a16:creationId xmlns:a16="http://schemas.microsoft.com/office/drawing/2014/main" id="{71A686E5-3E1E-4CD8-A397-967D0EC783C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4" name="直線コネクタ 263">
          <a:extLst>
            <a:ext uri="{FF2B5EF4-FFF2-40B4-BE49-F238E27FC236}">
              <a16:creationId xmlns:a16="http://schemas.microsoft.com/office/drawing/2014/main" id="{D7E0A945-A9DD-47D3-8141-28005317C2B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5" name="テキスト ボックス 264">
          <a:extLst>
            <a:ext uri="{FF2B5EF4-FFF2-40B4-BE49-F238E27FC236}">
              <a16:creationId xmlns:a16="http://schemas.microsoft.com/office/drawing/2014/main" id="{90973E0E-F1C0-4391-9B4D-72B29954CE4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a:extLst>
            <a:ext uri="{FF2B5EF4-FFF2-40B4-BE49-F238E27FC236}">
              <a16:creationId xmlns:a16="http://schemas.microsoft.com/office/drawing/2014/main" id="{47936F4C-FD14-4F67-85A3-A9134AB22C4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a:extLst>
            <a:ext uri="{FF2B5EF4-FFF2-40B4-BE49-F238E27FC236}">
              <a16:creationId xmlns:a16="http://schemas.microsoft.com/office/drawing/2014/main" id="{EA9065E2-E363-4F0A-B4B2-76DFD683BFD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8" name="直線コネクタ 267">
          <a:extLst>
            <a:ext uri="{FF2B5EF4-FFF2-40B4-BE49-F238E27FC236}">
              <a16:creationId xmlns:a16="http://schemas.microsoft.com/office/drawing/2014/main" id="{C2821E4A-1631-4B7F-89CE-57F5204F152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9" name="テキスト ボックス 268">
          <a:extLst>
            <a:ext uri="{FF2B5EF4-FFF2-40B4-BE49-F238E27FC236}">
              <a16:creationId xmlns:a16="http://schemas.microsoft.com/office/drawing/2014/main" id="{BEB90933-80CA-4582-86D2-2FA65013E13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0" name="直線コネクタ 269">
          <a:extLst>
            <a:ext uri="{FF2B5EF4-FFF2-40B4-BE49-F238E27FC236}">
              <a16:creationId xmlns:a16="http://schemas.microsoft.com/office/drawing/2014/main" id="{78F90F65-1DBC-4A16-B465-89EC9668D0E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1" name="テキスト ボックス 270">
          <a:extLst>
            <a:ext uri="{FF2B5EF4-FFF2-40B4-BE49-F238E27FC236}">
              <a16:creationId xmlns:a16="http://schemas.microsoft.com/office/drawing/2014/main" id="{E46D94C5-BE8E-4F10-949E-1EE7C6F3229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a:extLst>
            <a:ext uri="{FF2B5EF4-FFF2-40B4-BE49-F238E27FC236}">
              <a16:creationId xmlns:a16="http://schemas.microsoft.com/office/drawing/2014/main" id="{06FF2559-B22C-41FD-9184-1B6D9E57B87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3" name="テキスト ボックス 272">
          <a:extLst>
            <a:ext uri="{FF2B5EF4-FFF2-40B4-BE49-F238E27FC236}">
              <a16:creationId xmlns:a16="http://schemas.microsoft.com/office/drawing/2014/main" id="{44831E57-2626-4808-9A2C-A8DCCC2D153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A1E3B227-579B-4F98-929C-9C5083339DC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75" name="直線コネクタ 274">
          <a:extLst>
            <a:ext uri="{FF2B5EF4-FFF2-40B4-BE49-F238E27FC236}">
              <a16:creationId xmlns:a16="http://schemas.microsoft.com/office/drawing/2014/main" id="{EF513B23-679A-4D8D-86C9-87E4242C6784}"/>
            </a:ext>
          </a:extLst>
        </xdr:cNvPr>
        <xdr:cNvCxnSpPr/>
      </xdr:nvCxnSpPr>
      <xdr:spPr>
        <a:xfrm flipV="1">
          <a:off x="4634865" y="133654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76" name="【公営住宅】&#10;有形固定資産減価償却率最小値テキスト">
          <a:extLst>
            <a:ext uri="{FF2B5EF4-FFF2-40B4-BE49-F238E27FC236}">
              <a16:creationId xmlns:a16="http://schemas.microsoft.com/office/drawing/2014/main" id="{DEB5C4E4-7B43-4A4B-AACF-B1DF210CCF6A}"/>
            </a:ext>
          </a:extLst>
        </xdr:cNvPr>
        <xdr:cNvSpPr txBox="1"/>
      </xdr:nvSpPr>
      <xdr:spPr>
        <a:xfrm>
          <a:off x="4673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77" name="直線コネクタ 276">
          <a:extLst>
            <a:ext uri="{FF2B5EF4-FFF2-40B4-BE49-F238E27FC236}">
              <a16:creationId xmlns:a16="http://schemas.microsoft.com/office/drawing/2014/main" id="{D84B7DC5-DA37-4021-846C-E561EAE2993F}"/>
            </a:ext>
          </a:extLst>
        </xdr:cNvPr>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8" name="【公営住宅】&#10;有形固定資産減価償却率最大値テキスト">
          <a:extLst>
            <a:ext uri="{FF2B5EF4-FFF2-40B4-BE49-F238E27FC236}">
              <a16:creationId xmlns:a16="http://schemas.microsoft.com/office/drawing/2014/main" id="{CF671435-D1A2-4A98-ABD3-B79BBB3B2901}"/>
            </a:ext>
          </a:extLst>
        </xdr:cNvPr>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9" name="直線コネクタ 278">
          <a:extLst>
            <a:ext uri="{FF2B5EF4-FFF2-40B4-BE49-F238E27FC236}">
              <a16:creationId xmlns:a16="http://schemas.microsoft.com/office/drawing/2014/main" id="{03391DDE-F4DC-46FA-BCF8-EA85A31EA95A}"/>
            </a:ext>
          </a:extLst>
        </xdr:cNvPr>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66691</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070E9526-D9EF-4E6B-B120-8B96FCECCDC7}"/>
            </a:ext>
          </a:extLst>
        </xdr:cNvPr>
        <xdr:cNvSpPr txBox="1"/>
      </xdr:nvSpPr>
      <xdr:spPr>
        <a:xfrm>
          <a:off x="4673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81" name="フローチャート: 判断 280">
          <a:extLst>
            <a:ext uri="{FF2B5EF4-FFF2-40B4-BE49-F238E27FC236}">
              <a16:creationId xmlns:a16="http://schemas.microsoft.com/office/drawing/2014/main" id="{81C1D6D2-F7ED-4A30-97FF-DD6E3BD589E3}"/>
            </a:ext>
          </a:extLst>
        </xdr:cNvPr>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82" name="フローチャート: 判断 281">
          <a:extLst>
            <a:ext uri="{FF2B5EF4-FFF2-40B4-BE49-F238E27FC236}">
              <a16:creationId xmlns:a16="http://schemas.microsoft.com/office/drawing/2014/main" id="{3318CC77-992C-45D3-A829-F7BBC9C37335}"/>
            </a:ext>
          </a:extLst>
        </xdr:cNvPr>
        <xdr:cNvSpPr/>
      </xdr:nvSpPr>
      <xdr:spPr>
        <a:xfrm>
          <a:off x="3746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83" name="フローチャート: 判断 282">
          <a:extLst>
            <a:ext uri="{FF2B5EF4-FFF2-40B4-BE49-F238E27FC236}">
              <a16:creationId xmlns:a16="http://schemas.microsoft.com/office/drawing/2014/main" id="{283502E5-2E29-4262-AF3E-6FC79C07C477}"/>
            </a:ext>
          </a:extLst>
        </xdr:cNvPr>
        <xdr:cNvSpPr/>
      </xdr:nvSpPr>
      <xdr:spPr>
        <a:xfrm>
          <a:off x="2857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84" name="フローチャート: 判断 283">
          <a:extLst>
            <a:ext uri="{FF2B5EF4-FFF2-40B4-BE49-F238E27FC236}">
              <a16:creationId xmlns:a16="http://schemas.microsoft.com/office/drawing/2014/main" id="{BDAEEBBC-580B-4EE5-9E10-8A3B58262637}"/>
            </a:ext>
          </a:extLst>
        </xdr:cNvPr>
        <xdr:cNvSpPr/>
      </xdr:nvSpPr>
      <xdr:spPr>
        <a:xfrm>
          <a:off x="1968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85" name="フローチャート: 判断 284">
          <a:extLst>
            <a:ext uri="{FF2B5EF4-FFF2-40B4-BE49-F238E27FC236}">
              <a16:creationId xmlns:a16="http://schemas.microsoft.com/office/drawing/2014/main" id="{E9DE33EE-F0C5-4C0A-9C8F-B6585C38C341}"/>
            </a:ext>
          </a:extLst>
        </xdr:cNvPr>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847702DD-E6A9-440B-B78C-DEA982F8DE1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3B5C3A40-7657-4203-8DEB-69063E4A322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1AE6557C-3A62-4F8E-BD25-729AD200476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2FFA2842-2539-4628-BB28-EF7EE75866E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C7AD1BBB-0302-427B-9E7C-FC4456D5D62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1" name="楕円 290">
          <a:extLst>
            <a:ext uri="{FF2B5EF4-FFF2-40B4-BE49-F238E27FC236}">
              <a16:creationId xmlns:a16="http://schemas.microsoft.com/office/drawing/2014/main" id="{9809149A-11A2-42E8-B5D7-F7E49EA58C18}"/>
            </a:ext>
          </a:extLst>
        </xdr:cNvPr>
        <xdr:cNvSpPr/>
      </xdr:nvSpPr>
      <xdr:spPr>
        <a:xfrm>
          <a:off x="45847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84472</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4DEAFECF-5409-4526-83DE-365212ED0A15}"/>
            </a:ext>
          </a:extLst>
        </xdr:cNvPr>
        <xdr:cNvSpPr txBox="1"/>
      </xdr:nvSpPr>
      <xdr:spPr>
        <a:xfrm>
          <a:off x="4673600"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42545</xdr:rowOff>
    </xdr:from>
    <xdr:to>
      <xdr:col>20</xdr:col>
      <xdr:colOff>38100</xdr:colOff>
      <xdr:row>83</xdr:row>
      <xdr:rowOff>144145</xdr:rowOff>
    </xdr:to>
    <xdr:sp macro="" textlink="">
      <xdr:nvSpPr>
        <xdr:cNvPr id="293" name="楕円 292">
          <a:extLst>
            <a:ext uri="{FF2B5EF4-FFF2-40B4-BE49-F238E27FC236}">
              <a16:creationId xmlns:a16="http://schemas.microsoft.com/office/drawing/2014/main" id="{502EFC1B-8A22-4465-902B-816056EDF879}"/>
            </a:ext>
          </a:extLst>
        </xdr:cNvPr>
        <xdr:cNvSpPr/>
      </xdr:nvSpPr>
      <xdr:spPr>
        <a:xfrm>
          <a:off x="3746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112395</xdr:rowOff>
    </xdr:from>
    <xdr:to>
      <xdr:col>24</xdr:col>
      <xdr:colOff>63500</xdr:colOff>
      <xdr:row>83</xdr:row>
      <xdr:rowOff>93345</xdr:rowOff>
    </xdr:to>
    <xdr:cxnSp macro="">
      <xdr:nvCxnSpPr>
        <xdr:cNvPr id="294" name="直線コネクタ 293">
          <a:extLst>
            <a:ext uri="{FF2B5EF4-FFF2-40B4-BE49-F238E27FC236}">
              <a16:creationId xmlns:a16="http://schemas.microsoft.com/office/drawing/2014/main" id="{73C7D6EA-3567-4C0B-9FD5-0FF24E030FCE}"/>
            </a:ext>
          </a:extLst>
        </xdr:cNvPr>
        <xdr:cNvCxnSpPr/>
      </xdr:nvCxnSpPr>
      <xdr:spPr>
        <a:xfrm flipV="1">
          <a:off x="3797300" y="1417129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92075</xdr:rowOff>
    </xdr:from>
    <xdr:to>
      <xdr:col>15</xdr:col>
      <xdr:colOff>101600</xdr:colOff>
      <xdr:row>84</xdr:row>
      <xdr:rowOff>22225</xdr:rowOff>
    </xdr:to>
    <xdr:sp macro="" textlink="">
      <xdr:nvSpPr>
        <xdr:cNvPr id="295" name="楕円 294">
          <a:extLst>
            <a:ext uri="{FF2B5EF4-FFF2-40B4-BE49-F238E27FC236}">
              <a16:creationId xmlns:a16="http://schemas.microsoft.com/office/drawing/2014/main" id="{38798A90-D3B1-4E39-B522-912CFF814001}"/>
            </a:ext>
          </a:extLst>
        </xdr:cNvPr>
        <xdr:cNvSpPr/>
      </xdr:nvSpPr>
      <xdr:spPr>
        <a:xfrm>
          <a:off x="2857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93345</xdr:rowOff>
    </xdr:from>
    <xdr:to>
      <xdr:col>19</xdr:col>
      <xdr:colOff>177800</xdr:colOff>
      <xdr:row>83</xdr:row>
      <xdr:rowOff>142875</xdr:rowOff>
    </xdr:to>
    <xdr:cxnSp macro="">
      <xdr:nvCxnSpPr>
        <xdr:cNvPr id="296" name="直線コネクタ 295">
          <a:extLst>
            <a:ext uri="{FF2B5EF4-FFF2-40B4-BE49-F238E27FC236}">
              <a16:creationId xmlns:a16="http://schemas.microsoft.com/office/drawing/2014/main" id="{EC56BE98-4B81-4E12-8928-D810C323C038}"/>
            </a:ext>
          </a:extLst>
        </xdr:cNvPr>
        <xdr:cNvCxnSpPr/>
      </xdr:nvCxnSpPr>
      <xdr:spPr>
        <a:xfrm flipV="1">
          <a:off x="2908300" y="143236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73025</xdr:rowOff>
    </xdr:from>
    <xdr:to>
      <xdr:col>10</xdr:col>
      <xdr:colOff>165100</xdr:colOff>
      <xdr:row>84</xdr:row>
      <xdr:rowOff>3175</xdr:rowOff>
    </xdr:to>
    <xdr:sp macro="" textlink="">
      <xdr:nvSpPr>
        <xdr:cNvPr id="297" name="楕円 296">
          <a:extLst>
            <a:ext uri="{FF2B5EF4-FFF2-40B4-BE49-F238E27FC236}">
              <a16:creationId xmlns:a16="http://schemas.microsoft.com/office/drawing/2014/main" id="{CA19A1FD-E780-426D-92F0-9EDEF7C51EA1}"/>
            </a:ext>
          </a:extLst>
        </xdr:cNvPr>
        <xdr:cNvSpPr/>
      </xdr:nvSpPr>
      <xdr:spPr>
        <a:xfrm>
          <a:off x="1968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123825</xdr:rowOff>
    </xdr:from>
    <xdr:to>
      <xdr:col>15</xdr:col>
      <xdr:colOff>50800</xdr:colOff>
      <xdr:row>83</xdr:row>
      <xdr:rowOff>142875</xdr:rowOff>
    </xdr:to>
    <xdr:cxnSp macro="">
      <xdr:nvCxnSpPr>
        <xdr:cNvPr id="298" name="直線コネクタ 297">
          <a:extLst>
            <a:ext uri="{FF2B5EF4-FFF2-40B4-BE49-F238E27FC236}">
              <a16:creationId xmlns:a16="http://schemas.microsoft.com/office/drawing/2014/main" id="{6592A881-79B5-40F2-A1D1-F18B6AA9C0A9}"/>
            </a:ext>
          </a:extLst>
        </xdr:cNvPr>
        <xdr:cNvCxnSpPr/>
      </xdr:nvCxnSpPr>
      <xdr:spPr>
        <a:xfrm>
          <a:off x="2019300" y="143541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50182</xdr:rowOff>
    </xdr:from>
    <xdr:ext cx="405111" cy="259045"/>
    <xdr:sp macro="" textlink="">
      <xdr:nvSpPr>
        <xdr:cNvPr id="299" name="n_1aveValue【公営住宅】&#10;有形固定資産減価償却率">
          <a:extLst>
            <a:ext uri="{FF2B5EF4-FFF2-40B4-BE49-F238E27FC236}">
              <a16:creationId xmlns:a16="http://schemas.microsoft.com/office/drawing/2014/main" id="{D3F782C9-16C4-4478-BCED-1F063F3BB8AF}"/>
            </a:ext>
          </a:extLst>
        </xdr:cNvPr>
        <xdr:cNvSpPr txBox="1"/>
      </xdr:nvSpPr>
      <xdr:spPr>
        <a:xfrm>
          <a:off x="35820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122572</xdr:rowOff>
    </xdr:from>
    <xdr:ext cx="405111" cy="259045"/>
    <xdr:sp macro="" textlink="">
      <xdr:nvSpPr>
        <xdr:cNvPr id="300" name="n_2aveValue【公営住宅】&#10;有形固定資産減価償却率">
          <a:extLst>
            <a:ext uri="{FF2B5EF4-FFF2-40B4-BE49-F238E27FC236}">
              <a16:creationId xmlns:a16="http://schemas.microsoft.com/office/drawing/2014/main" id="{33FC0225-8495-4F49-AC9A-C1C07810EFCA}"/>
            </a:ext>
          </a:extLst>
        </xdr:cNvPr>
        <xdr:cNvSpPr txBox="1"/>
      </xdr:nvSpPr>
      <xdr:spPr>
        <a:xfrm>
          <a:off x="2705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8272</xdr:rowOff>
    </xdr:from>
    <xdr:ext cx="405111" cy="259045"/>
    <xdr:sp macro="" textlink="">
      <xdr:nvSpPr>
        <xdr:cNvPr id="301" name="n_3aveValue【公営住宅】&#10;有形固定資産減価償却率">
          <a:extLst>
            <a:ext uri="{FF2B5EF4-FFF2-40B4-BE49-F238E27FC236}">
              <a16:creationId xmlns:a16="http://schemas.microsoft.com/office/drawing/2014/main" id="{5A85E0F5-1D9D-403E-B589-942875367878}"/>
            </a:ext>
          </a:extLst>
        </xdr:cNvPr>
        <xdr:cNvSpPr txBox="1"/>
      </xdr:nvSpPr>
      <xdr:spPr>
        <a:xfrm>
          <a:off x="1816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02" name="n_4aveValue【公営住宅】&#10;有形固定資産減価償却率">
          <a:extLst>
            <a:ext uri="{FF2B5EF4-FFF2-40B4-BE49-F238E27FC236}">
              <a16:creationId xmlns:a16="http://schemas.microsoft.com/office/drawing/2014/main" id="{1686B939-F585-4D3E-86CD-FE97145B3AA8}"/>
            </a:ext>
          </a:extLst>
        </xdr:cNvPr>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135272</xdr:rowOff>
    </xdr:from>
    <xdr:ext cx="405111" cy="259045"/>
    <xdr:sp macro="" textlink="">
      <xdr:nvSpPr>
        <xdr:cNvPr id="303" name="n_1mainValue【公営住宅】&#10;有形固定資産減価償却率">
          <a:extLst>
            <a:ext uri="{FF2B5EF4-FFF2-40B4-BE49-F238E27FC236}">
              <a16:creationId xmlns:a16="http://schemas.microsoft.com/office/drawing/2014/main" id="{A338302C-671B-404D-94D7-0AFA0A91EA47}"/>
            </a:ext>
          </a:extLst>
        </xdr:cNvPr>
        <xdr:cNvSpPr txBox="1"/>
      </xdr:nvSpPr>
      <xdr:spPr>
        <a:xfrm>
          <a:off x="3582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13352</xdr:rowOff>
    </xdr:from>
    <xdr:ext cx="405111" cy="259045"/>
    <xdr:sp macro="" textlink="">
      <xdr:nvSpPr>
        <xdr:cNvPr id="304" name="n_2mainValue【公営住宅】&#10;有形固定資産減価償却率">
          <a:extLst>
            <a:ext uri="{FF2B5EF4-FFF2-40B4-BE49-F238E27FC236}">
              <a16:creationId xmlns:a16="http://schemas.microsoft.com/office/drawing/2014/main" id="{B505FBA7-DEEA-4C3F-B356-9ED7A4DC1474}"/>
            </a:ext>
          </a:extLst>
        </xdr:cNvPr>
        <xdr:cNvSpPr txBox="1"/>
      </xdr:nvSpPr>
      <xdr:spPr>
        <a:xfrm>
          <a:off x="27057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165752</xdr:rowOff>
    </xdr:from>
    <xdr:ext cx="405111" cy="259045"/>
    <xdr:sp macro="" textlink="">
      <xdr:nvSpPr>
        <xdr:cNvPr id="305" name="n_3mainValue【公営住宅】&#10;有形固定資産減価償却率">
          <a:extLst>
            <a:ext uri="{FF2B5EF4-FFF2-40B4-BE49-F238E27FC236}">
              <a16:creationId xmlns:a16="http://schemas.microsoft.com/office/drawing/2014/main" id="{AB0DB33F-FA1A-456B-B148-E4FA129DA747}"/>
            </a:ext>
          </a:extLst>
        </xdr:cNvPr>
        <xdr:cNvSpPr txBox="1"/>
      </xdr:nvSpPr>
      <xdr:spPr>
        <a:xfrm>
          <a:off x="18167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26F93FE5-B513-40FF-BD25-D29C211B891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A42C14B5-B0A0-44FA-BF67-F98BE470C5F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1AE10FB4-F46C-43BA-94DA-56B88BBC689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6B351E38-791F-460A-B7F6-EA102E56F2E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09924628-5B08-44D5-A97E-FBE9A35E8DE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EB6B5A3A-70AB-4A2A-94D9-09F94667A2F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9E9E282E-A09A-4060-9C30-D7BFC6566E9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B76303CF-C522-4E15-B8FF-6A41F4A0DD4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96EFA96E-DEAC-404A-8E95-FE9F23036D3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B592004F-5723-4E94-8824-1880FF6284E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a:extLst>
            <a:ext uri="{FF2B5EF4-FFF2-40B4-BE49-F238E27FC236}">
              <a16:creationId xmlns:a16="http://schemas.microsoft.com/office/drawing/2014/main" id="{6F345F6B-CB29-4E8E-A08C-41E6B4EB58C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a:extLst>
            <a:ext uri="{FF2B5EF4-FFF2-40B4-BE49-F238E27FC236}">
              <a16:creationId xmlns:a16="http://schemas.microsoft.com/office/drawing/2014/main" id="{6125CF8F-3FE5-49EE-8FEB-370F936229B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a:extLst>
            <a:ext uri="{FF2B5EF4-FFF2-40B4-BE49-F238E27FC236}">
              <a16:creationId xmlns:a16="http://schemas.microsoft.com/office/drawing/2014/main" id="{97459B98-BE71-4824-B5A1-FBD46097943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a:extLst>
            <a:ext uri="{FF2B5EF4-FFF2-40B4-BE49-F238E27FC236}">
              <a16:creationId xmlns:a16="http://schemas.microsoft.com/office/drawing/2014/main" id="{BDABC11C-26C8-41C4-A2D2-DEA0C13213F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a:extLst>
            <a:ext uri="{FF2B5EF4-FFF2-40B4-BE49-F238E27FC236}">
              <a16:creationId xmlns:a16="http://schemas.microsoft.com/office/drawing/2014/main" id="{A86CAD49-139C-4D08-9C68-731350E7CED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a:extLst>
            <a:ext uri="{FF2B5EF4-FFF2-40B4-BE49-F238E27FC236}">
              <a16:creationId xmlns:a16="http://schemas.microsoft.com/office/drawing/2014/main" id="{2DB7770F-FEE4-4972-A4F1-B34543465A3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a:extLst>
            <a:ext uri="{FF2B5EF4-FFF2-40B4-BE49-F238E27FC236}">
              <a16:creationId xmlns:a16="http://schemas.microsoft.com/office/drawing/2014/main" id="{413877D5-09A9-492A-90E8-01AFAE066EA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a:extLst>
            <a:ext uri="{FF2B5EF4-FFF2-40B4-BE49-F238E27FC236}">
              <a16:creationId xmlns:a16="http://schemas.microsoft.com/office/drawing/2014/main" id="{83CE4383-D939-40C2-B0F8-B72ACA6F49E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a:extLst>
            <a:ext uri="{FF2B5EF4-FFF2-40B4-BE49-F238E27FC236}">
              <a16:creationId xmlns:a16="http://schemas.microsoft.com/office/drawing/2014/main" id="{D8EF5933-CF2A-4D9C-9B81-D6D23E6A0C3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5" name="テキスト ボックス 324">
          <a:extLst>
            <a:ext uri="{FF2B5EF4-FFF2-40B4-BE49-F238E27FC236}">
              <a16:creationId xmlns:a16="http://schemas.microsoft.com/office/drawing/2014/main" id="{61065619-A948-4DDB-9EE5-536EFF43A4A5}"/>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a16="http://schemas.microsoft.com/office/drawing/2014/main" id="{DC36660F-D348-4C7C-8A14-FAD64720ADC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a:extLst>
            <a:ext uri="{FF2B5EF4-FFF2-40B4-BE49-F238E27FC236}">
              <a16:creationId xmlns:a16="http://schemas.microsoft.com/office/drawing/2014/main" id="{64836872-7C20-441E-AFD2-EDF2653D338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a:extLst>
            <a:ext uri="{FF2B5EF4-FFF2-40B4-BE49-F238E27FC236}">
              <a16:creationId xmlns:a16="http://schemas.microsoft.com/office/drawing/2014/main" id="{ADB80244-88FD-4655-BF1D-4F404A0D456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329" name="直線コネクタ 328">
          <a:extLst>
            <a:ext uri="{FF2B5EF4-FFF2-40B4-BE49-F238E27FC236}">
              <a16:creationId xmlns:a16="http://schemas.microsoft.com/office/drawing/2014/main" id="{29AC4C48-37BB-4851-9D4A-C28A5492AE5F}"/>
            </a:ext>
          </a:extLst>
        </xdr:cNvPr>
        <xdr:cNvCxnSpPr/>
      </xdr:nvCxnSpPr>
      <xdr:spPr>
        <a:xfrm flipV="1">
          <a:off x="10476865" y="13262102"/>
          <a:ext cx="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330" name="【公営住宅】&#10;一人当たり面積最小値テキスト">
          <a:extLst>
            <a:ext uri="{FF2B5EF4-FFF2-40B4-BE49-F238E27FC236}">
              <a16:creationId xmlns:a16="http://schemas.microsoft.com/office/drawing/2014/main" id="{72471986-390A-417A-9AC7-9228CC2A00D4}"/>
            </a:ext>
          </a:extLst>
        </xdr:cNvPr>
        <xdr:cNvSpPr txBox="1"/>
      </xdr:nvSpPr>
      <xdr:spPr>
        <a:xfrm>
          <a:off x="10515600"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331" name="直線コネクタ 330">
          <a:extLst>
            <a:ext uri="{FF2B5EF4-FFF2-40B4-BE49-F238E27FC236}">
              <a16:creationId xmlns:a16="http://schemas.microsoft.com/office/drawing/2014/main" id="{125B7B3E-A532-407F-93E6-2BAA80924332}"/>
            </a:ext>
          </a:extLst>
        </xdr:cNvPr>
        <xdr:cNvCxnSpPr/>
      </xdr:nvCxnSpPr>
      <xdr:spPr>
        <a:xfrm>
          <a:off x="10388600" y="1473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332" name="【公営住宅】&#10;一人当たり面積最大値テキスト">
          <a:extLst>
            <a:ext uri="{FF2B5EF4-FFF2-40B4-BE49-F238E27FC236}">
              <a16:creationId xmlns:a16="http://schemas.microsoft.com/office/drawing/2014/main" id="{F6E29D14-9234-4E75-B413-07E20D127BFB}"/>
            </a:ext>
          </a:extLst>
        </xdr:cNvPr>
        <xdr:cNvSpPr txBox="1"/>
      </xdr:nvSpPr>
      <xdr:spPr>
        <a:xfrm>
          <a:off x="10515600" y="130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333" name="直線コネクタ 332">
          <a:extLst>
            <a:ext uri="{FF2B5EF4-FFF2-40B4-BE49-F238E27FC236}">
              <a16:creationId xmlns:a16="http://schemas.microsoft.com/office/drawing/2014/main" id="{2E868223-9687-40F3-947C-65A7A8CB3A30}"/>
            </a:ext>
          </a:extLst>
        </xdr:cNvPr>
        <xdr:cNvCxnSpPr/>
      </xdr:nvCxnSpPr>
      <xdr:spPr>
        <a:xfrm>
          <a:off x="10388600" y="1326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83965</xdr:rowOff>
    </xdr:from>
    <xdr:ext cx="469744" cy="259045"/>
    <xdr:sp macro="" textlink="">
      <xdr:nvSpPr>
        <xdr:cNvPr id="334" name="【公営住宅】&#10;一人当たり面積平均値テキスト">
          <a:extLst>
            <a:ext uri="{FF2B5EF4-FFF2-40B4-BE49-F238E27FC236}">
              <a16:creationId xmlns:a16="http://schemas.microsoft.com/office/drawing/2014/main" id="{E1368A64-9ECF-45B0-932F-D7528B045500}"/>
            </a:ext>
          </a:extLst>
        </xdr:cNvPr>
        <xdr:cNvSpPr txBox="1"/>
      </xdr:nvSpPr>
      <xdr:spPr>
        <a:xfrm>
          <a:off x="10515600" y="1431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335" name="フローチャート: 判断 334">
          <a:extLst>
            <a:ext uri="{FF2B5EF4-FFF2-40B4-BE49-F238E27FC236}">
              <a16:creationId xmlns:a16="http://schemas.microsoft.com/office/drawing/2014/main" id="{B2F9DF84-53A7-447E-99BA-FB0A2D0461E1}"/>
            </a:ext>
          </a:extLst>
        </xdr:cNvPr>
        <xdr:cNvSpPr/>
      </xdr:nvSpPr>
      <xdr:spPr>
        <a:xfrm>
          <a:off x="10426700" y="1446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336" name="フローチャート: 判断 335">
          <a:extLst>
            <a:ext uri="{FF2B5EF4-FFF2-40B4-BE49-F238E27FC236}">
              <a16:creationId xmlns:a16="http://schemas.microsoft.com/office/drawing/2014/main" id="{83EAA4DD-B82B-4F99-A99C-4C561C8268DE}"/>
            </a:ext>
          </a:extLst>
        </xdr:cNvPr>
        <xdr:cNvSpPr/>
      </xdr:nvSpPr>
      <xdr:spPr>
        <a:xfrm>
          <a:off x="9588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337" name="フローチャート: 判断 336">
          <a:extLst>
            <a:ext uri="{FF2B5EF4-FFF2-40B4-BE49-F238E27FC236}">
              <a16:creationId xmlns:a16="http://schemas.microsoft.com/office/drawing/2014/main" id="{FE456EC1-3677-4612-8488-F9FE902F7F3A}"/>
            </a:ext>
          </a:extLst>
        </xdr:cNvPr>
        <xdr:cNvSpPr/>
      </xdr:nvSpPr>
      <xdr:spPr>
        <a:xfrm>
          <a:off x="8699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338" name="フローチャート: 判断 337">
          <a:extLst>
            <a:ext uri="{FF2B5EF4-FFF2-40B4-BE49-F238E27FC236}">
              <a16:creationId xmlns:a16="http://schemas.microsoft.com/office/drawing/2014/main" id="{90F7665F-BA09-4E17-AB5F-822CDED8513A}"/>
            </a:ext>
          </a:extLst>
        </xdr:cNvPr>
        <xdr:cNvSpPr/>
      </xdr:nvSpPr>
      <xdr:spPr>
        <a:xfrm>
          <a:off x="7810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95123</xdr:rowOff>
    </xdr:from>
    <xdr:to>
      <xdr:col>36</xdr:col>
      <xdr:colOff>165100</xdr:colOff>
      <xdr:row>85</xdr:row>
      <xdr:rowOff>25273</xdr:rowOff>
    </xdr:to>
    <xdr:sp macro="" textlink="">
      <xdr:nvSpPr>
        <xdr:cNvPr id="339" name="フローチャート: 判断 338">
          <a:extLst>
            <a:ext uri="{FF2B5EF4-FFF2-40B4-BE49-F238E27FC236}">
              <a16:creationId xmlns:a16="http://schemas.microsoft.com/office/drawing/2014/main" id="{8F82CA0B-30F6-4EAC-94FD-D76FBF0033EF}"/>
            </a:ext>
          </a:extLst>
        </xdr:cNvPr>
        <xdr:cNvSpPr/>
      </xdr:nvSpPr>
      <xdr:spPr>
        <a:xfrm>
          <a:off x="6921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3DAD1ED6-B61C-41C9-BB05-842B1642F4F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F77DD35F-7AC9-400A-8859-4791F2A8067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86834958-F33E-4488-B75C-5297101A03E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511857C-7B5E-4913-A9E6-12979A06A72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46435C15-905F-4956-9AC9-5CD6213C950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119887</xdr:rowOff>
    </xdr:from>
    <xdr:to>
      <xdr:col>55</xdr:col>
      <xdr:colOff>50800</xdr:colOff>
      <xdr:row>85</xdr:row>
      <xdr:rowOff>50037</xdr:rowOff>
    </xdr:to>
    <xdr:sp macro="" textlink="">
      <xdr:nvSpPr>
        <xdr:cNvPr id="345" name="楕円 344">
          <a:extLst>
            <a:ext uri="{FF2B5EF4-FFF2-40B4-BE49-F238E27FC236}">
              <a16:creationId xmlns:a16="http://schemas.microsoft.com/office/drawing/2014/main" id="{F6BF42C7-0277-4C31-A344-51D2A2088325}"/>
            </a:ext>
          </a:extLst>
        </xdr:cNvPr>
        <xdr:cNvSpPr/>
      </xdr:nvSpPr>
      <xdr:spPr>
        <a:xfrm>
          <a:off x="104267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98314</xdr:rowOff>
    </xdr:from>
    <xdr:ext cx="469744" cy="259045"/>
    <xdr:sp macro="" textlink="">
      <xdr:nvSpPr>
        <xdr:cNvPr id="346" name="【公営住宅】&#10;一人当たり面積該当値テキスト">
          <a:extLst>
            <a:ext uri="{FF2B5EF4-FFF2-40B4-BE49-F238E27FC236}">
              <a16:creationId xmlns:a16="http://schemas.microsoft.com/office/drawing/2014/main" id="{8F6498C6-3006-485D-8D44-CAC12D8A2DEA}"/>
            </a:ext>
          </a:extLst>
        </xdr:cNvPr>
        <xdr:cNvSpPr txBox="1"/>
      </xdr:nvSpPr>
      <xdr:spPr>
        <a:xfrm>
          <a:off x="10515600"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125857</xdr:rowOff>
    </xdr:from>
    <xdr:to>
      <xdr:col>50</xdr:col>
      <xdr:colOff>165100</xdr:colOff>
      <xdr:row>85</xdr:row>
      <xdr:rowOff>56007</xdr:rowOff>
    </xdr:to>
    <xdr:sp macro="" textlink="">
      <xdr:nvSpPr>
        <xdr:cNvPr id="347" name="楕円 346">
          <a:extLst>
            <a:ext uri="{FF2B5EF4-FFF2-40B4-BE49-F238E27FC236}">
              <a16:creationId xmlns:a16="http://schemas.microsoft.com/office/drawing/2014/main" id="{BDEC8808-986A-472B-82F5-CF0E907D5E82}"/>
            </a:ext>
          </a:extLst>
        </xdr:cNvPr>
        <xdr:cNvSpPr/>
      </xdr:nvSpPr>
      <xdr:spPr>
        <a:xfrm>
          <a:off x="9588500" y="1452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170687</xdr:rowOff>
    </xdr:from>
    <xdr:to>
      <xdr:col>55</xdr:col>
      <xdr:colOff>0</xdr:colOff>
      <xdr:row>85</xdr:row>
      <xdr:rowOff>5207</xdr:rowOff>
    </xdr:to>
    <xdr:cxnSp macro="">
      <xdr:nvCxnSpPr>
        <xdr:cNvPr id="348" name="直線コネクタ 347">
          <a:extLst>
            <a:ext uri="{FF2B5EF4-FFF2-40B4-BE49-F238E27FC236}">
              <a16:creationId xmlns:a16="http://schemas.microsoft.com/office/drawing/2014/main" id="{4B0CDBAD-DBE6-4933-A86F-DDF1358A6662}"/>
            </a:ext>
          </a:extLst>
        </xdr:cNvPr>
        <xdr:cNvCxnSpPr/>
      </xdr:nvCxnSpPr>
      <xdr:spPr>
        <a:xfrm flipV="1">
          <a:off x="9639300" y="14572487"/>
          <a:ext cx="838200" cy="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142112</xdr:rowOff>
    </xdr:from>
    <xdr:to>
      <xdr:col>46</xdr:col>
      <xdr:colOff>38100</xdr:colOff>
      <xdr:row>85</xdr:row>
      <xdr:rowOff>72262</xdr:rowOff>
    </xdr:to>
    <xdr:sp macro="" textlink="">
      <xdr:nvSpPr>
        <xdr:cNvPr id="349" name="楕円 348">
          <a:extLst>
            <a:ext uri="{FF2B5EF4-FFF2-40B4-BE49-F238E27FC236}">
              <a16:creationId xmlns:a16="http://schemas.microsoft.com/office/drawing/2014/main" id="{BC97CD24-9259-400C-A843-8407F71ADC83}"/>
            </a:ext>
          </a:extLst>
        </xdr:cNvPr>
        <xdr:cNvSpPr/>
      </xdr:nvSpPr>
      <xdr:spPr>
        <a:xfrm>
          <a:off x="8699500" y="1454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5207</xdr:rowOff>
    </xdr:from>
    <xdr:to>
      <xdr:col>50</xdr:col>
      <xdr:colOff>114300</xdr:colOff>
      <xdr:row>85</xdr:row>
      <xdr:rowOff>21462</xdr:rowOff>
    </xdr:to>
    <xdr:cxnSp macro="">
      <xdr:nvCxnSpPr>
        <xdr:cNvPr id="350" name="直線コネクタ 349">
          <a:extLst>
            <a:ext uri="{FF2B5EF4-FFF2-40B4-BE49-F238E27FC236}">
              <a16:creationId xmlns:a16="http://schemas.microsoft.com/office/drawing/2014/main" id="{4E5BF972-DB40-41DA-8F8A-80833E8A7EA2}"/>
            </a:ext>
          </a:extLst>
        </xdr:cNvPr>
        <xdr:cNvCxnSpPr/>
      </xdr:nvCxnSpPr>
      <xdr:spPr>
        <a:xfrm flipV="1">
          <a:off x="8750300" y="14578457"/>
          <a:ext cx="889000" cy="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150749</xdr:rowOff>
    </xdr:from>
    <xdr:to>
      <xdr:col>41</xdr:col>
      <xdr:colOff>101600</xdr:colOff>
      <xdr:row>85</xdr:row>
      <xdr:rowOff>80899</xdr:rowOff>
    </xdr:to>
    <xdr:sp macro="" textlink="">
      <xdr:nvSpPr>
        <xdr:cNvPr id="351" name="楕円 350">
          <a:extLst>
            <a:ext uri="{FF2B5EF4-FFF2-40B4-BE49-F238E27FC236}">
              <a16:creationId xmlns:a16="http://schemas.microsoft.com/office/drawing/2014/main" id="{7B47AA8E-F490-4EF4-9697-599ACCD2FEAF}"/>
            </a:ext>
          </a:extLst>
        </xdr:cNvPr>
        <xdr:cNvSpPr/>
      </xdr:nvSpPr>
      <xdr:spPr>
        <a:xfrm>
          <a:off x="7810500" y="1455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21462</xdr:rowOff>
    </xdr:from>
    <xdr:to>
      <xdr:col>45</xdr:col>
      <xdr:colOff>177800</xdr:colOff>
      <xdr:row>85</xdr:row>
      <xdr:rowOff>30099</xdr:rowOff>
    </xdr:to>
    <xdr:cxnSp macro="">
      <xdr:nvCxnSpPr>
        <xdr:cNvPr id="352" name="直線コネクタ 351">
          <a:extLst>
            <a:ext uri="{FF2B5EF4-FFF2-40B4-BE49-F238E27FC236}">
              <a16:creationId xmlns:a16="http://schemas.microsoft.com/office/drawing/2014/main" id="{5B3351A0-5DFB-4E55-8317-EA7D5F060425}"/>
            </a:ext>
          </a:extLst>
        </xdr:cNvPr>
        <xdr:cNvCxnSpPr/>
      </xdr:nvCxnSpPr>
      <xdr:spPr>
        <a:xfrm flipV="1">
          <a:off x="7861300" y="14594712"/>
          <a:ext cx="8890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161562</xdr:rowOff>
    </xdr:from>
    <xdr:ext cx="469744" cy="259045"/>
    <xdr:sp macro="" textlink="">
      <xdr:nvSpPr>
        <xdr:cNvPr id="353" name="n_1aveValue【公営住宅】&#10;一人当たり面積">
          <a:extLst>
            <a:ext uri="{FF2B5EF4-FFF2-40B4-BE49-F238E27FC236}">
              <a16:creationId xmlns:a16="http://schemas.microsoft.com/office/drawing/2014/main" id="{DB5A06F7-B69E-48C4-900F-4077E37035BD}"/>
            </a:ext>
          </a:extLst>
        </xdr:cNvPr>
        <xdr:cNvSpPr txBox="1"/>
      </xdr:nvSpPr>
      <xdr:spPr>
        <a:xfrm>
          <a:off x="93917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31005</xdr:rowOff>
    </xdr:from>
    <xdr:ext cx="469744" cy="259045"/>
    <xdr:sp macro="" textlink="">
      <xdr:nvSpPr>
        <xdr:cNvPr id="354" name="n_2aveValue【公営住宅】&#10;一人当たり面積">
          <a:extLst>
            <a:ext uri="{FF2B5EF4-FFF2-40B4-BE49-F238E27FC236}">
              <a16:creationId xmlns:a16="http://schemas.microsoft.com/office/drawing/2014/main" id="{265AF428-6A10-437C-8B09-E2B6308AB01D}"/>
            </a:ext>
          </a:extLst>
        </xdr:cNvPr>
        <xdr:cNvSpPr txBox="1"/>
      </xdr:nvSpPr>
      <xdr:spPr>
        <a:xfrm>
          <a:off x="8515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49674</xdr:rowOff>
    </xdr:from>
    <xdr:ext cx="469744" cy="259045"/>
    <xdr:sp macro="" textlink="">
      <xdr:nvSpPr>
        <xdr:cNvPr id="355" name="n_3aveValue【公営住宅】&#10;一人当たり面積">
          <a:extLst>
            <a:ext uri="{FF2B5EF4-FFF2-40B4-BE49-F238E27FC236}">
              <a16:creationId xmlns:a16="http://schemas.microsoft.com/office/drawing/2014/main" id="{00979735-1F84-48CB-ACAD-9671CCFA947B}"/>
            </a:ext>
          </a:extLst>
        </xdr:cNvPr>
        <xdr:cNvSpPr txBox="1"/>
      </xdr:nvSpPr>
      <xdr:spPr>
        <a:xfrm>
          <a:off x="7626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41800</xdr:rowOff>
    </xdr:from>
    <xdr:ext cx="469744" cy="259045"/>
    <xdr:sp macro="" textlink="">
      <xdr:nvSpPr>
        <xdr:cNvPr id="356" name="n_4aveValue【公営住宅】&#10;一人当たり面積">
          <a:extLst>
            <a:ext uri="{FF2B5EF4-FFF2-40B4-BE49-F238E27FC236}">
              <a16:creationId xmlns:a16="http://schemas.microsoft.com/office/drawing/2014/main" id="{1ACB4111-E13A-4400-8814-EDC729BAC141}"/>
            </a:ext>
          </a:extLst>
        </xdr:cNvPr>
        <xdr:cNvSpPr txBox="1"/>
      </xdr:nvSpPr>
      <xdr:spPr>
        <a:xfrm>
          <a:off x="6737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47134</xdr:rowOff>
    </xdr:from>
    <xdr:ext cx="469744" cy="259045"/>
    <xdr:sp macro="" textlink="">
      <xdr:nvSpPr>
        <xdr:cNvPr id="357" name="n_1mainValue【公営住宅】&#10;一人当たり面積">
          <a:extLst>
            <a:ext uri="{FF2B5EF4-FFF2-40B4-BE49-F238E27FC236}">
              <a16:creationId xmlns:a16="http://schemas.microsoft.com/office/drawing/2014/main" id="{BB765617-AFFF-42CB-A406-E394A8783762}"/>
            </a:ext>
          </a:extLst>
        </xdr:cNvPr>
        <xdr:cNvSpPr txBox="1"/>
      </xdr:nvSpPr>
      <xdr:spPr>
        <a:xfrm>
          <a:off x="9391727" y="1462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63389</xdr:rowOff>
    </xdr:from>
    <xdr:ext cx="469744" cy="259045"/>
    <xdr:sp macro="" textlink="">
      <xdr:nvSpPr>
        <xdr:cNvPr id="358" name="n_2mainValue【公営住宅】&#10;一人当たり面積">
          <a:extLst>
            <a:ext uri="{FF2B5EF4-FFF2-40B4-BE49-F238E27FC236}">
              <a16:creationId xmlns:a16="http://schemas.microsoft.com/office/drawing/2014/main" id="{C4F8081C-089B-40E7-A4B6-E0DBE9E0E860}"/>
            </a:ext>
          </a:extLst>
        </xdr:cNvPr>
        <xdr:cNvSpPr txBox="1"/>
      </xdr:nvSpPr>
      <xdr:spPr>
        <a:xfrm>
          <a:off x="8515427" y="1463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72026</xdr:rowOff>
    </xdr:from>
    <xdr:ext cx="469744" cy="259045"/>
    <xdr:sp macro="" textlink="">
      <xdr:nvSpPr>
        <xdr:cNvPr id="359" name="n_3mainValue【公営住宅】&#10;一人当たり面積">
          <a:extLst>
            <a:ext uri="{FF2B5EF4-FFF2-40B4-BE49-F238E27FC236}">
              <a16:creationId xmlns:a16="http://schemas.microsoft.com/office/drawing/2014/main" id="{C50D03B2-CE90-4BAA-9B90-C57CB53C75B6}"/>
            </a:ext>
          </a:extLst>
        </xdr:cNvPr>
        <xdr:cNvSpPr txBox="1"/>
      </xdr:nvSpPr>
      <xdr:spPr>
        <a:xfrm>
          <a:off x="7626427" y="1464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9CE272CC-8A4C-47DE-8E4C-38D894FBBCD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22ABAB0F-2137-425E-A20E-D8F209BE831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9756DE82-9712-4BF3-9B29-B1CCA5EA193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975ECFB7-894B-42CE-9B2A-52FA15115CD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56111DD9-291D-4646-8870-2628F4C1D37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DC752B3C-9FD8-49F9-B3FE-165CF29CBBD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F87C3326-B8D8-462D-8C96-60C1DFD85A2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76FB8F9B-26F2-4BD6-9205-B69D5FED477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a:extLst>
            <a:ext uri="{FF2B5EF4-FFF2-40B4-BE49-F238E27FC236}">
              <a16:creationId xmlns:a16="http://schemas.microsoft.com/office/drawing/2014/main" id="{491595F8-AF46-46B6-BD91-7352A6F7CA8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a:extLst>
            <a:ext uri="{FF2B5EF4-FFF2-40B4-BE49-F238E27FC236}">
              <a16:creationId xmlns:a16="http://schemas.microsoft.com/office/drawing/2014/main" id="{F868C6C6-3760-401A-A770-48963BF44CD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a:extLst>
            <a:ext uri="{FF2B5EF4-FFF2-40B4-BE49-F238E27FC236}">
              <a16:creationId xmlns:a16="http://schemas.microsoft.com/office/drawing/2014/main" id="{27D55C57-05EF-406F-89A3-4127C14BE85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a:extLst>
            <a:ext uri="{FF2B5EF4-FFF2-40B4-BE49-F238E27FC236}">
              <a16:creationId xmlns:a16="http://schemas.microsoft.com/office/drawing/2014/main" id="{740B3C50-0319-4676-8467-7563DD24871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a:extLst>
            <a:ext uri="{FF2B5EF4-FFF2-40B4-BE49-F238E27FC236}">
              <a16:creationId xmlns:a16="http://schemas.microsoft.com/office/drawing/2014/main" id="{A63B559F-7102-4215-B053-04688977771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a:extLst>
            <a:ext uri="{FF2B5EF4-FFF2-40B4-BE49-F238E27FC236}">
              <a16:creationId xmlns:a16="http://schemas.microsoft.com/office/drawing/2014/main" id="{06FEACB4-F9D1-4D4A-B42F-AE9D9ADF487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a:extLst>
            <a:ext uri="{FF2B5EF4-FFF2-40B4-BE49-F238E27FC236}">
              <a16:creationId xmlns:a16="http://schemas.microsoft.com/office/drawing/2014/main" id="{8643FB19-C2E4-47CB-8BBB-3E4EA198CF9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a16="http://schemas.microsoft.com/office/drawing/2014/main" id="{39DAA07E-941E-439A-84FB-D817FBBE4F2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a:extLst>
            <a:ext uri="{FF2B5EF4-FFF2-40B4-BE49-F238E27FC236}">
              <a16:creationId xmlns:a16="http://schemas.microsoft.com/office/drawing/2014/main" id="{1038E933-D919-4ACA-89DF-4EE998EB72B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a:extLst>
            <a:ext uri="{FF2B5EF4-FFF2-40B4-BE49-F238E27FC236}">
              <a16:creationId xmlns:a16="http://schemas.microsoft.com/office/drawing/2014/main" id="{70A38358-E24A-4891-AEB2-FCAC3FE691F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a:extLst>
            <a:ext uri="{FF2B5EF4-FFF2-40B4-BE49-F238E27FC236}">
              <a16:creationId xmlns:a16="http://schemas.microsoft.com/office/drawing/2014/main" id="{4990E9ED-842B-4A78-8387-73BE7ED917F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a:extLst>
            <a:ext uri="{FF2B5EF4-FFF2-40B4-BE49-F238E27FC236}">
              <a16:creationId xmlns:a16="http://schemas.microsoft.com/office/drawing/2014/main" id="{F1E31054-2DED-48E4-81E7-242A8F71E89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a:extLst>
            <a:ext uri="{FF2B5EF4-FFF2-40B4-BE49-F238E27FC236}">
              <a16:creationId xmlns:a16="http://schemas.microsoft.com/office/drawing/2014/main" id="{BE466F60-1DC7-409D-BF1C-369B3977487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a:extLst>
            <a:ext uri="{FF2B5EF4-FFF2-40B4-BE49-F238E27FC236}">
              <a16:creationId xmlns:a16="http://schemas.microsoft.com/office/drawing/2014/main" id="{12383AD1-757A-417A-A1F2-E2A09CAA794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a:extLst>
            <a:ext uri="{FF2B5EF4-FFF2-40B4-BE49-F238E27FC236}">
              <a16:creationId xmlns:a16="http://schemas.microsoft.com/office/drawing/2014/main" id="{B302A967-6CD3-4EAA-9C29-EEA3DE15023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a:extLst>
            <a:ext uri="{FF2B5EF4-FFF2-40B4-BE49-F238E27FC236}">
              <a16:creationId xmlns:a16="http://schemas.microsoft.com/office/drawing/2014/main" id="{8A887FC2-FCBB-47F4-934A-CCC9529839A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a:extLst>
            <a:ext uri="{FF2B5EF4-FFF2-40B4-BE49-F238E27FC236}">
              <a16:creationId xmlns:a16="http://schemas.microsoft.com/office/drawing/2014/main" id="{E5E1C319-F326-4A6B-AD16-12094352FBC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a:extLst>
            <a:ext uri="{FF2B5EF4-FFF2-40B4-BE49-F238E27FC236}">
              <a16:creationId xmlns:a16="http://schemas.microsoft.com/office/drawing/2014/main" id="{9BC8039D-9058-43A9-9C35-4718D46305C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a:extLst>
            <a:ext uri="{FF2B5EF4-FFF2-40B4-BE49-F238E27FC236}">
              <a16:creationId xmlns:a16="http://schemas.microsoft.com/office/drawing/2014/main" id="{E20E517E-538D-4227-BEF9-EF1E8880C5E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a:extLst>
            <a:ext uri="{FF2B5EF4-FFF2-40B4-BE49-F238E27FC236}">
              <a16:creationId xmlns:a16="http://schemas.microsoft.com/office/drawing/2014/main" id="{DF1C1BB5-50DD-48A1-950D-9CD072AC350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a:extLst>
            <a:ext uri="{FF2B5EF4-FFF2-40B4-BE49-F238E27FC236}">
              <a16:creationId xmlns:a16="http://schemas.microsoft.com/office/drawing/2014/main" id="{C26C86E6-829F-4BA5-8B2B-88E844AC997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a:extLst>
            <a:ext uri="{FF2B5EF4-FFF2-40B4-BE49-F238E27FC236}">
              <a16:creationId xmlns:a16="http://schemas.microsoft.com/office/drawing/2014/main" id="{CFEE4E5E-4CB4-4A92-B547-59387E33934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a:extLst>
            <a:ext uri="{FF2B5EF4-FFF2-40B4-BE49-F238E27FC236}">
              <a16:creationId xmlns:a16="http://schemas.microsoft.com/office/drawing/2014/main" id="{B082AE33-EEDF-4FDA-A5E7-7F78BC9DBF6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a:extLst>
            <a:ext uri="{FF2B5EF4-FFF2-40B4-BE49-F238E27FC236}">
              <a16:creationId xmlns:a16="http://schemas.microsoft.com/office/drawing/2014/main" id="{38E8EAF4-334F-4DA7-AD0B-4AD6738D709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a:extLst>
            <a:ext uri="{FF2B5EF4-FFF2-40B4-BE49-F238E27FC236}">
              <a16:creationId xmlns:a16="http://schemas.microsoft.com/office/drawing/2014/main" id="{60FFFB43-E6C8-4B5E-9FB3-90A7BE701DD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a:extLst>
            <a:ext uri="{FF2B5EF4-FFF2-40B4-BE49-F238E27FC236}">
              <a16:creationId xmlns:a16="http://schemas.microsoft.com/office/drawing/2014/main" id="{BABBF374-16B7-414A-B184-100D3C0790F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a:extLst>
            <a:ext uri="{FF2B5EF4-FFF2-40B4-BE49-F238E27FC236}">
              <a16:creationId xmlns:a16="http://schemas.microsoft.com/office/drawing/2014/main" id="{16535A6A-6B1B-46AC-AD46-959F9EC0637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a:extLst>
            <a:ext uri="{FF2B5EF4-FFF2-40B4-BE49-F238E27FC236}">
              <a16:creationId xmlns:a16="http://schemas.microsoft.com/office/drawing/2014/main" id="{EAC8AFAC-0D0B-4B6F-A829-59D25460814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a:extLst>
            <a:ext uri="{FF2B5EF4-FFF2-40B4-BE49-F238E27FC236}">
              <a16:creationId xmlns:a16="http://schemas.microsoft.com/office/drawing/2014/main" id="{2880F4C2-49B1-411E-994A-A008A9A1C46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a:extLst>
            <a:ext uri="{FF2B5EF4-FFF2-40B4-BE49-F238E27FC236}">
              <a16:creationId xmlns:a16="http://schemas.microsoft.com/office/drawing/2014/main" id="{6C8A0100-1908-4CA6-AD19-627EC8427BE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a:extLst>
            <a:ext uri="{FF2B5EF4-FFF2-40B4-BE49-F238E27FC236}">
              <a16:creationId xmlns:a16="http://schemas.microsoft.com/office/drawing/2014/main" id="{E0D16721-1624-4113-AC8C-C9E73231D26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a:extLst>
            <a:ext uri="{FF2B5EF4-FFF2-40B4-BE49-F238E27FC236}">
              <a16:creationId xmlns:a16="http://schemas.microsoft.com/office/drawing/2014/main" id="{3EC8370A-5194-4290-B8C7-061B91CBAFF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a:extLst>
            <a:ext uri="{FF2B5EF4-FFF2-40B4-BE49-F238E27FC236}">
              <a16:creationId xmlns:a16="http://schemas.microsoft.com/office/drawing/2014/main" id="{2F11F2B7-615C-49E6-970E-67F36DD3333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401" name="直線コネクタ 400">
          <a:extLst>
            <a:ext uri="{FF2B5EF4-FFF2-40B4-BE49-F238E27FC236}">
              <a16:creationId xmlns:a16="http://schemas.microsoft.com/office/drawing/2014/main" id="{C00E9B6D-D3B5-4D26-AF02-DA8C78CA2EAF}"/>
            </a:ext>
          </a:extLst>
        </xdr:cNvPr>
        <xdr:cNvCxnSpPr/>
      </xdr:nvCxnSpPr>
      <xdr:spPr>
        <a:xfrm flipV="1">
          <a:off x="16318864" y="5755277"/>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02" name="【認定こども園・幼稚園・保育所】&#10;有形固定資産減価償却率最小値テキスト">
          <a:extLst>
            <a:ext uri="{FF2B5EF4-FFF2-40B4-BE49-F238E27FC236}">
              <a16:creationId xmlns:a16="http://schemas.microsoft.com/office/drawing/2014/main" id="{B3374F2A-4D37-40B1-ABBA-4D3427CDAD9B}"/>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03" name="直線コネクタ 402">
          <a:extLst>
            <a:ext uri="{FF2B5EF4-FFF2-40B4-BE49-F238E27FC236}">
              <a16:creationId xmlns:a16="http://schemas.microsoft.com/office/drawing/2014/main" id="{39A55F20-8536-4549-A1EF-D6D823092127}"/>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404" name="【認定こども園・幼稚園・保育所】&#10;有形固定資産減価償却率最大値テキスト">
          <a:extLst>
            <a:ext uri="{FF2B5EF4-FFF2-40B4-BE49-F238E27FC236}">
              <a16:creationId xmlns:a16="http://schemas.microsoft.com/office/drawing/2014/main" id="{B215D398-AB77-4F3E-98F5-EAA6B8BA2F7D}"/>
            </a:ext>
          </a:extLst>
        </xdr:cNvPr>
        <xdr:cNvSpPr txBox="1"/>
      </xdr:nvSpPr>
      <xdr:spPr>
        <a:xfrm>
          <a:off x="16357600" y="553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05" name="直線コネクタ 404">
          <a:extLst>
            <a:ext uri="{FF2B5EF4-FFF2-40B4-BE49-F238E27FC236}">
              <a16:creationId xmlns:a16="http://schemas.microsoft.com/office/drawing/2014/main" id="{D4598088-BC99-4BB6-BC75-2A07A3F70600}"/>
            </a:ext>
          </a:extLst>
        </xdr:cNvPr>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20519</xdr:rowOff>
    </xdr:from>
    <xdr:ext cx="405111" cy="259045"/>
    <xdr:sp macro="" textlink="">
      <xdr:nvSpPr>
        <xdr:cNvPr id="406" name="【認定こども園・幼稚園・保育所】&#10;有形固定資産減価償却率平均値テキスト">
          <a:extLst>
            <a:ext uri="{FF2B5EF4-FFF2-40B4-BE49-F238E27FC236}">
              <a16:creationId xmlns:a16="http://schemas.microsoft.com/office/drawing/2014/main" id="{5C642059-F4C7-4253-965D-560CDD193C73}"/>
            </a:ext>
          </a:extLst>
        </xdr:cNvPr>
        <xdr:cNvSpPr txBox="1"/>
      </xdr:nvSpPr>
      <xdr:spPr>
        <a:xfrm>
          <a:off x="16357600" y="636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407" name="フローチャート: 判断 406">
          <a:extLst>
            <a:ext uri="{FF2B5EF4-FFF2-40B4-BE49-F238E27FC236}">
              <a16:creationId xmlns:a16="http://schemas.microsoft.com/office/drawing/2014/main" id="{95D58093-C0C0-47EE-B1FE-C2A6F0B9B119}"/>
            </a:ext>
          </a:extLst>
        </xdr:cNvPr>
        <xdr:cNvSpPr/>
      </xdr:nvSpPr>
      <xdr:spPr>
        <a:xfrm>
          <a:off x="16268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08" name="フローチャート: 判断 407">
          <a:extLst>
            <a:ext uri="{FF2B5EF4-FFF2-40B4-BE49-F238E27FC236}">
              <a16:creationId xmlns:a16="http://schemas.microsoft.com/office/drawing/2014/main" id="{870FAE7C-7ED2-4A4F-8484-329314DF2C74}"/>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09" name="フローチャート: 判断 408">
          <a:extLst>
            <a:ext uri="{FF2B5EF4-FFF2-40B4-BE49-F238E27FC236}">
              <a16:creationId xmlns:a16="http://schemas.microsoft.com/office/drawing/2014/main" id="{A0E16078-A900-479B-AE60-4FED219F1E68}"/>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410" name="フローチャート: 判断 409">
          <a:extLst>
            <a:ext uri="{FF2B5EF4-FFF2-40B4-BE49-F238E27FC236}">
              <a16:creationId xmlns:a16="http://schemas.microsoft.com/office/drawing/2014/main" id="{36DDFEB3-0829-4FF6-B436-2BA373778B3E}"/>
            </a:ext>
          </a:extLst>
        </xdr:cNvPr>
        <xdr:cNvSpPr/>
      </xdr:nvSpPr>
      <xdr:spPr>
        <a:xfrm>
          <a:off x="13652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411" name="フローチャート: 判断 410">
          <a:extLst>
            <a:ext uri="{FF2B5EF4-FFF2-40B4-BE49-F238E27FC236}">
              <a16:creationId xmlns:a16="http://schemas.microsoft.com/office/drawing/2014/main" id="{B08BDC9F-05F3-4A8A-90D4-2D3F76015EFC}"/>
            </a:ext>
          </a:extLst>
        </xdr:cNvPr>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4B39D926-21C4-48E6-9817-A1513697E71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63A6AABE-ACAA-44EA-9C5F-5610C4C72D3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E2C12BC7-9953-46EE-A605-BB85F380C49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21CB7BF0-B161-4B59-8148-82271E60254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42523E4C-08F7-4334-9186-785393D2344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907</xdr:rowOff>
    </xdr:from>
    <xdr:to>
      <xdr:col>85</xdr:col>
      <xdr:colOff>177800</xdr:colOff>
      <xdr:row>40</xdr:row>
      <xdr:rowOff>102507</xdr:rowOff>
    </xdr:to>
    <xdr:sp macro="" textlink="">
      <xdr:nvSpPr>
        <xdr:cNvPr id="417" name="楕円 416">
          <a:extLst>
            <a:ext uri="{FF2B5EF4-FFF2-40B4-BE49-F238E27FC236}">
              <a16:creationId xmlns:a16="http://schemas.microsoft.com/office/drawing/2014/main" id="{0B9E83A4-945F-45D8-8659-85A23977BDDD}"/>
            </a:ext>
          </a:extLst>
        </xdr:cNvPr>
        <xdr:cNvSpPr/>
      </xdr:nvSpPr>
      <xdr:spPr>
        <a:xfrm>
          <a:off x="162687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150784</xdr:rowOff>
    </xdr:from>
    <xdr:ext cx="405111" cy="259045"/>
    <xdr:sp macro="" textlink="">
      <xdr:nvSpPr>
        <xdr:cNvPr id="418" name="【認定こども園・幼稚園・保育所】&#10;有形固定資産減価償却率該当値テキスト">
          <a:extLst>
            <a:ext uri="{FF2B5EF4-FFF2-40B4-BE49-F238E27FC236}">
              <a16:creationId xmlns:a16="http://schemas.microsoft.com/office/drawing/2014/main" id="{450D3F51-DB73-4F4F-92BD-04346DF49389}"/>
            </a:ext>
          </a:extLst>
        </xdr:cNvPr>
        <xdr:cNvSpPr txBox="1"/>
      </xdr:nvSpPr>
      <xdr:spPr>
        <a:xfrm>
          <a:off x="16357600"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907</xdr:rowOff>
    </xdr:from>
    <xdr:to>
      <xdr:col>81</xdr:col>
      <xdr:colOff>101600</xdr:colOff>
      <xdr:row>40</xdr:row>
      <xdr:rowOff>102507</xdr:rowOff>
    </xdr:to>
    <xdr:sp macro="" textlink="">
      <xdr:nvSpPr>
        <xdr:cNvPr id="419" name="楕円 418">
          <a:extLst>
            <a:ext uri="{FF2B5EF4-FFF2-40B4-BE49-F238E27FC236}">
              <a16:creationId xmlns:a16="http://schemas.microsoft.com/office/drawing/2014/main" id="{81AD7F7B-CACC-4B60-9125-3A3E64BF9652}"/>
            </a:ext>
          </a:extLst>
        </xdr:cNvPr>
        <xdr:cNvSpPr/>
      </xdr:nvSpPr>
      <xdr:spPr>
        <a:xfrm>
          <a:off x="15430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51707</xdr:rowOff>
    </xdr:from>
    <xdr:to>
      <xdr:col>85</xdr:col>
      <xdr:colOff>127000</xdr:colOff>
      <xdr:row>40</xdr:row>
      <xdr:rowOff>51707</xdr:rowOff>
    </xdr:to>
    <xdr:cxnSp macro="">
      <xdr:nvCxnSpPr>
        <xdr:cNvPr id="420" name="直線コネクタ 419">
          <a:extLst>
            <a:ext uri="{FF2B5EF4-FFF2-40B4-BE49-F238E27FC236}">
              <a16:creationId xmlns:a16="http://schemas.microsoft.com/office/drawing/2014/main" id="{F02F4FE3-CADD-47BD-ACDD-BCD320D3F993}"/>
            </a:ext>
          </a:extLst>
        </xdr:cNvPr>
        <xdr:cNvCxnSpPr/>
      </xdr:nvCxnSpPr>
      <xdr:spPr>
        <a:xfrm>
          <a:off x="15481300" y="6909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907</xdr:rowOff>
    </xdr:from>
    <xdr:to>
      <xdr:col>76</xdr:col>
      <xdr:colOff>165100</xdr:colOff>
      <xdr:row>40</xdr:row>
      <xdr:rowOff>102507</xdr:rowOff>
    </xdr:to>
    <xdr:sp macro="" textlink="">
      <xdr:nvSpPr>
        <xdr:cNvPr id="421" name="楕円 420">
          <a:extLst>
            <a:ext uri="{FF2B5EF4-FFF2-40B4-BE49-F238E27FC236}">
              <a16:creationId xmlns:a16="http://schemas.microsoft.com/office/drawing/2014/main" id="{94113BEF-7C24-489F-AE4F-43B5A8CA800A}"/>
            </a:ext>
          </a:extLst>
        </xdr:cNvPr>
        <xdr:cNvSpPr/>
      </xdr:nvSpPr>
      <xdr:spPr>
        <a:xfrm>
          <a:off x="14541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51707</xdr:rowOff>
    </xdr:from>
    <xdr:to>
      <xdr:col>81</xdr:col>
      <xdr:colOff>50800</xdr:colOff>
      <xdr:row>40</xdr:row>
      <xdr:rowOff>51707</xdr:rowOff>
    </xdr:to>
    <xdr:cxnSp macro="">
      <xdr:nvCxnSpPr>
        <xdr:cNvPr id="422" name="直線コネクタ 421">
          <a:extLst>
            <a:ext uri="{FF2B5EF4-FFF2-40B4-BE49-F238E27FC236}">
              <a16:creationId xmlns:a16="http://schemas.microsoft.com/office/drawing/2014/main" id="{90A103DD-D6FE-4B4C-B511-43E8B18EAAF8}"/>
            </a:ext>
          </a:extLst>
        </xdr:cNvPr>
        <xdr:cNvCxnSpPr/>
      </xdr:nvCxnSpPr>
      <xdr:spPr>
        <a:xfrm>
          <a:off x="14592300" y="6909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151130</xdr:rowOff>
    </xdr:from>
    <xdr:to>
      <xdr:col>72</xdr:col>
      <xdr:colOff>38100</xdr:colOff>
      <xdr:row>40</xdr:row>
      <xdr:rowOff>81280</xdr:rowOff>
    </xdr:to>
    <xdr:sp macro="" textlink="">
      <xdr:nvSpPr>
        <xdr:cNvPr id="423" name="楕円 422">
          <a:extLst>
            <a:ext uri="{FF2B5EF4-FFF2-40B4-BE49-F238E27FC236}">
              <a16:creationId xmlns:a16="http://schemas.microsoft.com/office/drawing/2014/main" id="{9A3A4917-7C4B-4BA2-B853-66613361E768}"/>
            </a:ext>
          </a:extLst>
        </xdr:cNvPr>
        <xdr:cNvSpPr/>
      </xdr:nvSpPr>
      <xdr:spPr>
        <a:xfrm>
          <a:off x="13652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30480</xdr:rowOff>
    </xdr:from>
    <xdr:to>
      <xdr:col>76</xdr:col>
      <xdr:colOff>114300</xdr:colOff>
      <xdr:row>40</xdr:row>
      <xdr:rowOff>51707</xdr:rowOff>
    </xdr:to>
    <xdr:cxnSp macro="">
      <xdr:nvCxnSpPr>
        <xdr:cNvPr id="424" name="直線コネクタ 423">
          <a:extLst>
            <a:ext uri="{FF2B5EF4-FFF2-40B4-BE49-F238E27FC236}">
              <a16:creationId xmlns:a16="http://schemas.microsoft.com/office/drawing/2014/main" id="{23A93F65-EAA7-4140-8FA2-3CD7928B853A}"/>
            </a:ext>
          </a:extLst>
        </xdr:cNvPr>
        <xdr:cNvCxnSpPr/>
      </xdr:nvCxnSpPr>
      <xdr:spPr>
        <a:xfrm>
          <a:off x="13703300" y="688848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25" name="n_1aveValue【認定こども園・幼稚園・保育所】&#10;有形固定資産減価償却率">
          <a:extLst>
            <a:ext uri="{FF2B5EF4-FFF2-40B4-BE49-F238E27FC236}">
              <a16:creationId xmlns:a16="http://schemas.microsoft.com/office/drawing/2014/main" id="{D2633DAB-2776-4714-AA34-3C165B779641}"/>
            </a:ext>
          </a:extLst>
        </xdr:cNvPr>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26" name="n_2aveValue【認定こども園・幼稚園・保育所】&#10;有形固定資産減価償却率">
          <a:extLst>
            <a:ext uri="{FF2B5EF4-FFF2-40B4-BE49-F238E27FC236}">
              <a16:creationId xmlns:a16="http://schemas.microsoft.com/office/drawing/2014/main" id="{3870E850-C031-425F-8AB0-5CC9730E352A}"/>
            </a:ext>
          </a:extLst>
        </xdr:cNvPr>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125566</xdr:rowOff>
    </xdr:from>
    <xdr:ext cx="405111" cy="259045"/>
    <xdr:sp macro="" textlink="">
      <xdr:nvSpPr>
        <xdr:cNvPr id="427" name="n_3aveValue【認定こども園・幼稚園・保育所】&#10;有形固定資産減価償却率">
          <a:extLst>
            <a:ext uri="{FF2B5EF4-FFF2-40B4-BE49-F238E27FC236}">
              <a16:creationId xmlns:a16="http://schemas.microsoft.com/office/drawing/2014/main" id="{048C8CE8-793F-49A5-B62A-67F4357FCFF7}"/>
            </a:ext>
          </a:extLst>
        </xdr:cNvPr>
        <xdr:cNvSpPr txBox="1"/>
      </xdr:nvSpPr>
      <xdr:spPr>
        <a:xfrm>
          <a:off x="13500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428" name="n_4aveValue【認定こども園・幼稚園・保育所】&#10;有形固定資産減価償却率">
          <a:extLst>
            <a:ext uri="{FF2B5EF4-FFF2-40B4-BE49-F238E27FC236}">
              <a16:creationId xmlns:a16="http://schemas.microsoft.com/office/drawing/2014/main" id="{10CDCFD6-734C-4A7D-9708-EC0724D90C76}"/>
            </a:ext>
          </a:extLst>
        </xdr:cNvPr>
        <xdr:cNvSpPr txBox="1"/>
      </xdr:nvSpPr>
      <xdr:spPr>
        <a:xfrm>
          <a:off x="12611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93634</xdr:rowOff>
    </xdr:from>
    <xdr:ext cx="405111" cy="259045"/>
    <xdr:sp macro="" textlink="">
      <xdr:nvSpPr>
        <xdr:cNvPr id="429" name="n_1mainValue【認定こども園・幼稚園・保育所】&#10;有形固定資産減価償却率">
          <a:extLst>
            <a:ext uri="{FF2B5EF4-FFF2-40B4-BE49-F238E27FC236}">
              <a16:creationId xmlns:a16="http://schemas.microsoft.com/office/drawing/2014/main" id="{54725A3B-A0B3-4395-84CA-6C0E70E0603A}"/>
            </a:ext>
          </a:extLst>
        </xdr:cNvPr>
        <xdr:cNvSpPr txBox="1"/>
      </xdr:nvSpPr>
      <xdr:spPr>
        <a:xfrm>
          <a:off x="152660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93634</xdr:rowOff>
    </xdr:from>
    <xdr:ext cx="405111" cy="259045"/>
    <xdr:sp macro="" textlink="">
      <xdr:nvSpPr>
        <xdr:cNvPr id="430" name="n_2mainValue【認定こども園・幼稚園・保育所】&#10;有形固定資産減価償却率">
          <a:extLst>
            <a:ext uri="{FF2B5EF4-FFF2-40B4-BE49-F238E27FC236}">
              <a16:creationId xmlns:a16="http://schemas.microsoft.com/office/drawing/2014/main" id="{EA7B3D19-0A6A-45F9-8443-85A8BF319945}"/>
            </a:ext>
          </a:extLst>
        </xdr:cNvPr>
        <xdr:cNvSpPr txBox="1"/>
      </xdr:nvSpPr>
      <xdr:spPr>
        <a:xfrm>
          <a:off x="143897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72407</xdr:rowOff>
    </xdr:from>
    <xdr:ext cx="405111" cy="259045"/>
    <xdr:sp macro="" textlink="">
      <xdr:nvSpPr>
        <xdr:cNvPr id="431" name="n_3mainValue【認定こども園・幼稚園・保育所】&#10;有形固定資産減価償却率">
          <a:extLst>
            <a:ext uri="{FF2B5EF4-FFF2-40B4-BE49-F238E27FC236}">
              <a16:creationId xmlns:a16="http://schemas.microsoft.com/office/drawing/2014/main" id="{3CE86DF0-3ED2-41AB-9640-F8F556125BB8}"/>
            </a:ext>
          </a:extLst>
        </xdr:cNvPr>
        <xdr:cNvSpPr txBox="1"/>
      </xdr:nvSpPr>
      <xdr:spPr>
        <a:xfrm>
          <a:off x="13500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F8822996-690B-4A00-98A8-186DA8725FA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C222CC09-A8EA-466A-A431-374F9FAD59C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BED5EE2B-7CB0-48A3-AC54-672CC62F95D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1DF6F24F-6713-4165-8E29-7E0E8C984D8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6CC1A4F7-429D-445E-97AF-3B90AF46274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500BF999-3078-413D-81DF-A40E2504BA5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DC26E95A-C068-43DF-8C36-7D1BDB5F50D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FC5E5811-05A0-4445-9C95-C41FF275FDA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AA1692BA-C425-444F-9A46-928E25D3062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691FC9D0-048C-4F4D-8733-E2A35362582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a:extLst>
            <a:ext uri="{FF2B5EF4-FFF2-40B4-BE49-F238E27FC236}">
              <a16:creationId xmlns:a16="http://schemas.microsoft.com/office/drawing/2014/main" id="{07B204B8-7C15-4CF6-8BEE-F37722F34E5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a:extLst>
            <a:ext uri="{FF2B5EF4-FFF2-40B4-BE49-F238E27FC236}">
              <a16:creationId xmlns:a16="http://schemas.microsoft.com/office/drawing/2014/main" id="{BDCFDF07-78A6-4E79-B0DA-125B6C4B487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a:extLst>
            <a:ext uri="{FF2B5EF4-FFF2-40B4-BE49-F238E27FC236}">
              <a16:creationId xmlns:a16="http://schemas.microsoft.com/office/drawing/2014/main" id="{F72E0591-A069-4373-8806-F8A78F0F515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a:extLst>
            <a:ext uri="{FF2B5EF4-FFF2-40B4-BE49-F238E27FC236}">
              <a16:creationId xmlns:a16="http://schemas.microsoft.com/office/drawing/2014/main" id="{E5B8EBE1-3927-4F61-B2B6-F7E162C8B94C}"/>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a:extLst>
            <a:ext uri="{FF2B5EF4-FFF2-40B4-BE49-F238E27FC236}">
              <a16:creationId xmlns:a16="http://schemas.microsoft.com/office/drawing/2014/main" id="{AFAD3077-4F97-4A81-9043-5B217C9D326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a:extLst>
            <a:ext uri="{FF2B5EF4-FFF2-40B4-BE49-F238E27FC236}">
              <a16:creationId xmlns:a16="http://schemas.microsoft.com/office/drawing/2014/main" id="{3B72E795-77E5-4006-B562-2677E677E32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a:extLst>
            <a:ext uri="{FF2B5EF4-FFF2-40B4-BE49-F238E27FC236}">
              <a16:creationId xmlns:a16="http://schemas.microsoft.com/office/drawing/2014/main" id="{0F9FCFE3-BC22-4A2D-9ADA-E52A9060755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a:extLst>
            <a:ext uri="{FF2B5EF4-FFF2-40B4-BE49-F238E27FC236}">
              <a16:creationId xmlns:a16="http://schemas.microsoft.com/office/drawing/2014/main" id="{7529E15B-9313-42A8-86F8-71EF1944217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465D5FAC-B06F-4AC6-8CDD-037834A7187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a:extLst>
            <a:ext uri="{FF2B5EF4-FFF2-40B4-BE49-F238E27FC236}">
              <a16:creationId xmlns:a16="http://schemas.microsoft.com/office/drawing/2014/main" id="{67FF7421-02C5-4400-8DB7-6A0900D93B1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a:extLst>
            <a:ext uri="{FF2B5EF4-FFF2-40B4-BE49-F238E27FC236}">
              <a16:creationId xmlns:a16="http://schemas.microsoft.com/office/drawing/2014/main" id="{6D8A77F1-835B-4456-8119-03B29A60FF1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453" name="直線コネクタ 452">
          <a:extLst>
            <a:ext uri="{FF2B5EF4-FFF2-40B4-BE49-F238E27FC236}">
              <a16:creationId xmlns:a16="http://schemas.microsoft.com/office/drawing/2014/main" id="{ABE4252D-8DDA-4BB0-910F-33391E82AE87}"/>
            </a:ext>
          </a:extLst>
        </xdr:cNvPr>
        <xdr:cNvCxnSpPr/>
      </xdr:nvCxnSpPr>
      <xdr:spPr>
        <a:xfrm flipV="1">
          <a:off x="22160864" y="5937504"/>
          <a:ext cx="0" cy="115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454" name="【認定こども園・幼稚園・保育所】&#10;一人当たり面積最小値テキスト">
          <a:extLst>
            <a:ext uri="{FF2B5EF4-FFF2-40B4-BE49-F238E27FC236}">
              <a16:creationId xmlns:a16="http://schemas.microsoft.com/office/drawing/2014/main" id="{A156A7A3-B834-462C-83E9-E84816CFE61A}"/>
            </a:ext>
          </a:extLst>
        </xdr:cNvPr>
        <xdr:cNvSpPr txBox="1"/>
      </xdr:nvSpPr>
      <xdr:spPr>
        <a:xfrm>
          <a:off x="22199600" y="70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455" name="直線コネクタ 454">
          <a:extLst>
            <a:ext uri="{FF2B5EF4-FFF2-40B4-BE49-F238E27FC236}">
              <a16:creationId xmlns:a16="http://schemas.microsoft.com/office/drawing/2014/main" id="{06CF8D4B-24F1-4907-ACAA-C4BD59473109}"/>
            </a:ext>
          </a:extLst>
        </xdr:cNvPr>
        <xdr:cNvCxnSpPr/>
      </xdr:nvCxnSpPr>
      <xdr:spPr>
        <a:xfrm>
          <a:off x="22072600" y="709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56" name="【認定こども園・幼稚園・保育所】&#10;一人当たり面積最大値テキスト">
          <a:extLst>
            <a:ext uri="{FF2B5EF4-FFF2-40B4-BE49-F238E27FC236}">
              <a16:creationId xmlns:a16="http://schemas.microsoft.com/office/drawing/2014/main" id="{2CCEDEB0-C539-4C25-A082-E61C399E1F96}"/>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57" name="直線コネクタ 456">
          <a:extLst>
            <a:ext uri="{FF2B5EF4-FFF2-40B4-BE49-F238E27FC236}">
              <a16:creationId xmlns:a16="http://schemas.microsoft.com/office/drawing/2014/main" id="{9B5811A8-7E05-4C73-BA26-915936FFB543}"/>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30802</xdr:rowOff>
    </xdr:from>
    <xdr:ext cx="469744" cy="259045"/>
    <xdr:sp macro="" textlink="">
      <xdr:nvSpPr>
        <xdr:cNvPr id="458" name="【認定こども園・幼稚園・保育所】&#10;一人当たり面積平均値テキスト">
          <a:extLst>
            <a:ext uri="{FF2B5EF4-FFF2-40B4-BE49-F238E27FC236}">
              <a16:creationId xmlns:a16="http://schemas.microsoft.com/office/drawing/2014/main" id="{C0EE086D-08F9-4361-8F23-DAEF465E5708}"/>
            </a:ext>
          </a:extLst>
        </xdr:cNvPr>
        <xdr:cNvSpPr txBox="1"/>
      </xdr:nvSpPr>
      <xdr:spPr>
        <a:xfrm>
          <a:off x="22199600" y="6888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459" name="フローチャート: 判断 458">
          <a:extLst>
            <a:ext uri="{FF2B5EF4-FFF2-40B4-BE49-F238E27FC236}">
              <a16:creationId xmlns:a16="http://schemas.microsoft.com/office/drawing/2014/main" id="{765B77E7-339E-48B0-9C77-0D5E0835A634}"/>
            </a:ext>
          </a:extLst>
        </xdr:cNvPr>
        <xdr:cNvSpPr/>
      </xdr:nvSpPr>
      <xdr:spPr>
        <a:xfrm>
          <a:off x="22110700" y="69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460" name="フローチャート: 判断 459">
          <a:extLst>
            <a:ext uri="{FF2B5EF4-FFF2-40B4-BE49-F238E27FC236}">
              <a16:creationId xmlns:a16="http://schemas.microsoft.com/office/drawing/2014/main" id="{5D1B2E45-3F3B-4C57-9B28-7C999EC6F9F2}"/>
            </a:ext>
          </a:extLst>
        </xdr:cNvPr>
        <xdr:cNvSpPr/>
      </xdr:nvSpPr>
      <xdr:spPr>
        <a:xfrm>
          <a:off x="21272500" y="68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461" name="フローチャート: 判断 460">
          <a:extLst>
            <a:ext uri="{FF2B5EF4-FFF2-40B4-BE49-F238E27FC236}">
              <a16:creationId xmlns:a16="http://schemas.microsoft.com/office/drawing/2014/main" id="{675E6B51-7142-4EAD-9A46-0E711CF3B498}"/>
            </a:ext>
          </a:extLst>
        </xdr:cNvPr>
        <xdr:cNvSpPr/>
      </xdr:nvSpPr>
      <xdr:spPr>
        <a:xfrm>
          <a:off x="203835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462" name="フローチャート: 判断 461">
          <a:extLst>
            <a:ext uri="{FF2B5EF4-FFF2-40B4-BE49-F238E27FC236}">
              <a16:creationId xmlns:a16="http://schemas.microsoft.com/office/drawing/2014/main" id="{D5919CAE-ABF3-49D9-B5D9-2567CC5F468F}"/>
            </a:ext>
          </a:extLst>
        </xdr:cNvPr>
        <xdr:cNvSpPr/>
      </xdr:nvSpPr>
      <xdr:spPr>
        <a:xfrm>
          <a:off x="19494500" y="695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93980</xdr:rowOff>
    </xdr:from>
    <xdr:to>
      <xdr:col>98</xdr:col>
      <xdr:colOff>38100</xdr:colOff>
      <xdr:row>41</xdr:row>
      <xdr:rowOff>24130</xdr:rowOff>
    </xdr:to>
    <xdr:sp macro="" textlink="">
      <xdr:nvSpPr>
        <xdr:cNvPr id="463" name="フローチャート: 判断 462">
          <a:extLst>
            <a:ext uri="{FF2B5EF4-FFF2-40B4-BE49-F238E27FC236}">
              <a16:creationId xmlns:a16="http://schemas.microsoft.com/office/drawing/2014/main" id="{4D168531-4E39-43EF-9944-D7EC8709A9E5}"/>
            </a:ext>
          </a:extLst>
        </xdr:cNvPr>
        <xdr:cNvSpPr/>
      </xdr:nvSpPr>
      <xdr:spPr>
        <a:xfrm>
          <a:off x="18605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3F40B855-B9EB-4D2E-8B64-FDBE119A8BA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CE0F0E9D-052A-4764-9C0E-F2D2DE660F7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8949B01D-3D1D-4E0E-93C1-CFC2FD4C735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3FD9A8BC-45E8-449F-8C39-11147F9EE8C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FA5F0F5B-9472-4416-8C6E-0AA9A1F35F1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45517</xdr:rowOff>
    </xdr:from>
    <xdr:to>
      <xdr:col>116</xdr:col>
      <xdr:colOff>114300</xdr:colOff>
      <xdr:row>40</xdr:row>
      <xdr:rowOff>147117</xdr:rowOff>
    </xdr:to>
    <xdr:sp macro="" textlink="">
      <xdr:nvSpPr>
        <xdr:cNvPr id="469" name="楕円 468">
          <a:extLst>
            <a:ext uri="{FF2B5EF4-FFF2-40B4-BE49-F238E27FC236}">
              <a16:creationId xmlns:a16="http://schemas.microsoft.com/office/drawing/2014/main" id="{D3C6C6A3-D9DF-497D-9FB4-169DE8248FFA}"/>
            </a:ext>
          </a:extLst>
        </xdr:cNvPr>
        <xdr:cNvSpPr/>
      </xdr:nvSpPr>
      <xdr:spPr>
        <a:xfrm>
          <a:off x="22110700" y="69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68394</xdr:rowOff>
    </xdr:from>
    <xdr:ext cx="469744" cy="259045"/>
    <xdr:sp macro="" textlink="">
      <xdr:nvSpPr>
        <xdr:cNvPr id="470" name="【認定こども園・幼稚園・保育所】&#10;一人当たり面積該当値テキスト">
          <a:extLst>
            <a:ext uri="{FF2B5EF4-FFF2-40B4-BE49-F238E27FC236}">
              <a16:creationId xmlns:a16="http://schemas.microsoft.com/office/drawing/2014/main" id="{7DCE7420-2717-44C1-BD2C-1EC3C9199627}"/>
            </a:ext>
          </a:extLst>
        </xdr:cNvPr>
        <xdr:cNvSpPr txBox="1"/>
      </xdr:nvSpPr>
      <xdr:spPr>
        <a:xfrm>
          <a:off x="22199600" y="675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49632</xdr:rowOff>
    </xdr:from>
    <xdr:to>
      <xdr:col>112</xdr:col>
      <xdr:colOff>38100</xdr:colOff>
      <xdr:row>40</xdr:row>
      <xdr:rowOff>151232</xdr:rowOff>
    </xdr:to>
    <xdr:sp macro="" textlink="">
      <xdr:nvSpPr>
        <xdr:cNvPr id="471" name="楕円 470">
          <a:extLst>
            <a:ext uri="{FF2B5EF4-FFF2-40B4-BE49-F238E27FC236}">
              <a16:creationId xmlns:a16="http://schemas.microsoft.com/office/drawing/2014/main" id="{B97C5203-EA5E-41F9-8CBF-E815C26A1480}"/>
            </a:ext>
          </a:extLst>
        </xdr:cNvPr>
        <xdr:cNvSpPr/>
      </xdr:nvSpPr>
      <xdr:spPr>
        <a:xfrm>
          <a:off x="21272500" y="690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96317</xdr:rowOff>
    </xdr:from>
    <xdr:to>
      <xdr:col>116</xdr:col>
      <xdr:colOff>63500</xdr:colOff>
      <xdr:row>40</xdr:row>
      <xdr:rowOff>100432</xdr:rowOff>
    </xdr:to>
    <xdr:cxnSp macro="">
      <xdr:nvCxnSpPr>
        <xdr:cNvPr id="472" name="直線コネクタ 471">
          <a:extLst>
            <a:ext uri="{FF2B5EF4-FFF2-40B4-BE49-F238E27FC236}">
              <a16:creationId xmlns:a16="http://schemas.microsoft.com/office/drawing/2014/main" id="{C8BE012C-AB51-42EC-83A9-C4311389240F}"/>
            </a:ext>
          </a:extLst>
        </xdr:cNvPr>
        <xdr:cNvCxnSpPr/>
      </xdr:nvCxnSpPr>
      <xdr:spPr>
        <a:xfrm flipV="1">
          <a:off x="21323300" y="6954317"/>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53289</xdr:rowOff>
    </xdr:from>
    <xdr:to>
      <xdr:col>107</xdr:col>
      <xdr:colOff>101600</xdr:colOff>
      <xdr:row>40</xdr:row>
      <xdr:rowOff>154889</xdr:rowOff>
    </xdr:to>
    <xdr:sp macro="" textlink="">
      <xdr:nvSpPr>
        <xdr:cNvPr id="473" name="楕円 472">
          <a:extLst>
            <a:ext uri="{FF2B5EF4-FFF2-40B4-BE49-F238E27FC236}">
              <a16:creationId xmlns:a16="http://schemas.microsoft.com/office/drawing/2014/main" id="{1FD20441-7EB4-4DD8-A6CB-89C2C9629D86}"/>
            </a:ext>
          </a:extLst>
        </xdr:cNvPr>
        <xdr:cNvSpPr/>
      </xdr:nvSpPr>
      <xdr:spPr>
        <a:xfrm>
          <a:off x="20383500" y="691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100432</xdr:rowOff>
    </xdr:from>
    <xdr:to>
      <xdr:col>111</xdr:col>
      <xdr:colOff>177800</xdr:colOff>
      <xdr:row>40</xdr:row>
      <xdr:rowOff>104089</xdr:rowOff>
    </xdr:to>
    <xdr:cxnSp macro="">
      <xdr:nvCxnSpPr>
        <xdr:cNvPr id="474" name="直線コネクタ 473">
          <a:extLst>
            <a:ext uri="{FF2B5EF4-FFF2-40B4-BE49-F238E27FC236}">
              <a16:creationId xmlns:a16="http://schemas.microsoft.com/office/drawing/2014/main" id="{D74E541E-CD6D-4C62-86DD-90B4919C2777}"/>
            </a:ext>
          </a:extLst>
        </xdr:cNvPr>
        <xdr:cNvCxnSpPr/>
      </xdr:nvCxnSpPr>
      <xdr:spPr>
        <a:xfrm flipV="1">
          <a:off x="20434300" y="695843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56490</xdr:rowOff>
    </xdr:from>
    <xdr:to>
      <xdr:col>102</xdr:col>
      <xdr:colOff>165100</xdr:colOff>
      <xdr:row>40</xdr:row>
      <xdr:rowOff>158090</xdr:rowOff>
    </xdr:to>
    <xdr:sp macro="" textlink="">
      <xdr:nvSpPr>
        <xdr:cNvPr id="475" name="楕円 474">
          <a:extLst>
            <a:ext uri="{FF2B5EF4-FFF2-40B4-BE49-F238E27FC236}">
              <a16:creationId xmlns:a16="http://schemas.microsoft.com/office/drawing/2014/main" id="{71346F0B-C4B0-4990-9ED0-749093E0957A}"/>
            </a:ext>
          </a:extLst>
        </xdr:cNvPr>
        <xdr:cNvSpPr/>
      </xdr:nvSpPr>
      <xdr:spPr>
        <a:xfrm>
          <a:off x="19494500" y="69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104089</xdr:rowOff>
    </xdr:from>
    <xdr:to>
      <xdr:col>107</xdr:col>
      <xdr:colOff>50800</xdr:colOff>
      <xdr:row>40</xdr:row>
      <xdr:rowOff>107290</xdr:rowOff>
    </xdr:to>
    <xdr:cxnSp macro="">
      <xdr:nvCxnSpPr>
        <xdr:cNvPr id="476" name="直線コネクタ 475">
          <a:extLst>
            <a:ext uri="{FF2B5EF4-FFF2-40B4-BE49-F238E27FC236}">
              <a16:creationId xmlns:a16="http://schemas.microsoft.com/office/drawing/2014/main" id="{BBC8F3A9-14D8-4034-8209-D7D4DE65597C}"/>
            </a:ext>
          </a:extLst>
        </xdr:cNvPr>
        <xdr:cNvCxnSpPr/>
      </xdr:nvCxnSpPr>
      <xdr:spPr>
        <a:xfrm flipV="1">
          <a:off x="19545300" y="696208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138498</xdr:rowOff>
    </xdr:from>
    <xdr:ext cx="469744" cy="259045"/>
    <xdr:sp macro="" textlink="">
      <xdr:nvSpPr>
        <xdr:cNvPr id="477" name="n_1aveValue【認定こども園・幼稚園・保育所】&#10;一人当たり面積">
          <a:extLst>
            <a:ext uri="{FF2B5EF4-FFF2-40B4-BE49-F238E27FC236}">
              <a16:creationId xmlns:a16="http://schemas.microsoft.com/office/drawing/2014/main" id="{C0237E65-91E0-4879-B3B5-563FFE1B8542}"/>
            </a:ext>
          </a:extLst>
        </xdr:cNvPr>
        <xdr:cNvSpPr txBox="1"/>
      </xdr:nvSpPr>
      <xdr:spPr>
        <a:xfrm>
          <a:off x="21075727" y="665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170705</xdr:rowOff>
    </xdr:from>
    <xdr:ext cx="469744" cy="259045"/>
    <xdr:sp macro="" textlink="">
      <xdr:nvSpPr>
        <xdr:cNvPr id="478" name="n_2aveValue【認定こども園・幼稚園・保育所】&#10;一人当たり面積">
          <a:extLst>
            <a:ext uri="{FF2B5EF4-FFF2-40B4-BE49-F238E27FC236}">
              <a16:creationId xmlns:a16="http://schemas.microsoft.com/office/drawing/2014/main" id="{44EA014F-6C5F-4346-A2E8-2E1F8D2874D2}"/>
            </a:ext>
          </a:extLst>
        </xdr:cNvPr>
        <xdr:cNvSpPr txBox="1"/>
      </xdr:nvSpPr>
      <xdr:spPr>
        <a:xfrm>
          <a:off x="20199427" y="70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20743</xdr:rowOff>
    </xdr:from>
    <xdr:ext cx="469744" cy="259045"/>
    <xdr:sp macro="" textlink="">
      <xdr:nvSpPr>
        <xdr:cNvPr id="479" name="n_3aveValue【認定こども園・幼稚園・保育所】&#10;一人当たり面積">
          <a:extLst>
            <a:ext uri="{FF2B5EF4-FFF2-40B4-BE49-F238E27FC236}">
              <a16:creationId xmlns:a16="http://schemas.microsoft.com/office/drawing/2014/main" id="{6A5B87FF-F0F2-416F-95BD-63333F4F5782}"/>
            </a:ext>
          </a:extLst>
        </xdr:cNvPr>
        <xdr:cNvSpPr txBox="1"/>
      </xdr:nvSpPr>
      <xdr:spPr>
        <a:xfrm>
          <a:off x="19310427" y="705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40657</xdr:rowOff>
    </xdr:from>
    <xdr:ext cx="469744" cy="259045"/>
    <xdr:sp macro="" textlink="">
      <xdr:nvSpPr>
        <xdr:cNvPr id="480" name="n_4aveValue【認定こども園・幼稚園・保育所】&#10;一人当たり面積">
          <a:extLst>
            <a:ext uri="{FF2B5EF4-FFF2-40B4-BE49-F238E27FC236}">
              <a16:creationId xmlns:a16="http://schemas.microsoft.com/office/drawing/2014/main" id="{59AFE7BB-CD95-4A96-8C3E-A90B7B19BBE7}"/>
            </a:ext>
          </a:extLst>
        </xdr:cNvPr>
        <xdr:cNvSpPr txBox="1"/>
      </xdr:nvSpPr>
      <xdr:spPr>
        <a:xfrm>
          <a:off x="18421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142359</xdr:rowOff>
    </xdr:from>
    <xdr:ext cx="469744" cy="259045"/>
    <xdr:sp macro="" textlink="">
      <xdr:nvSpPr>
        <xdr:cNvPr id="481" name="n_1mainValue【認定こども園・幼稚園・保育所】&#10;一人当たり面積">
          <a:extLst>
            <a:ext uri="{FF2B5EF4-FFF2-40B4-BE49-F238E27FC236}">
              <a16:creationId xmlns:a16="http://schemas.microsoft.com/office/drawing/2014/main" id="{1F4962DF-6387-4203-898D-526D7A1699B9}"/>
            </a:ext>
          </a:extLst>
        </xdr:cNvPr>
        <xdr:cNvSpPr txBox="1"/>
      </xdr:nvSpPr>
      <xdr:spPr>
        <a:xfrm>
          <a:off x="21075727" y="700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171416</xdr:rowOff>
    </xdr:from>
    <xdr:ext cx="469744" cy="259045"/>
    <xdr:sp macro="" textlink="">
      <xdr:nvSpPr>
        <xdr:cNvPr id="482" name="n_2mainValue【認定こども園・幼稚園・保育所】&#10;一人当たり面積">
          <a:extLst>
            <a:ext uri="{FF2B5EF4-FFF2-40B4-BE49-F238E27FC236}">
              <a16:creationId xmlns:a16="http://schemas.microsoft.com/office/drawing/2014/main" id="{CF9EEEA4-69BE-4211-BB82-92EE0E81A79B}"/>
            </a:ext>
          </a:extLst>
        </xdr:cNvPr>
        <xdr:cNvSpPr txBox="1"/>
      </xdr:nvSpPr>
      <xdr:spPr>
        <a:xfrm>
          <a:off x="20199427" y="668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3167</xdr:rowOff>
    </xdr:from>
    <xdr:ext cx="469744" cy="259045"/>
    <xdr:sp macro="" textlink="">
      <xdr:nvSpPr>
        <xdr:cNvPr id="483" name="n_3mainValue【認定こども園・幼稚園・保育所】&#10;一人当たり面積">
          <a:extLst>
            <a:ext uri="{FF2B5EF4-FFF2-40B4-BE49-F238E27FC236}">
              <a16:creationId xmlns:a16="http://schemas.microsoft.com/office/drawing/2014/main" id="{E8E6E65D-6193-4C03-978E-11D6D2B9F18B}"/>
            </a:ext>
          </a:extLst>
        </xdr:cNvPr>
        <xdr:cNvSpPr txBox="1"/>
      </xdr:nvSpPr>
      <xdr:spPr>
        <a:xfrm>
          <a:off x="19310427" y="668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89B91291-898B-4717-8017-BD52D3714C6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F2606123-08D5-460E-87D3-C11254DE097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50C46ABB-8EC4-48C8-9C68-2858BE2120C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36F8895E-80BF-453E-8CC6-73378685EAC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2E2DB559-7B4E-4C6A-81E1-CFA319E5CC6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90BE5566-2930-4551-B9F6-8A17F0A130A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491CE3E2-CC61-4016-BEDA-1096635E904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8B00A7A5-4F30-4AA8-A6AC-5535F13A499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id="{00FF2DB8-0CD9-4734-BB78-D6C08FA0991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id="{E1DB451C-E64A-4A40-8CBC-C84DE010922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a:extLst>
            <a:ext uri="{FF2B5EF4-FFF2-40B4-BE49-F238E27FC236}">
              <a16:creationId xmlns:a16="http://schemas.microsoft.com/office/drawing/2014/main" id="{0D1AE1E0-AF20-4B52-841E-13C3A40D24C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a:extLst>
            <a:ext uri="{FF2B5EF4-FFF2-40B4-BE49-F238E27FC236}">
              <a16:creationId xmlns:a16="http://schemas.microsoft.com/office/drawing/2014/main" id="{2D1B6DB4-EFDA-4564-9A85-97ED3EA4FD8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6" name="テキスト ボックス 495">
          <a:extLst>
            <a:ext uri="{FF2B5EF4-FFF2-40B4-BE49-F238E27FC236}">
              <a16:creationId xmlns:a16="http://schemas.microsoft.com/office/drawing/2014/main" id="{7D560CCC-75B6-4530-8ACF-DA17213DD4C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a:extLst>
            <a:ext uri="{FF2B5EF4-FFF2-40B4-BE49-F238E27FC236}">
              <a16:creationId xmlns:a16="http://schemas.microsoft.com/office/drawing/2014/main" id="{DDE8CB23-7FB8-4C96-BBB5-6F2E2A15E66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a:extLst>
            <a:ext uri="{FF2B5EF4-FFF2-40B4-BE49-F238E27FC236}">
              <a16:creationId xmlns:a16="http://schemas.microsoft.com/office/drawing/2014/main" id="{AD76E546-2FE1-4895-A0D0-CD659292102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a:extLst>
            <a:ext uri="{FF2B5EF4-FFF2-40B4-BE49-F238E27FC236}">
              <a16:creationId xmlns:a16="http://schemas.microsoft.com/office/drawing/2014/main" id="{B28F3D9C-6F16-4F89-AC90-E5453053F2A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a:extLst>
            <a:ext uri="{FF2B5EF4-FFF2-40B4-BE49-F238E27FC236}">
              <a16:creationId xmlns:a16="http://schemas.microsoft.com/office/drawing/2014/main" id="{2C4842CC-A317-40F6-A8EA-96DF6C01C69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a:extLst>
            <a:ext uri="{FF2B5EF4-FFF2-40B4-BE49-F238E27FC236}">
              <a16:creationId xmlns:a16="http://schemas.microsoft.com/office/drawing/2014/main" id="{C33CA142-DDD3-42DE-AF01-C4B1DDAC539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a:extLst>
            <a:ext uri="{FF2B5EF4-FFF2-40B4-BE49-F238E27FC236}">
              <a16:creationId xmlns:a16="http://schemas.microsoft.com/office/drawing/2014/main" id="{FF08FB9D-63E8-4BC4-BAC4-B41CFE16942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a:extLst>
            <a:ext uri="{FF2B5EF4-FFF2-40B4-BE49-F238E27FC236}">
              <a16:creationId xmlns:a16="http://schemas.microsoft.com/office/drawing/2014/main" id="{3B4FE441-273E-44C4-8ABB-9B5B482FC51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a:extLst>
            <a:ext uri="{FF2B5EF4-FFF2-40B4-BE49-F238E27FC236}">
              <a16:creationId xmlns:a16="http://schemas.microsoft.com/office/drawing/2014/main" id="{0AD211E6-FECC-49B5-B319-73F4647FA04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5E23A0F4-CC06-41D9-A3E5-4846BABC712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6" name="テキスト ボックス 505">
          <a:extLst>
            <a:ext uri="{FF2B5EF4-FFF2-40B4-BE49-F238E27FC236}">
              <a16:creationId xmlns:a16="http://schemas.microsoft.com/office/drawing/2014/main" id="{A26A76C5-48B4-48EF-80C4-1C6DEC3A7F4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421B6B1A-6A95-4C8B-AE4E-1A7C71D0072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508" name="直線コネクタ 507">
          <a:extLst>
            <a:ext uri="{FF2B5EF4-FFF2-40B4-BE49-F238E27FC236}">
              <a16:creationId xmlns:a16="http://schemas.microsoft.com/office/drawing/2014/main" id="{016A7002-4A4C-4A29-AD4B-C36F678F2259}"/>
            </a:ext>
          </a:extLst>
        </xdr:cNvPr>
        <xdr:cNvCxnSpPr/>
      </xdr:nvCxnSpPr>
      <xdr:spPr>
        <a:xfrm flipV="1">
          <a:off x="16318864"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509" name="【学校施設】&#10;有形固定資産減価償却率最小値テキスト">
          <a:extLst>
            <a:ext uri="{FF2B5EF4-FFF2-40B4-BE49-F238E27FC236}">
              <a16:creationId xmlns:a16="http://schemas.microsoft.com/office/drawing/2014/main" id="{B5A6B366-DF7B-45E6-A327-5F1DC53978FA}"/>
            </a:ext>
          </a:extLst>
        </xdr:cNvPr>
        <xdr:cNvSpPr txBox="1"/>
      </xdr:nvSpPr>
      <xdr:spPr>
        <a:xfrm>
          <a:off x="16357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510" name="直線コネクタ 509">
          <a:extLst>
            <a:ext uri="{FF2B5EF4-FFF2-40B4-BE49-F238E27FC236}">
              <a16:creationId xmlns:a16="http://schemas.microsoft.com/office/drawing/2014/main" id="{59416773-7F98-4531-ABC3-D6DC8D23FA6C}"/>
            </a:ext>
          </a:extLst>
        </xdr:cNvPr>
        <xdr:cNvCxnSpPr/>
      </xdr:nvCxnSpPr>
      <xdr:spPr>
        <a:xfrm>
          <a:off x="16230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E943D308-1B44-4A5D-BF5B-613DC90CBAFD}"/>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512" name="直線コネクタ 511">
          <a:extLst>
            <a:ext uri="{FF2B5EF4-FFF2-40B4-BE49-F238E27FC236}">
              <a16:creationId xmlns:a16="http://schemas.microsoft.com/office/drawing/2014/main" id="{9F437491-8FAC-4E51-AA60-83574227C54A}"/>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142892</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FCF87BDF-72F6-41FB-81CE-0DA787B4C488}"/>
            </a:ext>
          </a:extLst>
        </xdr:cNvPr>
        <xdr:cNvSpPr txBox="1"/>
      </xdr:nvSpPr>
      <xdr:spPr>
        <a:xfrm>
          <a:off x="16357600" y="1025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14" name="フローチャート: 判断 513">
          <a:extLst>
            <a:ext uri="{FF2B5EF4-FFF2-40B4-BE49-F238E27FC236}">
              <a16:creationId xmlns:a16="http://schemas.microsoft.com/office/drawing/2014/main" id="{25CF1095-EC5A-43E9-9250-F6FF8E193A3A}"/>
            </a:ext>
          </a:extLst>
        </xdr:cNvPr>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515" name="フローチャート: 判断 514">
          <a:extLst>
            <a:ext uri="{FF2B5EF4-FFF2-40B4-BE49-F238E27FC236}">
              <a16:creationId xmlns:a16="http://schemas.microsoft.com/office/drawing/2014/main" id="{C6EDFBBB-5F92-4F77-B240-3ADA01F752DE}"/>
            </a:ext>
          </a:extLst>
        </xdr:cNvPr>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16" name="フローチャート: 判断 515">
          <a:extLst>
            <a:ext uri="{FF2B5EF4-FFF2-40B4-BE49-F238E27FC236}">
              <a16:creationId xmlns:a16="http://schemas.microsoft.com/office/drawing/2014/main" id="{39CB86A4-6494-42C1-98F6-99C95D57387E}"/>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17" name="フローチャート: 判断 516">
          <a:extLst>
            <a:ext uri="{FF2B5EF4-FFF2-40B4-BE49-F238E27FC236}">
              <a16:creationId xmlns:a16="http://schemas.microsoft.com/office/drawing/2014/main" id="{606F3EFF-03A1-4BE7-8F41-6EB8C3BA9AD0}"/>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18" name="フローチャート: 判断 517">
          <a:extLst>
            <a:ext uri="{FF2B5EF4-FFF2-40B4-BE49-F238E27FC236}">
              <a16:creationId xmlns:a16="http://schemas.microsoft.com/office/drawing/2014/main" id="{B206C370-826B-4E13-885E-E78CF439AD07}"/>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F97B7E6E-97E6-42DC-8C51-2309E6B84B2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59838B17-6A45-451A-957A-52F608F7222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E3F4C976-FC2D-4072-A359-B725A88DA39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D3FC2E5B-C22C-424A-85C1-D252D11A259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4C911BD8-A378-4C27-B85D-08ADE67D801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24" name="楕円 523">
          <a:extLst>
            <a:ext uri="{FF2B5EF4-FFF2-40B4-BE49-F238E27FC236}">
              <a16:creationId xmlns:a16="http://schemas.microsoft.com/office/drawing/2014/main" id="{92589BBF-5AAC-4163-AD78-BE777B0DB5FD}"/>
            </a:ext>
          </a:extLst>
        </xdr:cNvPr>
        <xdr:cNvSpPr/>
      </xdr:nvSpPr>
      <xdr:spPr>
        <a:xfrm>
          <a:off x="16268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52087</xdr:rowOff>
    </xdr:from>
    <xdr:ext cx="405111" cy="259045"/>
    <xdr:sp macro="" textlink="">
      <xdr:nvSpPr>
        <xdr:cNvPr id="525" name="【学校施設】&#10;有形固定資産減価償却率該当値テキスト">
          <a:extLst>
            <a:ext uri="{FF2B5EF4-FFF2-40B4-BE49-F238E27FC236}">
              <a16:creationId xmlns:a16="http://schemas.microsoft.com/office/drawing/2014/main" id="{F529B1EF-131F-4AC6-BBE0-A9374107FADE}"/>
            </a:ext>
          </a:extLst>
        </xdr:cNvPr>
        <xdr:cNvSpPr txBox="1"/>
      </xdr:nvSpPr>
      <xdr:spPr>
        <a:xfrm>
          <a:off x="16357600"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50165</xdr:rowOff>
    </xdr:from>
    <xdr:to>
      <xdr:col>81</xdr:col>
      <xdr:colOff>101600</xdr:colOff>
      <xdr:row>59</xdr:row>
      <xdr:rowOff>151765</xdr:rowOff>
    </xdr:to>
    <xdr:sp macro="" textlink="">
      <xdr:nvSpPr>
        <xdr:cNvPr id="526" name="楕円 525">
          <a:extLst>
            <a:ext uri="{FF2B5EF4-FFF2-40B4-BE49-F238E27FC236}">
              <a16:creationId xmlns:a16="http://schemas.microsoft.com/office/drawing/2014/main" id="{C15FF198-44B6-4E7E-83DC-6127ED76D4F5}"/>
            </a:ext>
          </a:extLst>
        </xdr:cNvPr>
        <xdr:cNvSpPr/>
      </xdr:nvSpPr>
      <xdr:spPr>
        <a:xfrm>
          <a:off x="15430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80010</xdr:rowOff>
    </xdr:from>
    <xdr:to>
      <xdr:col>85</xdr:col>
      <xdr:colOff>127000</xdr:colOff>
      <xdr:row>59</xdr:row>
      <xdr:rowOff>100965</xdr:rowOff>
    </xdr:to>
    <xdr:cxnSp macro="">
      <xdr:nvCxnSpPr>
        <xdr:cNvPr id="527" name="直線コネクタ 526">
          <a:extLst>
            <a:ext uri="{FF2B5EF4-FFF2-40B4-BE49-F238E27FC236}">
              <a16:creationId xmlns:a16="http://schemas.microsoft.com/office/drawing/2014/main" id="{638B4655-80B6-4B67-AF77-A0AE96E6C1FF}"/>
            </a:ext>
          </a:extLst>
        </xdr:cNvPr>
        <xdr:cNvCxnSpPr/>
      </xdr:nvCxnSpPr>
      <xdr:spPr>
        <a:xfrm flipV="1">
          <a:off x="15481300" y="1019556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50165</xdr:rowOff>
    </xdr:from>
    <xdr:to>
      <xdr:col>76</xdr:col>
      <xdr:colOff>165100</xdr:colOff>
      <xdr:row>59</xdr:row>
      <xdr:rowOff>151765</xdr:rowOff>
    </xdr:to>
    <xdr:sp macro="" textlink="">
      <xdr:nvSpPr>
        <xdr:cNvPr id="528" name="楕円 527">
          <a:extLst>
            <a:ext uri="{FF2B5EF4-FFF2-40B4-BE49-F238E27FC236}">
              <a16:creationId xmlns:a16="http://schemas.microsoft.com/office/drawing/2014/main" id="{ADDE81EC-6ECA-452D-ABF4-C9FB43B89D28}"/>
            </a:ext>
          </a:extLst>
        </xdr:cNvPr>
        <xdr:cNvSpPr/>
      </xdr:nvSpPr>
      <xdr:spPr>
        <a:xfrm>
          <a:off x="14541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100965</xdr:rowOff>
    </xdr:from>
    <xdr:to>
      <xdr:col>81</xdr:col>
      <xdr:colOff>50800</xdr:colOff>
      <xdr:row>59</xdr:row>
      <xdr:rowOff>100965</xdr:rowOff>
    </xdr:to>
    <xdr:cxnSp macro="">
      <xdr:nvCxnSpPr>
        <xdr:cNvPr id="529" name="直線コネクタ 528">
          <a:extLst>
            <a:ext uri="{FF2B5EF4-FFF2-40B4-BE49-F238E27FC236}">
              <a16:creationId xmlns:a16="http://schemas.microsoft.com/office/drawing/2014/main" id="{EE9694E0-2A06-47D7-B629-7C5FF5F44B14}"/>
            </a:ext>
          </a:extLst>
        </xdr:cNvPr>
        <xdr:cNvCxnSpPr/>
      </xdr:nvCxnSpPr>
      <xdr:spPr>
        <a:xfrm>
          <a:off x="14592300" y="10216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30" name="楕円 529">
          <a:extLst>
            <a:ext uri="{FF2B5EF4-FFF2-40B4-BE49-F238E27FC236}">
              <a16:creationId xmlns:a16="http://schemas.microsoft.com/office/drawing/2014/main" id="{4619D4DF-D229-4879-A62C-D93D1AE1C5BE}"/>
            </a:ext>
          </a:extLst>
        </xdr:cNvPr>
        <xdr:cNvSpPr/>
      </xdr:nvSpPr>
      <xdr:spPr>
        <a:xfrm>
          <a:off x="13652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68580</xdr:rowOff>
    </xdr:from>
    <xdr:to>
      <xdr:col>76</xdr:col>
      <xdr:colOff>114300</xdr:colOff>
      <xdr:row>59</xdr:row>
      <xdr:rowOff>100965</xdr:rowOff>
    </xdr:to>
    <xdr:cxnSp macro="">
      <xdr:nvCxnSpPr>
        <xdr:cNvPr id="531" name="直線コネクタ 530">
          <a:extLst>
            <a:ext uri="{FF2B5EF4-FFF2-40B4-BE49-F238E27FC236}">
              <a16:creationId xmlns:a16="http://schemas.microsoft.com/office/drawing/2014/main" id="{26DD2A54-3E4B-485F-AC2F-1C036EB8AF2C}"/>
            </a:ext>
          </a:extLst>
        </xdr:cNvPr>
        <xdr:cNvCxnSpPr/>
      </xdr:nvCxnSpPr>
      <xdr:spPr>
        <a:xfrm>
          <a:off x="13703300" y="101841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83837</xdr:rowOff>
    </xdr:from>
    <xdr:ext cx="405111" cy="259045"/>
    <xdr:sp macro="" textlink="">
      <xdr:nvSpPr>
        <xdr:cNvPr id="532" name="n_1aveValue【学校施設】&#10;有形固定資産減価償却率">
          <a:extLst>
            <a:ext uri="{FF2B5EF4-FFF2-40B4-BE49-F238E27FC236}">
              <a16:creationId xmlns:a16="http://schemas.microsoft.com/office/drawing/2014/main" id="{810AB656-7861-4107-BAE8-9265BA4CD234}"/>
            </a:ext>
          </a:extLst>
        </xdr:cNvPr>
        <xdr:cNvSpPr txBox="1"/>
      </xdr:nvSpPr>
      <xdr:spPr>
        <a:xfrm>
          <a:off x="15266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33" name="n_2aveValue【学校施設】&#10;有形固定資産減価償却率">
          <a:extLst>
            <a:ext uri="{FF2B5EF4-FFF2-40B4-BE49-F238E27FC236}">
              <a16:creationId xmlns:a16="http://schemas.microsoft.com/office/drawing/2014/main" id="{AE08B94A-39E7-4E20-AA33-E933EB77AB0E}"/>
            </a:ext>
          </a:extLst>
        </xdr:cNvPr>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20972</xdr:rowOff>
    </xdr:from>
    <xdr:ext cx="405111" cy="259045"/>
    <xdr:sp macro="" textlink="">
      <xdr:nvSpPr>
        <xdr:cNvPr id="534" name="n_3aveValue【学校施設】&#10;有形固定資産減価償却率">
          <a:extLst>
            <a:ext uri="{FF2B5EF4-FFF2-40B4-BE49-F238E27FC236}">
              <a16:creationId xmlns:a16="http://schemas.microsoft.com/office/drawing/2014/main" id="{FC58696A-35B5-499F-B411-D694CD9A5E56}"/>
            </a:ext>
          </a:extLst>
        </xdr:cNvPr>
        <xdr:cNvSpPr txBox="1"/>
      </xdr:nvSpPr>
      <xdr:spPr>
        <a:xfrm>
          <a:off x="13500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535" name="n_4aveValue【学校施設】&#10;有形固定資産減価償却率">
          <a:extLst>
            <a:ext uri="{FF2B5EF4-FFF2-40B4-BE49-F238E27FC236}">
              <a16:creationId xmlns:a16="http://schemas.microsoft.com/office/drawing/2014/main" id="{4D45C60F-4660-4A62-A8AE-902A7E8CD8C6}"/>
            </a:ext>
          </a:extLst>
        </xdr:cNvPr>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168292</xdr:rowOff>
    </xdr:from>
    <xdr:ext cx="405111" cy="259045"/>
    <xdr:sp macro="" textlink="">
      <xdr:nvSpPr>
        <xdr:cNvPr id="536" name="n_1mainValue【学校施設】&#10;有形固定資産減価償却率">
          <a:extLst>
            <a:ext uri="{FF2B5EF4-FFF2-40B4-BE49-F238E27FC236}">
              <a16:creationId xmlns:a16="http://schemas.microsoft.com/office/drawing/2014/main" id="{9FC47F2C-AD0E-43DD-8621-6DD532F0A463}"/>
            </a:ext>
          </a:extLst>
        </xdr:cNvPr>
        <xdr:cNvSpPr txBox="1"/>
      </xdr:nvSpPr>
      <xdr:spPr>
        <a:xfrm>
          <a:off x="152660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168292</xdr:rowOff>
    </xdr:from>
    <xdr:ext cx="405111" cy="259045"/>
    <xdr:sp macro="" textlink="">
      <xdr:nvSpPr>
        <xdr:cNvPr id="537" name="n_2mainValue【学校施設】&#10;有形固定資産減価償却率">
          <a:extLst>
            <a:ext uri="{FF2B5EF4-FFF2-40B4-BE49-F238E27FC236}">
              <a16:creationId xmlns:a16="http://schemas.microsoft.com/office/drawing/2014/main" id="{58897968-B9F6-4920-9D86-4EFB5D6D5CFF}"/>
            </a:ext>
          </a:extLst>
        </xdr:cNvPr>
        <xdr:cNvSpPr txBox="1"/>
      </xdr:nvSpPr>
      <xdr:spPr>
        <a:xfrm>
          <a:off x="14389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38" name="n_3mainValue【学校施設】&#10;有形固定資産減価償却率">
          <a:extLst>
            <a:ext uri="{FF2B5EF4-FFF2-40B4-BE49-F238E27FC236}">
              <a16:creationId xmlns:a16="http://schemas.microsoft.com/office/drawing/2014/main" id="{2A63683A-5156-4080-8615-A4D191C5F187}"/>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17664DBB-0C9A-4A73-94B6-E49C2CAB150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F9B6DD0C-7F3C-46DF-95CF-C90A51576CE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0093F00D-B987-40B0-A8D8-716AD08E2DD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FD10E0B6-F36F-4C1E-B18F-CA49A9D0B32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329BA63C-7BD0-41C3-85D1-509E3AC3B51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2D1A148C-3710-4AA2-B6E2-09485095457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35AD6308-0067-426F-8321-F42D108696D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708A3CF3-A03C-4980-AB75-57F2F8EDBDE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914F3E75-2460-482A-B133-907D6F8CE53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4DA1ED65-AE0F-4391-88CC-B0C3FDC31FC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a:extLst>
            <a:ext uri="{FF2B5EF4-FFF2-40B4-BE49-F238E27FC236}">
              <a16:creationId xmlns:a16="http://schemas.microsoft.com/office/drawing/2014/main" id="{5E2B3A46-308B-4EE7-AE98-E4E1D2EAC97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a:extLst>
            <a:ext uri="{FF2B5EF4-FFF2-40B4-BE49-F238E27FC236}">
              <a16:creationId xmlns:a16="http://schemas.microsoft.com/office/drawing/2014/main" id="{2C9AA850-5556-4ADC-A156-8125664C6BA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a:extLst>
            <a:ext uri="{FF2B5EF4-FFF2-40B4-BE49-F238E27FC236}">
              <a16:creationId xmlns:a16="http://schemas.microsoft.com/office/drawing/2014/main" id="{FB30AEB3-A0DF-49DB-AD0E-5FCAD3536BF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a:extLst>
            <a:ext uri="{FF2B5EF4-FFF2-40B4-BE49-F238E27FC236}">
              <a16:creationId xmlns:a16="http://schemas.microsoft.com/office/drawing/2014/main" id="{A739C217-A58E-431B-97AE-21535E4CDA9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a:extLst>
            <a:ext uri="{FF2B5EF4-FFF2-40B4-BE49-F238E27FC236}">
              <a16:creationId xmlns:a16="http://schemas.microsoft.com/office/drawing/2014/main" id="{7D59ED8B-7DED-4ABD-B753-A34B448E469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a:extLst>
            <a:ext uri="{FF2B5EF4-FFF2-40B4-BE49-F238E27FC236}">
              <a16:creationId xmlns:a16="http://schemas.microsoft.com/office/drawing/2014/main" id="{661E07A9-4506-43AC-97B3-52420B9B40F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a:extLst>
            <a:ext uri="{FF2B5EF4-FFF2-40B4-BE49-F238E27FC236}">
              <a16:creationId xmlns:a16="http://schemas.microsoft.com/office/drawing/2014/main" id="{54D5CF24-6E1A-4F02-81B4-A850BE1BDD1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a:extLst>
            <a:ext uri="{FF2B5EF4-FFF2-40B4-BE49-F238E27FC236}">
              <a16:creationId xmlns:a16="http://schemas.microsoft.com/office/drawing/2014/main" id="{834683B1-7BD6-4C8A-BA2C-0C644883E78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a:extLst>
            <a:ext uri="{FF2B5EF4-FFF2-40B4-BE49-F238E27FC236}">
              <a16:creationId xmlns:a16="http://schemas.microsoft.com/office/drawing/2014/main" id="{5E2AF029-3467-4538-A667-D51A890C19F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8" name="テキスト ボックス 557">
          <a:extLst>
            <a:ext uri="{FF2B5EF4-FFF2-40B4-BE49-F238E27FC236}">
              <a16:creationId xmlns:a16="http://schemas.microsoft.com/office/drawing/2014/main" id="{6528B8B5-115D-4B65-B59E-E2E52A8E532B}"/>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a16="http://schemas.microsoft.com/office/drawing/2014/main" id="{B4780684-F3FB-4466-85ED-26ED650B997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a:extLst>
            <a:ext uri="{FF2B5EF4-FFF2-40B4-BE49-F238E27FC236}">
              <a16:creationId xmlns:a16="http://schemas.microsoft.com/office/drawing/2014/main" id="{DC03DF09-E012-4D13-919D-20994025B4A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a:extLst>
            <a:ext uri="{FF2B5EF4-FFF2-40B4-BE49-F238E27FC236}">
              <a16:creationId xmlns:a16="http://schemas.microsoft.com/office/drawing/2014/main" id="{586B0B40-8D74-4AFD-9B30-1732261C8A9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562" name="直線コネクタ 561">
          <a:extLst>
            <a:ext uri="{FF2B5EF4-FFF2-40B4-BE49-F238E27FC236}">
              <a16:creationId xmlns:a16="http://schemas.microsoft.com/office/drawing/2014/main" id="{D12AE053-6593-4E88-9B5A-2BCFD0740E61}"/>
            </a:ext>
          </a:extLst>
        </xdr:cNvPr>
        <xdr:cNvCxnSpPr/>
      </xdr:nvCxnSpPr>
      <xdr:spPr>
        <a:xfrm flipV="1">
          <a:off x="22160864" y="9527540"/>
          <a:ext cx="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563" name="【学校施設】&#10;一人当たり面積最小値テキスト">
          <a:extLst>
            <a:ext uri="{FF2B5EF4-FFF2-40B4-BE49-F238E27FC236}">
              <a16:creationId xmlns:a16="http://schemas.microsoft.com/office/drawing/2014/main" id="{C7E91D1C-6BDB-442D-AFE1-8C248B0B01B3}"/>
            </a:ext>
          </a:extLst>
        </xdr:cNvPr>
        <xdr:cNvSpPr txBox="1"/>
      </xdr:nvSpPr>
      <xdr:spPr>
        <a:xfrm>
          <a:off x="22199600" y="1083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564" name="直線コネクタ 563">
          <a:extLst>
            <a:ext uri="{FF2B5EF4-FFF2-40B4-BE49-F238E27FC236}">
              <a16:creationId xmlns:a16="http://schemas.microsoft.com/office/drawing/2014/main" id="{BA1208A8-6CA2-4488-A46C-8B30665AB60E}"/>
            </a:ext>
          </a:extLst>
        </xdr:cNvPr>
        <xdr:cNvCxnSpPr/>
      </xdr:nvCxnSpPr>
      <xdr:spPr>
        <a:xfrm>
          <a:off x="22072600" y="1083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565" name="【学校施設】&#10;一人当たり面積最大値テキスト">
          <a:extLst>
            <a:ext uri="{FF2B5EF4-FFF2-40B4-BE49-F238E27FC236}">
              <a16:creationId xmlns:a16="http://schemas.microsoft.com/office/drawing/2014/main" id="{8DC8EB85-3DE0-41C1-B258-4FCD583A2CB6}"/>
            </a:ext>
          </a:extLst>
        </xdr:cNvPr>
        <xdr:cNvSpPr txBox="1"/>
      </xdr:nvSpPr>
      <xdr:spPr>
        <a:xfrm>
          <a:off x="22199600" y="9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566" name="直線コネクタ 565">
          <a:extLst>
            <a:ext uri="{FF2B5EF4-FFF2-40B4-BE49-F238E27FC236}">
              <a16:creationId xmlns:a16="http://schemas.microsoft.com/office/drawing/2014/main" id="{AD7BFF22-ACC8-4FBA-A981-E49B10901A32}"/>
            </a:ext>
          </a:extLst>
        </xdr:cNvPr>
        <xdr:cNvCxnSpPr/>
      </xdr:nvCxnSpPr>
      <xdr:spPr>
        <a:xfrm>
          <a:off x="22072600" y="95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67454</xdr:rowOff>
    </xdr:from>
    <xdr:ext cx="469744" cy="259045"/>
    <xdr:sp macro="" textlink="">
      <xdr:nvSpPr>
        <xdr:cNvPr id="567" name="【学校施設】&#10;一人当たり面積平均値テキスト">
          <a:extLst>
            <a:ext uri="{FF2B5EF4-FFF2-40B4-BE49-F238E27FC236}">
              <a16:creationId xmlns:a16="http://schemas.microsoft.com/office/drawing/2014/main" id="{38E8424B-1E88-4968-B295-B4D5A608D98D}"/>
            </a:ext>
          </a:extLst>
        </xdr:cNvPr>
        <xdr:cNvSpPr txBox="1"/>
      </xdr:nvSpPr>
      <xdr:spPr>
        <a:xfrm>
          <a:off x="22199600" y="105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568" name="フローチャート: 判断 567">
          <a:extLst>
            <a:ext uri="{FF2B5EF4-FFF2-40B4-BE49-F238E27FC236}">
              <a16:creationId xmlns:a16="http://schemas.microsoft.com/office/drawing/2014/main" id="{2527E3FB-04FF-4234-8498-F95AFD11DA40}"/>
            </a:ext>
          </a:extLst>
        </xdr:cNvPr>
        <xdr:cNvSpPr/>
      </xdr:nvSpPr>
      <xdr:spPr>
        <a:xfrm>
          <a:off x="221107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569" name="フローチャート: 判断 568">
          <a:extLst>
            <a:ext uri="{FF2B5EF4-FFF2-40B4-BE49-F238E27FC236}">
              <a16:creationId xmlns:a16="http://schemas.microsoft.com/office/drawing/2014/main" id="{487E981B-7A85-45CF-B0B8-495CD2603A21}"/>
            </a:ext>
          </a:extLst>
        </xdr:cNvPr>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570" name="フローチャート: 判断 569">
          <a:extLst>
            <a:ext uri="{FF2B5EF4-FFF2-40B4-BE49-F238E27FC236}">
              <a16:creationId xmlns:a16="http://schemas.microsoft.com/office/drawing/2014/main" id="{61AE68E5-D3F9-4504-95D3-E5B5C6581851}"/>
            </a:ext>
          </a:extLst>
        </xdr:cNvPr>
        <xdr:cNvSpPr/>
      </xdr:nvSpPr>
      <xdr:spPr>
        <a:xfrm>
          <a:off x="20383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571" name="フローチャート: 判断 570">
          <a:extLst>
            <a:ext uri="{FF2B5EF4-FFF2-40B4-BE49-F238E27FC236}">
              <a16:creationId xmlns:a16="http://schemas.microsoft.com/office/drawing/2014/main" id="{89F41B4B-543B-4288-B2D4-7E403D9C6EC1}"/>
            </a:ext>
          </a:extLst>
        </xdr:cNvPr>
        <xdr:cNvSpPr/>
      </xdr:nvSpPr>
      <xdr:spPr>
        <a:xfrm>
          <a:off x="19494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147828</xdr:rowOff>
    </xdr:from>
    <xdr:to>
      <xdr:col>98</xdr:col>
      <xdr:colOff>38100</xdr:colOff>
      <xdr:row>61</xdr:row>
      <xdr:rowOff>77978</xdr:rowOff>
    </xdr:to>
    <xdr:sp macro="" textlink="">
      <xdr:nvSpPr>
        <xdr:cNvPr id="572" name="フローチャート: 判断 571">
          <a:extLst>
            <a:ext uri="{FF2B5EF4-FFF2-40B4-BE49-F238E27FC236}">
              <a16:creationId xmlns:a16="http://schemas.microsoft.com/office/drawing/2014/main" id="{1B4CFBD7-7962-4518-8005-43129E08B5C3}"/>
            </a:ext>
          </a:extLst>
        </xdr:cNvPr>
        <xdr:cNvSpPr/>
      </xdr:nvSpPr>
      <xdr:spPr>
        <a:xfrm>
          <a:off x="18605500" y="1043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9AB188D9-9097-4B0E-9DC2-368310F730A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3C30F4A5-98F7-4F59-B4FF-7835714491E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23D4A711-9332-495D-A96D-565B426B924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34057AF9-17C8-4FF7-9E85-D08903EC159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6DA914B5-77D0-46B4-B1C3-A65C0435773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170053</xdr:rowOff>
    </xdr:from>
    <xdr:to>
      <xdr:col>116</xdr:col>
      <xdr:colOff>114300</xdr:colOff>
      <xdr:row>61</xdr:row>
      <xdr:rowOff>100203</xdr:rowOff>
    </xdr:to>
    <xdr:sp macro="" textlink="">
      <xdr:nvSpPr>
        <xdr:cNvPr id="578" name="楕円 577">
          <a:extLst>
            <a:ext uri="{FF2B5EF4-FFF2-40B4-BE49-F238E27FC236}">
              <a16:creationId xmlns:a16="http://schemas.microsoft.com/office/drawing/2014/main" id="{6ABA047C-BDFD-4415-B59E-AEA3851F943A}"/>
            </a:ext>
          </a:extLst>
        </xdr:cNvPr>
        <xdr:cNvSpPr/>
      </xdr:nvSpPr>
      <xdr:spPr>
        <a:xfrm>
          <a:off x="22110700" y="104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21480</xdr:rowOff>
    </xdr:from>
    <xdr:ext cx="469744" cy="259045"/>
    <xdr:sp macro="" textlink="">
      <xdr:nvSpPr>
        <xdr:cNvPr id="579" name="【学校施設】&#10;一人当たり面積該当値テキスト">
          <a:extLst>
            <a:ext uri="{FF2B5EF4-FFF2-40B4-BE49-F238E27FC236}">
              <a16:creationId xmlns:a16="http://schemas.microsoft.com/office/drawing/2014/main" id="{009C8849-30E4-402E-AD07-AC962163F789}"/>
            </a:ext>
          </a:extLst>
        </xdr:cNvPr>
        <xdr:cNvSpPr txBox="1"/>
      </xdr:nvSpPr>
      <xdr:spPr>
        <a:xfrm>
          <a:off x="22199600" y="1030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9906</xdr:rowOff>
    </xdr:from>
    <xdr:to>
      <xdr:col>112</xdr:col>
      <xdr:colOff>38100</xdr:colOff>
      <xdr:row>61</xdr:row>
      <xdr:rowOff>111506</xdr:rowOff>
    </xdr:to>
    <xdr:sp macro="" textlink="">
      <xdr:nvSpPr>
        <xdr:cNvPr id="580" name="楕円 579">
          <a:extLst>
            <a:ext uri="{FF2B5EF4-FFF2-40B4-BE49-F238E27FC236}">
              <a16:creationId xmlns:a16="http://schemas.microsoft.com/office/drawing/2014/main" id="{317570DE-6190-4041-B336-43A1079FA535}"/>
            </a:ext>
          </a:extLst>
        </xdr:cNvPr>
        <xdr:cNvSpPr/>
      </xdr:nvSpPr>
      <xdr:spPr>
        <a:xfrm>
          <a:off x="21272500" y="104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49403</xdr:rowOff>
    </xdr:from>
    <xdr:to>
      <xdr:col>116</xdr:col>
      <xdr:colOff>63500</xdr:colOff>
      <xdr:row>61</xdr:row>
      <xdr:rowOff>60706</xdr:rowOff>
    </xdr:to>
    <xdr:cxnSp macro="">
      <xdr:nvCxnSpPr>
        <xdr:cNvPr id="581" name="直線コネクタ 580">
          <a:extLst>
            <a:ext uri="{FF2B5EF4-FFF2-40B4-BE49-F238E27FC236}">
              <a16:creationId xmlns:a16="http://schemas.microsoft.com/office/drawing/2014/main" id="{0C4AEB65-520B-4AA6-BD16-5ADED4A27E4B}"/>
            </a:ext>
          </a:extLst>
        </xdr:cNvPr>
        <xdr:cNvCxnSpPr/>
      </xdr:nvCxnSpPr>
      <xdr:spPr>
        <a:xfrm flipV="1">
          <a:off x="21323300" y="10507853"/>
          <a:ext cx="8382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19558</xdr:rowOff>
    </xdr:from>
    <xdr:to>
      <xdr:col>107</xdr:col>
      <xdr:colOff>101600</xdr:colOff>
      <xdr:row>61</xdr:row>
      <xdr:rowOff>121158</xdr:rowOff>
    </xdr:to>
    <xdr:sp macro="" textlink="">
      <xdr:nvSpPr>
        <xdr:cNvPr id="582" name="楕円 581">
          <a:extLst>
            <a:ext uri="{FF2B5EF4-FFF2-40B4-BE49-F238E27FC236}">
              <a16:creationId xmlns:a16="http://schemas.microsoft.com/office/drawing/2014/main" id="{2CAA3609-71D1-4752-9BE7-AEFEFF77064F}"/>
            </a:ext>
          </a:extLst>
        </xdr:cNvPr>
        <xdr:cNvSpPr/>
      </xdr:nvSpPr>
      <xdr:spPr>
        <a:xfrm>
          <a:off x="20383500" y="104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60706</xdr:rowOff>
    </xdr:from>
    <xdr:to>
      <xdr:col>111</xdr:col>
      <xdr:colOff>177800</xdr:colOff>
      <xdr:row>61</xdr:row>
      <xdr:rowOff>70358</xdr:rowOff>
    </xdr:to>
    <xdr:cxnSp macro="">
      <xdr:nvCxnSpPr>
        <xdr:cNvPr id="583" name="直線コネクタ 582">
          <a:extLst>
            <a:ext uri="{FF2B5EF4-FFF2-40B4-BE49-F238E27FC236}">
              <a16:creationId xmlns:a16="http://schemas.microsoft.com/office/drawing/2014/main" id="{A5232345-8693-490B-AB49-89DFE6789AE4}"/>
            </a:ext>
          </a:extLst>
        </xdr:cNvPr>
        <xdr:cNvCxnSpPr/>
      </xdr:nvCxnSpPr>
      <xdr:spPr>
        <a:xfrm flipV="1">
          <a:off x="20434300" y="105191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27051</xdr:rowOff>
    </xdr:from>
    <xdr:to>
      <xdr:col>102</xdr:col>
      <xdr:colOff>165100</xdr:colOff>
      <xdr:row>61</xdr:row>
      <xdr:rowOff>128651</xdr:rowOff>
    </xdr:to>
    <xdr:sp macro="" textlink="">
      <xdr:nvSpPr>
        <xdr:cNvPr id="584" name="楕円 583">
          <a:extLst>
            <a:ext uri="{FF2B5EF4-FFF2-40B4-BE49-F238E27FC236}">
              <a16:creationId xmlns:a16="http://schemas.microsoft.com/office/drawing/2014/main" id="{D01C50ED-CAC7-4D67-8852-BD52A529ADF4}"/>
            </a:ext>
          </a:extLst>
        </xdr:cNvPr>
        <xdr:cNvSpPr/>
      </xdr:nvSpPr>
      <xdr:spPr>
        <a:xfrm>
          <a:off x="19494500" y="1048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70358</xdr:rowOff>
    </xdr:from>
    <xdr:to>
      <xdr:col>107</xdr:col>
      <xdr:colOff>50800</xdr:colOff>
      <xdr:row>61</xdr:row>
      <xdr:rowOff>77851</xdr:rowOff>
    </xdr:to>
    <xdr:cxnSp macro="">
      <xdr:nvCxnSpPr>
        <xdr:cNvPr id="585" name="直線コネクタ 584">
          <a:extLst>
            <a:ext uri="{FF2B5EF4-FFF2-40B4-BE49-F238E27FC236}">
              <a16:creationId xmlns:a16="http://schemas.microsoft.com/office/drawing/2014/main" id="{2D547E79-C05C-4D09-9DCC-FD5A9C24AA2B}"/>
            </a:ext>
          </a:extLst>
        </xdr:cNvPr>
        <xdr:cNvCxnSpPr/>
      </xdr:nvCxnSpPr>
      <xdr:spPr>
        <a:xfrm flipV="1">
          <a:off x="19545300" y="10528808"/>
          <a:ext cx="8890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10812</xdr:rowOff>
    </xdr:from>
    <xdr:ext cx="469744" cy="259045"/>
    <xdr:sp macro="" textlink="">
      <xdr:nvSpPr>
        <xdr:cNvPr id="586" name="n_1aveValue【学校施設】&#10;一人当たり面積">
          <a:extLst>
            <a:ext uri="{FF2B5EF4-FFF2-40B4-BE49-F238E27FC236}">
              <a16:creationId xmlns:a16="http://schemas.microsoft.com/office/drawing/2014/main" id="{A17E7203-4724-4E12-835D-01EFCC43A540}"/>
            </a:ext>
          </a:extLst>
        </xdr:cNvPr>
        <xdr:cNvSpPr txBox="1"/>
      </xdr:nvSpPr>
      <xdr:spPr>
        <a:xfrm>
          <a:off x="210757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30243</xdr:rowOff>
    </xdr:from>
    <xdr:ext cx="469744" cy="259045"/>
    <xdr:sp macro="" textlink="">
      <xdr:nvSpPr>
        <xdr:cNvPr id="587" name="n_2aveValue【学校施設】&#10;一人当たり面積">
          <a:extLst>
            <a:ext uri="{FF2B5EF4-FFF2-40B4-BE49-F238E27FC236}">
              <a16:creationId xmlns:a16="http://schemas.microsoft.com/office/drawing/2014/main" id="{E05D5E07-4D47-4E81-A95B-A2D6C18FEC5E}"/>
            </a:ext>
          </a:extLst>
        </xdr:cNvPr>
        <xdr:cNvSpPr txBox="1"/>
      </xdr:nvSpPr>
      <xdr:spPr>
        <a:xfrm>
          <a:off x="20199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142003</xdr:rowOff>
    </xdr:from>
    <xdr:ext cx="469744" cy="259045"/>
    <xdr:sp macro="" textlink="">
      <xdr:nvSpPr>
        <xdr:cNvPr id="588" name="n_3aveValue【学校施設】&#10;一人当たり面積">
          <a:extLst>
            <a:ext uri="{FF2B5EF4-FFF2-40B4-BE49-F238E27FC236}">
              <a16:creationId xmlns:a16="http://schemas.microsoft.com/office/drawing/2014/main" id="{60786527-6659-4FFC-9718-E120DF72FF59}"/>
            </a:ext>
          </a:extLst>
        </xdr:cNvPr>
        <xdr:cNvSpPr txBox="1"/>
      </xdr:nvSpPr>
      <xdr:spPr>
        <a:xfrm>
          <a:off x="19310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94505</xdr:rowOff>
    </xdr:from>
    <xdr:ext cx="469744" cy="259045"/>
    <xdr:sp macro="" textlink="">
      <xdr:nvSpPr>
        <xdr:cNvPr id="589" name="n_4aveValue【学校施設】&#10;一人当たり面積">
          <a:extLst>
            <a:ext uri="{FF2B5EF4-FFF2-40B4-BE49-F238E27FC236}">
              <a16:creationId xmlns:a16="http://schemas.microsoft.com/office/drawing/2014/main" id="{D05F18E6-D1E0-421B-9B21-CBE84D3C9B32}"/>
            </a:ext>
          </a:extLst>
        </xdr:cNvPr>
        <xdr:cNvSpPr txBox="1"/>
      </xdr:nvSpPr>
      <xdr:spPr>
        <a:xfrm>
          <a:off x="18421427" y="1021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128033</xdr:rowOff>
    </xdr:from>
    <xdr:ext cx="469744" cy="259045"/>
    <xdr:sp macro="" textlink="">
      <xdr:nvSpPr>
        <xdr:cNvPr id="590" name="n_1mainValue【学校施設】&#10;一人当たり面積">
          <a:extLst>
            <a:ext uri="{FF2B5EF4-FFF2-40B4-BE49-F238E27FC236}">
              <a16:creationId xmlns:a16="http://schemas.microsoft.com/office/drawing/2014/main" id="{77029CC2-08F5-48D5-B1CE-B8F79DE6EBC4}"/>
            </a:ext>
          </a:extLst>
        </xdr:cNvPr>
        <xdr:cNvSpPr txBox="1"/>
      </xdr:nvSpPr>
      <xdr:spPr>
        <a:xfrm>
          <a:off x="21075727" y="1024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137685</xdr:rowOff>
    </xdr:from>
    <xdr:ext cx="469744" cy="259045"/>
    <xdr:sp macro="" textlink="">
      <xdr:nvSpPr>
        <xdr:cNvPr id="591" name="n_2mainValue【学校施設】&#10;一人当たり面積">
          <a:extLst>
            <a:ext uri="{FF2B5EF4-FFF2-40B4-BE49-F238E27FC236}">
              <a16:creationId xmlns:a16="http://schemas.microsoft.com/office/drawing/2014/main" id="{720DE509-F1F2-4EED-9D23-1DC80A7BCD9F}"/>
            </a:ext>
          </a:extLst>
        </xdr:cNvPr>
        <xdr:cNvSpPr txBox="1"/>
      </xdr:nvSpPr>
      <xdr:spPr>
        <a:xfrm>
          <a:off x="20199427" y="102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119778</xdr:rowOff>
    </xdr:from>
    <xdr:ext cx="469744" cy="259045"/>
    <xdr:sp macro="" textlink="">
      <xdr:nvSpPr>
        <xdr:cNvPr id="592" name="n_3mainValue【学校施設】&#10;一人当たり面積">
          <a:extLst>
            <a:ext uri="{FF2B5EF4-FFF2-40B4-BE49-F238E27FC236}">
              <a16:creationId xmlns:a16="http://schemas.microsoft.com/office/drawing/2014/main" id="{0DE4E54A-B1E7-4057-A66C-0F38A0A0DA99}"/>
            </a:ext>
          </a:extLst>
        </xdr:cNvPr>
        <xdr:cNvSpPr txBox="1"/>
      </xdr:nvSpPr>
      <xdr:spPr>
        <a:xfrm>
          <a:off x="19310427" y="1057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41791D65-4810-4E40-8162-81E88264FC0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CBBADF9D-40B3-436E-9C05-F1C11B5BF0F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E3A72E5A-447A-4AC8-912D-D5956F37E01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F17151CD-0C79-4211-A3A7-2E592B1D3F7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5F28721A-4D14-49DD-90DE-030BE04CAF2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553A36CB-71DD-40A2-804A-C2BD5B82046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9CBF6633-6124-4C54-8677-12252260DF0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88CC9B91-EDB8-45E9-9AF2-43DCC57BB3C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a:extLst>
            <a:ext uri="{FF2B5EF4-FFF2-40B4-BE49-F238E27FC236}">
              <a16:creationId xmlns:a16="http://schemas.microsoft.com/office/drawing/2014/main" id="{5E2666BA-7729-48FA-B91E-8889ED29485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a:extLst>
            <a:ext uri="{FF2B5EF4-FFF2-40B4-BE49-F238E27FC236}">
              <a16:creationId xmlns:a16="http://schemas.microsoft.com/office/drawing/2014/main" id="{655BC3B6-6F2D-49B9-9C85-8FF25D00AE6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a:extLst>
            <a:ext uri="{FF2B5EF4-FFF2-40B4-BE49-F238E27FC236}">
              <a16:creationId xmlns:a16="http://schemas.microsoft.com/office/drawing/2014/main" id="{5B925980-C7FA-41EE-A210-97D0A71E9E7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a:extLst>
            <a:ext uri="{FF2B5EF4-FFF2-40B4-BE49-F238E27FC236}">
              <a16:creationId xmlns:a16="http://schemas.microsoft.com/office/drawing/2014/main" id="{5B38466D-17A8-49DB-AFBB-3229E24D0CE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a:extLst>
            <a:ext uri="{FF2B5EF4-FFF2-40B4-BE49-F238E27FC236}">
              <a16:creationId xmlns:a16="http://schemas.microsoft.com/office/drawing/2014/main" id="{21301D13-E231-4E28-9AB7-03255955B8D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a:extLst>
            <a:ext uri="{FF2B5EF4-FFF2-40B4-BE49-F238E27FC236}">
              <a16:creationId xmlns:a16="http://schemas.microsoft.com/office/drawing/2014/main" id="{775436C7-0EC3-4865-9CF7-4C75DD67404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a:extLst>
            <a:ext uri="{FF2B5EF4-FFF2-40B4-BE49-F238E27FC236}">
              <a16:creationId xmlns:a16="http://schemas.microsoft.com/office/drawing/2014/main" id="{BEA47E7F-8AEE-478B-8F43-15458FCB512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a:extLst>
            <a:ext uri="{FF2B5EF4-FFF2-40B4-BE49-F238E27FC236}">
              <a16:creationId xmlns:a16="http://schemas.microsoft.com/office/drawing/2014/main" id="{0E575EBD-662C-4001-960F-A9278602203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a:extLst>
            <a:ext uri="{FF2B5EF4-FFF2-40B4-BE49-F238E27FC236}">
              <a16:creationId xmlns:a16="http://schemas.microsoft.com/office/drawing/2014/main" id="{50DF6557-2D50-4F39-80B5-621F114C2C4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a:extLst>
            <a:ext uri="{FF2B5EF4-FFF2-40B4-BE49-F238E27FC236}">
              <a16:creationId xmlns:a16="http://schemas.microsoft.com/office/drawing/2014/main" id="{7B0B1D62-2FB7-46A1-B305-4217C67584E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a:extLst>
            <a:ext uri="{FF2B5EF4-FFF2-40B4-BE49-F238E27FC236}">
              <a16:creationId xmlns:a16="http://schemas.microsoft.com/office/drawing/2014/main" id="{8C87F935-7532-45E3-BCFB-808D1A9DD84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a:extLst>
            <a:ext uri="{FF2B5EF4-FFF2-40B4-BE49-F238E27FC236}">
              <a16:creationId xmlns:a16="http://schemas.microsoft.com/office/drawing/2014/main" id="{7FBD2CD2-87A7-4623-81EF-F79958E59A8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a:extLst>
            <a:ext uri="{FF2B5EF4-FFF2-40B4-BE49-F238E27FC236}">
              <a16:creationId xmlns:a16="http://schemas.microsoft.com/office/drawing/2014/main" id="{C12D5B57-E070-48A3-A9BC-60561DDD316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a:extLst>
            <a:ext uri="{FF2B5EF4-FFF2-40B4-BE49-F238E27FC236}">
              <a16:creationId xmlns:a16="http://schemas.microsoft.com/office/drawing/2014/main" id="{6E7B1A9F-9C7E-46BA-95B2-4818ADE4AD3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a:extLst>
            <a:ext uri="{FF2B5EF4-FFF2-40B4-BE49-F238E27FC236}">
              <a16:creationId xmlns:a16="http://schemas.microsoft.com/office/drawing/2014/main" id="{B3D7017B-0ED1-4E05-9EEB-D4DE9DAC1CB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a:extLst>
            <a:ext uri="{FF2B5EF4-FFF2-40B4-BE49-F238E27FC236}">
              <a16:creationId xmlns:a16="http://schemas.microsoft.com/office/drawing/2014/main" id="{592EE4F7-C7A9-4CBE-80E3-9F87B2DA706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17" name="正方形/長方形 616">
          <a:extLst>
            <a:ext uri="{FF2B5EF4-FFF2-40B4-BE49-F238E27FC236}">
              <a16:creationId xmlns:a16="http://schemas.microsoft.com/office/drawing/2014/main" id="{11415838-2A7D-426F-8605-A78BDB5F857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8" name="正方形/長方形 617">
          <a:extLst>
            <a:ext uri="{FF2B5EF4-FFF2-40B4-BE49-F238E27FC236}">
              <a16:creationId xmlns:a16="http://schemas.microsoft.com/office/drawing/2014/main" id="{87059AAD-9467-46FD-B86A-5CED085DC24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9" name="正方形/長方形 618">
          <a:extLst>
            <a:ext uri="{FF2B5EF4-FFF2-40B4-BE49-F238E27FC236}">
              <a16:creationId xmlns:a16="http://schemas.microsoft.com/office/drawing/2014/main" id="{381390FB-265D-4280-A093-A59F13FF283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0" name="正方形/長方形 619">
          <a:extLst>
            <a:ext uri="{FF2B5EF4-FFF2-40B4-BE49-F238E27FC236}">
              <a16:creationId xmlns:a16="http://schemas.microsoft.com/office/drawing/2014/main" id="{A751EDB8-78B2-40FC-BA63-5EAE282FFEC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1" name="正方形/長方形 620">
          <a:extLst>
            <a:ext uri="{FF2B5EF4-FFF2-40B4-BE49-F238E27FC236}">
              <a16:creationId xmlns:a16="http://schemas.microsoft.com/office/drawing/2014/main" id="{B5F928A5-633F-401A-B04A-7C41A7E0878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2" name="正方形/長方形 621">
          <a:extLst>
            <a:ext uri="{FF2B5EF4-FFF2-40B4-BE49-F238E27FC236}">
              <a16:creationId xmlns:a16="http://schemas.microsoft.com/office/drawing/2014/main" id="{71936556-EFF6-4CC4-B74A-EC1880BD201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3" name="正方形/長方形 622">
          <a:extLst>
            <a:ext uri="{FF2B5EF4-FFF2-40B4-BE49-F238E27FC236}">
              <a16:creationId xmlns:a16="http://schemas.microsoft.com/office/drawing/2014/main" id="{8448D917-DFB8-4F80-A46A-140C37BE164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4" name="正方形/長方形 623">
          <a:extLst>
            <a:ext uri="{FF2B5EF4-FFF2-40B4-BE49-F238E27FC236}">
              <a16:creationId xmlns:a16="http://schemas.microsoft.com/office/drawing/2014/main" id="{4F115825-B823-496A-9B30-830880DEC448}"/>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5" name="正方形/長方形 624">
          <a:extLst>
            <a:ext uri="{FF2B5EF4-FFF2-40B4-BE49-F238E27FC236}">
              <a16:creationId xmlns:a16="http://schemas.microsoft.com/office/drawing/2014/main" id="{85985052-21FE-4EA3-8CAC-FDE12C08034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6" name="正方形/長方形 625">
          <a:extLst>
            <a:ext uri="{FF2B5EF4-FFF2-40B4-BE49-F238E27FC236}">
              <a16:creationId xmlns:a16="http://schemas.microsoft.com/office/drawing/2014/main" id="{95417C08-1EBA-4B8A-B0C1-566D7E01285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7" name="テキスト ボックス 626">
          <a:extLst>
            <a:ext uri="{FF2B5EF4-FFF2-40B4-BE49-F238E27FC236}">
              <a16:creationId xmlns:a16="http://schemas.microsoft.com/office/drawing/2014/main" id="{2CF49633-3E2E-45B7-924A-0540BF91164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固定資産台帳整備時、供用開始日が不詳の道路資産について、開始年度を昭和元年度で設定した物件が多数あり、減価償却率を大きく引き上げている。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5CA4CA4-3AA0-40CB-A839-5BA12D27F66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05EB37D-373A-442D-9F9C-4C99A3D2726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C3471F8-12AB-4698-A737-3A0566F3041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AAA691E-3D0B-4D95-8B96-BF8A210DC69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0385AF7-0299-4ED1-8C04-F694C1835BA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B38212B-5B73-4C5F-AFEF-783A1B4E137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7EE82ED-346F-4015-AD55-7246F0ACD45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2FD2328-2AF5-45B0-A0B0-2D61BD65D19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6FDD702-FEC3-433C-86A1-2C0E97D9849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57B2D90-7139-413D-A002-4812BD74687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4,275
4,241
747.56
6,177,061
6,034,440
76,318
3,357,671
6,029,988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1B43DBC-3028-487E-A94F-C870F313910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EBDE17D-9623-4CD2-BBF3-C5289083F35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5A31F67-1A82-487A-9D59-95721042BB0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0971D04-E627-4E93-897F-985DE43B442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02E7481-82A3-47CC-A27A-262E046DBE7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E574A1C-4ADF-4064-B51E-34D7FBF46CF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BBF8381-55E0-4100-A1A9-880E1ACB91A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C4EA14A-B228-4FB3-9746-80FFCD79F01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DB38353-7AFB-4CBC-80A1-3C5FB9C0506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A9E7DE1-EAFF-4DF1-9FFA-6EC11EADC2E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A44C04E-AD18-4262-88A9-3D272AE2BDB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F866EF5-BB2F-4F0D-88CF-5C266D02A4F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9C7E41F-FBA5-4168-910A-2CB698D78E0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A0996FC-FC2E-46EE-AD1F-8EEE1321F5E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18865D5-4838-43ED-92C5-015761A366D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F251115-CAD5-4606-A82B-70575BE0C66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3F27058-0237-48F7-BA39-17624188652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F26052F-8292-4646-BF9F-C90E00F9547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63C0657-DD04-4F58-879E-69971FFFDC4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6C6E32D-48BB-4014-86E4-602C3A4E396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C6E5CA9-998D-4184-8CB6-E53951FFCEB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88C8E29-820E-44AE-8193-430113AE797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6B50346-66E5-4AA5-B145-BDA00201ABB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5E84CA7-3E76-475F-A878-4F762979DA2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3230051-3A79-4155-B705-3A6BFE5656D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4135DFF-5DA3-45F7-9D28-FF9B0115763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1A32A40-90A1-420A-9DF3-CB54375F29D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6314610-A9CB-41FC-AAF8-49511C6149D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90D8201-2627-420F-B52E-40EF6DB1053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69E8E259-7B02-4F3C-BC9B-D3EAE01F2B5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C83C2B5C-7742-4FE2-A507-9EDACB51C6E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A9934C75-EE40-459A-B20A-79306B7C0CA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174713D0-F122-4B40-96C1-BB5C37F951C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E02DD1C0-56D9-4C8E-AF5A-CFF90B7488D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FCF53711-7FE7-4CB2-A544-328E865345C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E8D7ECAD-9820-4DB8-9CF2-2DC96E9CAA6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079F651-4306-47AF-AEBB-9921B83485F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B3200E7E-67A8-48CF-874C-A32A6B1C7AA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0F4CF7F-3E9F-44FF-916E-DF012266A81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DC1392F2-AA75-46A4-A02B-10A60506DE3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80CC28E3-DFAC-460D-9771-A82CCD4C10E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C423EE27-02E6-458D-A3B6-C06ED8A9A46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AED5B0AA-5ADC-471C-8A76-F47BF180FB3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26DDA66-19C0-4AD1-BEB4-C0B2C1018C3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3857E7B2-6402-4CAC-AA44-C7CC532AAEF6}"/>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FFD806A1-079E-48D4-91DA-DD4C7F1FDAA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98C6331E-90D1-4BCD-90C1-7FC790734FB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C23664FA-0169-403B-B82A-259B9B8605E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1C1D2585-F68A-4D70-B5BE-98BEF81C818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784ED2E8-FAC3-4A06-8FB6-293FB9AF4BB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C1708342-67A9-4666-8844-C9D71E699A6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D39468DE-481E-4D84-8A01-0348C460AE3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951B4358-949A-4D7A-A5ED-EB0C813F6732}"/>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370BEF8D-B698-4C12-8231-A96F6FA3EB7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3F6EDF96-10EC-4887-8F10-323A4A1FE1C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BC89D797-7E69-4DFA-B6BB-8F0374F6E36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6B3EDDAE-2B7D-4970-83A9-2207921BFDF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0CC24F99-C53E-4C4A-8352-6F32623030D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90CF775E-D1F5-4CAE-AC7C-C9799665D99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E3277BCA-F7C3-4DFF-BDD7-0970F3BB843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12AAD081-BDE2-4D61-BB4C-8BC5BE6595AB}"/>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E7B3AF43-67DC-49EA-A001-A8395B85814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4F2F8D22-08CB-4F1D-83C9-478B668CE33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7DFDF10B-3276-455D-AE1C-4ADF70F2F36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B0A6D70E-EBDD-4E5B-93A7-127AB29ADB4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28BDCDDF-78A8-4F4C-998F-ACCCD01E507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B049A9FF-9F45-45D7-AA0D-B5D95B1E228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687DB67B-8489-450F-9B32-968471A4828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8F33FCE0-0053-446E-AB48-DB94F060D2AD}"/>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80EFF334-2E2A-4E1B-971B-4F3BD57FE3D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3F828EC0-6DD0-493E-B049-246B9139D9C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519E4616-E83C-42B9-8098-D8210A3B605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2CC45A0C-28BF-4139-B120-157DF11C620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DF44B40D-049A-454E-BF43-4A67FD112F6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D68107DA-D0ED-4CA9-8C40-6D293E2D8AC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81BD274A-8261-4EA5-83CC-835A6A2F05C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193D417D-B6B8-48B0-805B-C34FAC5DB36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a:extLst>
            <a:ext uri="{FF2B5EF4-FFF2-40B4-BE49-F238E27FC236}">
              <a16:creationId xmlns:a16="http://schemas.microsoft.com/office/drawing/2014/main" id="{219CB3FC-BDF0-4CF4-A7D5-2EC84B41870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a:extLst>
            <a:ext uri="{FF2B5EF4-FFF2-40B4-BE49-F238E27FC236}">
              <a16:creationId xmlns:a16="http://schemas.microsoft.com/office/drawing/2014/main" id="{272A29A5-ACFB-4480-8129-FB712C7A6CD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a:extLst>
            <a:ext uri="{FF2B5EF4-FFF2-40B4-BE49-F238E27FC236}">
              <a16:creationId xmlns:a16="http://schemas.microsoft.com/office/drawing/2014/main" id="{A8719126-D6E6-4B7A-B643-EBDB925B7B5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a:extLst>
            <a:ext uri="{FF2B5EF4-FFF2-40B4-BE49-F238E27FC236}">
              <a16:creationId xmlns:a16="http://schemas.microsoft.com/office/drawing/2014/main" id="{7F4A2332-0CE9-4518-952F-E0EA73AFA93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a:extLst>
            <a:ext uri="{FF2B5EF4-FFF2-40B4-BE49-F238E27FC236}">
              <a16:creationId xmlns:a16="http://schemas.microsoft.com/office/drawing/2014/main" id="{181F1B90-01D0-4BFB-96FF-F1C52FE2DDC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a:extLst>
            <a:ext uri="{FF2B5EF4-FFF2-40B4-BE49-F238E27FC236}">
              <a16:creationId xmlns:a16="http://schemas.microsoft.com/office/drawing/2014/main" id="{8040BD24-8782-498D-91A6-D084EBD6275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a:extLst>
            <a:ext uri="{FF2B5EF4-FFF2-40B4-BE49-F238E27FC236}">
              <a16:creationId xmlns:a16="http://schemas.microsoft.com/office/drawing/2014/main" id="{6B415EE8-17E9-4DC6-844C-FF7D41F534C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a:extLst>
            <a:ext uri="{FF2B5EF4-FFF2-40B4-BE49-F238E27FC236}">
              <a16:creationId xmlns:a16="http://schemas.microsoft.com/office/drawing/2014/main" id="{DEC94BAF-0B69-4CB9-9FBE-7802D75A8B1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a:extLst>
            <a:ext uri="{FF2B5EF4-FFF2-40B4-BE49-F238E27FC236}">
              <a16:creationId xmlns:a16="http://schemas.microsoft.com/office/drawing/2014/main" id="{4A9FA9CE-4363-477D-90EA-019CF5DB1AD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a:extLst>
            <a:ext uri="{FF2B5EF4-FFF2-40B4-BE49-F238E27FC236}">
              <a16:creationId xmlns:a16="http://schemas.microsoft.com/office/drawing/2014/main" id="{21E519E4-90B4-4B82-AE91-85AC6C9E155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a:extLst>
            <a:ext uri="{FF2B5EF4-FFF2-40B4-BE49-F238E27FC236}">
              <a16:creationId xmlns:a16="http://schemas.microsoft.com/office/drawing/2014/main" id="{D61FE6CC-DB5C-445C-A65F-8A2BC1A3B10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a:extLst>
            <a:ext uri="{FF2B5EF4-FFF2-40B4-BE49-F238E27FC236}">
              <a16:creationId xmlns:a16="http://schemas.microsoft.com/office/drawing/2014/main" id="{0F7C877D-C863-43A0-95CA-596BE820BD7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a:extLst>
            <a:ext uri="{FF2B5EF4-FFF2-40B4-BE49-F238E27FC236}">
              <a16:creationId xmlns:a16="http://schemas.microsoft.com/office/drawing/2014/main" id="{E186008B-B164-47D5-BF08-E9C527F0C04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a:extLst>
            <a:ext uri="{FF2B5EF4-FFF2-40B4-BE49-F238E27FC236}">
              <a16:creationId xmlns:a16="http://schemas.microsoft.com/office/drawing/2014/main" id="{FA6AB85C-912C-467E-9D05-C6257313D06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a:extLst>
            <a:ext uri="{FF2B5EF4-FFF2-40B4-BE49-F238E27FC236}">
              <a16:creationId xmlns:a16="http://schemas.microsoft.com/office/drawing/2014/main" id="{7E2D2359-D109-424B-9205-863D1E07F88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a:extLst>
            <a:ext uri="{FF2B5EF4-FFF2-40B4-BE49-F238E27FC236}">
              <a16:creationId xmlns:a16="http://schemas.microsoft.com/office/drawing/2014/main" id="{DEB619FB-7481-4D9A-8735-ED1CB33F8519}"/>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05" name="正方形/長方形 104">
          <a:extLst>
            <a:ext uri="{FF2B5EF4-FFF2-40B4-BE49-F238E27FC236}">
              <a16:creationId xmlns:a16="http://schemas.microsoft.com/office/drawing/2014/main" id="{E85AA177-0F85-452D-8264-E1267856971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06" name="正方形/長方形 105">
          <a:extLst>
            <a:ext uri="{FF2B5EF4-FFF2-40B4-BE49-F238E27FC236}">
              <a16:creationId xmlns:a16="http://schemas.microsoft.com/office/drawing/2014/main" id="{4D82C374-1FB9-4ED5-82E2-C743DC6D23F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07" name="正方形/長方形 106">
          <a:extLst>
            <a:ext uri="{FF2B5EF4-FFF2-40B4-BE49-F238E27FC236}">
              <a16:creationId xmlns:a16="http://schemas.microsoft.com/office/drawing/2014/main" id="{3FF52E67-C5FD-4766-ACD3-D0227D4577C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08" name="正方形/長方形 107">
          <a:extLst>
            <a:ext uri="{FF2B5EF4-FFF2-40B4-BE49-F238E27FC236}">
              <a16:creationId xmlns:a16="http://schemas.microsoft.com/office/drawing/2014/main" id="{0029809C-A7D8-4FB6-AA00-711CCCD43D3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09" name="正方形/長方形 108">
          <a:extLst>
            <a:ext uri="{FF2B5EF4-FFF2-40B4-BE49-F238E27FC236}">
              <a16:creationId xmlns:a16="http://schemas.microsoft.com/office/drawing/2014/main" id="{0277E7B9-B395-4DAD-806C-D979357D33E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10" name="正方形/長方形 109">
          <a:extLst>
            <a:ext uri="{FF2B5EF4-FFF2-40B4-BE49-F238E27FC236}">
              <a16:creationId xmlns:a16="http://schemas.microsoft.com/office/drawing/2014/main" id="{89234007-E5CD-4A32-97C0-7B418886C1E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11" name="正方形/長方形 110">
          <a:extLst>
            <a:ext uri="{FF2B5EF4-FFF2-40B4-BE49-F238E27FC236}">
              <a16:creationId xmlns:a16="http://schemas.microsoft.com/office/drawing/2014/main" id="{222D371B-9559-48FC-BB6A-0FDC3B81451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12" name="正方形/長方形 111">
          <a:extLst>
            <a:ext uri="{FF2B5EF4-FFF2-40B4-BE49-F238E27FC236}">
              <a16:creationId xmlns:a16="http://schemas.microsoft.com/office/drawing/2014/main" id="{1A0C935A-4AC8-4010-8382-BC92DC98D12E}"/>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13" name="正方形/長方形 112">
          <a:extLst>
            <a:ext uri="{FF2B5EF4-FFF2-40B4-BE49-F238E27FC236}">
              <a16:creationId xmlns:a16="http://schemas.microsoft.com/office/drawing/2014/main" id="{63078F99-66BF-42C6-B61C-0A6772AC94B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14" name="正方形/長方形 113">
          <a:extLst>
            <a:ext uri="{FF2B5EF4-FFF2-40B4-BE49-F238E27FC236}">
              <a16:creationId xmlns:a16="http://schemas.microsoft.com/office/drawing/2014/main" id="{E1157225-F70E-4B13-BA95-C1FDEDAA15E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15" name="正方形/長方形 114">
          <a:extLst>
            <a:ext uri="{FF2B5EF4-FFF2-40B4-BE49-F238E27FC236}">
              <a16:creationId xmlns:a16="http://schemas.microsoft.com/office/drawing/2014/main" id="{FE9C85F8-E9AD-4A67-866E-6B6E36FC1BA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16" name="正方形/長方形 115">
          <a:extLst>
            <a:ext uri="{FF2B5EF4-FFF2-40B4-BE49-F238E27FC236}">
              <a16:creationId xmlns:a16="http://schemas.microsoft.com/office/drawing/2014/main" id="{8E992D6A-E0C8-49CD-A9F4-F98EB0B6499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17" name="正方形/長方形 116">
          <a:extLst>
            <a:ext uri="{FF2B5EF4-FFF2-40B4-BE49-F238E27FC236}">
              <a16:creationId xmlns:a16="http://schemas.microsoft.com/office/drawing/2014/main" id="{70308FF2-2311-4442-ADEF-AB94B157791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18" name="正方形/長方形 117">
          <a:extLst>
            <a:ext uri="{FF2B5EF4-FFF2-40B4-BE49-F238E27FC236}">
              <a16:creationId xmlns:a16="http://schemas.microsoft.com/office/drawing/2014/main" id="{9B517F9E-D3CC-4CC4-8C7F-8C1AD83FBD2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19" name="正方形/長方形 118">
          <a:extLst>
            <a:ext uri="{FF2B5EF4-FFF2-40B4-BE49-F238E27FC236}">
              <a16:creationId xmlns:a16="http://schemas.microsoft.com/office/drawing/2014/main" id="{84F88D19-3D31-423B-B364-567AC18B370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20" name="正方形/長方形 119">
          <a:extLst>
            <a:ext uri="{FF2B5EF4-FFF2-40B4-BE49-F238E27FC236}">
              <a16:creationId xmlns:a16="http://schemas.microsoft.com/office/drawing/2014/main" id="{ED78969B-C0D5-40E7-98F6-12E9785ABC7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21" name="テキスト ボックス 120">
          <a:extLst>
            <a:ext uri="{FF2B5EF4-FFF2-40B4-BE49-F238E27FC236}">
              <a16:creationId xmlns:a16="http://schemas.microsoft.com/office/drawing/2014/main" id="{77FC36C8-46C1-4BD8-8767-0F144B21148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22" name="直線コネクタ 121">
          <a:extLst>
            <a:ext uri="{FF2B5EF4-FFF2-40B4-BE49-F238E27FC236}">
              <a16:creationId xmlns:a16="http://schemas.microsoft.com/office/drawing/2014/main" id="{EDAE4253-8903-426B-AAD4-0BF5B2CCE4F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123" name="テキスト ボックス 122">
          <a:extLst>
            <a:ext uri="{FF2B5EF4-FFF2-40B4-BE49-F238E27FC236}">
              <a16:creationId xmlns:a16="http://schemas.microsoft.com/office/drawing/2014/main" id="{0C586426-4253-409F-86BA-0E854A44ADE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124" name="直線コネクタ 123">
          <a:extLst>
            <a:ext uri="{FF2B5EF4-FFF2-40B4-BE49-F238E27FC236}">
              <a16:creationId xmlns:a16="http://schemas.microsoft.com/office/drawing/2014/main" id="{AF9CC8B5-4F70-46C2-8AA8-F9BC007175E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125" name="テキスト ボックス 124">
          <a:extLst>
            <a:ext uri="{FF2B5EF4-FFF2-40B4-BE49-F238E27FC236}">
              <a16:creationId xmlns:a16="http://schemas.microsoft.com/office/drawing/2014/main" id="{5AAFCCE4-17F0-4A6F-886E-93943CC16515}"/>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126" name="直線コネクタ 125">
          <a:extLst>
            <a:ext uri="{FF2B5EF4-FFF2-40B4-BE49-F238E27FC236}">
              <a16:creationId xmlns:a16="http://schemas.microsoft.com/office/drawing/2014/main" id="{B2EF21D7-D831-43C7-95E5-17DEC15E5F1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127" name="テキスト ボックス 126">
          <a:extLst>
            <a:ext uri="{FF2B5EF4-FFF2-40B4-BE49-F238E27FC236}">
              <a16:creationId xmlns:a16="http://schemas.microsoft.com/office/drawing/2014/main" id="{CE420521-1CCA-4D78-B316-CDF54DAAC52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128" name="直線コネクタ 127">
          <a:extLst>
            <a:ext uri="{FF2B5EF4-FFF2-40B4-BE49-F238E27FC236}">
              <a16:creationId xmlns:a16="http://schemas.microsoft.com/office/drawing/2014/main" id="{C5B0F971-928D-4EAA-A139-D0519B0E091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129" name="テキスト ボックス 128">
          <a:extLst>
            <a:ext uri="{FF2B5EF4-FFF2-40B4-BE49-F238E27FC236}">
              <a16:creationId xmlns:a16="http://schemas.microsoft.com/office/drawing/2014/main" id="{7C25164F-E1AC-4E92-BC23-E86D6D1D3F9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130" name="直線コネクタ 129">
          <a:extLst>
            <a:ext uri="{FF2B5EF4-FFF2-40B4-BE49-F238E27FC236}">
              <a16:creationId xmlns:a16="http://schemas.microsoft.com/office/drawing/2014/main" id="{30CEF46D-AAB7-4B27-BE0B-C731126D169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131" name="テキスト ボックス 130">
          <a:extLst>
            <a:ext uri="{FF2B5EF4-FFF2-40B4-BE49-F238E27FC236}">
              <a16:creationId xmlns:a16="http://schemas.microsoft.com/office/drawing/2014/main" id="{81F05121-DF50-46DA-BC0A-D46E78A2B08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132" name="直線コネクタ 131">
          <a:extLst>
            <a:ext uri="{FF2B5EF4-FFF2-40B4-BE49-F238E27FC236}">
              <a16:creationId xmlns:a16="http://schemas.microsoft.com/office/drawing/2014/main" id="{43D23C22-3454-4192-934A-7D6F7F1F243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133" name="テキスト ボックス 132">
          <a:extLst>
            <a:ext uri="{FF2B5EF4-FFF2-40B4-BE49-F238E27FC236}">
              <a16:creationId xmlns:a16="http://schemas.microsoft.com/office/drawing/2014/main" id="{D5F5D106-B102-4732-AAE4-503212EAA155}"/>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134" name="直線コネクタ 133">
          <a:extLst>
            <a:ext uri="{FF2B5EF4-FFF2-40B4-BE49-F238E27FC236}">
              <a16:creationId xmlns:a16="http://schemas.microsoft.com/office/drawing/2014/main" id="{3D7C4BFE-9135-4256-BF85-4E3D4FE286D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135" name="【保健センター・保健所】&#10;有形固定資産減価償却率グラフ枠">
          <a:extLst>
            <a:ext uri="{FF2B5EF4-FFF2-40B4-BE49-F238E27FC236}">
              <a16:creationId xmlns:a16="http://schemas.microsoft.com/office/drawing/2014/main" id="{C0A50BDE-0A17-4782-85BC-4C18E61D9A0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167640</xdr:rowOff>
    </xdr:to>
    <xdr:cxnSp macro="">
      <xdr:nvCxnSpPr>
        <xdr:cNvPr id="136" name="直線コネクタ 135">
          <a:extLst>
            <a:ext uri="{FF2B5EF4-FFF2-40B4-BE49-F238E27FC236}">
              <a16:creationId xmlns:a16="http://schemas.microsoft.com/office/drawing/2014/main" id="{DDCB53AF-6376-40A6-B04C-3FF005B15CD1}"/>
            </a:ext>
          </a:extLst>
        </xdr:cNvPr>
        <xdr:cNvCxnSpPr/>
      </xdr:nvCxnSpPr>
      <xdr:spPr>
        <a:xfrm flipV="1">
          <a:off x="16318864" y="960120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137" name="【保健センター・保健所】&#10;有形固定資産減価償却率最小値テキスト">
          <a:extLst>
            <a:ext uri="{FF2B5EF4-FFF2-40B4-BE49-F238E27FC236}">
              <a16:creationId xmlns:a16="http://schemas.microsoft.com/office/drawing/2014/main" id="{80A4037F-93B0-4469-A9C7-C0AA3A586354}"/>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138" name="直線コネクタ 137">
          <a:extLst>
            <a:ext uri="{FF2B5EF4-FFF2-40B4-BE49-F238E27FC236}">
              <a16:creationId xmlns:a16="http://schemas.microsoft.com/office/drawing/2014/main" id="{9D6325C2-7806-4BD8-9DC5-6A08ADFA1416}"/>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139" name="【保健センター・保健所】&#10;有形固定資産減価償却率最大値テキスト">
          <a:extLst>
            <a:ext uri="{FF2B5EF4-FFF2-40B4-BE49-F238E27FC236}">
              <a16:creationId xmlns:a16="http://schemas.microsoft.com/office/drawing/2014/main" id="{F7948F3C-D4A4-41F9-A121-F616EB705FD3}"/>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140" name="直線コネクタ 139">
          <a:extLst>
            <a:ext uri="{FF2B5EF4-FFF2-40B4-BE49-F238E27FC236}">
              <a16:creationId xmlns:a16="http://schemas.microsoft.com/office/drawing/2014/main" id="{9B8B8D02-72B3-4171-8A15-4202D7C1B617}"/>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141" name="【保健センター・保健所】&#10;有形固定資産減価償却率平均値テキスト">
          <a:extLst>
            <a:ext uri="{FF2B5EF4-FFF2-40B4-BE49-F238E27FC236}">
              <a16:creationId xmlns:a16="http://schemas.microsoft.com/office/drawing/2014/main" id="{9D3C0204-AE4E-4096-BDBD-54BDD5F4C740}"/>
            </a:ext>
          </a:extLst>
        </xdr:cNvPr>
        <xdr:cNvSpPr txBox="1"/>
      </xdr:nvSpPr>
      <xdr:spPr>
        <a:xfrm>
          <a:off x="16357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142" name="フローチャート: 判断 141">
          <a:extLst>
            <a:ext uri="{FF2B5EF4-FFF2-40B4-BE49-F238E27FC236}">
              <a16:creationId xmlns:a16="http://schemas.microsoft.com/office/drawing/2014/main" id="{E5DE8CA9-B957-427B-925E-62E666D0B3B5}"/>
            </a:ext>
          </a:extLst>
        </xdr:cNvPr>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90170</xdr:rowOff>
    </xdr:from>
    <xdr:to>
      <xdr:col>81</xdr:col>
      <xdr:colOff>101600</xdr:colOff>
      <xdr:row>62</xdr:row>
      <xdr:rowOff>20320</xdr:rowOff>
    </xdr:to>
    <xdr:sp macro="" textlink="">
      <xdr:nvSpPr>
        <xdr:cNvPr id="143" name="フローチャート: 判断 142">
          <a:extLst>
            <a:ext uri="{FF2B5EF4-FFF2-40B4-BE49-F238E27FC236}">
              <a16:creationId xmlns:a16="http://schemas.microsoft.com/office/drawing/2014/main" id="{279631CE-1D2C-4691-BE28-5C5B63DDAB5E}"/>
            </a:ext>
          </a:extLst>
        </xdr:cNvPr>
        <xdr:cNvSpPr/>
      </xdr:nvSpPr>
      <xdr:spPr>
        <a:xfrm>
          <a:off x="15430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23495</xdr:rowOff>
    </xdr:from>
    <xdr:to>
      <xdr:col>76</xdr:col>
      <xdr:colOff>165100</xdr:colOff>
      <xdr:row>61</xdr:row>
      <xdr:rowOff>125095</xdr:rowOff>
    </xdr:to>
    <xdr:sp macro="" textlink="">
      <xdr:nvSpPr>
        <xdr:cNvPr id="144" name="フローチャート: 判断 143">
          <a:extLst>
            <a:ext uri="{FF2B5EF4-FFF2-40B4-BE49-F238E27FC236}">
              <a16:creationId xmlns:a16="http://schemas.microsoft.com/office/drawing/2014/main" id="{0968D695-96E7-4C1C-A9D0-7B0CEDE2B2BF}"/>
            </a:ext>
          </a:extLst>
        </xdr:cNvPr>
        <xdr:cNvSpPr/>
      </xdr:nvSpPr>
      <xdr:spPr>
        <a:xfrm>
          <a:off x="14541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145" name="フローチャート: 判断 144">
          <a:extLst>
            <a:ext uri="{FF2B5EF4-FFF2-40B4-BE49-F238E27FC236}">
              <a16:creationId xmlns:a16="http://schemas.microsoft.com/office/drawing/2014/main" id="{F093D3BC-6D59-4B1E-8BB8-6003F0445334}"/>
            </a:ext>
          </a:extLst>
        </xdr:cNvPr>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133985</xdr:rowOff>
    </xdr:from>
    <xdr:to>
      <xdr:col>67</xdr:col>
      <xdr:colOff>101600</xdr:colOff>
      <xdr:row>62</xdr:row>
      <xdr:rowOff>64135</xdr:rowOff>
    </xdr:to>
    <xdr:sp macro="" textlink="">
      <xdr:nvSpPr>
        <xdr:cNvPr id="146" name="フローチャート: 判断 145">
          <a:extLst>
            <a:ext uri="{FF2B5EF4-FFF2-40B4-BE49-F238E27FC236}">
              <a16:creationId xmlns:a16="http://schemas.microsoft.com/office/drawing/2014/main" id="{3B9996A9-4918-4617-9FF8-718F6CF5C247}"/>
            </a:ext>
          </a:extLst>
        </xdr:cNvPr>
        <xdr:cNvSpPr/>
      </xdr:nvSpPr>
      <xdr:spPr>
        <a:xfrm>
          <a:off x="12763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F0E6D75F-6478-4179-826B-FE0A3A51295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A5BD3B1E-6776-486C-987D-EBDBC80B2B9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8F997043-ECED-4A23-B1A8-6241ABB0CC6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E22E4BA5-76E8-42AB-BEEF-C74612B57D4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1DE68A84-E7B7-4154-B421-AA34E9B32DA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61595</xdr:rowOff>
    </xdr:from>
    <xdr:to>
      <xdr:col>85</xdr:col>
      <xdr:colOff>177800</xdr:colOff>
      <xdr:row>60</xdr:row>
      <xdr:rowOff>163195</xdr:rowOff>
    </xdr:to>
    <xdr:sp macro="" textlink="">
      <xdr:nvSpPr>
        <xdr:cNvPr id="152" name="楕円 151">
          <a:extLst>
            <a:ext uri="{FF2B5EF4-FFF2-40B4-BE49-F238E27FC236}">
              <a16:creationId xmlns:a16="http://schemas.microsoft.com/office/drawing/2014/main" id="{082ECFA1-B934-4302-BBA4-3B4A5A65A202}"/>
            </a:ext>
          </a:extLst>
        </xdr:cNvPr>
        <xdr:cNvSpPr/>
      </xdr:nvSpPr>
      <xdr:spPr>
        <a:xfrm>
          <a:off x="162687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84472</xdr:rowOff>
    </xdr:from>
    <xdr:ext cx="405111" cy="259045"/>
    <xdr:sp macro="" textlink="">
      <xdr:nvSpPr>
        <xdr:cNvPr id="153" name="【保健センター・保健所】&#10;有形固定資産減価償却率該当値テキスト">
          <a:extLst>
            <a:ext uri="{FF2B5EF4-FFF2-40B4-BE49-F238E27FC236}">
              <a16:creationId xmlns:a16="http://schemas.microsoft.com/office/drawing/2014/main" id="{04ACF048-012A-4E43-8EA5-7707D60A472E}"/>
            </a:ext>
          </a:extLst>
        </xdr:cNvPr>
        <xdr:cNvSpPr txBox="1"/>
      </xdr:nvSpPr>
      <xdr:spPr>
        <a:xfrm>
          <a:off x="16357600"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61595</xdr:rowOff>
    </xdr:from>
    <xdr:to>
      <xdr:col>81</xdr:col>
      <xdr:colOff>101600</xdr:colOff>
      <xdr:row>60</xdr:row>
      <xdr:rowOff>163195</xdr:rowOff>
    </xdr:to>
    <xdr:sp macro="" textlink="">
      <xdr:nvSpPr>
        <xdr:cNvPr id="154" name="楕円 153">
          <a:extLst>
            <a:ext uri="{FF2B5EF4-FFF2-40B4-BE49-F238E27FC236}">
              <a16:creationId xmlns:a16="http://schemas.microsoft.com/office/drawing/2014/main" id="{231E47C7-1C25-424B-94ED-362E901E0D01}"/>
            </a:ext>
          </a:extLst>
        </xdr:cNvPr>
        <xdr:cNvSpPr/>
      </xdr:nvSpPr>
      <xdr:spPr>
        <a:xfrm>
          <a:off x="15430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112395</xdr:rowOff>
    </xdr:from>
    <xdr:to>
      <xdr:col>85</xdr:col>
      <xdr:colOff>127000</xdr:colOff>
      <xdr:row>60</xdr:row>
      <xdr:rowOff>112395</xdr:rowOff>
    </xdr:to>
    <xdr:cxnSp macro="">
      <xdr:nvCxnSpPr>
        <xdr:cNvPr id="155" name="直線コネクタ 154">
          <a:extLst>
            <a:ext uri="{FF2B5EF4-FFF2-40B4-BE49-F238E27FC236}">
              <a16:creationId xmlns:a16="http://schemas.microsoft.com/office/drawing/2014/main" id="{5BCCE6B8-F9F3-4FBE-85F0-48786F3AC2A8}"/>
            </a:ext>
          </a:extLst>
        </xdr:cNvPr>
        <xdr:cNvCxnSpPr/>
      </xdr:nvCxnSpPr>
      <xdr:spPr>
        <a:xfrm>
          <a:off x="15481300" y="103993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61595</xdr:rowOff>
    </xdr:from>
    <xdr:to>
      <xdr:col>76</xdr:col>
      <xdr:colOff>165100</xdr:colOff>
      <xdr:row>60</xdr:row>
      <xdr:rowOff>163195</xdr:rowOff>
    </xdr:to>
    <xdr:sp macro="" textlink="">
      <xdr:nvSpPr>
        <xdr:cNvPr id="156" name="楕円 155">
          <a:extLst>
            <a:ext uri="{FF2B5EF4-FFF2-40B4-BE49-F238E27FC236}">
              <a16:creationId xmlns:a16="http://schemas.microsoft.com/office/drawing/2014/main" id="{A540FA80-FCD5-46CA-8BCF-70F0AAD2D7E6}"/>
            </a:ext>
          </a:extLst>
        </xdr:cNvPr>
        <xdr:cNvSpPr/>
      </xdr:nvSpPr>
      <xdr:spPr>
        <a:xfrm>
          <a:off x="14541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112395</xdr:rowOff>
    </xdr:from>
    <xdr:to>
      <xdr:col>81</xdr:col>
      <xdr:colOff>50800</xdr:colOff>
      <xdr:row>60</xdr:row>
      <xdr:rowOff>112395</xdr:rowOff>
    </xdr:to>
    <xdr:cxnSp macro="">
      <xdr:nvCxnSpPr>
        <xdr:cNvPr id="157" name="直線コネクタ 156">
          <a:extLst>
            <a:ext uri="{FF2B5EF4-FFF2-40B4-BE49-F238E27FC236}">
              <a16:creationId xmlns:a16="http://schemas.microsoft.com/office/drawing/2014/main" id="{1C481E22-2EB6-4B45-97EC-9288A28B5728}"/>
            </a:ext>
          </a:extLst>
        </xdr:cNvPr>
        <xdr:cNvCxnSpPr/>
      </xdr:nvCxnSpPr>
      <xdr:spPr>
        <a:xfrm>
          <a:off x="14592300" y="103993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158" name="楕円 157">
          <a:extLst>
            <a:ext uri="{FF2B5EF4-FFF2-40B4-BE49-F238E27FC236}">
              <a16:creationId xmlns:a16="http://schemas.microsoft.com/office/drawing/2014/main" id="{6234AD70-62DE-4631-86CC-0BBF823AE49B}"/>
            </a:ext>
          </a:extLst>
        </xdr:cNvPr>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112395</xdr:rowOff>
    </xdr:to>
    <xdr:cxnSp macro="">
      <xdr:nvCxnSpPr>
        <xdr:cNvPr id="159" name="直線コネクタ 158">
          <a:extLst>
            <a:ext uri="{FF2B5EF4-FFF2-40B4-BE49-F238E27FC236}">
              <a16:creationId xmlns:a16="http://schemas.microsoft.com/office/drawing/2014/main" id="{D10A99CF-2BA6-4891-BC94-E72C102FCCAC}"/>
            </a:ext>
          </a:extLst>
        </xdr:cNvPr>
        <xdr:cNvCxnSpPr/>
      </xdr:nvCxnSpPr>
      <xdr:spPr>
        <a:xfrm>
          <a:off x="13703300" y="103632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11447</xdr:rowOff>
    </xdr:from>
    <xdr:ext cx="405111" cy="259045"/>
    <xdr:sp macro="" textlink="">
      <xdr:nvSpPr>
        <xdr:cNvPr id="160" name="n_1aveValue【保健センター・保健所】&#10;有形固定資産減価償却率">
          <a:extLst>
            <a:ext uri="{FF2B5EF4-FFF2-40B4-BE49-F238E27FC236}">
              <a16:creationId xmlns:a16="http://schemas.microsoft.com/office/drawing/2014/main" id="{7B624E96-90AB-4EFB-BEC0-E6382F1823F8}"/>
            </a:ext>
          </a:extLst>
        </xdr:cNvPr>
        <xdr:cNvSpPr txBox="1"/>
      </xdr:nvSpPr>
      <xdr:spPr>
        <a:xfrm>
          <a:off x="152660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116222</xdr:rowOff>
    </xdr:from>
    <xdr:ext cx="405111" cy="259045"/>
    <xdr:sp macro="" textlink="">
      <xdr:nvSpPr>
        <xdr:cNvPr id="161" name="n_2aveValue【保健センター・保健所】&#10;有形固定資産減価償却率">
          <a:extLst>
            <a:ext uri="{FF2B5EF4-FFF2-40B4-BE49-F238E27FC236}">
              <a16:creationId xmlns:a16="http://schemas.microsoft.com/office/drawing/2014/main" id="{4D8DB799-1A94-4ADA-8767-81A3E5D62A3B}"/>
            </a:ext>
          </a:extLst>
        </xdr:cNvPr>
        <xdr:cNvSpPr txBox="1"/>
      </xdr:nvSpPr>
      <xdr:spPr>
        <a:xfrm>
          <a:off x="14389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162" name="n_3aveValue【保健センター・保健所】&#10;有形固定資産減価償却率">
          <a:extLst>
            <a:ext uri="{FF2B5EF4-FFF2-40B4-BE49-F238E27FC236}">
              <a16:creationId xmlns:a16="http://schemas.microsoft.com/office/drawing/2014/main" id="{BAEC17C1-5A86-4677-AA8D-35276F437AD2}"/>
            </a:ext>
          </a:extLst>
        </xdr:cNvPr>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80662</xdr:rowOff>
    </xdr:from>
    <xdr:ext cx="405111" cy="259045"/>
    <xdr:sp macro="" textlink="">
      <xdr:nvSpPr>
        <xdr:cNvPr id="163" name="n_4aveValue【保健センター・保健所】&#10;有形固定資産減価償却率">
          <a:extLst>
            <a:ext uri="{FF2B5EF4-FFF2-40B4-BE49-F238E27FC236}">
              <a16:creationId xmlns:a16="http://schemas.microsoft.com/office/drawing/2014/main" id="{85516AB5-24DE-4879-9216-C17EB45BEE04}"/>
            </a:ext>
          </a:extLst>
        </xdr:cNvPr>
        <xdr:cNvSpPr txBox="1"/>
      </xdr:nvSpPr>
      <xdr:spPr>
        <a:xfrm>
          <a:off x="126117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8272</xdr:rowOff>
    </xdr:from>
    <xdr:ext cx="405111" cy="259045"/>
    <xdr:sp macro="" textlink="">
      <xdr:nvSpPr>
        <xdr:cNvPr id="164" name="n_1mainValue【保健センター・保健所】&#10;有形固定資産減価償却率">
          <a:extLst>
            <a:ext uri="{FF2B5EF4-FFF2-40B4-BE49-F238E27FC236}">
              <a16:creationId xmlns:a16="http://schemas.microsoft.com/office/drawing/2014/main" id="{701898E6-415D-43AC-B7E3-7F2C5A779CFE}"/>
            </a:ext>
          </a:extLst>
        </xdr:cNvPr>
        <xdr:cNvSpPr txBox="1"/>
      </xdr:nvSpPr>
      <xdr:spPr>
        <a:xfrm>
          <a:off x="152660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8272</xdr:rowOff>
    </xdr:from>
    <xdr:ext cx="405111" cy="259045"/>
    <xdr:sp macro="" textlink="">
      <xdr:nvSpPr>
        <xdr:cNvPr id="165" name="n_2mainValue【保健センター・保健所】&#10;有形固定資産減価償却率">
          <a:extLst>
            <a:ext uri="{FF2B5EF4-FFF2-40B4-BE49-F238E27FC236}">
              <a16:creationId xmlns:a16="http://schemas.microsoft.com/office/drawing/2014/main" id="{CB4A114E-02EC-4C54-B49F-1A90F49329BC}"/>
            </a:ext>
          </a:extLst>
        </xdr:cNvPr>
        <xdr:cNvSpPr txBox="1"/>
      </xdr:nvSpPr>
      <xdr:spPr>
        <a:xfrm>
          <a:off x="14389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143527</xdr:rowOff>
    </xdr:from>
    <xdr:ext cx="405111" cy="259045"/>
    <xdr:sp macro="" textlink="">
      <xdr:nvSpPr>
        <xdr:cNvPr id="166" name="n_3mainValue【保健センター・保健所】&#10;有形固定資産減価償却率">
          <a:extLst>
            <a:ext uri="{FF2B5EF4-FFF2-40B4-BE49-F238E27FC236}">
              <a16:creationId xmlns:a16="http://schemas.microsoft.com/office/drawing/2014/main" id="{116B47BF-7427-4C72-9450-842C8EF4AB3E}"/>
            </a:ext>
          </a:extLst>
        </xdr:cNvPr>
        <xdr:cNvSpPr txBox="1"/>
      </xdr:nvSpPr>
      <xdr:spPr>
        <a:xfrm>
          <a:off x="13500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167" name="正方形/長方形 166">
          <a:extLst>
            <a:ext uri="{FF2B5EF4-FFF2-40B4-BE49-F238E27FC236}">
              <a16:creationId xmlns:a16="http://schemas.microsoft.com/office/drawing/2014/main" id="{EFFE39C0-541E-479A-AA59-F048A41543E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68" name="正方形/長方形 167">
          <a:extLst>
            <a:ext uri="{FF2B5EF4-FFF2-40B4-BE49-F238E27FC236}">
              <a16:creationId xmlns:a16="http://schemas.microsoft.com/office/drawing/2014/main" id="{9367943A-A6F8-4C1F-89B5-8BDF0B82BF9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69" name="正方形/長方形 168">
          <a:extLst>
            <a:ext uri="{FF2B5EF4-FFF2-40B4-BE49-F238E27FC236}">
              <a16:creationId xmlns:a16="http://schemas.microsoft.com/office/drawing/2014/main" id="{E587B88E-63AF-423E-9BDA-0B26564403C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70" name="正方形/長方形 169">
          <a:extLst>
            <a:ext uri="{FF2B5EF4-FFF2-40B4-BE49-F238E27FC236}">
              <a16:creationId xmlns:a16="http://schemas.microsoft.com/office/drawing/2014/main" id="{F7E88C0F-FB1D-488D-AD7E-2B42117EBC1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71" name="正方形/長方形 170">
          <a:extLst>
            <a:ext uri="{FF2B5EF4-FFF2-40B4-BE49-F238E27FC236}">
              <a16:creationId xmlns:a16="http://schemas.microsoft.com/office/drawing/2014/main" id="{157F5F4F-49E6-4465-A3A7-06FF7D9EFDA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72" name="正方形/長方形 171">
          <a:extLst>
            <a:ext uri="{FF2B5EF4-FFF2-40B4-BE49-F238E27FC236}">
              <a16:creationId xmlns:a16="http://schemas.microsoft.com/office/drawing/2014/main" id="{0FE3BD4E-D16B-4C30-9B89-E77A8320E58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73" name="正方形/長方形 172">
          <a:extLst>
            <a:ext uri="{FF2B5EF4-FFF2-40B4-BE49-F238E27FC236}">
              <a16:creationId xmlns:a16="http://schemas.microsoft.com/office/drawing/2014/main" id="{B0D740D6-E5BD-4EBD-AF4F-CB7756313B3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74" name="正方形/長方形 173">
          <a:extLst>
            <a:ext uri="{FF2B5EF4-FFF2-40B4-BE49-F238E27FC236}">
              <a16:creationId xmlns:a16="http://schemas.microsoft.com/office/drawing/2014/main" id="{7F918779-77C7-4CEE-917F-14420F54A7F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175" name="テキスト ボックス 174">
          <a:extLst>
            <a:ext uri="{FF2B5EF4-FFF2-40B4-BE49-F238E27FC236}">
              <a16:creationId xmlns:a16="http://schemas.microsoft.com/office/drawing/2014/main" id="{F0DAA72E-0F05-47F2-BBA2-E7D4712671C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176" name="直線コネクタ 175">
          <a:extLst>
            <a:ext uri="{FF2B5EF4-FFF2-40B4-BE49-F238E27FC236}">
              <a16:creationId xmlns:a16="http://schemas.microsoft.com/office/drawing/2014/main" id="{4166D89F-EA3B-4CCA-A5B3-F7B2245B469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177" name="直線コネクタ 176">
          <a:extLst>
            <a:ext uri="{FF2B5EF4-FFF2-40B4-BE49-F238E27FC236}">
              <a16:creationId xmlns:a16="http://schemas.microsoft.com/office/drawing/2014/main" id="{3722B2FC-13D1-4FC0-8461-3BD7E29776E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178" name="テキスト ボックス 177">
          <a:extLst>
            <a:ext uri="{FF2B5EF4-FFF2-40B4-BE49-F238E27FC236}">
              <a16:creationId xmlns:a16="http://schemas.microsoft.com/office/drawing/2014/main" id="{0E6BEF04-96AA-490A-80E6-DC28D3E214C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179" name="直線コネクタ 178">
          <a:extLst>
            <a:ext uri="{FF2B5EF4-FFF2-40B4-BE49-F238E27FC236}">
              <a16:creationId xmlns:a16="http://schemas.microsoft.com/office/drawing/2014/main" id="{1CCC8697-B719-497B-AFD2-CB9F780D819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180" name="テキスト ボックス 179">
          <a:extLst>
            <a:ext uri="{FF2B5EF4-FFF2-40B4-BE49-F238E27FC236}">
              <a16:creationId xmlns:a16="http://schemas.microsoft.com/office/drawing/2014/main" id="{9480EE2C-6AD0-4EC9-88D4-38090B4B598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181" name="直線コネクタ 180">
          <a:extLst>
            <a:ext uri="{FF2B5EF4-FFF2-40B4-BE49-F238E27FC236}">
              <a16:creationId xmlns:a16="http://schemas.microsoft.com/office/drawing/2014/main" id="{C0CC949E-2C36-49DB-B910-9B219D34D9D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182" name="テキスト ボックス 181">
          <a:extLst>
            <a:ext uri="{FF2B5EF4-FFF2-40B4-BE49-F238E27FC236}">
              <a16:creationId xmlns:a16="http://schemas.microsoft.com/office/drawing/2014/main" id="{B8EBDE21-C1BC-4EB9-9755-A069B35036B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183" name="直線コネクタ 182">
          <a:extLst>
            <a:ext uri="{FF2B5EF4-FFF2-40B4-BE49-F238E27FC236}">
              <a16:creationId xmlns:a16="http://schemas.microsoft.com/office/drawing/2014/main" id="{1362BEAA-B3B1-45C9-BD08-51F10F6B1C5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184" name="テキスト ボックス 183">
          <a:extLst>
            <a:ext uri="{FF2B5EF4-FFF2-40B4-BE49-F238E27FC236}">
              <a16:creationId xmlns:a16="http://schemas.microsoft.com/office/drawing/2014/main" id="{692DDFCD-16C3-4120-8149-FC7B94B3CF9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185" name="直線コネクタ 184">
          <a:extLst>
            <a:ext uri="{FF2B5EF4-FFF2-40B4-BE49-F238E27FC236}">
              <a16:creationId xmlns:a16="http://schemas.microsoft.com/office/drawing/2014/main" id="{63A530DF-25D4-4645-A732-5775F154307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186" name="テキスト ボックス 185">
          <a:extLst>
            <a:ext uri="{FF2B5EF4-FFF2-40B4-BE49-F238E27FC236}">
              <a16:creationId xmlns:a16="http://schemas.microsoft.com/office/drawing/2014/main" id="{743D3539-C7ED-4E48-B929-F9DEC8B1783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187" name="直線コネクタ 186">
          <a:extLst>
            <a:ext uri="{FF2B5EF4-FFF2-40B4-BE49-F238E27FC236}">
              <a16:creationId xmlns:a16="http://schemas.microsoft.com/office/drawing/2014/main" id="{752A93E8-90E1-4764-83EC-068245D955F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188" name="テキスト ボックス 187">
          <a:extLst>
            <a:ext uri="{FF2B5EF4-FFF2-40B4-BE49-F238E27FC236}">
              <a16:creationId xmlns:a16="http://schemas.microsoft.com/office/drawing/2014/main" id="{CCB6DB96-FF58-409B-9CDD-9AF89C8B3C0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189" name="【保健センター・保健所】&#10;一人当たり面積グラフ枠">
          <a:extLst>
            <a:ext uri="{FF2B5EF4-FFF2-40B4-BE49-F238E27FC236}">
              <a16:creationId xmlns:a16="http://schemas.microsoft.com/office/drawing/2014/main" id="{7B193E33-6731-4C6F-B8D8-663D6B0DA2B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43815</xdr:rowOff>
    </xdr:to>
    <xdr:cxnSp macro="">
      <xdr:nvCxnSpPr>
        <xdr:cNvPr id="190" name="直線コネクタ 189">
          <a:extLst>
            <a:ext uri="{FF2B5EF4-FFF2-40B4-BE49-F238E27FC236}">
              <a16:creationId xmlns:a16="http://schemas.microsoft.com/office/drawing/2014/main" id="{0980761B-2E33-413F-BB09-67818F98B948}"/>
            </a:ext>
          </a:extLst>
        </xdr:cNvPr>
        <xdr:cNvCxnSpPr/>
      </xdr:nvCxnSpPr>
      <xdr:spPr>
        <a:xfrm flipV="1">
          <a:off x="22160864" y="9692640"/>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47642</xdr:rowOff>
    </xdr:from>
    <xdr:ext cx="469744" cy="259045"/>
    <xdr:sp macro="" textlink="">
      <xdr:nvSpPr>
        <xdr:cNvPr id="191" name="【保健センター・保健所】&#10;一人当たり面積最小値テキスト">
          <a:extLst>
            <a:ext uri="{FF2B5EF4-FFF2-40B4-BE49-F238E27FC236}">
              <a16:creationId xmlns:a16="http://schemas.microsoft.com/office/drawing/2014/main" id="{5301CB57-AB76-4FB8-9999-F6F41A03DCBC}"/>
            </a:ext>
          </a:extLst>
        </xdr:cNvPr>
        <xdr:cNvSpPr txBox="1"/>
      </xdr:nvSpPr>
      <xdr:spPr>
        <a:xfrm>
          <a:off x="22199600"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43815</xdr:rowOff>
    </xdr:from>
    <xdr:to>
      <xdr:col>116</xdr:col>
      <xdr:colOff>152400</xdr:colOff>
      <xdr:row>64</xdr:row>
      <xdr:rowOff>43815</xdr:rowOff>
    </xdr:to>
    <xdr:cxnSp macro="">
      <xdr:nvCxnSpPr>
        <xdr:cNvPr id="192" name="直線コネクタ 191">
          <a:extLst>
            <a:ext uri="{FF2B5EF4-FFF2-40B4-BE49-F238E27FC236}">
              <a16:creationId xmlns:a16="http://schemas.microsoft.com/office/drawing/2014/main" id="{7AEE6169-D55D-43EC-A358-6411AAB4D5EE}"/>
            </a:ext>
          </a:extLst>
        </xdr:cNvPr>
        <xdr:cNvCxnSpPr/>
      </xdr:nvCxnSpPr>
      <xdr:spPr>
        <a:xfrm>
          <a:off x="22072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193" name="【保健センター・保健所】&#10;一人当たり面積最大値テキスト">
          <a:extLst>
            <a:ext uri="{FF2B5EF4-FFF2-40B4-BE49-F238E27FC236}">
              <a16:creationId xmlns:a16="http://schemas.microsoft.com/office/drawing/2014/main" id="{56AF352D-29A2-4DAC-97EE-AAB1B1D4785C}"/>
            </a:ext>
          </a:extLst>
        </xdr:cNvPr>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194" name="直線コネクタ 193">
          <a:extLst>
            <a:ext uri="{FF2B5EF4-FFF2-40B4-BE49-F238E27FC236}">
              <a16:creationId xmlns:a16="http://schemas.microsoft.com/office/drawing/2014/main" id="{876A4E6F-71E6-452B-8E3C-5772314823FD}"/>
            </a:ext>
          </a:extLst>
        </xdr:cNvPr>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152036</xdr:rowOff>
    </xdr:from>
    <xdr:ext cx="469744" cy="259045"/>
    <xdr:sp macro="" textlink="">
      <xdr:nvSpPr>
        <xdr:cNvPr id="195" name="【保健センター・保健所】&#10;一人当たり面積平均値テキスト">
          <a:extLst>
            <a:ext uri="{FF2B5EF4-FFF2-40B4-BE49-F238E27FC236}">
              <a16:creationId xmlns:a16="http://schemas.microsoft.com/office/drawing/2014/main" id="{28B71D28-3AF5-4388-B053-E3E427757B66}"/>
            </a:ext>
          </a:extLst>
        </xdr:cNvPr>
        <xdr:cNvSpPr txBox="1"/>
      </xdr:nvSpPr>
      <xdr:spPr>
        <a:xfrm>
          <a:off x="22199600" y="10781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xdr:rowOff>
    </xdr:from>
    <xdr:to>
      <xdr:col>116</xdr:col>
      <xdr:colOff>114300</xdr:colOff>
      <xdr:row>63</xdr:row>
      <xdr:rowOff>103759</xdr:rowOff>
    </xdr:to>
    <xdr:sp macro="" textlink="">
      <xdr:nvSpPr>
        <xdr:cNvPr id="196" name="フローチャート: 判断 195">
          <a:extLst>
            <a:ext uri="{FF2B5EF4-FFF2-40B4-BE49-F238E27FC236}">
              <a16:creationId xmlns:a16="http://schemas.microsoft.com/office/drawing/2014/main" id="{F510A732-6557-441A-A067-D0721AAEC687}"/>
            </a:ext>
          </a:extLst>
        </xdr:cNvPr>
        <xdr:cNvSpPr/>
      </xdr:nvSpPr>
      <xdr:spPr>
        <a:xfrm>
          <a:off x="22110700" y="1080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169799</xdr:rowOff>
    </xdr:from>
    <xdr:to>
      <xdr:col>112</xdr:col>
      <xdr:colOff>38100</xdr:colOff>
      <xdr:row>63</xdr:row>
      <xdr:rowOff>99949</xdr:rowOff>
    </xdr:to>
    <xdr:sp macro="" textlink="">
      <xdr:nvSpPr>
        <xdr:cNvPr id="197" name="フローチャート: 判断 196">
          <a:extLst>
            <a:ext uri="{FF2B5EF4-FFF2-40B4-BE49-F238E27FC236}">
              <a16:creationId xmlns:a16="http://schemas.microsoft.com/office/drawing/2014/main" id="{F94CEDF9-CD73-4D92-8A59-FD15900CCCC0}"/>
            </a:ext>
          </a:extLst>
        </xdr:cNvPr>
        <xdr:cNvSpPr/>
      </xdr:nvSpPr>
      <xdr:spPr>
        <a:xfrm>
          <a:off x="21272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xdr:rowOff>
    </xdr:from>
    <xdr:to>
      <xdr:col>107</xdr:col>
      <xdr:colOff>101600</xdr:colOff>
      <xdr:row>63</xdr:row>
      <xdr:rowOff>104521</xdr:rowOff>
    </xdr:to>
    <xdr:sp macro="" textlink="">
      <xdr:nvSpPr>
        <xdr:cNvPr id="198" name="フローチャート: 判断 197">
          <a:extLst>
            <a:ext uri="{FF2B5EF4-FFF2-40B4-BE49-F238E27FC236}">
              <a16:creationId xmlns:a16="http://schemas.microsoft.com/office/drawing/2014/main" id="{02EF446B-1C3F-4A36-A494-F89B006E44AE}"/>
            </a:ext>
          </a:extLst>
        </xdr:cNvPr>
        <xdr:cNvSpPr/>
      </xdr:nvSpPr>
      <xdr:spPr>
        <a:xfrm>
          <a:off x="20383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16637</xdr:rowOff>
    </xdr:from>
    <xdr:to>
      <xdr:col>102</xdr:col>
      <xdr:colOff>165100</xdr:colOff>
      <xdr:row>63</xdr:row>
      <xdr:rowOff>118237</xdr:rowOff>
    </xdr:to>
    <xdr:sp macro="" textlink="">
      <xdr:nvSpPr>
        <xdr:cNvPr id="199" name="フローチャート: 判断 198">
          <a:extLst>
            <a:ext uri="{FF2B5EF4-FFF2-40B4-BE49-F238E27FC236}">
              <a16:creationId xmlns:a16="http://schemas.microsoft.com/office/drawing/2014/main" id="{256DC0D1-626F-4C09-9B92-1ECB90E207A0}"/>
            </a:ext>
          </a:extLst>
        </xdr:cNvPr>
        <xdr:cNvSpPr/>
      </xdr:nvSpPr>
      <xdr:spPr>
        <a:xfrm>
          <a:off x="19494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84455</xdr:rowOff>
    </xdr:from>
    <xdr:to>
      <xdr:col>98</xdr:col>
      <xdr:colOff>38100</xdr:colOff>
      <xdr:row>64</xdr:row>
      <xdr:rowOff>14605</xdr:rowOff>
    </xdr:to>
    <xdr:sp macro="" textlink="">
      <xdr:nvSpPr>
        <xdr:cNvPr id="200" name="フローチャート: 判断 199">
          <a:extLst>
            <a:ext uri="{FF2B5EF4-FFF2-40B4-BE49-F238E27FC236}">
              <a16:creationId xmlns:a16="http://schemas.microsoft.com/office/drawing/2014/main" id="{711BFF53-E77B-40D2-82D4-DEC102B93EB1}"/>
            </a:ext>
          </a:extLst>
        </xdr:cNvPr>
        <xdr:cNvSpPr/>
      </xdr:nvSpPr>
      <xdr:spPr>
        <a:xfrm>
          <a:off x="18605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A9C908F9-1DE5-4A40-882B-9448645F1BA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733F494A-F2F7-45F6-BDCA-8B870580F6E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D805F3CB-08BA-43A0-BB7C-CCA0E2CCC97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71CCD790-65E5-4346-AD02-BBBCA53DE50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75244249-00B4-4498-90AB-BA6894BF93B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40640</xdr:rowOff>
    </xdr:from>
    <xdr:to>
      <xdr:col>116</xdr:col>
      <xdr:colOff>114300</xdr:colOff>
      <xdr:row>56</xdr:row>
      <xdr:rowOff>142240</xdr:rowOff>
    </xdr:to>
    <xdr:sp macro="" textlink="">
      <xdr:nvSpPr>
        <xdr:cNvPr id="206" name="楕円 205">
          <a:extLst>
            <a:ext uri="{FF2B5EF4-FFF2-40B4-BE49-F238E27FC236}">
              <a16:creationId xmlns:a16="http://schemas.microsoft.com/office/drawing/2014/main" id="{CFB78299-9131-4C34-A158-4769CFE33A25}"/>
            </a:ext>
          </a:extLst>
        </xdr:cNvPr>
        <xdr:cNvSpPr/>
      </xdr:nvSpPr>
      <xdr:spPr>
        <a:xfrm>
          <a:off x="221107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165117</xdr:rowOff>
    </xdr:from>
    <xdr:ext cx="469744" cy="259045"/>
    <xdr:sp macro="" textlink="">
      <xdr:nvSpPr>
        <xdr:cNvPr id="207" name="【保健センター・保健所】&#10;一人当たり面積該当値テキスト">
          <a:extLst>
            <a:ext uri="{FF2B5EF4-FFF2-40B4-BE49-F238E27FC236}">
              <a16:creationId xmlns:a16="http://schemas.microsoft.com/office/drawing/2014/main" id="{864D9932-BD34-4818-96C1-2EA8627F84A1}"/>
            </a:ext>
          </a:extLst>
        </xdr:cNvPr>
        <xdr:cNvSpPr txBox="1"/>
      </xdr:nvSpPr>
      <xdr:spPr>
        <a:xfrm>
          <a:off x="22199600" y="959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68834</xdr:rowOff>
    </xdr:from>
    <xdr:to>
      <xdr:col>112</xdr:col>
      <xdr:colOff>38100</xdr:colOff>
      <xdr:row>56</xdr:row>
      <xdr:rowOff>170434</xdr:rowOff>
    </xdr:to>
    <xdr:sp macro="" textlink="">
      <xdr:nvSpPr>
        <xdr:cNvPr id="208" name="楕円 207">
          <a:extLst>
            <a:ext uri="{FF2B5EF4-FFF2-40B4-BE49-F238E27FC236}">
              <a16:creationId xmlns:a16="http://schemas.microsoft.com/office/drawing/2014/main" id="{4655F293-6931-4114-8891-25C7857BE3BC}"/>
            </a:ext>
          </a:extLst>
        </xdr:cNvPr>
        <xdr:cNvSpPr/>
      </xdr:nvSpPr>
      <xdr:spPr>
        <a:xfrm>
          <a:off x="21272500" y="967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91440</xdr:rowOff>
    </xdr:from>
    <xdr:to>
      <xdr:col>116</xdr:col>
      <xdr:colOff>63500</xdr:colOff>
      <xdr:row>56</xdr:row>
      <xdr:rowOff>119634</xdr:rowOff>
    </xdr:to>
    <xdr:cxnSp macro="">
      <xdr:nvCxnSpPr>
        <xdr:cNvPr id="209" name="直線コネクタ 208">
          <a:extLst>
            <a:ext uri="{FF2B5EF4-FFF2-40B4-BE49-F238E27FC236}">
              <a16:creationId xmlns:a16="http://schemas.microsoft.com/office/drawing/2014/main" id="{E624F4F0-CE2D-4860-9EC3-93A48C9F7F0B}"/>
            </a:ext>
          </a:extLst>
        </xdr:cNvPr>
        <xdr:cNvCxnSpPr/>
      </xdr:nvCxnSpPr>
      <xdr:spPr>
        <a:xfrm flipV="1">
          <a:off x="21323300" y="9692640"/>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93218</xdr:rowOff>
    </xdr:from>
    <xdr:to>
      <xdr:col>107</xdr:col>
      <xdr:colOff>101600</xdr:colOff>
      <xdr:row>57</xdr:row>
      <xdr:rowOff>23368</xdr:rowOff>
    </xdr:to>
    <xdr:sp macro="" textlink="">
      <xdr:nvSpPr>
        <xdr:cNvPr id="210" name="楕円 209">
          <a:extLst>
            <a:ext uri="{FF2B5EF4-FFF2-40B4-BE49-F238E27FC236}">
              <a16:creationId xmlns:a16="http://schemas.microsoft.com/office/drawing/2014/main" id="{AC972539-0075-40CD-8E71-841D50B603E6}"/>
            </a:ext>
          </a:extLst>
        </xdr:cNvPr>
        <xdr:cNvSpPr/>
      </xdr:nvSpPr>
      <xdr:spPr>
        <a:xfrm>
          <a:off x="20383500" y="96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119634</xdr:rowOff>
    </xdr:from>
    <xdr:to>
      <xdr:col>111</xdr:col>
      <xdr:colOff>177800</xdr:colOff>
      <xdr:row>56</xdr:row>
      <xdr:rowOff>144018</xdr:rowOff>
    </xdr:to>
    <xdr:cxnSp macro="">
      <xdr:nvCxnSpPr>
        <xdr:cNvPr id="211" name="直線コネクタ 210">
          <a:extLst>
            <a:ext uri="{FF2B5EF4-FFF2-40B4-BE49-F238E27FC236}">
              <a16:creationId xmlns:a16="http://schemas.microsoft.com/office/drawing/2014/main" id="{6B51602A-18B7-463C-9BEF-7EC8FE2C4072}"/>
            </a:ext>
          </a:extLst>
        </xdr:cNvPr>
        <xdr:cNvCxnSpPr/>
      </xdr:nvCxnSpPr>
      <xdr:spPr>
        <a:xfrm flipV="1">
          <a:off x="20434300" y="9720834"/>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111887</xdr:rowOff>
    </xdr:from>
    <xdr:to>
      <xdr:col>102</xdr:col>
      <xdr:colOff>165100</xdr:colOff>
      <xdr:row>57</xdr:row>
      <xdr:rowOff>42037</xdr:rowOff>
    </xdr:to>
    <xdr:sp macro="" textlink="">
      <xdr:nvSpPr>
        <xdr:cNvPr id="212" name="楕円 211">
          <a:extLst>
            <a:ext uri="{FF2B5EF4-FFF2-40B4-BE49-F238E27FC236}">
              <a16:creationId xmlns:a16="http://schemas.microsoft.com/office/drawing/2014/main" id="{E1217A85-CB51-46C1-BFD8-6FC0AD8518EE}"/>
            </a:ext>
          </a:extLst>
        </xdr:cNvPr>
        <xdr:cNvSpPr/>
      </xdr:nvSpPr>
      <xdr:spPr>
        <a:xfrm>
          <a:off x="19494500" y="97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144018</xdr:rowOff>
    </xdr:from>
    <xdr:to>
      <xdr:col>107</xdr:col>
      <xdr:colOff>50800</xdr:colOff>
      <xdr:row>56</xdr:row>
      <xdr:rowOff>162687</xdr:rowOff>
    </xdr:to>
    <xdr:cxnSp macro="">
      <xdr:nvCxnSpPr>
        <xdr:cNvPr id="213" name="直線コネクタ 212">
          <a:extLst>
            <a:ext uri="{FF2B5EF4-FFF2-40B4-BE49-F238E27FC236}">
              <a16:creationId xmlns:a16="http://schemas.microsoft.com/office/drawing/2014/main" id="{5D8F99C0-FFC3-4BE1-B928-2FCAAD7F1029}"/>
            </a:ext>
          </a:extLst>
        </xdr:cNvPr>
        <xdr:cNvCxnSpPr/>
      </xdr:nvCxnSpPr>
      <xdr:spPr>
        <a:xfrm flipV="1">
          <a:off x="19545300" y="9745218"/>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91076</xdr:rowOff>
    </xdr:from>
    <xdr:ext cx="469744" cy="259045"/>
    <xdr:sp macro="" textlink="">
      <xdr:nvSpPr>
        <xdr:cNvPr id="214" name="n_1aveValue【保健センター・保健所】&#10;一人当たり面積">
          <a:extLst>
            <a:ext uri="{FF2B5EF4-FFF2-40B4-BE49-F238E27FC236}">
              <a16:creationId xmlns:a16="http://schemas.microsoft.com/office/drawing/2014/main" id="{9F6AF41C-D88C-42BE-8C31-7D312D66C3E9}"/>
            </a:ext>
          </a:extLst>
        </xdr:cNvPr>
        <xdr:cNvSpPr txBox="1"/>
      </xdr:nvSpPr>
      <xdr:spPr>
        <a:xfrm>
          <a:off x="210757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95648</xdr:rowOff>
    </xdr:from>
    <xdr:ext cx="469744" cy="259045"/>
    <xdr:sp macro="" textlink="">
      <xdr:nvSpPr>
        <xdr:cNvPr id="215" name="n_2aveValue【保健センター・保健所】&#10;一人当たり面積">
          <a:extLst>
            <a:ext uri="{FF2B5EF4-FFF2-40B4-BE49-F238E27FC236}">
              <a16:creationId xmlns:a16="http://schemas.microsoft.com/office/drawing/2014/main" id="{81C49240-9D73-48FB-AFBC-24369A0C7157}"/>
            </a:ext>
          </a:extLst>
        </xdr:cNvPr>
        <xdr:cNvSpPr txBox="1"/>
      </xdr:nvSpPr>
      <xdr:spPr>
        <a:xfrm>
          <a:off x="20199427" y="108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109364</xdr:rowOff>
    </xdr:from>
    <xdr:ext cx="469744" cy="259045"/>
    <xdr:sp macro="" textlink="">
      <xdr:nvSpPr>
        <xdr:cNvPr id="216" name="n_3aveValue【保健センター・保健所】&#10;一人当たり面積">
          <a:extLst>
            <a:ext uri="{FF2B5EF4-FFF2-40B4-BE49-F238E27FC236}">
              <a16:creationId xmlns:a16="http://schemas.microsoft.com/office/drawing/2014/main" id="{CB9143D2-9B78-4D1B-B801-E79849DABCF3}"/>
            </a:ext>
          </a:extLst>
        </xdr:cNvPr>
        <xdr:cNvSpPr txBox="1"/>
      </xdr:nvSpPr>
      <xdr:spPr>
        <a:xfrm>
          <a:off x="193104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31132</xdr:rowOff>
    </xdr:from>
    <xdr:ext cx="469744" cy="259045"/>
    <xdr:sp macro="" textlink="">
      <xdr:nvSpPr>
        <xdr:cNvPr id="217" name="n_4aveValue【保健センター・保健所】&#10;一人当たり面積">
          <a:extLst>
            <a:ext uri="{FF2B5EF4-FFF2-40B4-BE49-F238E27FC236}">
              <a16:creationId xmlns:a16="http://schemas.microsoft.com/office/drawing/2014/main" id="{DD6E2C12-1977-43AC-BA05-AB7A048F855F}"/>
            </a:ext>
          </a:extLst>
        </xdr:cNvPr>
        <xdr:cNvSpPr txBox="1"/>
      </xdr:nvSpPr>
      <xdr:spPr>
        <a:xfrm>
          <a:off x="18421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15511</xdr:rowOff>
    </xdr:from>
    <xdr:ext cx="469744" cy="259045"/>
    <xdr:sp macro="" textlink="">
      <xdr:nvSpPr>
        <xdr:cNvPr id="218" name="n_1mainValue【保健センター・保健所】&#10;一人当たり面積">
          <a:extLst>
            <a:ext uri="{FF2B5EF4-FFF2-40B4-BE49-F238E27FC236}">
              <a16:creationId xmlns:a16="http://schemas.microsoft.com/office/drawing/2014/main" id="{2B54B253-4EEE-4D1B-B2C0-3FAD8587647E}"/>
            </a:ext>
          </a:extLst>
        </xdr:cNvPr>
        <xdr:cNvSpPr txBox="1"/>
      </xdr:nvSpPr>
      <xdr:spPr>
        <a:xfrm>
          <a:off x="21075727" y="94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39895</xdr:rowOff>
    </xdr:from>
    <xdr:ext cx="469744" cy="259045"/>
    <xdr:sp macro="" textlink="">
      <xdr:nvSpPr>
        <xdr:cNvPr id="219" name="n_2mainValue【保健センター・保健所】&#10;一人当たり面積">
          <a:extLst>
            <a:ext uri="{FF2B5EF4-FFF2-40B4-BE49-F238E27FC236}">
              <a16:creationId xmlns:a16="http://schemas.microsoft.com/office/drawing/2014/main" id="{291FE0D4-5462-4B6E-BF95-DAE0126655FD}"/>
            </a:ext>
          </a:extLst>
        </xdr:cNvPr>
        <xdr:cNvSpPr txBox="1"/>
      </xdr:nvSpPr>
      <xdr:spPr>
        <a:xfrm>
          <a:off x="20199427" y="946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58564</xdr:rowOff>
    </xdr:from>
    <xdr:ext cx="469744" cy="259045"/>
    <xdr:sp macro="" textlink="">
      <xdr:nvSpPr>
        <xdr:cNvPr id="220" name="n_3mainValue【保健センター・保健所】&#10;一人当たり面積">
          <a:extLst>
            <a:ext uri="{FF2B5EF4-FFF2-40B4-BE49-F238E27FC236}">
              <a16:creationId xmlns:a16="http://schemas.microsoft.com/office/drawing/2014/main" id="{30FF993A-E8FB-456B-B8CC-22DEE8F71C7C}"/>
            </a:ext>
          </a:extLst>
        </xdr:cNvPr>
        <xdr:cNvSpPr txBox="1"/>
      </xdr:nvSpPr>
      <xdr:spPr>
        <a:xfrm>
          <a:off x="19310427" y="948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21" name="正方形/長方形 220">
          <a:extLst>
            <a:ext uri="{FF2B5EF4-FFF2-40B4-BE49-F238E27FC236}">
              <a16:creationId xmlns:a16="http://schemas.microsoft.com/office/drawing/2014/main" id="{8EB64038-9E4D-4FDE-9E68-2522F2589C5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22" name="正方形/長方形 221">
          <a:extLst>
            <a:ext uri="{FF2B5EF4-FFF2-40B4-BE49-F238E27FC236}">
              <a16:creationId xmlns:a16="http://schemas.microsoft.com/office/drawing/2014/main" id="{21EE49A0-45DC-454D-9211-3DBFF9CA3F9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23" name="正方形/長方形 222">
          <a:extLst>
            <a:ext uri="{FF2B5EF4-FFF2-40B4-BE49-F238E27FC236}">
              <a16:creationId xmlns:a16="http://schemas.microsoft.com/office/drawing/2014/main" id="{1EAC3107-A56B-4E02-B09C-B0CDED8AF36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24" name="正方形/長方形 223">
          <a:extLst>
            <a:ext uri="{FF2B5EF4-FFF2-40B4-BE49-F238E27FC236}">
              <a16:creationId xmlns:a16="http://schemas.microsoft.com/office/drawing/2014/main" id="{954BFBDC-B7D4-4579-A863-D8822FCC93D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25" name="正方形/長方形 224">
          <a:extLst>
            <a:ext uri="{FF2B5EF4-FFF2-40B4-BE49-F238E27FC236}">
              <a16:creationId xmlns:a16="http://schemas.microsoft.com/office/drawing/2014/main" id="{1D1263E8-1C44-47D2-B504-69AC5C1D331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26" name="正方形/長方形 225">
          <a:extLst>
            <a:ext uri="{FF2B5EF4-FFF2-40B4-BE49-F238E27FC236}">
              <a16:creationId xmlns:a16="http://schemas.microsoft.com/office/drawing/2014/main" id="{21C22E42-8EE9-4EB0-B349-C63241C40D8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27" name="正方形/長方形 226">
          <a:extLst>
            <a:ext uri="{FF2B5EF4-FFF2-40B4-BE49-F238E27FC236}">
              <a16:creationId xmlns:a16="http://schemas.microsoft.com/office/drawing/2014/main" id="{6966F51C-F34B-41AA-83CC-F4379D0E8AB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28" name="正方形/長方形 227">
          <a:extLst>
            <a:ext uri="{FF2B5EF4-FFF2-40B4-BE49-F238E27FC236}">
              <a16:creationId xmlns:a16="http://schemas.microsoft.com/office/drawing/2014/main" id="{E72695DE-4B75-4F67-94BE-02F6B37E639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29" name="テキスト ボックス 228">
          <a:extLst>
            <a:ext uri="{FF2B5EF4-FFF2-40B4-BE49-F238E27FC236}">
              <a16:creationId xmlns:a16="http://schemas.microsoft.com/office/drawing/2014/main" id="{33EC3B0E-5663-4F45-9955-87D17703D3A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30" name="直線コネクタ 229">
          <a:extLst>
            <a:ext uri="{FF2B5EF4-FFF2-40B4-BE49-F238E27FC236}">
              <a16:creationId xmlns:a16="http://schemas.microsoft.com/office/drawing/2014/main" id="{81A7C4B2-EF2E-4254-9C50-500F07B76D6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31" name="テキスト ボックス 230">
          <a:extLst>
            <a:ext uri="{FF2B5EF4-FFF2-40B4-BE49-F238E27FC236}">
              <a16:creationId xmlns:a16="http://schemas.microsoft.com/office/drawing/2014/main" id="{9EE94C4B-F169-4B90-A9C9-F423078D85F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232" name="直線コネクタ 231">
          <a:extLst>
            <a:ext uri="{FF2B5EF4-FFF2-40B4-BE49-F238E27FC236}">
              <a16:creationId xmlns:a16="http://schemas.microsoft.com/office/drawing/2014/main" id="{3967AA4E-564C-4480-BDF7-0A67A68CDF1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AB3D75D2-88F1-4124-B3A8-D1C4A553793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34" name="直線コネクタ 233">
          <a:extLst>
            <a:ext uri="{FF2B5EF4-FFF2-40B4-BE49-F238E27FC236}">
              <a16:creationId xmlns:a16="http://schemas.microsoft.com/office/drawing/2014/main" id="{523BAD27-FD4A-4812-AD6B-59142328A05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35" name="テキスト ボックス 234">
          <a:extLst>
            <a:ext uri="{FF2B5EF4-FFF2-40B4-BE49-F238E27FC236}">
              <a16:creationId xmlns:a16="http://schemas.microsoft.com/office/drawing/2014/main" id="{AE198E67-3876-4AB1-91F9-DB1617B3F84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36" name="直線コネクタ 235">
          <a:extLst>
            <a:ext uri="{FF2B5EF4-FFF2-40B4-BE49-F238E27FC236}">
              <a16:creationId xmlns:a16="http://schemas.microsoft.com/office/drawing/2014/main" id="{86C95A9C-E3D3-4B3A-800A-0A08423D7F7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37" name="テキスト ボックス 236">
          <a:extLst>
            <a:ext uri="{FF2B5EF4-FFF2-40B4-BE49-F238E27FC236}">
              <a16:creationId xmlns:a16="http://schemas.microsoft.com/office/drawing/2014/main" id="{B8135840-8555-4BF8-A731-368A23CA188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38" name="直線コネクタ 237">
          <a:extLst>
            <a:ext uri="{FF2B5EF4-FFF2-40B4-BE49-F238E27FC236}">
              <a16:creationId xmlns:a16="http://schemas.microsoft.com/office/drawing/2014/main" id="{E71B74CB-36A5-404A-A82B-7F69350007A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39" name="テキスト ボックス 238">
          <a:extLst>
            <a:ext uri="{FF2B5EF4-FFF2-40B4-BE49-F238E27FC236}">
              <a16:creationId xmlns:a16="http://schemas.microsoft.com/office/drawing/2014/main" id="{B3A4361C-4B84-41A5-B28A-8443B158E8C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40" name="直線コネクタ 239">
          <a:extLst>
            <a:ext uri="{FF2B5EF4-FFF2-40B4-BE49-F238E27FC236}">
              <a16:creationId xmlns:a16="http://schemas.microsoft.com/office/drawing/2014/main" id="{B80D2849-9555-4B26-95B9-68578D5849A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41" name="テキスト ボックス 240">
          <a:extLst>
            <a:ext uri="{FF2B5EF4-FFF2-40B4-BE49-F238E27FC236}">
              <a16:creationId xmlns:a16="http://schemas.microsoft.com/office/drawing/2014/main" id="{2A89E01D-D90C-4005-A31D-2B61EE50AB0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42" name="直線コネクタ 241">
          <a:extLst>
            <a:ext uri="{FF2B5EF4-FFF2-40B4-BE49-F238E27FC236}">
              <a16:creationId xmlns:a16="http://schemas.microsoft.com/office/drawing/2014/main" id="{B8BBCEE8-7508-4F69-87FC-9B34DB491D7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243" name="テキスト ボックス 242">
          <a:extLst>
            <a:ext uri="{FF2B5EF4-FFF2-40B4-BE49-F238E27FC236}">
              <a16:creationId xmlns:a16="http://schemas.microsoft.com/office/drawing/2014/main" id="{AAF0A551-BFDC-40DA-A637-68F8D1A2C44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44" name="直線コネクタ 243">
          <a:extLst>
            <a:ext uri="{FF2B5EF4-FFF2-40B4-BE49-F238E27FC236}">
              <a16:creationId xmlns:a16="http://schemas.microsoft.com/office/drawing/2014/main" id="{D8DA1DE5-45A7-4149-899F-9D595654D77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45" name="【消防施設】&#10;有形固定資産減価償却率グラフ枠">
          <a:extLst>
            <a:ext uri="{FF2B5EF4-FFF2-40B4-BE49-F238E27FC236}">
              <a16:creationId xmlns:a16="http://schemas.microsoft.com/office/drawing/2014/main" id="{E3D7A664-5BFC-4749-AF3A-7E6C60D7E33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246" name="直線コネクタ 245">
          <a:extLst>
            <a:ext uri="{FF2B5EF4-FFF2-40B4-BE49-F238E27FC236}">
              <a16:creationId xmlns:a16="http://schemas.microsoft.com/office/drawing/2014/main" id="{59B410F5-CACA-4E38-9878-D05EEE946A3B}"/>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247" name="【消防施設】&#10;有形固定資産減価償却率最小値テキスト">
          <a:extLst>
            <a:ext uri="{FF2B5EF4-FFF2-40B4-BE49-F238E27FC236}">
              <a16:creationId xmlns:a16="http://schemas.microsoft.com/office/drawing/2014/main" id="{05B1827A-7237-449F-858A-BE18C641677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248" name="直線コネクタ 247">
          <a:extLst>
            <a:ext uri="{FF2B5EF4-FFF2-40B4-BE49-F238E27FC236}">
              <a16:creationId xmlns:a16="http://schemas.microsoft.com/office/drawing/2014/main" id="{A0A2E012-6A41-43D6-AE28-354EDA5FBDC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249" name="【消防施設】&#10;有形固定資産減価償却率最大値テキスト">
          <a:extLst>
            <a:ext uri="{FF2B5EF4-FFF2-40B4-BE49-F238E27FC236}">
              <a16:creationId xmlns:a16="http://schemas.microsoft.com/office/drawing/2014/main" id="{8F0E1B96-BD90-4A67-926E-CAF1CDB9B379}"/>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250" name="直線コネクタ 249">
          <a:extLst>
            <a:ext uri="{FF2B5EF4-FFF2-40B4-BE49-F238E27FC236}">
              <a16:creationId xmlns:a16="http://schemas.microsoft.com/office/drawing/2014/main" id="{722F41DB-D8F9-412F-9DC4-A2AC107A59D5}"/>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55897</xdr:rowOff>
    </xdr:from>
    <xdr:ext cx="405111" cy="259045"/>
    <xdr:sp macro="" textlink="">
      <xdr:nvSpPr>
        <xdr:cNvPr id="251" name="【消防施設】&#10;有形固定資産減価償却率平均値テキスト">
          <a:extLst>
            <a:ext uri="{FF2B5EF4-FFF2-40B4-BE49-F238E27FC236}">
              <a16:creationId xmlns:a16="http://schemas.microsoft.com/office/drawing/2014/main" id="{9383DD8E-5F61-454A-8A98-580A6D358492}"/>
            </a:ext>
          </a:extLst>
        </xdr:cNvPr>
        <xdr:cNvSpPr txBox="1"/>
      </xdr:nvSpPr>
      <xdr:spPr>
        <a:xfrm>
          <a:off x="163576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252" name="フローチャート: 判断 251">
          <a:extLst>
            <a:ext uri="{FF2B5EF4-FFF2-40B4-BE49-F238E27FC236}">
              <a16:creationId xmlns:a16="http://schemas.microsoft.com/office/drawing/2014/main" id="{B40EC66E-C53E-4196-A59E-9DAD41484889}"/>
            </a:ext>
          </a:extLst>
        </xdr:cNvPr>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3629</xdr:rowOff>
    </xdr:from>
    <xdr:to>
      <xdr:col>81</xdr:col>
      <xdr:colOff>101600</xdr:colOff>
      <xdr:row>83</xdr:row>
      <xdr:rowOff>105229</xdr:rowOff>
    </xdr:to>
    <xdr:sp macro="" textlink="">
      <xdr:nvSpPr>
        <xdr:cNvPr id="253" name="フローチャート: 判断 252">
          <a:extLst>
            <a:ext uri="{FF2B5EF4-FFF2-40B4-BE49-F238E27FC236}">
              <a16:creationId xmlns:a16="http://schemas.microsoft.com/office/drawing/2014/main" id="{5D6470B7-F911-42C1-A692-08C77590CE96}"/>
            </a:ext>
          </a:extLst>
        </xdr:cNvPr>
        <xdr:cNvSpPr/>
      </xdr:nvSpPr>
      <xdr:spPr>
        <a:xfrm>
          <a:off x="15430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3629</xdr:rowOff>
    </xdr:from>
    <xdr:to>
      <xdr:col>76</xdr:col>
      <xdr:colOff>165100</xdr:colOff>
      <xdr:row>83</xdr:row>
      <xdr:rowOff>105229</xdr:rowOff>
    </xdr:to>
    <xdr:sp macro="" textlink="">
      <xdr:nvSpPr>
        <xdr:cNvPr id="254" name="フローチャート: 判断 253">
          <a:extLst>
            <a:ext uri="{FF2B5EF4-FFF2-40B4-BE49-F238E27FC236}">
              <a16:creationId xmlns:a16="http://schemas.microsoft.com/office/drawing/2014/main" id="{30A56B94-0D5F-401F-BACC-E2F9BC6AF7B6}"/>
            </a:ext>
          </a:extLst>
        </xdr:cNvPr>
        <xdr:cNvSpPr/>
      </xdr:nvSpPr>
      <xdr:spPr>
        <a:xfrm>
          <a:off x="14541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18324</xdr:rowOff>
    </xdr:from>
    <xdr:to>
      <xdr:col>72</xdr:col>
      <xdr:colOff>38100</xdr:colOff>
      <xdr:row>83</xdr:row>
      <xdr:rowOff>119924</xdr:rowOff>
    </xdr:to>
    <xdr:sp macro="" textlink="">
      <xdr:nvSpPr>
        <xdr:cNvPr id="255" name="フローチャート: 判断 254">
          <a:extLst>
            <a:ext uri="{FF2B5EF4-FFF2-40B4-BE49-F238E27FC236}">
              <a16:creationId xmlns:a16="http://schemas.microsoft.com/office/drawing/2014/main" id="{63A556D6-0960-4A4F-87AE-EB425DD2A563}"/>
            </a:ext>
          </a:extLst>
        </xdr:cNvPr>
        <xdr:cNvSpPr/>
      </xdr:nvSpPr>
      <xdr:spPr>
        <a:xfrm>
          <a:off x="13652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256" name="フローチャート: 判断 255">
          <a:extLst>
            <a:ext uri="{FF2B5EF4-FFF2-40B4-BE49-F238E27FC236}">
              <a16:creationId xmlns:a16="http://schemas.microsoft.com/office/drawing/2014/main" id="{65253EF4-5E82-47DE-ADE4-4CD81BDD7CE0}"/>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41031F95-9C7C-442B-8F34-DB74C415F77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A5BDD56-7A82-4665-9117-F304056E215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2C22177A-BE38-4FEE-8D30-1E8907A6EF5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92DC0D32-A830-449F-ACC0-6D7DE2F2561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F09AD8C5-1C65-4513-AB9B-EB1BA4EE75C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165281</xdr:rowOff>
    </xdr:from>
    <xdr:to>
      <xdr:col>85</xdr:col>
      <xdr:colOff>177800</xdr:colOff>
      <xdr:row>85</xdr:row>
      <xdr:rowOff>95431</xdr:rowOff>
    </xdr:to>
    <xdr:sp macro="" textlink="">
      <xdr:nvSpPr>
        <xdr:cNvPr id="262" name="楕円 261">
          <a:extLst>
            <a:ext uri="{FF2B5EF4-FFF2-40B4-BE49-F238E27FC236}">
              <a16:creationId xmlns:a16="http://schemas.microsoft.com/office/drawing/2014/main" id="{91095CB8-BAB9-4777-B0AC-14B3CEFC77B3}"/>
            </a:ext>
          </a:extLst>
        </xdr:cNvPr>
        <xdr:cNvSpPr/>
      </xdr:nvSpPr>
      <xdr:spPr>
        <a:xfrm>
          <a:off x="16268700" y="145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143708</xdr:rowOff>
    </xdr:from>
    <xdr:ext cx="405111" cy="259045"/>
    <xdr:sp macro="" textlink="">
      <xdr:nvSpPr>
        <xdr:cNvPr id="263" name="【消防施設】&#10;有形固定資産減価償却率該当値テキスト">
          <a:extLst>
            <a:ext uri="{FF2B5EF4-FFF2-40B4-BE49-F238E27FC236}">
              <a16:creationId xmlns:a16="http://schemas.microsoft.com/office/drawing/2014/main" id="{2A5F8976-48DD-41AE-B8A5-0583132100CA}"/>
            </a:ext>
          </a:extLst>
        </xdr:cNvPr>
        <xdr:cNvSpPr txBox="1"/>
      </xdr:nvSpPr>
      <xdr:spPr>
        <a:xfrm>
          <a:off x="16357600"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86905</xdr:rowOff>
    </xdr:from>
    <xdr:to>
      <xdr:col>81</xdr:col>
      <xdr:colOff>101600</xdr:colOff>
      <xdr:row>85</xdr:row>
      <xdr:rowOff>17055</xdr:rowOff>
    </xdr:to>
    <xdr:sp macro="" textlink="">
      <xdr:nvSpPr>
        <xdr:cNvPr id="264" name="楕円 263">
          <a:extLst>
            <a:ext uri="{FF2B5EF4-FFF2-40B4-BE49-F238E27FC236}">
              <a16:creationId xmlns:a16="http://schemas.microsoft.com/office/drawing/2014/main" id="{E22DCAE0-40C2-4C78-A350-B8BC1E553D76}"/>
            </a:ext>
          </a:extLst>
        </xdr:cNvPr>
        <xdr:cNvSpPr/>
      </xdr:nvSpPr>
      <xdr:spPr>
        <a:xfrm>
          <a:off x="15430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137705</xdr:rowOff>
    </xdr:from>
    <xdr:to>
      <xdr:col>85</xdr:col>
      <xdr:colOff>127000</xdr:colOff>
      <xdr:row>85</xdr:row>
      <xdr:rowOff>44631</xdr:rowOff>
    </xdr:to>
    <xdr:cxnSp macro="">
      <xdr:nvCxnSpPr>
        <xdr:cNvPr id="265" name="直線コネクタ 264">
          <a:extLst>
            <a:ext uri="{FF2B5EF4-FFF2-40B4-BE49-F238E27FC236}">
              <a16:creationId xmlns:a16="http://schemas.microsoft.com/office/drawing/2014/main" id="{21E47079-A426-4864-82AB-A33A8D1825F0}"/>
            </a:ext>
          </a:extLst>
        </xdr:cNvPr>
        <xdr:cNvCxnSpPr/>
      </xdr:nvCxnSpPr>
      <xdr:spPr>
        <a:xfrm>
          <a:off x="15481300" y="14539505"/>
          <a:ext cx="8382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86905</xdr:rowOff>
    </xdr:from>
    <xdr:to>
      <xdr:col>76</xdr:col>
      <xdr:colOff>165100</xdr:colOff>
      <xdr:row>85</xdr:row>
      <xdr:rowOff>17055</xdr:rowOff>
    </xdr:to>
    <xdr:sp macro="" textlink="">
      <xdr:nvSpPr>
        <xdr:cNvPr id="266" name="楕円 265">
          <a:extLst>
            <a:ext uri="{FF2B5EF4-FFF2-40B4-BE49-F238E27FC236}">
              <a16:creationId xmlns:a16="http://schemas.microsoft.com/office/drawing/2014/main" id="{A5B76923-59AC-4F74-923E-CA0C9A674683}"/>
            </a:ext>
          </a:extLst>
        </xdr:cNvPr>
        <xdr:cNvSpPr/>
      </xdr:nvSpPr>
      <xdr:spPr>
        <a:xfrm>
          <a:off x="14541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137705</xdr:rowOff>
    </xdr:from>
    <xdr:to>
      <xdr:col>81</xdr:col>
      <xdr:colOff>50800</xdr:colOff>
      <xdr:row>84</xdr:row>
      <xdr:rowOff>137705</xdr:rowOff>
    </xdr:to>
    <xdr:cxnSp macro="">
      <xdr:nvCxnSpPr>
        <xdr:cNvPr id="267" name="直線コネクタ 266">
          <a:extLst>
            <a:ext uri="{FF2B5EF4-FFF2-40B4-BE49-F238E27FC236}">
              <a16:creationId xmlns:a16="http://schemas.microsoft.com/office/drawing/2014/main" id="{6CD5F02F-A490-4C02-BB37-2C88CD0779CB}"/>
            </a:ext>
          </a:extLst>
        </xdr:cNvPr>
        <xdr:cNvCxnSpPr/>
      </xdr:nvCxnSpPr>
      <xdr:spPr>
        <a:xfrm>
          <a:off x="14592300" y="14539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106499</xdr:rowOff>
    </xdr:from>
    <xdr:to>
      <xdr:col>72</xdr:col>
      <xdr:colOff>38100</xdr:colOff>
      <xdr:row>85</xdr:row>
      <xdr:rowOff>36649</xdr:rowOff>
    </xdr:to>
    <xdr:sp macro="" textlink="">
      <xdr:nvSpPr>
        <xdr:cNvPr id="268" name="楕円 267">
          <a:extLst>
            <a:ext uri="{FF2B5EF4-FFF2-40B4-BE49-F238E27FC236}">
              <a16:creationId xmlns:a16="http://schemas.microsoft.com/office/drawing/2014/main" id="{FCB89ABF-DC95-499D-805C-29778BD65BDE}"/>
            </a:ext>
          </a:extLst>
        </xdr:cNvPr>
        <xdr:cNvSpPr/>
      </xdr:nvSpPr>
      <xdr:spPr>
        <a:xfrm>
          <a:off x="136525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137705</xdr:rowOff>
    </xdr:from>
    <xdr:to>
      <xdr:col>76</xdr:col>
      <xdr:colOff>114300</xdr:colOff>
      <xdr:row>84</xdr:row>
      <xdr:rowOff>157299</xdr:rowOff>
    </xdr:to>
    <xdr:cxnSp macro="">
      <xdr:nvCxnSpPr>
        <xdr:cNvPr id="269" name="直線コネクタ 268">
          <a:extLst>
            <a:ext uri="{FF2B5EF4-FFF2-40B4-BE49-F238E27FC236}">
              <a16:creationId xmlns:a16="http://schemas.microsoft.com/office/drawing/2014/main" id="{6BB7F838-49D0-4A5C-99D2-314C0AA85C36}"/>
            </a:ext>
          </a:extLst>
        </xdr:cNvPr>
        <xdr:cNvCxnSpPr/>
      </xdr:nvCxnSpPr>
      <xdr:spPr>
        <a:xfrm flipV="1">
          <a:off x="13703300" y="1453950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121756</xdr:rowOff>
    </xdr:from>
    <xdr:ext cx="405111" cy="259045"/>
    <xdr:sp macro="" textlink="">
      <xdr:nvSpPr>
        <xdr:cNvPr id="270" name="n_1aveValue【消防施設】&#10;有形固定資産減価償却率">
          <a:extLst>
            <a:ext uri="{FF2B5EF4-FFF2-40B4-BE49-F238E27FC236}">
              <a16:creationId xmlns:a16="http://schemas.microsoft.com/office/drawing/2014/main" id="{CBCE09CC-7094-49E7-8D65-F76D32A93F6D}"/>
            </a:ext>
          </a:extLst>
        </xdr:cNvPr>
        <xdr:cNvSpPr txBox="1"/>
      </xdr:nvSpPr>
      <xdr:spPr>
        <a:xfrm>
          <a:off x="15266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121756</xdr:rowOff>
    </xdr:from>
    <xdr:ext cx="405111" cy="259045"/>
    <xdr:sp macro="" textlink="">
      <xdr:nvSpPr>
        <xdr:cNvPr id="271" name="n_2aveValue【消防施設】&#10;有形固定資産減価償却率">
          <a:extLst>
            <a:ext uri="{FF2B5EF4-FFF2-40B4-BE49-F238E27FC236}">
              <a16:creationId xmlns:a16="http://schemas.microsoft.com/office/drawing/2014/main" id="{5A7A1E13-6D1D-415D-88BE-35CCDE6A737B}"/>
            </a:ext>
          </a:extLst>
        </xdr:cNvPr>
        <xdr:cNvSpPr txBox="1"/>
      </xdr:nvSpPr>
      <xdr:spPr>
        <a:xfrm>
          <a:off x="14389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136451</xdr:rowOff>
    </xdr:from>
    <xdr:ext cx="405111" cy="259045"/>
    <xdr:sp macro="" textlink="">
      <xdr:nvSpPr>
        <xdr:cNvPr id="272" name="n_3aveValue【消防施設】&#10;有形固定資産減価償却率">
          <a:extLst>
            <a:ext uri="{FF2B5EF4-FFF2-40B4-BE49-F238E27FC236}">
              <a16:creationId xmlns:a16="http://schemas.microsoft.com/office/drawing/2014/main" id="{72FADC80-3E0E-4797-A687-DB94F1381C3C}"/>
            </a:ext>
          </a:extLst>
        </xdr:cNvPr>
        <xdr:cNvSpPr txBox="1"/>
      </xdr:nvSpPr>
      <xdr:spPr>
        <a:xfrm>
          <a:off x="135007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273" name="n_4aveValue【消防施設】&#10;有形固定資産減価償却率">
          <a:extLst>
            <a:ext uri="{FF2B5EF4-FFF2-40B4-BE49-F238E27FC236}">
              <a16:creationId xmlns:a16="http://schemas.microsoft.com/office/drawing/2014/main" id="{D3B9C9B3-6C78-4EE7-831E-60AA4E3B6A3B}"/>
            </a:ext>
          </a:extLst>
        </xdr:cNvPr>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8182</xdr:rowOff>
    </xdr:from>
    <xdr:ext cx="405111" cy="259045"/>
    <xdr:sp macro="" textlink="">
      <xdr:nvSpPr>
        <xdr:cNvPr id="274" name="n_1mainValue【消防施設】&#10;有形固定資産減価償却率">
          <a:extLst>
            <a:ext uri="{FF2B5EF4-FFF2-40B4-BE49-F238E27FC236}">
              <a16:creationId xmlns:a16="http://schemas.microsoft.com/office/drawing/2014/main" id="{DEF80667-9EF8-4D58-9563-2F6735F7CC3A}"/>
            </a:ext>
          </a:extLst>
        </xdr:cNvPr>
        <xdr:cNvSpPr txBox="1"/>
      </xdr:nvSpPr>
      <xdr:spPr>
        <a:xfrm>
          <a:off x="152660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8182</xdr:rowOff>
    </xdr:from>
    <xdr:ext cx="405111" cy="259045"/>
    <xdr:sp macro="" textlink="">
      <xdr:nvSpPr>
        <xdr:cNvPr id="275" name="n_2mainValue【消防施設】&#10;有形固定資産減価償却率">
          <a:extLst>
            <a:ext uri="{FF2B5EF4-FFF2-40B4-BE49-F238E27FC236}">
              <a16:creationId xmlns:a16="http://schemas.microsoft.com/office/drawing/2014/main" id="{6789D4C8-5E6E-4EBA-A67E-D94DFC50DEEC}"/>
            </a:ext>
          </a:extLst>
        </xdr:cNvPr>
        <xdr:cNvSpPr txBox="1"/>
      </xdr:nvSpPr>
      <xdr:spPr>
        <a:xfrm>
          <a:off x="143897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27776</xdr:rowOff>
    </xdr:from>
    <xdr:ext cx="405111" cy="259045"/>
    <xdr:sp macro="" textlink="">
      <xdr:nvSpPr>
        <xdr:cNvPr id="276" name="n_3mainValue【消防施設】&#10;有形固定資産減価償却率">
          <a:extLst>
            <a:ext uri="{FF2B5EF4-FFF2-40B4-BE49-F238E27FC236}">
              <a16:creationId xmlns:a16="http://schemas.microsoft.com/office/drawing/2014/main" id="{53CD1D7D-7EC9-4D21-A89E-2021AB4FE4C7}"/>
            </a:ext>
          </a:extLst>
        </xdr:cNvPr>
        <xdr:cNvSpPr txBox="1"/>
      </xdr:nvSpPr>
      <xdr:spPr>
        <a:xfrm>
          <a:off x="13500744" y="1460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77" name="正方形/長方形 276">
          <a:extLst>
            <a:ext uri="{FF2B5EF4-FFF2-40B4-BE49-F238E27FC236}">
              <a16:creationId xmlns:a16="http://schemas.microsoft.com/office/drawing/2014/main" id="{B450ABF3-E463-40DC-AB75-B1CB45AB065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78" name="正方形/長方形 277">
          <a:extLst>
            <a:ext uri="{FF2B5EF4-FFF2-40B4-BE49-F238E27FC236}">
              <a16:creationId xmlns:a16="http://schemas.microsoft.com/office/drawing/2014/main" id="{2A0B0038-484D-4B66-9FB8-0F94B1202F0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79" name="正方形/長方形 278">
          <a:extLst>
            <a:ext uri="{FF2B5EF4-FFF2-40B4-BE49-F238E27FC236}">
              <a16:creationId xmlns:a16="http://schemas.microsoft.com/office/drawing/2014/main" id="{6B3EBC0A-986F-4156-9F93-655A697C242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80" name="正方形/長方形 279">
          <a:extLst>
            <a:ext uri="{FF2B5EF4-FFF2-40B4-BE49-F238E27FC236}">
              <a16:creationId xmlns:a16="http://schemas.microsoft.com/office/drawing/2014/main" id="{BC4BEC5D-D2D6-4B25-8530-5AC65BFBC6F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81" name="正方形/長方形 280">
          <a:extLst>
            <a:ext uri="{FF2B5EF4-FFF2-40B4-BE49-F238E27FC236}">
              <a16:creationId xmlns:a16="http://schemas.microsoft.com/office/drawing/2014/main" id="{D7BE0A46-383D-4FE8-BB7A-2FD5CCE5018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82" name="正方形/長方形 281">
          <a:extLst>
            <a:ext uri="{FF2B5EF4-FFF2-40B4-BE49-F238E27FC236}">
              <a16:creationId xmlns:a16="http://schemas.microsoft.com/office/drawing/2014/main" id="{C5D30C3D-1BD6-436A-B0D0-6C52EACF92B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83" name="正方形/長方形 282">
          <a:extLst>
            <a:ext uri="{FF2B5EF4-FFF2-40B4-BE49-F238E27FC236}">
              <a16:creationId xmlns:a16="http://schemas.microsoft.com/office/drawing/2014/main" id="{4A231406-D1F5-4142-86B3-035C047EC6B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84" name="正方形/長方形 283">
          <a:extLst>
            <a:ext uri="{FF2B5EF4-FFF2-40B4-BE49-F238E27FC236}">
              <a16:creationId xmlns:a16="http://schemas.microsoft.com/office/drawing/2014/main" id="{4EEA0682-5D3B-4122-BCA2-9DDEAE27A1A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E004DA1B-ECA6-4154-BB2C-4F4BFE0CF91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86" name="直線コネクタ 285">
          <a:extLst>
            <a:ext uri="{FF2B5EF4-FFF2-40B4-BE49-F238E27FC236}">
              <a16:creationId xmlns:a16="http://schemas.microsoft.com/office/drawing/2014/main" id="{C186BCC7-49E8-4FD5-97CF-6A386320FCB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287" name="直線コネクタ 286">
          <a:extLst>
            <a:ext uri="{FF2B5EF4-FFF2-40B4-BE49-F238E27FC236}">
              <a16:creationId xmlns:a16="http://schemas.microsoft.com/office/drawing/2014/main" id="{3F79A44D-F743-4D9D-AF35-67F358BF81C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288" name="テキスト ボックス 287">
          <a:extLst>
            <a:ext uri="{FF2B5EF4-FFF2-40B4-BE49-F238E27FC236}">
              <a16:creationId xmlns:a16="http://schemas.microsoft.com/office/drawing/2014/main" id="{1070CA59-43CB-4E32-984A-980613C37AB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289" name="直線コネクタ 288">
          <a:extLst>
            <a:ext uri="{FF2B5EF4-FFF2-40B4-BE49-F238E27FC236}">
              <a16:creationId xmlns:a16="http://schemas.microsoft.com/office/drawing/2014/main" id="{26048BA6-211E-4547-A600-AA6D800FD31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290" name="テキスト ボックス 289">
          <a:extLst>
            <a:ext uri="{FF2B5EF4-FFF2-40B4-BE49-F238E27FC236}">
              <a16:creationId xmlns:a16="http://schemas.microsoft.com/office/drawing/2014/main" id="{F60DC9B6-25A8-45D4-B777-A2944047672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291" name="直線コネクタ 290">
          <a:extLst>
            <a:ext uri="{FF2B5EF4-FFF2-40B4-BE49-F238E27FC236}">
              <a16:creationId xmlns:a16="http://schemas.microsoft.com/office/drawing/2014/main" id="{E52786D1-1E98-4A11-9FBC-F9A7272D23C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292" name="テキスト ボックス 291">
          <a:extLst>
            <a:ext uri="{FF2B5EF4-FFF2-40B4-BE49-F238E27FC236}">
              <a16:creationId xmlns:a16="http://schemas.microsoft.com/office/drawing/2014/main" id="{851026D3-4672-43F6-BF18-4906187905B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293" name="直線コネクタ 292">
          <a:extLst>
            <a:ext uri="{FF2B5EF4-FFF2-40B4-BE49-F238E27FC236}">
              <a16:creationId xmlns:a16="http://schemas.microsoft.com/office/drawing/2014/main" id="{0AF02DCE-D4FF-4D82-B8AE-5E29ECD3C38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294" name="テキスト ボックス 293">
          <a:extLst>
            <a:ext uri="{FF2B5EF4-FFF2-40B4-BE49-F238E27FC236}">
              <a16:creationId xmlns:a16="http://schemas.microsoft.com/office/drawing/2014/main" id="{20EB488B-BE30-41A1-955E-528E9A24D6F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295" name="直線コネクタ 294">
          <a:extLst>
            <a:ext uri="{FF2B5EF4-FFF2-40B4-BE49-F238E27FC236}">
              <a16:creationId xmlns:a16="http://schemas.microsoft.com/office/drawing/2014/main" id="{FF641854-2E72-4FB1-9013-1E039067B47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296" name="テキスト ボックス 295">
          <a:extLst>
            <a:ext uri="{FF2B5EF4-FFF2-40B4-BE49-F238E27FC236}">
              <a16:creationId xmlns:a16="http://schemas.microsoft.com/office/drawing/2014/main" id="{125DA050-4270-4429-B027-E0BE5EFF24F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97" name="直線コネクタ 296">
          <a:extLst>
            <a:ext uri="{FF2B5EF4-FFF2-40B4-BE49-F238E27FC236}">
              <a16:creationId xmlns:a16="http://schemas.microsoft.com/office/drawing/2014/main" id="{DEB4EBE8-7282-4B58-8B01-C14065D2CB3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298" name="テキスト ボックス 297">
          <a:extLst>
            <a:ext uri="{FF2B5EF4-FFF2-40B4-BE49-F238E27FC236}">
              <a16:creationId xmlns:a16="http://schemas.microsoft.com/office/drawing/2014/main" id="{6DDD65F5-336B-4439-AF5D-5C15AE825F78}"/>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99" name="【消防施設】&#10;一人当たり面積グラフ枠">
          <a:extLst>
            <a:ext uri="{FF2B5EF4-FFF2-40B4-BE49-F238E27FC236}">
              <a16:creationId xmlns:a16="http://schemas.microsoft.com/office/drawing/2014/main" id="{93DFD9A8-EE55-44EC-8025-26E4FBEFAAF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163640</xdr:rowOff>
    </xdr:from>
    <xdr:to>
      <xdr:col>116</xdr:col>
      <xdr:colOff>62864</xdr:colOff>
      <xdr:row>86</xdr:row>
      <xdr:rowOff>110680</xdr:rowOff>
    </xdr:to>
    <xdr:cxnSp macro="">
      <xdr:nvCxnSpPr>
        <xdr:cNvPr id="300" name="直線コネクタ 299">
          <a:extLst>
            <a:ext uri="{FF2B5EF4-FFF2-40B4-BE49-F238E27FC236}">
              <a16:creationId xmlns:a16="http://schemas.microsoft.com/office/drawing/2014/main" id="{E2D2778D-372B-412F-99FD-06D113C0C02D}"/>
            </a:ext>
          </a:extLst>
        </xdr:cNvPr>
        <xdr:cNvCxnSpPr/>
      </xdr:nvCxnSpPr>
      <xdr:spPr>
        <a:xfrm flipV="1">
          <a:off x="22160864" y="13365290"/>
          <a:ext cx="0" cy="1490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301" name="【消防施設】&#10;一人当たり面積最小値テキスト">
          <a:extLst>
            <a:ext uri="{FF2B5EF4-FFF2-40B4-BE49-F238E27FC236}">
              <a16:creationId xmlns:a16="http://schemas.microsoft.com/office/drawing/2014/main" id="{C8CF025A-1D5D-4798-90CF-5B89E85554A7}"/>
            </a:ext>
          </a:extLst>
        </xdr:cNvPr>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302" name="直線コネクタ 301">
          <a:extLst>
            <a:ext uri="{FF2B5EF4-FFF2-40B4-BE49-F238E27FC236}">
              <a16:creationId xmlns:a16="http://schemas.microsoft.com/office/drawing/2014/main" id="{56F1A126-1AC6-4D44-9C59-1FC396D9FB90}"/>
            </a:ext>
          </a:extLst>
        </xdr:cNvPr>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110317</xdr:rowOff>
    </xdr:from>
    <xdr:ext cx="469744" cy="259045"/>
    <xdr:sp macro="" textlink="">
      <xdr:nvSpPr>
        <xdr:cNvPr id="303" name="【消防施設】&#10;一人当たり面積最大値テキスト">
          <a:extLst>
            <a:ext uri="{FF2B5EF4-FFF2-40B4-BE49-F238E27FC236}">
              <a16:creationId xmlns:a16="http://schemas.microsoft.com/office/drawing/2014/main" id="{10AF418D-21C1-45A7-88C7-0D2D57232BA2}"/>
            </a:ext>
          </a:extLst>
        </xdr:cNvPr>
        <xdr:cNvSpPr txBox="1"/>
      </xdr:nvSpPr>
      <xdr:spPr>
        <a:xfrm>
          <a:off x="22199600" y="131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163640</xdr:rowOff>
    </xdr:from>
    <xdr:to>
      <xdr:col>116</xdr:col>
      <xdr:colOff>152400</xdr:colOff>
      <xdr:row>77</xdr:row>
      <xdr:rowOff>163640</xdr:rowOff>
    </xdr:to>
    <xdr:cxnSp macro="">
      <xdr:nvCxnSpPr>
        <xdr:cNvPr id="304" name="直線コネクタ 303">
          <a:extLst>
            <a:ext uri="{FF2B5EF4-FFF2-40B4-BE49-F238E27FC236}">
              <a16:creationId xmlns:a16="http://schemas.microsoft.com/office/drawing/2014/main" id="{97CF695B-CA17-4B92-BF74-E54C36AD130A}"/>
            </a:ext>
          </a:extLst>
        </xdr:cNvPr>
        <xdr:cNvCxnSpPr/>
      </xdr:nvCxnSpPr>
      <xdr:spPr>
        <a:xfrm>
          <a:off x="22072600" y="13365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139527</xdr:rowOff>
    </xdr:from>
    <xdr:ext cx="469744" cy="259045"/>
    <xdr:sp macro="" textlink="">
      <xdr:nvSpPr>
        <xdr:cNvPr id="305" name="【消防施設】&#10;一人当たり面積平均値テキスト">
          <a:extLst>
            <a:ext uri="{FF2B5EF4-FFF2-40B4-BE49-F238E27FC236}">
              <a16:creationId xmlns:a16="http://schemas.microsoft.com/office/drawing/2014/main" id="{F9C67AFE-F1F4-4063-B57E-E8F1F8C59D7C}"/>
            </a:ext>
          </a:extLst>
        </xdr:cNvPr>
        <xdr:cNvSpPr txBox="1"/>
      </xdr:nvSpPr>
      <xdr:spPr>
        <a:xfrm>
          <a:off x="22199600" y="1454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116650</xdr:rowOff>
    </xdr:from>
    <xdr:to>
      <xdr:col>116</xdr:col>
      <xdr:colOff>114300</xdr:colOff>
      <xdr:row>86</xdr:row>
      <xdr:rowOff>46800</xdr:rowOff>
    </xdr:to>
    <xdr:sp macro="" textlink="">
      <xdr:nvSpPr>
        <xdr:cNvPr id="306" name="フローチャート: 判断 305">
          <a:extLst>
            <a:ext uri="{FF2B5EF4-FFF2-40B4-BE49-F238E27FC236}">
              <a16:creationId xmlns:a16="http://schemas.microsoft.com/office/drawing/2014/main" id="{94CDA86B-D4D5-4FE1-A547-86F652C9D2A8}"/>
            </a:ext>
          </a:extLst>
        </xdr:cNvPr>
        <xdr:cNvSpPr/>
      </xdr:nvSpPr>
      <xdr:spPr>
        <a:xfrm>
          <a:off x="22110700" y="146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123126</xdr:rowOff>
    </xdr:from>
    <xdr:to>
      <xdr:col>112</xdr:col>
      <xdr:colOff>38100</xdr:colOff>
      <xdr:row>86</xdr:row>
      <xdr:rowOff>53276</xdr:rowOff>
    </xdr:to>
    <xdr:sp macro="" textlink="">
      <xdr:nvSpPr>
        <xdr:cNvPr id="307" name="フローチャート: 判断 306">
          <a:extLst>
            <a:ext uri="{FF2B5EF4-FFF2-40B4-BE49-F238E27FC236}">
              <a16:creationId xmlns:a16="http://schemas.microsoft.com/office/drawing/2014/main" id="{142BC19C-D12E-4C19-9E06-079CEF86619A}"/>
            </a:ext>
          </a:extLst>
        </xdr:cNvPr>
        <xdr:cNvSpPr/>
      </xdr:nvSpPr>
      <xdr:spPr>
        <a:xfrm>
          <a:off x="21272500" y="1469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135700</xdr:rowOff>
    </xdr:from>
    <xdr:to>
      <xdr:col>107</xdr:col>
      <xdr:colOff>101600</xdr:colOff>
      <xdr:row>86</xdr:row>
      <xdr:rowOff>65850</xdr:rowOff>
    </xdr:to>
    <xdr:sp macro="" textlink="">
      <xdr:nvSpPr>
        <xdr:cNvPr id="308" name="フローチャート: 判断 307">
          <a:extLst>
            <a:ext uri="{FF2B5EF4-FFF2-40B4-BE49-F238E27FC236}">
              <a16:creationId xmlns:a16="http://schemas.microsoft.com/office/drawing/2014/main" id="{FBD4C6E5-B562-4C44-91CA-FC6C3B8A103A}"/>
            </a:ext>
          </a:extLst>
        </xdr:cNvPr>
        <xdr:cNvSpPr/>
      </xdr:nvSpPr>
      <xdr:spPr>
        <a:xfrm>
          <a:off x="20383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18162</xdr:rowOff>
    </xdr:from>
    <xdr:to>
      <xdr:col>102</xdr:col>
      <xdr:colOff>165100</xdr:colOff>
      <xdr:row>86</xdr:row>
      <xdr:rowOff>119762</xdr:rowOff>
    </xdr:to>
    <xdr:sp macro="" textlink="">
      <xdr:nvSpPr>
        <xdr:cNvPr id="309" name="フローチャート: 判断 308">
          <a:extLst>
            <a:ext uri="{FF2B5EF4-FFF2-40B4-BE49-F238E27FC236}">
              <a16:creationId xmlns:a16="http://schemas.microsoft.com/office/drawing/2014/main" id="{4A5F818A-4FE2-470E-BEA6-429BB4776D8E}"/>
            </a:ext>
          </a:extLst>
        </xdr:cNvPr>
        <xdr:cNvSpPr/>
      </xdr:nvSpPr>
      <xdr:spPr>
        <a:xfrm>
          <a:off x="19494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13970</xdr:rowOff>
    </xdr:from>
    <xdr:to>
      <xdr:col>98</xdr:col>
      <xdr:colOff>38100</xdr:colOff>
      <xdr:row>86</xdr:row>
      <xdr:rowOff>115570</xdr:rowOff>
    </xdr:to>
    <xdr:sp macro="" textlink="">
      <xdr:nvSpPr>
        <xdr:cNvPr id="310" name="フローチャート: 判断 309">
          <a:extLst>
            <a:ext uri="{FF2B5EF4-FFF2-40B4-BE49-F238E27FC236}">
              <a16:creationId xmlns:a16="http://schemas.microsoft.com/office/drawing/2014/main" id="{085DBFFA-A99C-4D33-9203-06ADCBBDAE81}"/>
            </a:ext>
          </a:extLst>
        </xdr:cNvPr>
        <xdr:cNvSpPr/>
      </xdr:nvSpPr>
      <xdr:spPr>
        <a:xfrm>
          <a:off x="18605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3893283E-79D1-45D5-9126-75D64514062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1EB6B23A-4D31-4139-BE78-244C2CACA3D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945F4AD9-3C25-462F-9EEB-7947755FA81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4A36B77E-E100-447D-90B1-AF441067547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864F5ECB-E9B0-4064-9ACC-D9FA435F1DA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30163</xdr:rowOff>
    </xdr:from>
    <xdr:to>
      <xdr:col>116</xdr:col>
      <xdr:colOff>114300</xdr:colOff>
      <xdr:row>86</xdr:row>
      <xdr:rowOff>131763</xdr:rowOff>
    </xdr:to>
    <xdr:sp macro="" textlink="">
      <xdr:nvSpPr>
        <xdr:cNvPr id="316" name="楕円 315">
          <a:extLst>
            <a:ext uri="{FF2B5EF4-FFF2-40B4-BE49-F238E27FC236}">
              <a16:creationId xmlns:a16="http://schemas.microsoft.com/office/drawing/2014/main" id="{358EFB85-04FF-4E4B-BA5E-A6DE28C4F881}"/>
            </a:ext>
          </a:extLst>
        </xdr:cNvPr>
        <xdr:cNvSpPr/>
      </xdr:nvSpPr>
      <xdr:spPr>
        <a:xfrm>
          <a:off x="22110700" y="1477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116540</xdr:rowOff>
    </xdr:from>
    <xdr:ext cx="469744" cy="259045"/>
    <xdr:sp macro="" textlink="">
      <xdr:nvSpPr>
        <xdr:cNvPr id="317" name="【消防施設】&#10;一人当たり面積該当値テキスト">
          <a:extLst>
            <a:ext uri="{FF2B5EF4-FFF2-40B4-BE49-F238E27FC236}">
              <a16:creationId xmlns:a16="http://schemas.microsoft.com/office/drawing/2014/main" id="{ED62EEDC-9084-4E79-BA27-3EF194D9DECD}"/>
            </a:ext>
          </a:extLst>
        </xdr:cNvPr>
        <xdr:cNvSpPr txBox="1"/>
      </xdr:nvSpPr>
      <xdr:spPr>
        <a:xfrm>
          <a:off x="22199600" y="1468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31877</xdr:rowOff>
    </xdr:from>
    <xdr:to>
      <xdr:col>112</xdr:col>
      <xdr:colOff>38100</xdr:colOff>
      <xdr:row>86</xdr:row>
      <xdr:rowOff>133477</xdr:rowOff>
    </xdr:to>
    <xdr:sp macro="" textlink="">
      <xdr:nvSpPr>
        <xdr:cNvPr id="318" name="楕円 317">
          <a:extLst>
            <a:ext uri="{FF2B5EF4-FFF2-40B4-BE49-F238E27FC236}">
              <a16:creationId xmlns:a16="http://schemas.microsoft.com/office/drawing/2014/main" id="{E9FF1394-F250-40D9-B5CF-24EC86CF1174}"/>
            </a:ext>
          </a:extLst>
        </xdr:cNvPr>
        <xdr:cNvSpPr/>
      </xdr:nvSpPr>
      <xdr:spPr>
        <a:xfrm>
          <a:off x="21272500" y="1477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80963</xdr:rowOff>
    </xdr:from>
    <xdr:to>
      <xdr:col>116</xdr:col>
      <xdr:colOff>63500</xdr:colOff>
      <xdr:row>86</xdr:row>
      <xdr:rowOff>82677</xdr:rowOff>
    </xdr:to>
    <xdr:cxnSp macro="">
      <xdr:nvCxnSpPr>
        <xdr:cNvPr id="319" name="直線コネクタ 318">
          <a:extLst>
            <a:ext uri="{FF2B5EF4-FFF2-40B4-BE49-F238E27FC236}">
              <a16:creationId xmlns:a16="http://schemas.microsoft.com/office/drawing/2014/main" id="{22DB9471-0072-4C87-AAD1-D60B99551C86}"/>
            </a:ext>
          </a:extLst>
        </xdr:cNvPr>
        <xdr:cNvCxnSpPr/>
      </xdr:nvCxnSpPr>
      <xdr:spPr>
        <a:xfrm flipV="1">
          <a:off x="21323300" y="14825663"/>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32449</xdr:rowOff>
    </xdr:from>
    <xdr:to>
      <xdr:col>107</xdr:col>
      <xdr:colOff>101600</xdr:colOff>
      <xdr:row>86</xdr:row>
      <xdr:rowOff>134049</xdr:rowOff>
    </xdr:to>
    <xdr:sp macro="" textlink="">
      <xdr:nvSpPr>
        <xdr:cNvPr id="320" name="楕円 319">
          <a:extLst>
            <a:ext uri="{FF2B5EF4-FFF2-40B4-BE49-F238E27FC236}">
              <a16:creationId xmlns:a16="http://schemas.microsoft.com/office/drawing/2014/main" id="{E9283AB1-7EA9-45D9-B9F0-44483018E1D4}"/>
            </a:ext>
          </a:extLst>
        </xdr:cNvPr>
        <xdr:cNvSpPr/>
      </xdr:nvSpPr>
      <xdr:spPr>
        <a:xfrm>
          <a:off x="20383500" y="1477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82677</xdr:rowOff>
    </xdr:from>
    <xdr:to>
      <xdr:col>111</xdr:col>
      <xdr:colOff>177800</xdr:colOff>
      <xdr:row>86</xdr:row>
      <xdr:rowOff>83249</xdr:rowOff>
    </xdr:to>
    <xdr:cxnSp macro="">
      <xdr:nvCxnSpPr>
        <xdr:cNvPr id="321" name="直線コネクタ 320">
          <a:extLst>
            <a:ext uri="{FF2B5EF4-FFF2-40B4-BE49-F238E27FC236}">
              <a16:creationId xmlns:a16="http://schemas.microsoft.com/office/drawing/2014/main" id="{94A34091-59B1-4B08-B2DE-61438F32B883}"/>
            </a:ext>
          </a:extLst>
        </xdr:cNvPr>
        <xdr:cNvCxnSpPr/>
      </xdr:nvCxnSpPr>
      <xdr:spPr>
        <a:xfrm flipV="1">
          <a:off x="20434300" y="1482737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32829</xdr:rowOff>
    </xdr:from>
    <xdr:to>
      <xdr:col>102</xdr:col>
      <xdr:colOff>165100</xdr:colOff>
      <xdr:row>86</xdr:row>
      <xdr:rowOff>134429</xdr:rowOff>
    </xdr:to>
    <xdr:sp macro="" textlink="">
      <xdr:nvSpPr>
        <xdr:cNvPr id="322" name="楕円 321">
          <a:extLst>
            <a:ext uri="{FF2B5EF4-FFF2-40B4-BE49-F238E27FC236}">
              <a16:creationId xmlns:a16="http://schemas.microsoft.com/office/drawing/2014/main" id="{FA2D4316-06DB-4321-99AA-F996DC8ECE40}"/>
            </a:ext>
          </a:extLst>
        </xdr:cNvPr>
        <xdr:cNvSpPr/>
      </xdr:nvSpPr>
      <xdr:spPr>
        <a:xfrm>
          <a:off x="19494500" y="1477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83249</xdr:rowOff>
    </xdr:from>
    <xdr:to>
      <xdr:col>107</xdr:col>
      <xdr:colOff>50800</xdr:colOff>
      <xdr:row>86</xdr:row>
      <xdr:rowOff>83629</xdr:rowOff>
    </xdr:to>
    <xdr:cxnSp macro="">
      <xdr:nvCxnSpPr>
        <xdr:cNvPr id="323" name="直線コネクタ 322">
          <a:extLst>
            <a:ext uri="{FF2B5EF4-FFF2-40B4-BE49-F238E27FC236}">
              <a16:creationId xmlns:a16="http://schemas.microsoft.com/office/drawing/2014/main" id="{937F2441-0FA9-4598-AF24-F8FEC4A58110}"/>
            </a:ext>
          </a:extLst>
        </xdr:cNvPr>
        <xdr:cNvCxnSpPr/>
      </xdr:nvCxnSpPr>
      <xdr:spPr>
        <a:xfrm flipV="1">
          <a:off x="19545300" y="14827949"/>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69803</xdr:rowOff>
    </xdr:from>
    <xdr:ext cx="469744" cy="259045"/>
    <xdr:sp macro="" textlink="">
      <xdr:nvSpPr>
        <xdr:cNvPr id="324" name="n_1aveValue【消防施設】&#10;一人当たり面積">
          <a:extLst>
            <a:ext uri="{FF2B5EF4-FFF2-40B4-BE49-F238E27FC236}">
              <a16:creationId xmlns:a16="http://schemas.microsoft.com/office/drawing/2014/main" id="{222B6519-A090-4537-B14F-949CA898AF83}"/>
            </a:ext>
          </a:extLst>
        </xdr:cNvPr>
        <xdr:cNvSpPr txBox="1"/>
      </xdr:nvSpPr>
      <xdr:spPr>
        <a:xfrm>
          <a:off x="21075727" y="1447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82377</xdr:rowOff>
    </xdr:from>
    <xdr:ext cx="469744" cy="259045"/>
    <xdr:sp macro="" textlink="">
      <xdr:nvSpPr>
        <xdr:cNvPr id="325" name="n_2aveValue【消防施設】&#10;一人当たり面積">
          <a:extLst>
            <a:ext uri="{FF2B5EF4-FFF2-40B4-BE49-F238E27FC236}">
              <a16:creationId xmlns:a16="http://schemas.microsoft.com/office/drawing/2014/main" id="{3194B871-C839-4BEA-A291-EF1F8EBE04DB}"/>
            </a:ext>
          </a:extLst>
        </xdr:cNvPr>
        <xdr:cNvSpPr txBox="1"/>
      </xdr:nvSpPr>
      <xdr:spPr>
        <a:xfrm>
          <a:off x="201994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136289</xdr:rowOff>
    </xdr:from>
    <xdr:ext cx="469744" cy="259045"/>
    <xdr:sp macro="" textlink="">
      <xdr:nvSpPr>
        <xdr:cNvPr id="326" name="n_3aveValue【消防施設】&#10;一人当たり面積">
          <a:extLst>
            <a:ext uri="{FF2B5EF4-FFF2-40B4-BE49-F238E27FC236}">
              <a16:creationId xmlns:a16="http://schemas.microsoft.com/office/drawing/2014/main" id="{45E811C8-866D-419F-A468-85B5CB75186D}"/>
            </a:ext>
          </a:extLst>
        </xdr:cNvPr>
        <xdr:cNvSpPr txBox="1"/>
      </xdr:nvSpPr>
      <xdr:spPr>
        <a:xfrm>
          <a:off x="19310427" y="145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132097</xdr:rowOff>
    </xdr:from>
    <xdr:ext cx="469744" cy="259045"/>
    <xdr:sp macro="" textlink="">
      <xdr:nvSpPr>
        <xdr:cNvPr id="327" name="n_4aveValue【消防施設】&#10;一人当たり面積">
          <a:extLst>
            <a:ext uri="{FF2B5EF4-FFF2-40B4-BE49-F238E27FC236}">
              <a16:creationId xmlns:a16="http://schemas.microsoft.com/office/drawing/2014/main" id="{0D488EF9-538C-41A6-B89B-987319A77A37}"/>
            </a:ext>
          </a:extLst>
        </xdr:cNvPr>
        <xdr:cNvSpPr txBox="1"/>
      </xdr:nvSpPr>
      <xdr:spPr>
        <a:xfrm>
          <a:off x="18421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124604</xdr:rowOff>
    </xdr:from>
    <xdr:ext cx="469744" cy="259045"/>
    <xdr:sp macro="" textlink="">
      <xdr:nvSpPr>
        <xdr:cNvPr id="328" name="n_1mainValue【消防施設】&#10;一人当たり面積">
          <a:extLst>
            <a:ext uri="{FF2B5EF4-FFF2-40B4-BE49-F238E27FC236}">
              <a16:creationId xmlns:a16="http://schemas.microsoft.com/office/drawing/2014/main" id="{54F15DE0-8E9C-4615-A4AF-149F1AEC7848}"/>
            </a:ext>
          </a:extLst>
        </xdr:cNvPr>
        <xdr:cNvSpPr txBox="1"/>
      </xdr:nvSpPr>
      <xdr:spPr>
        <a:xfrm>
          <a:off x="21075727" y="1486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125176</xdr:rowOff>
    </xdr:from>
    <xdr:ext cx="469744" cy="259045"/>
    <xdr:sp macro="" textlink="">
      <xdr:nvSpPr>
        <xdr:cNvPr id="329" name="n_2mainValue【消防施設】&#10;一人当たり面積">
          <a:extLst>
            <a:ext uri="{FF2B5EF4-FFF2-40B4-BE49-F238E27FC236}">
              <a16:creationId xmlns:a16="http://schemas.microsoft.com/office/drawing/2014/main" id="{CC711571-FD68-4143-8EBA-4BC390554FA9}"/>
            </a:ext>
          </a:extLst>
        </xdr:cNvPr>
        <xdr:cNvSpPr txBox="1"/>
      </xdr:nvSpPr>
      <xdr:spPr>
        <a:xfrm>
          <a:off x="20199427" y="1486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125556</xdr:rowOff>
    </xdr:from>
    <xdr:ext cx="469744" cy="259045"/>
    <xdr:sp macro="" textlink="">
      <xdr:nvSpPr>
        <xdr:cNvPr id="330" name="n_3mainValue【消防施設】&#10;一人当たり面積">
          <a:extLst>
            <a:ext uri="{FF2B5EF4-FFF2-40B4-BE49-F238E27FC236}">
              <a16:creationId xmlns:a16="http://schemas.microsoft.com/office/drawing/2014/main" id="{52B1EE93-B14C-4824-AF5B-7F39DC53CCA2}"/>
            </a:ext>
          </a:extLst>
        </xdr:cNvPr>
        <xdr:cNvSpPr txBox="1"/>
      </xdr:nvSpPr>
      <xdr:spPr>
        <a:xfrm>
          <a:off x="19310427" y="1487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31" name="正方形/長方形 330">
          <a:extLst>
            <a:ext uri="{FF2B5EF4-FFF2-40B4-BE49-F238E27FC236}">
              <a16:creationId xmlns:a16="http://schemas.microsoft.com/office/drawing/2014/main" id="{4F0B5430-789D-495C-99D7-10627745EF0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32" name="正方形/長方形 331">
          <a:extLst>
            <a:ext uri="{FF2B5EF4-FFF2-40B4-BE49-F238E27FC236}">
              <a16:creationId xmlns:a16="http://schemas.microsoft.com/office/drawing/2014/main" id="{7581F0C7-D366-4D4C-AFBF-DE4DBE66A2F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33" name="正方形/長方形 332">
          <a:extLst>
            <a:ext uri="{FF2B5EF4-FFF2-40B4-BE49-F238E27FC236}">
              <a16:creationId xmlns:a16="http://schemas.microsoft.com/office/drawing/2014/main" id="{7FFD4C4A-F749-43E0-9FBB-B126417F946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34" name="正方形/長方形 333">
          <a:extLst>
            <a:ext uri="{FF2B5EF4-FFF2-40B4-BE49-F238E27FC236}">
              <a16:creationId xmlns:a16="http://schemas.microsoft.com/office/drawing/2014/main" id="{B7BF85BE-B97F-4A84-974C-BEE2E212113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35" name="正方形/長方形 334">
          <a:extLst>
            <a:ext uri="{FF2B5EF4-FFF2-40B4-BE49-F238E27FC236}">
              <a16:creationId xmlns:a16="http://schemas.microsoft.com/office/drawing/2014/main" id="{F565FBDB-CDD8-49D8-9B9F-958BD69B3F8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36" name="正方形/長方形 335">
          <a:extLst>
            <a:ext uri="{FF2B5EF4-FFF2-40B4-BE49-F238E27FC236}">
              <a16:creationId xmlns:a16="http://schemas.microsoft.com/office/drawing/2014/main" id="{87F2F54C-557E-4A2E-A03F-0FB0C99E2B7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37" name="正方形/長方形 336">
          <a:extLst>
            <a:ext uri="{FF2B5EF4-FFF2-40B4-BE49-F238E27FC236}">
              <a16:creationId xmlns:a16="http://schemas.microsoft.com/office/drawing/2014/main" id="{9A665272-21C0-47F6-988F-82C04E6A9FA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38" name="正方形/長方形 337">
          <a:extLst>
            <a:ext uri="{FF2B5EF4-FFF2-40B4-BE49-F238E27FC236}">
              <a16:creationId xmlns:a16="http://schemas.microsoft.com/office/drawing/2014/main" id="{09C0EA44-A37D-40F5-ABA2-1FFE7FACBA3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39" name="テキスト ボックス 338">
          <a:extLst>
            <a:ext uri="{FF2B5EF4-FFF2-40B4-BE49-F238E27FC236}">
              <a16:creationId xmlns:a16="http://schemas.microsoft.com/office/drawing/2014/main" id="{984EC108-DF74-4532-945C-4E0237DFD81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40" name="直線コネクタ 339">
          <a:extLst>
            <a:ext uri="{FF2B5EF4-FFF2-40B4-BE49-F238E27FC236}">
              <a16:creationId xmlns:a16="http://schemas.microsoft.com/office/drawing/2014/main" id="{7B2CAB02-12F1-4B4D-8D07-3F8AB5AB9E2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41" name="テキスト ボックス 340">
          <a:extLst>
            <a:ext uri="{FF2B5EF4-FFF2-40B4-BE49-F238E27FC236}">
              <a16:creationId xmlns:a16="http://schemas.microsoft.com/office/drawing/2014/main" id="{F2A15599-D46E-489F-BFE7-3EAA4CD3447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342" name="直線コネクタ 341">
          <a:extLst>
            <a:ext uri="{FF2B5EF4-FFF2-40B4-BE49-F238E27FC236}">
              <a16:creationId xmlns:a16="http://schemas.microsoft.com/office/drawing/2014/main" id="{129CEFF3-120E-4179-9DEA-57DE9611D6C6}"/>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343" name="テキスト ボックス 342">
          <a:extLst>
            <a:ext uri="{FF2B5EF4-FFF2-40B4-BE49-F238E27FC236}">
              <a16:creationId xmlns:a16="http://schemas.microsoft.com/office/drawing/2014/main" id="{A3892CAC-1D47-4405-938A-B35ED07FEAA9}"/>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344" name="直線コネクタ 343">
          <a:extLst>
            <a:ext uri="{FF2B5EF4-FFF2-40B4-BE49-F238E27FC236}">
              <a16:creationId xmlns:a16="http://schemas.microsoft.com/office/drawing/2014/main" id="{E51707F2-0CE4-4BCC-984B-7F23EBF97811}"/>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345" name="テキスト ボックス 344">
          <a:extLst>
            <a:ext uri="{FF2B5EF4-FFF2-40B4-BE49-F238E27FC236}">
              <a16:creationId xmlns:a16="http://schemas.microsoft.com/office/drawing/2014/main" id="{9E5BE87B-781E-4909-95CD-94EB306211F2}"/>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346" name="直線コネクタ 345">
          <a:extLst>
            <a:ext uri="{FF2B5EF4-FFF2-40B4-BE49-F238E27FC236}">
              <a16:creationId xmlns:a16="http://schemas.microsoft.com/office/drawing/2014/main" id="{8DF4E028-265F-4E4F-9A87-886E9DB06477}"/>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347" name="テキスト ボックス 346">
          <a:extLst>
            <a:ext uri="{FF2B5EF4-FFF2-40B4-BE49-F238E27FC236}">
              <a16:creationId xmlns:a16="http://schemas.microsoft.com/office/drawing/2014/main" id="{6EE48A7B-4521-4E80-9222-483D7B4BB5D3}"/>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348" name="直線コネクタ 347">
          <a:extLst>
            <a:ext uri="{FF2B5EF4-FFF2-40B4-BE49-F238E27FC236}">
              <a16:creationId xmlns:a16="http://schemas.microsoft.com/office/drawing/2014/main" id="{1DE0802F-276C-49FA-9398-97F1EC181067}"/>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349" name="テキスト ボックス 348">
          <a:extLst>
            <a:ext uri="{FF2B5EF4-FFF2-40B4-BE49-F238E27FC236}">
              <a16:creationId xmlns:a16="http://schemas.microsoft.com/office/drawing/2014/main" id="{E4919793-42D8-4AD4-AD3D-AB1C222A91AF}"/>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50" name="直線コネクタ 349">
          <a:extLst>
            <a:ext uri="{FF2B5EF4-FFF2-40B4-BE49-F238E27FC236}">
              <a16:creationId xmlns:a16="http://schemas.microsoft.com/office/drawing/2014/main" id="{0135BEBF-80B9-4A4C-899A-C71A32316EF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351" name="テキスト ボックス 350">
          <a:extLst>
            <a:ext uri="{FF2B5EF4-FFF2-40B4-BE49-F238E27FC236}">
              <a16:creationId xmlns:a16="http://schemas.microsoft.com/office/drawing/2014/main" id="{F48A1463-35F9-453F-9460-B78FDAA4A7FA}"/>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52" name="【庁舎】&#10;有形固定資産減価償却率グラフ枠">
          <a:extLst>
            <a:ext uri="{FF2B5EF4-FFF2-40B4-BE49-F238E27FC236}">
              <a16:creationId xmlns:a16="http://schemas.microsoft.com/office/drawing/2014/main" id="{28A698FD-1638-4520-AA2D-297CCBAEA05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353" name="直線コネクタ 352">
          <a:extLst>
            <a:ext uri="{FF2B5EF4-FFF2-40B4-BE49-F238E27FC236}">
              <a16:creationId xmlns:a16="http://schemas.microsoft.com/office/drawing/2014/main" id="{C12F4E93-4FB3-42E7-A80B-ADA99CF7DC56}"/>
            </a:ext>
          </a:extLst>
        </xdr:cNvPr>
        <xdr:cNvCxnSpPr/>
      </xdr:nvCxnSpPr>
      <xdr:spPr>
        <a:xfrm flipV="1">
          <a:off x="16318864" y="1716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354" name="【庁舎】&#10;有形固定資産減価償却率最小値テキスト">
          <a:extLst>
            <a:ext uri="{FF2B5EF4-FFF2-40B4-BE49-F238E27FC236}">
              <a16:creationId xmlns:a16="http://schemas.microsoft.com/office/drawing/2014/main" id="{671C6701-38DC-4C08-BFA4-A695175C6A1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355" name="直線コネクタ 354">
          <a:extLst>
            <a:ext uri="{FF2B5EF4-FFF2-40B4-BE49-F238E27FC236}">
              <a16:creationId xmlns:a16="http://schemas.microsoft.com/office/drawing/2014/main" id="{DBAF1786-3D3A-4DED-BC62-3D18E87BCD81}"/>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356" name="【庁舎】&#10;有形固定資産減価償却率最大値テキスト">
          <a:extLst>
            <a:ext uri="{FF2B5EF4-FFF2-40B4-BE49-F238E27FC236}">
              <a16:creationId xmlns:a16="http://schemas.microsoft.com/office/drawing/2014/main" id="{A290EEC0-06C1-492F-905D-7D8A13ACF042}"/>
            </a:ext>
          </a:extLst>
        </xdr:cNvPr>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357" name="直線コネクタ 356">
          <a:extLst>
            <a:ext uri="{FF2B5EF4-FFF2-40B4-BE49-F238E27FC236}">
              <a16:creationId xmlns:a16="http://schemas.microsoft.com/office/drawing/2014/main" id="{C9F042D8-9E82-430C-82BB-5CEE159E42E7}"/>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113555</xdr:rowOff>
    </xdr:from>
    <xdr:ext cx="405111" cy="259045"/>
    <xdr:sp macro="" textlink="">
      <xdr:nvSpPr>
        <xdr:cNvPr id="358" name="【庁舎】&#10;有形固定資産減価償却率平均値テキスト">
          <a:extLst>
            <a:ext uri="{FF2B5EF4-FFF2-40B4-BE49-F238E27FC236}">
              <a16:creationId xmlns:a16="http://schemas.microsoft.com/office/drawing/2014/main" id="{49BBC7F6-7DE8-4B64-AB7C-6F123D4C89A9}"/>
            </a:ext>
          </a:extLst>
        </xdr:cNvPr>
        <xdr:cNvSpPr txBox="1"/>
      </xdr:nvSpPr>
      <xdr:spPr>
        <a:xfrm>
          <a:off x="16357600" y="1777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359" name="フローチャート: 判断 358">
          <a:extLst>
            <a:ext uri="{FF2B5EF4-FFF2-40B4-BE49-F238E27FC236}">
              <a16:creationId xmlns:a16="http://schemas.microsoft.com/office/drawing/2014/main" id="{23B28127-F47D-45DD-BEDE-C4D37E81CDAD}"/>
            </a:ext>
          </a:extLst>
        </xdr:cNvPr>
        <xdr:cNvSpPr/>
      </xdr:nvSpPr>
      <xdr:spPr>
        <a:xfrm>
          <a:off x="162687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360" name="フローチャート: 判断 359">
          <a:extLst>
            <a:ext uri="{FF2B5EF4-FFF2-40B4-BE49-F238E27FC236}">
              <a16:creationId xmlns:a16="http://schemas.microsoft.com/office/drawing/2014/main" id="{1EE3D9BA-356F-494A-9D1E-4834A49E840C}"/>
            </a:ext>
          </a:extLst>
        </xdr:cNvPr>
        <xdr:cNvSpPr/>
      </xdr:nvSpPr>
      <xdr:spPr>
        <a:xfrm>
          <a:off x="15430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361" name="フローチャート: 判断 360">
          <a:extLst>
            <a:ext uri="{FF2B5EF4-FFF2-40B4-BE49-F238E27FC236}">
              <a16:creationId xmlns:a16="http://schemas.microsoft.com/office/drawing/2014/main" id="{F2DFA8E7-020F-4957-B971-591086FD4AA3}"/>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362" name="フローチャート: 判断 361">
          <a:extLst>
            <a:ext uri="{FF2B5EF4-FFF2-40B4-BE49-F238E27FC236}">
              <a16:creationId xmlns:a16="http://schemas.microsoft.com/office/drawing/2014/main" id="{7120AE33-0984-455C-8855-1407213C8160}"/>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59689</xdr:rowOff>
    </xdr:from>
    <xdr:to>
      <xdr:col>67</xdr:col>
      <xdr:colOff>101600</xdr:colOff>
      <xdr:row>102</xdr:row>
      <xdr:rowOff>161289</xdr:rowOff>
    </xdr:to>
    <xdr:sp macro="" textlink="">
      <xdr:nvSpPr>
        <xdr:cNvPr id="363" name="フローチャート: 判断 362">
          <a:extLst>
            <a:ext uri="{FF2B5EF4-FFF2-40B4-BE49-F238E27FC236}">
              <a16:creationId xmlns:a16="http://schemas.microsoft.com/office/drawing/2014/main" id="{99795C23-53DB-45AC-B95E-BC5EF0D55ECC}"/>
            </a:ext>
          </a:extLst>
        </xdr:cNvPr>
        <xdr:cNvSpPr/>
      </xdr:nvSpPr>
      <xdr:spPr>
        <a:xfrm>
          <a:off x="127635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53AAF23-04C6-49D3-80EB-F806F87AC04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1547A4AA-0094-4535-A746-B24AC6E1AB6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253DBB8F-166F-4E86-9F8B-40446C2F9A9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FC4B0443-33E9-4540-9D9F-C4C89F05A67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9900DA07-4435-4402-95D8-A7C4E33F337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141987</xdr:rowOff>
    </xdr:from>
    <xdr:to>
      <xdr:col>85</xdr:col>
      <xdr:colOff>177800</xdr:colOff>
      <xdr:row>103</xdr:row>
      <xdr:rowOff>72137</xdr:rowOff>
    </xdr:to>
    <xdr:sp macro="" textlink="">
      <xdr:nvSpPr>
        <xdr:cNvPr id="369" name="楕円 368">
          <a:extLst>
            <a:ext uri="{FF2B5EF4-FFF2-40B4-BE49-F238E27FC236}">
              <a16:creationId xmlns:a16="http://schemas.microsoft.com/office/drawing/2014/main" id="{E53458D7-C879-4032-9A61-C5CD956BD34D}"/>
            </a:ext>
          </a:extLst>
        </xdr:cNvPr>
        <xdr:cNvSpPr/>
      </xdr:nvSpPr>
      <xdr:spPr>
        <a:xfrm>
          <a:off x="16268700" y="176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164864</xdr:rowOff>
    </xdr:from>
    <xdr:ext cx="405111" cy="259045"/>
    <xdr:sp macro="" textlink="">
      <xdr:nvSpPr>
        <xdr:cNvPr id="370" name="【庁舎】&#10;有形固定資産減価償却率該当値テキスト">
          <a:extLst>
            <a:ext uri="{FF2B5EF4-FFF2-40B4-BE49-F238E27FC236}">
              <a16:creationId xmlns:a16="http://schemas.microsoft.com/office/drawing/2014/main" id="{F5046126-FBB9-4DE0-ADA0-4931B882032F}"/>
            </a:ext>
          </a:extLst>
        </xdr:cNvPr>
        <xdr:cNvSpPr txBox="1"/>
      </xdr:nvSpPr>
      <xdr:spPr>
        <a:xfrm>
          <a:off x="16357600" y="1748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9398</xdr:rowOff>
    </xdr:from>
    <xdr:to>
      <xdr:col>81</xdr:col>
      <xdr:colOff>101600</xdr:colOff>
      <xdr:row>103</xdr:row>
      <xdr:rowOff>110998</xdr:rowOff>
    </xdr:to>
    <xdr:sp macro="" textlink="">
      <xdr:nvSpPr>
        <xdr:cNvPr id="371" name="楕円 370">
          <a:extLst>
            <a:ext uri="{FF2B5EF4-FFF2-40B4-BE49-F238E27FC236}">
              <a16:creationId xmlns:a16="http://schemas.microsoft.com/office/drawing/2014/main" id="{B84E61D6-A9B4-4000-9529-2A282BE83772}"/>
            </a:ext>
          </a:extLst>
        </xdr:cNvPr>
        <xdr:cNvSpPr/>
      </xdr:nvSpPr>
      <xdr:spPr>
        <a:xfrm>
          <a:off x="15430500" y="1766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21337</xdr:rowOff>
    </xdr:from>
    <xdr:to>
      <xdr:col>85</xdr:col>
      <xdr:colOff>127000</xdr:colOff>
      <xdr:row>103</xdr:row>
      <xdr:rowOff>60198</xdr:rowOff>
    </xdr:to>
    <xdr:cxnSp macro="">
      <xdr:nvCxnSpPr>
        <xdr:cNvPr id="372" name="直線コネクタ 371">
          <a:extLst>
            <a:ext uri="{FF2B5EF4-FFF2-40B4-BE49-F238E27FC236}">
              <a16:creationId xmlns:a16="http://schemas.microsoft.com/office/drawing/2014/main" id="{D4F7F0E9-C5C6-4502-89B8-8AB8528947B1}"/>
            </a:ext>
          </a:extLst>
        </xdr:cNvPr>
        <xdr:cNvCxnSpPr/>
      </xdr:nvCxnSpPr>
      <xdr:spPr>
        <a:xfrm flipV="1">
          <a:off x="15481300" y="17680687"/>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39115</xdr:rowOff>
    </xdr:from>
    <xdr:to>
      <xdr:col>76</xdr:col>
      <xdr:colOff>165100</xdr:colOff>
      <xdr:row>103</xdr:row>
      <xdr:rowOff>140715</xdr:rowOff>
    </xdr:to>
    <xdr:sp macro="" textlink="">
      <xdr:nvSpPr>
        <xdr:cNvPr id="373" name="楕円 372">
          <a:extLst>
            <a:ext uri="{FF2B5EF4-FFF2-40B4-BE49-F238E27FC236}">
              <a16:creationId xmlns:a16="http://schemas.microsoft.com/office/drawing/2014/main" id="{3493EBAD-619F-4A20-BA11-C3889FA992C3}"/>
            </a:ext>
          </a:extLst>
        </xdr:cNvPr>
        <xdr:cNvSpPr/>
      </xdr:nvSpPr>
      <xdr:spPr>
        <a:xfrm>
          <a:off x="14541500" y="176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60198</xdr:rowOff>
    </xdr:from>
    <xdr:to>
      <xdr:col>81</xdr:col>
      <xdr:colOff>50800</xdr:colOff>
      <xdr:row>103</xdr:row>
      <xdr:rowOff>89915</xdr:rowOff>
    </xdr:to>
    <xdr:cxnSp macro="">
      <xdr:nvCxnSpPr>
        <xdr:cNvPr id="374" name="直線コネクタ 373">
          <a:extLst>
            <a:ext uri="{FF2B5EF4-FFF2-40B4-BE49-F238E27FC236}">
              <a16:creationId xmlns:a16="http://schemas.microsoft.com/office/drawing/2014/main" id="{1B2A7ED1-E4C8-40BE-979E-5FDBDCA3C8DA}"/>
            </a:ext>
          </a:extLst>
        </xdr:cNvPr>
        <xdr:cNvCxnSpPr/>
      </xdr:nvCxnSpPr>
      <xdr:spPr>
        <a:xfrm flipV="1">
          <a:off x="14592300" y="17719548"/>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59689</xdr:rowOff>
    </xdr:from>
    <xdr:to>
      <xdr:col>72</xdr:col>
      <xdr:colOff>38100</xdr:colOff>
      <xdr:row>103</xdr:row>
      <xdr:rowOff>161289</xdr:rowOff>
    </xdr:to>
    <xdr:sp macro="" textlink="">
      <xdr:nvSpPr>
        <xdr:cNvPr id="375" name="楕円 374">
          <a:extLst>
            <a:ext uri="{FF2B5EF4-FFF2-40B4-BE49-F238E27FC236}">
              <a16:creationId xmlns:a16="http://schemas.microsoft.com/office/drawing/2014/main" id="{E2B2FF14-BB72-4B16-8E16-9B019ADBADFF}"/>
            </a:ext>
          </a:extLst>
        </xdr:cNvPr>
        <xdr:cNvSpPr/>
      </xdr:nvSpPr>
      <xdr:spPr>
        <a:xfrm>
          <a:off x="13652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89915</xdr:rowOff>
    </xdr:from>
    <xdr:to>
      <xdr:col>76</xdr:col>
      <xdr:colOff>114300</xdr:colOff>
      <xdr:row>103</xdr:row>
      <xdr:rowOff>110489</xdr:rowOff>
    </xdr:to>
    <xdr:cxnSp macro="">
      <xdr:nvCxnSpPr>
        <xdr:cNvPr id="376" name="直線コネクタ 375">
          <a:extLst>
            <a:ext uri="{FF2B5EF4-FFF2-40B4-BE49-F238E27FC236}">
              <a16:creationId xmlns:a16="http://schemas.microsoft.com/office/drawing/2014/main" id="{D8219857-B4BD-4BF5-8DCF-0278A5600F77}"/>
            </a:ext>
          </a:extLst>
        </xdr:cNvPr>
        <xdr:cNvCxnSpPr/>
      </xdr:nvCxnSpPr>
      <xdr:spPr>
        <a:xfrm flipV="1">
          <a:off x="13703300" y="1774926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150131</xdr:rowOff>
    </xdr:from>
    <xdr:ext cx="405111" cy="259045"/>
    <xdr:sp macro="" textlink="">
      <xdr:nvSpPr>
        <xdr:cNvPr id="377" name="n_1aveValue【庁舎】&#10;有形固定資産減価償却率">
          <a:extLst>
            <a:ext uri="{FF2B5EF4-FFF2-40B4-BE49-F238E27FC236}">
              <a16:creationId xmlns:a16="http://schemas.microsoft.com/office/drawing/2014/main" id="{4674FCA3-0DCF-4E92-9968-2537CFA6319B}"/>
            </a:ext>
          </a:extLst>
        </xdr:cNvPr>
        <xdr:cNvSpPr txBox="1"/>
      </xdr:nvSpPr>
      <xdr:spPr>
        <a:xfrm>
          <a:off x="15266044" y="1780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378" name="n_2aveValue【庁舎】&#10;有形固定資産減価償却率">
          <a:extLst>
            <a:ext uri="{FF2B5EF4-FFF2-40B4-BE49-F238E27FC236}">
              <a16:creationId xmlns:a16="http://schemas.microsoft.com/office/drawing/2014/main" id="{BE98B42F-A27B-4EFD-8061-2DC451B612D1}"/>
            </a:ext>
          </a:extLst>
        </xdr:cNvPr>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379" name="n_3aveValue【庁舎】&#10;有形固定資産減価償却率">
          <a:extLst>
            <a:ext uri="{FF2B5EF4-FFF2-40B4-BE49-F238E27FC236}">
              <a16:creationId xmlns:a16="http://schemas.microsoft.com/office/drawing/2014/main" id="{8E95E664-D7A0-483F-9BD3-93D0410E81CE}"/>
            </a:ext>
          </a:extLst>
        </xdr:cNvPr>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6366</xdr:rowOff>
    </xdr:from>
    <xdr:ext cx="405111" cy="259045"/>
    <xdr:sp macro="" textlink="">
      <xdr:nvSpPr>
        <xdr:cNvPr id="380" name="n_4aveValue【庁舎】&#10;有形固定資産減価償却率">
          <a:extLst>
            <a:ext uri="{FF2B5EF4-FFF2-40B4-BE49-F238E27FC236}">
              <a16:creationId xmlns:a16="http://schemas.microsoft.com/office/drawing/2014/main" id="{B49B3C1A-E3FC-4538-99E2-D04933D81DF9}"/>
            </a:ext>
          </a:extLst>
        </xdr:cNvPr>
        <xdr:cNvSpPr txBox="1"/>
      </xdr:nvSpPr>
      <xdr:spPr>
        <a:xfrm>
          <a:off x="12611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127525</xdr:rowOff>
    </xdr:from>
    <xdr:ext cx="405111" cy="259045"/>
    <xdr:sp macro="" textlink="">
      <xdr:nvSpPr>
        <xdr:cNvPr id="381" name="n_1mainValue【庁舎】&#10;有形固定資産減価償却率">
          <a:extLst>
            <a:ext uri="{FF2B5EF4-FFF2-40B4-BE49-F238E27FC236}">
              <a16:creationId xmlns:a16="http://schemas.microsoft.com/office/drawing/2014/main" id="{60D12EA5-8E3B-4790-97CD-0D5F31ED3BB1}"/>
            </a:ext>
          </a:extLst>
        </xdr:cNvPr>
        <xdr:cNvSpPr txBox="1"/>
      </xdr:nvSpPr>
      <xdr:spPr>
        <a:xfrm>
          <a:off x="15266044" y="1744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131842</xdr:rowOff>
    </xdr:from>
    <xdr:ext cx="405111" cy="259045"/>
    <xdr:sp macro="" textlink="">
      <xdr:nvSpPr>
        <xdr:cNvPr id="382" name="n_2mainValue【庁舎】&#10;有形固定資産減価償却率">
          <a:extLst>
            <a:ext uri="{FF2B5EF4-FFF2-40B4-BE49-F238E27FC236}">
              <a16:creationId xmlns:a16="http://schemas.microsoft.com/office/drawing/2014/main" id="{4D5F58FF-C5E4-4088-8CC6-8D9551035577}"/>
            </a:ext>
          </a:extLst>
        </xdr:cNvPr>
        <xdr:cNvSpPr txBox="1"/>
      </xdr:nvSpPr>
      <xdr:spPr>
        <a:xfrm>
          <a:off x="14389744" y="177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152416</xdr:rowOff>
    </xdr:from>
    <xdr:ext cx="405111" cy="259045"/>
    <xdr:sp macro="" textlink="">
      <xdr:nvSpPr>
        <xdr:cNvPr id="383" name="n_3mainValue【庁舎】&#10;有形固定資産減価償却率">
          <a:extLst>
            <a:ext uri="{FF2B5EF4-FFF2-40B4-BE49-F238E27FC236}">
              <a16:creationId xmlns:a16="http://schemas.microsoft.com/office/drawing/2014/main" id="{7D1C2F47-6E6D-4830-A49E-BE6861A81F5B}"/>
            </a:ext>
          </a:extLst>
        </xdr:cNvPr>
        <xdr:cNvSpPr txBox="1"/>
      </xdr:nvSpPr>
      <xdr:spPr>
        <a:xfrm>
          <a:off x="13500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84" name="正方形/長方形 383">
          <a:extLst>
            <a:ext uri="{FF2B5EF4-FFF2-40B4-BE49-F238E27FC236}">
              <a16:creationId xmlns:a16="http://schemas.microsoft.com/office/drawing/2014/main" id="{2EA23EC7-85E6-49B5-B654-EDE581705E6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85" name="正方形/長方形 384">
          <a:extLst>
            <a:ext uri="{FF2B5EF4-FFF2-40B4-BE49-F238E27FC236}">
              <a16:creationId xmlns:a16="http://schemas.microsoft.com/office/drawing/2014/main" id="{11DEDE70-AAB9-4B15-A3DF-9BF4306BF39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86" name="正方形/長方形 385">
          <a:extLst>
            <a:ext uri="{FF2B5EF4-FFF2-40B4-BE49-F238E27FC236}">
              <a16:creationId xmlns:a16="http://schemas.microsoft.com/office/drawing/2014/main" id="{CD4B49EC-CED6-40BF-A8B2-F2171013679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87" name="正方形/長方形 386">
          <a:extLst>
            <a:ext uri="{FF2B5EF4-FFF2-40B4-BE49-F238E27FC236}">
              <a16:creationId xmlns:a16="http://schemas.microsoft.com/office/drawing/2014/main" id="{CA0EB935-588F-4811-A6B1-93FF8E73160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88" name="正方形/長方形 387">
          <a:extLst>
            <a:ext uri="{FF2B5EF4-FFF2-40B4-BE49-F238E27FC236}">
              <a16:creationId xmlns:a16="http://schemas.microsoft.com/office/drawing/2014/main" id="{0E86F4BD-3141-4371-9E2B-C04AB71DB3D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89" name="正方形/長方形 388">
          <a:extLst>
            <a:ext uri="{FF2B5EF4-FFF2-40B4-BE49-F238E27FC236}">
              <a16:creationId xmlns:a16="http://schemas.microsoft.com/office/drawing/2014/main" id="{2D87EBC1-8B8F-447C-AADD-A963EC8865E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90" name="正方形/長方形 389">
          <a:extLst>
            <a:ext uri="{FF2B5EF4-FFF2-40B4-BE49-F238E27FC236}">
              <a16:creationId xmlns:a16="http://schemas.microsoft.com/office/drawing/2014/main" id="{2486E50F-4C86-4873-9C14-865741B8440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91" name="正方形/長方形 390">
          <a:extLst>
            <a:ext uri="{FF2B5EF4-FFF2-40B4-BE49-F238E27FC236}">
              <a16:creationId xmlns:a16="http://schemas.microsoft.com/office/drawing/2014/main" id="{5D75720D-D9B2-4970-A969-DDB90D1E907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92" name="テキスト ボックス 391">
          <a:extLst>
            <a:ext uri="{FF2B5EF4-FFF2-40B4-BE49-F238E27FC236}">
              <a16:creationId xmlns:a16="http://schemas.microsoft.com/office/drawing/2014/main" id="{70A70B68-F0C7-457A-A305-A8B1B1943EC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93" name="直線コネクタ 392">
          <a:extLst>
            <a:ext uri="{FF2B5EF4-FFF2-40B4-BE49-F238E27FC236}">
              <a16:creationId xmlns:a16="http://schemas.microsoft.com/office/drawing/2014/main" id="{A7C140A3-C4BC-4F7A-82A6-A66E54609C3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94" name="直線コネクタ 393">
          <a:extLst>
            <a:ext uri="{FF2B5EF4-FFF2-40B4-BE49-F238E27FC236}">
              <a16:creationId xmlns:a16="http://schemas.microsoft.com/office/drawing/2014/main" id="{D65A8E75-DE96-414D-811B-06E956987DD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95" name="テキスト ボックス 394">
          <a:extLst>
            <a:ext uri="{FF2B5EF4-FFF2-40B4-BE49-F238E27FC236}">
              <a16:creationId xmlns:a16="http://schemas.microsoft.com/office/drawing/2014/main" id="{8590700C-DEA1-4B22-B82C-F90111501F3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96" name="直線コネクタ 395">
          <a:extLst>
            <a:ext uri="{FF2B5EF4-FFF2-40B4-BE49-F238E27FC236}">
              <a16:creationId xmlns:a16="http://schemas.microsoft.com/office/drawing/2014/main" id="{14DCC77D-CDE5-4EBE-BAA4-9C1B939FB7F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97" name="テキスト ボックス 396">
          <a:extLst>
            <a:ext uri="{FF2B5EF4-FFF2-40B4-BE49-F238E27FC236}">
              <a16:creationId xmlns:a16="http://schemas.microsoft.com/office/drawing/2014/main" id="{AB1A1685-17BA-49E6-A8CA-15EFF35C194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98" name="直線コネクタ 397">
          <a:extLst>
            <a:ext uri="{FF2B5EF4-FFF2-40B4-BE49-F238E27FC236}">
              <a16:creationId xmlns:a16="http://schemas.microsoft.com/office/drawing/2014/main" id="{0C9250D6-7A85-43BC-9425-940135105EE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99" name="テキスト ボックス 398">
          <a:extLst>
            <a:ext uri="{FF2B5EF4-FFF2-40B4-BE49-F238E27FC236}">
              <a16:creationId xmlns:a16="http://schemas.microsoft.com/office/drawing/2014/main" id="{DE7D1041-3B55-4AFB-88C9-7FE1B1F0FC4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00" name="直線コネクタ 399">
          <a:extLst>
            <a:ext uri="{FF2B5EF4-FFF2-40B4-BE49-F238E27FC236}">
              <a16:creationId xmlns:a16="http://schemas.microsoft.com/office/drawing/2014/main" id="{44E73A8F-3659-4287-A388-3391C7AA6BB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01" name="テキスト ボックス 400">
          <a:extLst>
            <a:ext uri="{FF2B5EF4-FFF2-40B4-BE49-F238E27FC236}">
              <a16:creationId xmlns:a16="http://schemas.microsoft.com/office/drawing/2014/main" id="{3CF4649A-C072-490C-88F3-FB7FB2144B8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02" name="直線コネクタ 401">
          <a:extLst>
            <a:ext uri="{FF2B5EF4-FFF2-40B4-BE49-F238E27FC236}">
              <a16:creationId xmlns:a16="http://schemas.microsoft.com/office/drawing/2014/main" id="{496940DA-AFF6-4020-B708-0C7932F298C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03" name="テキスト ボックス 402">
          <a:extLst>
            <a:ext uri="{FF2B5EF4-FFF2-40B4-BE49-F238E27FC236}">
              <a16:creationId xmlns:a16="http://schemas.microsoft.com/office/drawing/2014/main" id="{9570085B-7ADF-480A-9A08-4B3446C7102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04" name="直線コネクタ 403">
          <a:extLst>
            <a:ext uri="{FF2B5EF4-FFF2-40B4-BE49-F238E27FC236}">
              <a16:creationId xmlns:a16="http://schemas.microsoft.com/office/drawing/2014/main" id="{F26E91DE-D2E8-41C1-A8C1-655A0D8E7BF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05" name="テキスト ボックス 404">
          <a:extLst>
            <a:ext uri="{FF2B5EF4-FFF2-40B4-BE49-F238E27FC236}">
              <a16:creationId xmlns:a16="http://schemas.microsoft.com/office/drawing/2014/main" id="{17E544E3-06B7-4FB3-8240-6BAE1D8913E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06" name="【庁舎】&#10;一人当たり面積グラフ枠">
          <a:extLst>
            <a:ext uri="{FF2B5EF4-FFF2-40B4-BE49-F238E27FC236}">
              <a16:creationId xmlns:a16="http://schemas.microsoft.com/office/drawing/2014/main" id="{25CE8833-166F-4D44-B23D-6880DB19D99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407" name="直線コネクタ 406">
          <a:extLst>
            <a:ext uri="{FF2B5EF4-FFF2-40B4-BE49-F238E27FC236}">
              <a16:creationId xmlns:a16="http://schemas.microsoft.com/office/drawing/2014/main" id="{5F995104-7DF3-4EBB-88C8-180C5BA7842D}"/>
            </a:ext>
          </a:extLst>
        </xdr:cNvPr>
        <xdr:cNvCxnSpPr/>
      </xdr:nvCxnSpPr>
      <xdr:spPr>
        <a:xfrm flipV="1">
          <a:off x="22160864" y="17377411"/>
          <a:ext cx="0" cy="123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408" name="【庁舎】&#10;一人当たり面積最小値テキスト">
          <a:extLst>
            <a:ext uri="{FF2B5EF4-FFF2-40B4-BE49-F238E27FC236}">
              <a16:creationId xmlns:a16="http://schemas.microsoft.com/office/drawing/2014/main" id="{51E7C1B1-D295-4AF7-B15E-2D8A0587D703}"/>
            </a:ext>
          </a:extLst>
        </xdr:cNvPr>
        <xdr:cNvSpPr txBox="1"/>
      </xdr:nvSpPr>
      <xdr:spPr>
        <a:xfrm>
          <a:off x="22199600"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409" name="直線コネクタ 408">
          <a:extLst>
            <a:ext uri="{FF2B5EF4-FFF2-40B4-BE49-F238E27FC236}">
              <a16:creationId xmlns:a16="http://schemas.microsoft.com/office/drawing/2014/main" id="{6584EB68-6623-4A25-AA33-6669AE77689D}"/>
            </a:ext>
          </a:extLst>
        </xdr:cNvPr>
        <xdr:cNvCxnSpPr/>
      </xdr:nvCxnSpPr>
      <xdr:spPr>
        <a:xfrm>
          <a:off x="22072600" y="186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410" name="【庁舎】&#10;一人当たり面積最大値テキスト">
          <a:extLst>
            <a:ext uri="{FF2B5EF4-FFF2-40B4-BE49-F238E27FC236}">
              <a16:creationId xmlns:a16="http://schemas.microsoft.com/office/drawing/2014/main" id="{226B4890-8B4C-43F2-8CE6-B8403BC87C78}"/>
            </a:ext>
          </a:extLst>
        </xdr:cNvPr>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411" name="直線コネクタ 410">
          <a:extLst>
            <a:ext uri="{FF2B5EF4-FFF2-40B4-BE49-F238E27FC236}">
              <a16:creationId xmlns:a16="http://schemas.microsoft.com/office/drawing/2014/main" id="{3B072E31-EB42-43C4-8554-27E2739F7110}"/>
            </a:ext>
          </a:extLst>
        </xdr:cNvPr>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167912</xdr:rowOff>
    </xdr:from>
    <xdr:ext cx="469744" cy="259045"/>
    <xdr:sp macro="" textlink="">
      <xdr:nvSpPr>
        <xdr:cNvPr id="412" name="【庁舎】&#10;一人当たり面積平均値テキスト">
          <a:extLst>
            <a:ext uri="{FF2B5EF4-FFF2-40B4-BE49-F238E27FC236}">
              <a16:creationId xmlns:a16="http://schemas.microsoft.com/office/drawing/2014/main" id="{02666A16-8D32-40E4-BE54-9D36952EDBD8}"/>
            </a:ext>
          </a:extLst>
        </xdr:cNvPr>
        <xdr:cNvSpPr txBox="1"/>
      </xdr:nvSpPr>
      <xdr:spPr>
        <a:xfrm>
          <a:off x="22199600" y="1817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413" name="フローチャート: 判断 412">
          <a:extLst>
            <a:ext uri="{FF2B5EF4-FFF2-40B4-BE49-F238E27FC236}">
              <a16:creationId xmlns:a16="http://schemas.microsoft.com/office/drawing/2014/main" id="{5DF2062D-7509-459D-BE9D-6FA0EA9DEF9C}"/>
            </a:ext>
          </a:extLst>
        </xdr:cNvPr>
        <xdr:cNvSpPr/>
      </xdr:nvSpPr>
      <xdr:spPr>
        <a:xfrm>
          <a:off x="22110700" y="183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414" name="フローチャート: 判断 413">
          <a:extLst>
            <a:ext uri="{FF2B5EF4-FFF2-40B4-BE49-F238E27FC236}">
              <a16:creationId xmlns:a16="http://schemas.microsoft.com/office/drawing/2014/main" id="{D4952763-3A0C-44D5-9AF9-1C075AB3C40F}"/>
            </a:ext>
          </a:extLst>
        </xdr:cNvPr>
        <xdr:cNvSpPr/>
      </xdr:nvSpPr>
      <xdr:spPr>
        <a:xfrm>
          <a:off x="21272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415" name="フローチャート: 判断 414">
          <a:extLst>
            <a:ext uri="{FF2B5EF4-FFF2-40B4-BE49-F238E27FC236}">
              <a16:creationId xmlns:a16="http://schemas.microsoft.com/office/drawing/2014/main" id="{E59BAFF7-0216-4A3E-858E-E5858284C380}"/>
            </a:ext>
          </a:extLst>
        </xdr:cNvPr>
        <xdr:cNvSpPr/>
      </xdr:nvSpPr>
      <xdr:spPr>
        <a:xfrm>
          <a:off x="20383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416" name="フローチャート: 判断 415">
          <a:extLst>
            <a:ext uri="{FF2B5EF4-FFF2-40B4-BE49-F238E27FC236}">
              <a16:creationId xmlns:a16="http://schemas.microsoft.com/office/drawing/2014/main" id="{5BE1D143-7C8E-418A-AF78-C685BB623086}"/>
            </a:ext>
          </a:extLst>
        </xdr:cNvPr>
        <xdr:cNvSpPr/>
      </xdr:nvSpPr>
      <xdr:spPr>
        <a:xfrm>
          <a:off x="19494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417" name="フローチャート: 判断 416">
          <a:extLst>
            <a:ext uri="{FF2B5EF4-FFF2-40B4-BE49-F238E27FC236}">
              <a16:creationId xmlns:a16="http://schemas.microsoft.com/office/drawing/2014/main" id="{0130330E-2A41-4623-988F-FBACF48FA04B}"/>
            </a:ext>
          </a:extLst>
        </xdr:cNvPr>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ECEBC5FE-C796-4283-9CCB-D3E5A20F655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4EF60F3E-F95A-480D-870F-6C36F3D1FDD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6543974D-2F57-4918-A29C-32F4BFDDAF9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9D71E6D2-603F-4AB1-8AC8-FB28117AFD3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9486D91A-2925-47EA-BAA9-0A85206F2A5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157607</xdr:rowOff>
    </xdr:from>
    <xdr:to>
      <xdr:col>116</xdr:col>
      <xdr:colOff>114300</xdr:colOff>
      <xdr:row>107</xdr:row>
      <xdr:rowOff>87757</xdr:rowOff>
    </xdr:to>
    <xdr:sp macro="" textlink="">
      <xdr:nvSpPr>
        <xdr:cNvPr id="423" name="楕円 422">
          <a:extLst>
            <a:ext uri="{FF2B5EF4-FFF2-40B4-BE49-F238E27FC236}">
              <a16:creationId xmlns:a16="http://schemas.microsoft.com/office/drawing/2014/main" id="{28A3E240-20F2-477E-A6C2-BC4EEC2AEBC2}"/>
            </a:ext>
          </a:extLst>
        </xdr:cNvPr>
        <xdr:cNvSpPr/>
      </xdr:nvSpPr>
      <xdr:spPr>
        <a:xfrm>
          <a:off x="22110700" y="1833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136034</xdr:rowOff>
    </xdr:from>
    <xdr:ext cx="469744" cy="259045"/>
    <xdr:sp macro="" textlink="">
      <xdr:nvSpPr>
        <xdr:cNvPr id="424" name="【庁舎】&#10;一人当たり面積該当値テキスト">
          <a:extLst>
            <a:ext uri="{FF2B5EF4-FFF2-40B4-BE49-F238E27FC236}">
              <a16:creationId xmlns:a16="http://schemas.microsoft.com/office/drawing/2014/main" id="{BCD84EF2-3A78-41BE-8A12-33FDF504AB56}"/>
            </a:ext>
          </a:extLst>
        </xdr:cNvPr>
        <xdr:cNvSpPr txBox="1"/>
      </xdr:nvSpPr>
      <xdr:spPr>
        <a:xfrm>
          <a:off x="22199600" y="1830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168656</xdr:rowOff>
    </xdr:from>
    <xdr:to>
      <xdr:col>112</xdr:col>
      <xdr:colOff>38100</xdr:colOff>
      <xdr:row>106</xdr:row>
      <xdr:rowOff>98806</xdr:rowOff>
    </xdr:to>
    <xdr:sp macro="" textlink="">
      <xdr:nvSpPr>
        <xdr:cNvPr id="425" name="楕円 424">
          <a:extLst>
            <a:ext uri="{FF2B5EF4-FFF2-40B4-BE49-F238E27FC236}">
              <a16:creationId xmlns:a16="http://schemas.microsoft.com/office/drawing/2014/main" id="{F29B7744-9612-4B9C-9780-D469A8F83588}"/>
            </a:ext>
          </a:extLst>
        </xdr:cNvPr>
        <xdr:cNvSpPr/>
      </xdr:nvSpPr>
      <xdr:spPr>
        <a:xfrm>
          <a:off x="21272500" y="181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48006</xdr:rowOff>
    </xdr:from>
    <xdr:to>
      <xdr:col>116</xdr:col>
      <xdr:colOff>63500</xdr:colOff>
      <xdr:row>107</xdr:row>
      <xdr:rowOff>36957</xdr:rowOff>
    </xdr:to>
    <xdr:cxnSp macro="">
      <xdr:nvCxnSpPr>
        <xdr:cNvPr id="426" name="直線コネクタ 425">
          <a:extLst>
            <a:ext uri="{FF2B5EF4-FFF2-40B4-BE49-F238E27FC236}">
              <a16:creationId xmlns:a16="http://schemas.microsoft.com/office/drawing/2014/main" id="{64230C8F-50A8-4D31-B4F3-97DC0DD5C7EC}"/>
            </a:ext>
          </a:extLst>
        </xdr:cNvPr>
        <xdr:cNvCxnSpPr/>
      </xdr:nvCxnSpPr>
      <xdr:spPr>
        <a:xfrm>
          <a:off x="21323300" y="18221706"/>
          <a:ext cx="838200" cy="1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5587</xdr:rowOff>
    </xdr:from>
    <xdr:to>
      <xdr:col>107</xdr:col>
      <xdr:colOff>101600</xdr:colOff>
      <xdr:row>106</xdr:row>
      <xdr:rowOff>107187</xdr:rowOff>
    </xdr:to>
    <xdr:sp macro="" textlink="">
      <xdr:nvSpPr>
        <xdr:cNvPr id="427" name="楕円 426">
          <a:extLst>
            <a:ext uri="{FF2B5EF4-FFF2-40B4-BE49-F238E27FC236}">
              <a16:creationId xmlns:a16="http://schemas.microsoft.com/office/drawing/2014/main" id="{595EA571-D750-44DC-AE6F-830493648CF4}"/>
            </a:ext>
          </a:extLst>
        </xdr:cNvPr>
        <xdr:cNvSpPr/>
      </xdr:nvSpPr>
      <xdr:spPr>
        <a:xfrm>
          <a:off x="20383500" y="1817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48006</xdr:rowOff>
    </xdr:from>
    <xdr:to>
      <xdr:col>111</xdr:col>
      <xdr:colOff>177800</xdr:colOff>
      <xdr:row>106</xdr:row>
      <xdr:rowOff>56387</xdr:rowOff>
    </xdr:to>
    <xdr:cxnSp macro="">
      <xdr:nvCxnSpPr>
        <xdr:cNvPr id="428" name="直線コネクタ 427">
          <a:extLst>
            <a:ext uri="{FF2B5EF4-FFF2-40B4-BE49-F238E27FC236}">
              <a16:creationId xmlns:a16="http://schemas.microsoft.com/office/drawing/2014/main" id="{0CC32F78-8782-4AB9-9A10-67DCEC7B9060}"/>
            </a:ext>
          </a:extLst>
        </xdr:cNvPr>
        <xdr:cNvCxnSpPr/>
      </xdr:nvCxnSpPr>
      <xdr:spPr>
        <a:xfrm flipV="1">
          <a:off x="20434300" y="18221706"/>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11685</xdr:rowOff>
    </xdr:from>
    <xdr:to>
      <xdr:col>102</xdr:col>
      <xdr:colOff>165100</xdr:colOff>
      <xdr:row>106</xdr:row>
      <xdr:rowOff>113285</xdr:rowOff>
    </xdr:to>
    <xdr:sp macro="" textlink="">
      <xdr:nvSpPr>
        <xdr:cNvPr id="429" name="楕円 428">
          <a:extLst>
            <a:ext uri="{FF2B5EF4-FFF2-40B4-BE49-F238E27FC236}">
              <a16:creationId xmlns:a16="http://schemas.microsoft.com/office/drawing/2014/main" id="{4A055DE7-CCDE-486E-B10D-A9A2055BDDB3}"/>
            </a:ext>
          </a:extLst>
        </xdr:cNvPr>
        <xdr:cNvSpPr/>
      </xdr:nvSpPr>
      <xdr:spPr>
        <a:xfrm>
          <a:off x="19494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56387</xdr:rowOff>
    </xdr:from>
    <xdr:to>
      <xdr:col>107</xdr:col>
      <xdr:colOff>50800</xdr:colOff>
      <xdr:row>106</xdr:row>
      <xdr:rowOff>62485</xdr:rowOff>
    </xdr:to>
    <xdr:cxnSp macro="">
      <xdr:nvCxnSpPr>
        <xdr:cNvPr id="430" name="直線コネクタ 429">
          <a:extLst>
            <a:ext uri="{FF2B5EF4-FFF2-40B4-BE49-F238E27FC236}">
              <a16:creationId xmlns:a16="http://schemas.microsoft.com/office/drawing/2014/main" id="{5725322D-163A-40E4-A0A9-C996D65BD62E}"/>
            </a:ext>
          </a:extLst>
        </xdr:cNvPr>
        <xdr:cNvCxnSpPr/>
      </xdr:nvCxnSpPr>
      <xdr:spPr>
        <a:xfrm flipV="1">
          <a:off x="19545300" y="18230087"/>
          <a:ext cx="8890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56024</xdr:rowOff>
    </xdr:from>
    <xdr:ext cx="469744" cy="259045"/>
    <xdr:sp macro="" textlink="">
      <xdr:nvSpPr>
        <xdr:cNvPr id="431" name="n_1aveValue【庁舎】&#10;一人当たり面積">
          <a:extLst>
            <a:ext uri="{FF2B5EF4-FFF2-40B4-BE49-F238E27FC236}">
              <a16:creationId xmlns:a16="http://schemas.microsoft.com/office/drawing/2014/main" id="{7A39979D-1594-4481-864D-44C138034A89}"/>
            </a:ext>
          </a:extLst>
        </xdr:cNvPr>
        <xdr:cNvSpPr txBox="1"/>
      </xdr:nvSpPr>
      <xdr:spPr>
        <a:xfrm>
          <a:off x="21075727" y="1840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20590</xdr:rowOff>
    </xdr:from>
    <xdr:ext cx="469744" cy="259045"/>
    <xdr:sp macro="" textlink="">
      <xdr:nvSpPr>
        <xdr:cNvPr id="432" name="n_2aveValue【庁舎】&#10;一人当たり面積">
          <a:extLst>
            <a:ext uri="{FF2B5EF4-FFF2-40B4-BE49-F238E27FC236}">
              <a16:creationId xmlns:a16="http://schemas.microsoft.com/office/drawing/2014/main" id="{8302411A-0515-479D-94A7-EBB1B7D8F729}"/>
            </a:ext>
          </a:extLst>
        </xdr:cNvPr>
        <xdr:cNvSpPr txBox="1"/>
      </xdr:nvSpPr>
      <xdr:spPr>
        <a:xfrm>
          <a:off x="20199427" y="183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33545</xdr:rowOff>
    </xdr:from>
    <xdr:ext cx="469744" cy="259045"/>
    <xdr:sp macro="" textlink="">
      <xdr:nvSpPr>
        <xdr:cNvPr id="433" name="n_3aveValue【庁舎】&#10;一人当たり面積">
          <a:extLst>
            <a:ext uri="{FF2B5EF4-FFF2-40B4-BE49-F238E27FC236}">
              <a16:creationId xmlns:a16="http://schemas.microsoft.com/office/drawing/2014/main" id="{B89126D9-66B8-4322-8C09-5444BD74C3A8}"/>
            </a:ext>
          </a:extLst>
        </xdr:cNvPr>
        <xdr:cNvSpPr txBox="1"/>
      </xdr:nvSpPr>
      <xdr:spPr>
        <a:xfrm>
          <a:off x="19310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108856</xdr:rowOff>
    </xdr:from>
    <xdr:ext cx="469744" cy="259045"/>
    <xdr:sp macro="" textlink="">
      <xdr:nvSpPr>
        <xdr:cNvPr id="434" name="n_4aveValue【庁舎】&#10;一人当たり面積">
          <a:extLst>
            <a:ext uri="{FF2B5EF4-FFF2-40B4-BE49-F238E27FC236}">
              <a16:creationId xmlns:a16="http://schemas.microsoft.com/office/drawing/2014/main" id="{E86A0BA7-112F-4A60-B5C8-4740103FFEC5}"/>
            </a:ext>
          </a:extLst>
        </xdr:cNvPr>
        <xdr:cNvSpPr txBox="1"/>
      </xdr:nvSpPr>
      <xdr:spPr>
        <a:xfrm>
          <a:off x="18421427" y="1811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115333</xdr:rowOff>
    </xdr:from>
    <xdr:ext cx="469744" cy="259045"/>
    <xdr:sp macro="" textlink="">
      <xdr:nvSpPr>
        <xdr:cNvPr id="435" name="n_1mainValue【庁舎】&#10;一人当たり面積">
          <a:extLst>
            <a:ext uri="{FF2B5EF4-FFF2-40B4-BE49-F238E27FC236}">
              <a16:creationId xmlns:a16="http://schemas.microsoft.com/office/drawing/2014/main" id="{2CB4E9DF-D641-49E9-A00B-F10FCBB0C077}"/>
            </a:ext>
          </a:extLst>
        </xdr:cNvPr>
        <xdr:cNvSpPr txBox="1"/>
      </xdr:nvSpPr>
      <xdr:spPr>
        <a:xfrm>
          <a:off x="21075727" y="1794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123714</xdr:rowOff>
    </xdr:from>
    <xdr:ext cx="469744" cy="259045"/>
    <xdr:sp macro="" textlink="">
      <xdr:nvSpPr>
        <xdr:cNvPr id="436" name="n_2mainValue【庁舎】&#10;一人当たり面積">
          <a:extLst>
            <a:ext uri="{FF2B5EF4-FFF2-40B4-BE49-F238E27FC236}">
              <a16:creationId xmlns:a16="http://schemas.microsoft.com/office/drawing/2014/main" id="{3BE9E91B-7060-420A-A2BD-137A2EB84125}"/>
            </a:ext>
          </a:extLst>
        </xdr:cNvPr>
        <xdr:cNvSpPr txBox="1"/>
      </xdr:nvSpPr>
      <xdr:spPr>
        <a:xfrm>
          <a:off x="20199427" y="1795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129812</xdr:rowOff>
    </xdr:from>
    <xdr:ext cx="469744" cy="259045"/>
    <xdr:sp macro="" textlink="">
      <xdr:nvSpPr>
        <xdr:cNvPr id="437" name="n_3mainValue【庁舎】&#10;一人当たり面積">
          <a:extLst>
            <a:ext uri="{FF2B5EF4-FFF2-40B4-BE49-F238E27FC236}">
              <a16:creationId xmlns:a16="http://schemas.microsoft.com/office/drawing/2014/main" id="{BBAE3636-E3F6-4404-927F-E9CE59EDA31C}"/>
            </a:ext>
          </a:extLst>
        </xdr:cNvPr>
        <xdr:cNvSpPr txBox="1"/>
      </xdr:nvSpPr>
      <xdr:spPr>
        <a:xfrm>
          <a:off x="193104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38" name="正方形/長方形 437">
          <a:extLst>
            <a:ext uri="{FF2B5EF4-FFF2-40B4-BE49-F238E27FC236}">
              <a16:creationId xmlns:a16="http://schemas.microsoft.com/office/drawing/2014/main" id="{A5713F05-F59E-4C69-BE31-F17965A62E5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39" name="正方形/長方形 438">
          <a:extLst>
            <a:ext uri="{FF2B5EF4-FFF2-40B4-BE49-F238E27FC236}">
              <a16:creationId xmlns:a16="http://schemas.microsoft.com/office/drawing/2014/main" id="{B036E02E-B0E6-4B10-97CC-C30AAEDC59D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40" name="テキスト ボックス 439">
          <a:extLst>
            <a:ext uri="{FF2B5EF4-FFF2-40B4-BE49-F238E27FC236}">
              <a16:creationId xmlns:a16="http://schemas.microsoft.com/office/drawing/2014/main" id="{699A7918-5FED-425E-AA91-985F7BE1A31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保健センターの一人当たり面積は、</a:t>
          </a:r>
          <a:r>
            <a:rPr kumimoji="1" lang="en-US" altLang="ja-JP" sz="1300">
              <a:latin typeface="ＭＳ Ｐゴシック" panose="020B0600070205080204" pitchFamily="50" charset="-128"/>
              <a:ea typeface="ＭＳ Ｐゴシック" panose="020B0600070205080204" pitchFamily="50" charset="-128"/>
            </a:rPr>
            <a:t>3.486</a:t>
          </a:r>
          <a:r>
            <a:rPr kumimoji="1" lang="ja-JP" altLang="en-US" sz="1300">
              <a:latin typeface="ＭＳ Ｐゴシック" panose="020B0600070205080204" pitchFamily="50" charset="-128"/>
              <a:ea typeface="ＭＳ Ｐゴシック" panose="020B0600070205080204" pitchFamily="50" charset="-128"/>
            </a:rPr>
            <a:t>で類似団体内平均値</a:t>
          </a:r>
          <a:r>
            <a:rPr kumimoji="1" lang="en-US" altLang="ja-JP" sz="1300">
              <a:latin typeface="ＭＳ Ｐゴシック" panose="020B0600070205080204" pitchFamily="50" charset="-128"/>
              <a:ea typeface="ＭＳ Ｐゴシック" panose="020B0600070205080204" pitchFamily="50" charset="-128"/>
            </a:rPr>
            <a:t>0.515</a:t>
          </a:r>
          <a:r>
            <a:rPr kumimoji="1" lang="ja-JP" altLang="en-US" sz="1300">
              <a:latin typeface="ＭＳ Ｐゴシック" panose="020B0600070205080204" pitchFamily="50" charset="-128"/>
              <a:ea typeface="ＭＳ Ｐゴシック" panose="020B0600070205080204" pitchFamily="50" charset="-128"/>
            </a:rPr>
            <a:t>、福島県平均値</a:t>
          </a:r>
          <a:r>
            <a:rPr kumimoji="1" lang="en-US" altLang="ja-JP" sz="1300">
              <a:latin typeface="ＭＳ Ｐゴシック" panose="020B0600070205080204" pitchFamily="50" charset="-128"/>
              <a:ea typeface="ＭＳ Ｐゴシック" panose="020B0600070205080204" pitchFamily="50" charset="-128"/>
            </a:rPr>
            <a:t>0.063</a:t>
          </a:r>
          <a:r>
            <a:rPr kumimoji="1" lang="ja-JP" altLang="en-US" sz="1300">
              <a:latin typeface="ＭＳ Ｐゴシック" panose="020B0600070205080204" pitchFamily="50" charset="-128"/>
              <a:ea typeface="ＭＳ Ｐゴシック" panose="020B0600070205080204" pitchFamily="50" charset="-128"/>
            </a:rPr>
            <a:t>を上回っている。</a:t>
          </a:r>
        </a:p>
        <a:p>
          <a:r>
            <a:rPr kumimoji="1" lang="ja-JP" altLang="en-US" sz="1300">
              <a:latin typeface="ＭＳ Ｐゴシック" panose="020B0600070205080204" pitchFamily="50" charset="-128"/>
              <a:ea typeface="ＭＳ Ｐゴシック" panose="020B0600070205080204" pitchFamily="50" charset="-128"/>
            </a:rPr>
            <a:t>当町の保健センターは、保健福祉サービスの総合的展開の拠点として福祉センター及び高齢者生活福祉センター、在宅介護支援センター、地域包括支援センターの機能を有する複合施設であるため、他団体と比較し面積が大きくなっている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4,275
4,241
747.56
6,177,061
6,034,440
76,318
3,357,671
6,029,988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過疎、高齢化（令和元年度末高齢化率</a:t>
          </a:r>
          <a:r>
            <a:rPr kumimoji="1" lang="en-US" altLang="ja-JP" sz="1300">
              <a:latin typeface="ＭＳ Ｐゴシック" panose="020B0600070205080204" pitchFamily="50" charset="-128"/>
              <a:ea typeface="ＭＳ Ｐゴシック" panose="020B0600070205080204" pitchFamily="50" charset="-128"/>
            </a:rPr>
            <a:t>46.7</a:t>
          </a:r>
          <a:r>
            <a:rPr kumimoji="1" lang="ja-JP" altLang="en-US" sz="1300">
              <a:latin typeface="ＭＳ Ｐゴシック" panose="020B0600070205080204" pitchFamily="50" charset="-128"/>
              <a:ea typeface="ＭＳ Ｐゴシック" panose="020B0600070205080204" pitchFamily="50" charset="-128"/>
            </a:rPr>
            <a:t>％）、それに伴う地域産業の衰退の進行により、財政基盤が弱く、</a:t>
          </a:r>
          <a:r>
            <a:rPr kumimoji="1" lang="en-US" altLang="ja-JP" sz="1300">
              <a:latin typeface="ＭＳ Ｐゴシック" panose="020B0600070205080204" pitchFamily="50" charset="-128"/>
              <a:ea typeface="ＭＳ Ｐゴシック" panose="020B0600070205080204" pitchFamily="50" charset="-128"/>
            </a:rPr>
            <a:t>0.25</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下回っているため、義務的経費を中心に歳出の縮減に努める。また、重要な財源となる固定資産税は大規模償却資産が主であるが、償却の進展による税収減少が予想されるため、地方税の徴収強化や家屋全棟評価により、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65088</xdr:rowOff>
    </xdr:from>
    <xdr:to>
      <xdr:col>23</xdr:col>
      <xdr:colOff>133350</xdr:colOff>
      <xdr:row>43</xdr:row>
      <xdr:rowOff>65088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437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12717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1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65088</xdr:rowOff>
    </xdr:from>
    <xdr:to>
      <xdr:col>19</xdr:col>
      <xdr:colOff>133350</xdr:colOff>
      <xdr:row>43</xdr:row>
      <xdr:rowOff>65088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65088</xdr:rowOff>
    </xdr:from>
    <xdr:to>
      <xdr:col>15</xdr:col>
      <xdr:colOff>82550</xdr:colOff>
      <xdr:row>43</xdr:row>
      <xdr:rowOff>65088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65088</xdr:rowOff>
    </xdr:from>
    <xdr:to>
      <xdr:col>11</xdr:col>
      <xdr:colOff>31750</xdr:colOff>
      <xdr:row>43</xdr:row>
      <xdr:rowOff>65088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142892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118762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14288</xdr:rowOff>
    </xdr:from>
    <xdr:to>
      <xdr:col>23</xdr:col>
      <xdr:colOff>184150</xdr:colOff>
      <xdr:row>43</xdr:row>
      <xdr:rowOff>115888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127018</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2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14288</xdr:rowOff>
    </xdr:from>
    <xdr:to>
      <xdr:col>19</xdr:col>
      <xdr:colOff>184150</xdr:colOff>
      <xdr:row>43</xdr:row>
      <xdr:rowOff>115888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14288</xdr:rowOff>
    </xdr:from>
    <xdr:to>
      <xdr:col>15</xdr:col>
      <xdr:colOff>133350</xdr:colOff>
      <xdr:row>43</xdr:row>
      <xdr:rowOff>115888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14288</xdr:rowOff>
    </xdr:from>
    <xdr:to>
      <xdr:col>11</xdr:col>
      <xdr:colOff>82550</xdr:colOff>
      <xdr:row>43</xdr:row>
      <xdr:rowOff>115888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126065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14288</xdr:rowOff>
    </xdr:from>
    <xdr:to>
      <xdr:col>7</xdr:col>
      <xdr:colOff>31750</xdr:colOff>
      <xdr:row>43</xdr:row>
      <xdr:rowOff>115888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126065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人件費及び物件費の抑制により</a:t>
          </a:r>
          <a:r>
            <a:rPr kumimoji="1" lang="en-US" altLang="ja-JP" sz="1300">
              <a:latin typeface="ＭＳ Ｐゴシック" panose="020B0600070205080204" pitchFamily="50" charset="-128"/>
              <a:ea typeface="ＭＳ Ｐゴシック" panose="020B0600070205080204" pitchFamily="50" charset="-128"/>
            </a:rPr>
            <a:t>80.8</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下回っている。引き続き、行財政改革に取り組み、人件費の抑制や義務的経費の縮減に努めるとともに、公共施設等総合管理計画に基づく個別施設計画により、施設の再配置・長寿命化改修を進め、コストの低減を図る。</a:t>
          </a: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133858</xdr:rowOff>
    </xdr:from>
    <xdr:to>
      <xdr:col>23</xdr:col>
      <xdr:colOff>133350</xdr:colOff>
      <xdr:row>61</xdr:row>
      <xdr:rowOff>162814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59230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61</xdr:row>
      <xdr:rowOff>162814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45718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118635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158242</xdr:rowOff>
    </xdr:from>
    <xdr:to>
      <xdr:col>15</xdr:col>
      <xdr:colOff>82550</xdr:colOff>
      <xdr:row>60</xdr:row>
      <xdr:rowOff>170180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27379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123461</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124460</xdr:rowOff>
    </xdr:from>
    <xdr:to>
      <xdr:col>11</xdr:col>
      <xdr:colOff>31750</xdr:colOff>
      <xdr:row>59</xdr:row>
      <xdr:rowOff>158242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24001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22115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83058</xdr:rowOff>
    </xdr:from>
    <xdr:to>
      <xdr:col>23</xdr:col>
      <xdr:colOff>184150</xdr:colOff>
      <xdr:row>62</xdr:row>
      <xdr:rowOff>13208</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99585</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38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112014</xdr:rowOff>
    </xdr:from>
    <xdr:to>
      <xdr:col>19</xdr:col>
      <xdr:colOff>184150</xdr:colOff>
      <xdr:row>62</xdr:row>
      <xdr:rowOff>42164</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52341</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33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107442</xdr:rowOff>
    </xdr:from>
    <xdr:to>
      <xdr:col>11</xdr:col>
      <xdr:colOff>82550</xdr:colOff>
      <xdr:row>60</xdr:row>
      <xdr:rowOff>37592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47769</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[443,360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368,778</a:t>
          </a:r>
          <a:r>
            <a:rPr kumimoji="1" lang="ja-JP" altLang="en-US" sz="1300">
              <a:latin typeface="ＭＳ Ｐゴシック" panose="020B0600070205080204" pitchFamily="50" charset="-128"/>
              <a:ea typeface="ＭＳ Ｐゴシック" panose="020B0600070205080204" pitchFamily="50" charset="-128"/>
            </a:rPr>
            <a:t>円を上回る</a:t>
          </a:r>
          <a:r>
            <a:rPr kumimoji="1" lang="en-US" altLang="ja-JP" sz="1300">
              <a:latin typeface="ＭＳ Ｐゴシック" panose="020B0600070205080204" pitchFamily="50" charset="-128"/>
              <a:ea typeface="ＭＳ Ｐゴシック" panose="020B0600070205080204" pitchFamily="50" charset="-128"/>
            </a:rPr>
            <a:t>443,360</a:t>
          </a:r>
          <a:r>
            <a:rPr kumimoji="1" lang="ja-JP" altLang="en-US" sz="1300">
              <a:latin typeface="ＭＳ Ｐゴシック" panose="020B0600070205080204" pitchFamily="50" charset="-128"/>
              <a:ea typeface="ＭＳ Ｐゴシック" panose="020B0600070205080204" pitchFamily="50" charset="-128"/>
            </a:rPr>
            <a:t>円となっている。依然として高水準となっているのは、町の人口に対して広大な面積を有している影響により公共施設が広く点在しているため、今後も人件費の低減や施設の再配置と施設管理の委託化を進め、コスト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14652</xdr:rowOff>
    </xdr:from>
    <xdr:to>
      <xdr:col>23</xdr:col>
      <xdr:colOff>133350</xdr:colOff>
      <xdr:row>83</xdr:row>
      <xdr:rowOff>22306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245002"/>
          <a:ext cx="838200" cy="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73786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61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14652</xdr:rowOff>
    </xdr:from>
    <xdr:to>
      <xdr:col>19</xdr:col>
      <xdr:colOff>133350</xdr:colOff>
      <xdr:row>83</xdr:row>
      <xdr:rowOff>40247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4245002"/>
          <a:ext cx="889000" cy="2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168319</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84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29335</xdr:rowOff>
    </xdr:from>
    <xdr:to>
      <xdr:col>15</xdr:col>
      <xdr:colOff>82550</xdr:colOff>
      <xdr:row>83</xdr:row>
      <xdr:rowOff>40247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259685"/>
          <a:ext cx="889000" cy="1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153012</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6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9779</xdr:rowOff>
    </xdr:from>
    <xdr:to>
      <xdr:col>11</xdr:col>
      <xdr:colOff>31750</xdr:colOff>
      <xdr:row>83</xdr:row>
      <xdr:rowOff>29335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240129"/>
          <a:ext cx="889000" cy="1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134783</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110160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142956</xdr:rowOff>
    </xdr:from>
    <xdr:to>
      <xdr:col>23</xdr:col>
      <xdr:colOff>184150</xdr:colOff>
      <xdr:row>83</xdr:row>
      <xdr:rowOff>73106</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20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115033</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17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135302</xdr:rowOff>
    </xdr:from>
    <xdr:to>
      <xdr:col>19</xdr:col>
      <xdr:colOff>184150</xdr:colOff>
      <xdr:row>83</xdr:row>
      <xdr:rowOff>65452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9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50229</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80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160897</xdr:rowOff>
    </xdr:from>
    <xdr:to>
      <xdr:col>15</xdr:col>
      <xdr:colOff>133350</xdr:colOff>
      <xdr:row>83</xdr:row>
      <xdr:rowOff>91047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21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75824</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306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149985</xdr:rowOff>
    </xdr:from>
    <xdr:to>
      <xdr:col>11</xdr:col>
      <xdr:colOff>82550</xdr:colOff>
      <xdr:row>83</xdr:row>
      <xdr:rowOff>80135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2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64912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2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130429</xdr:rowOff>
    </xdr:from>
    <xdr:to>
      <xdr:col>7</xdr:col>
      <xdr:colOff>31750</xdr:colOff>
      <xdr:row>83</xdr:row>
      <xdr:rowOff>60579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18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45356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27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95.1</a:t>
          </a:r>
          <a:r>
            <a:rPr kumimoji="1" lang="ja-JP" altLang="en-US" sz="1300">
              <a:latin typeface="ＭＳ Ｐゴシック" panose="020B0600070205080204" pitchFamily="50" charset="-128"/>
              <a:ea typeface="ＭＳ Ｐゴシック" panose="020B0600070205080204" pitchFamily="50" charset="-128"/>
            </a:rPr>
            <a:t>となっている。これは経験年数階層内職員分布の変動によるものが主であり、今後とも給与体系の適正化に努める。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88477</xdr:rowOff>
    </xdr:from>
    <xdr:to>
      <xdr:col>81</xdr:col>
      <xdr:colOff>44450</xdr:colOff>
      <xdr:row>88</xdr:row>
      <xdr:rowOff>160866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517607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64788</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09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160866</xdr:rowOff>
    </xdr:from>
    <xdr:to>
      <xdr:col>77</xdr:col>
      <xdr:colOff>44450</xdr:colOff>
      <xdr:row>89</xdr:row>
      <xdr:rowOff>61807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524846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104563</xdr:rowOff>
    </xdr:from>
    <xdr:to>
      <xdr:col>72</xdr:col>
      <xdr:colOff>203200</xdr:colOff>
      <xdr:row>89</xdr:row>
      <xdr:rowOff>61807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519216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104563</xdr:rowOff>
    </xdr:from>
    <xdr:to>
      <xdr:col>68</xdr:col>
      <xdr:colOff>152400</xdr:colOff>
      <xdr:row>89</xdr:row>
      <xdr:rowOff>118111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5192163"/>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127864</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143950</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37677</xdr:rowOff>
    </xdr:from>
    <xdr:to>
      <xdr:col>81</xdr:col>
      <xdr:colOff>95250</xdr:colOff>
      <xdr:row>88</xdr:row>
      <xdr:rowOff>139277</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9754</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09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110066</xdr:rowOff>
    </xdr:from>
    <xdr:to>
      <xdr:col>77</xdr:col>
      <xdr:colOff>95250</xdr:colOff>
      <xdr:row>89</xdr:row>
      <xdr:rowOff>40216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24993</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11007</xdr:rowOff>
    </xdr:from>
    <xdr:to>
      <xdr:col>73</xdr:col>
      <xdr:colOff>44450</xdr:colOff>
      <xdr:row>89</xdr:row>
      <xdr:rowOff>112607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97384</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53763</xdr:rowOff>
    </xdr:from>
    <xdr:to>
      <xdr:col>68</xdr:col>
      <xdr:colOff>203200</xdr:colOff>
      <xdr:row>88</xdr:row>
      <xdr:rowOff>155363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140140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67311</xdr:rowOff>
    </xdr:from>
    <xdr:to>
      <xdr:col>64</xdr:col>
      <xdr:colOff>152400</xdr:colOff>
      <xdr:row>89</xdr:row>
      <xdr:rowOff>168911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153688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0.65</a:t>
          </a:r>
          <a:r>
            <a:rPr kumimoji="1" lang="ja-JP" altLang="en-US" sz="1300">
              <a:latin typeface="ＭＳ Ｐゴシック" panose="020B0600070205080204" pitchFamily="50" charset="-128"/>
              <a:ea typeface="ＭＳ Ｐゴシック" panose="020B0600070205080204" pitchFamily="50" charset="-128"/>
            </a:rPr>
            <a:t>ポイント下回っているが、町の人口に対して広大な面積を有しており、振興センターや町立の保育所、教育施設が広く点在しているため、引き続き退職者の補充調整や指定管理者制度の活用、施設の再配置、民間委託等の推進に職員数の適正化を図り、人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65811</xdr:rowOff>
    </xdr:from>
    <xdr:to>
      <xdr:col>81</xdr:col>
      <xdr:colOff>44450</xdr:colOff>
      <xdr:row>61</xdr:row>
      <xdr:rowOff>69914</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524261"/>
          <a:ext cx="838200" cy="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6875</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6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65811</xdr:rowOff>
    </xdr:from>
    <xdr:to>
      <xdr:col>77</xdr:col>
      <xdr:colOff>44450</xdr:colOff>
      <xdr:row>61</xdr:row>
      <xdr:rowOff>68466</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0524261"/>
          <a:ext cx="8890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113454</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71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56642</xdr:rowOff>
    </xdr:from>
    <xdr:to>
      <xdr:col>72</xdr:col>
      <xdr:colOff>203200</xdr:colOff>
      <xdr:row>61</xdr:row>
      <xdr:rowOff>68466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515092"/>
          <a:ext cx="8890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129202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56642</xdr:rowOff>
    </xdr:from>
    <xdr:to>
      <xdr:col>68</xdr:col>
      <xdr:colOff>152400</xdr:colOff>
      <xdr:row>61</xdr:row>
      <xdr:rowOff>65329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051509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93666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78046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19114</xdr:rowOff>
    </xdr:from>
    <xdr:to>
      <xdr:col>81</xdr:col>
      <xdr:colOff>95250</xdr:colOff>
      <xdr:row>61</xdr:row>
      <xdr:rowOff>120714</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47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35641</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32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15011</xdr:rowOff>
    </xdr:from>
    <xdr:to>
      <xdr:col>77</xdr:col>
      <xdr:colOff>95250</xdr:colOff>
      <xdr:row>61</xdr:row>
      <xdr:rowOff>116611</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4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126788</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24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17666</xdr:rowOff>
    </xdr:from>
    <xdr:to>
      <xdr:col>73</xdr:col>
      <xdr:colOff>44450</xdr:colOff>
      <xdr:row>61</xdr:row>
      <xdr:rowOff>119266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47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104043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56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5842</xdr:rowOff>
    </xdr:from>
    <xdr:to>
      <xdr:col>68</xdr:col>
      <xdr:colOff>203200</xdr:colOff>
      <xdr:row>61</xdr:row>
      <xdr:rowOff>107442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117619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14529</xdr:rowOff>
    </xdr:from>
    <xdr:to>
      <xdr:col>64</xdr:col>
      <xdr:colOff>152400</xdr:colOff>
      <xdr:row>61</xdr:row>
      <xdr:rowOff>116129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4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100906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5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地方債について、繰上償還等により公債費の削減を行い、類似団体平均値を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％となった。今後は、大規模な施設整備を計画しているため、有料債と基金の有効活用を図り、負担の抑制に一層努める。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39</xdr:row>
      <xdr:rowOff>153670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6179800" y="68241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39</xdr:row>
      <xdr:rowOff>153670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5290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145627</xdr:rowOff>
    </xdr:from>
    <xdr:to>
      <xdr:col>72</xdr:col>
      <xdr:colOff>203200</xdr:colOff>
      <xdr:row>39</xdr:row>
      <xdr:rowOff>153670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4401800" y="68321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39</xdr:row>
      <xdr:rowOff>145627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3512800" y="68160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94827</xdr:rowOff>
    </xdr:from>
    <xdr:to>
      <xdr:col>68</xdr:col>
      <xdr:colOff>203200</xdr:colOff>
      <xdr:row>40</xdr:row>
      <xdr:rowOff>24977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35154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19067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将来負担軽減に向けた繰上償還の実施や充当可能基金への積立を行い、将来負担比率が算定されないこととなった。</a:t>
          </a: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4,275
4,241
747.56
6,177,061
6,034,440
76,318
3,357,671
6,029,988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21.6</a:t>
          </a:r>
          <a:r>
            <a:rPr kumimoji="1" lang="ja-JP" altLang="en-US" sz="1300">
              <a:latin typeface="ＭＳ Ｐゴシック" panose="020B0600070205080204" pitchFamily="50" charset="-128"/>
              <a:ea typeface="ＭＳ Ｐゴシック" panose="020B0600070205080204" pitchFamily="50" charset="-128"/>
            </a:rPr>
            <a:t>％であるが、広大な面積を有していることから、公共施設が多く点在しているため、人件費の割合が多くなる傾向にある。今後も施設の再配置、管理運営の委託化を進め、人件費の抑制に努める。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934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35</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46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93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21607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73660</xdr:rowOff>
    </xdr:from>
    <xdr:to>
      <xdr:col>11</xdr:col>
      <xdr:colOff>9525</xdr:colOff>
      <xdr:row>35</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744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99060</xdr:rowOff>
    </xdr:from>
    <xdr:to>
      <xdr:col>20</xdr:col>
      <xdr:colOff>38100</xdr:colOff>
      <xdr:row>36</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39387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8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35577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22860</xdr:rowOff>
    </xdr:from>
    <xdr:to>
      <xdr:col>6</xdr:col>
      <xdr:colOff>171450</xdr:colOff>
      <xdr:row>35</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134637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9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が、広大な面積により点在する施設の管理運営業務について、指定管理者等による民間委託化を推進しているため増加傾向にある。指定管理者制度移行施設のコスト削減を進め委託費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133858</xdr:rowOff>
    </xdr:from>
    <xdr:to>
      <xdr:col>82</xdr:col>
      <xdr:colOff>107950</xdr:colOff>
      <xdr:row>17</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0485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17</xdr:row>
      <xdr:rowOff>161290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075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14241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5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120142</xdr:rowOff>
    </xdr:from>
    <xdr:to>
      <xdr:col>73</xdr:col>
      <xdr:colOff>180975</xdr:colOff>
      <xdr:row>17</xdr:row>
      <xdr:rowOff>161290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347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120142</xdr:rowOff>
    </xdr:from>
    <xdr:to>
      <xdr:col>69</xdr:col>
      <xdr:colOff>92075</xdr:colOff>
      <xdr:row>17</xdr:row>
      <xdr:rowOff>129286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0347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83058</xdr:rowOff>
    </xdr:from>
    <xdr:to>
      <xdr:col>82</xdr:col>
      <xdr:colOff>158750</xdr:colOff>
      <xdr:row>18</xdr:row>
      <xdr:rowOff>13208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55135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69342</xdr:rowOff>
    </xdr:from>
    <xdr:to>
      <xdr:col>69</xdr:col>
      <xdr:colOff>142875</xdr:colOff>
      <xdr:row>17</xdr:row>
      <xdr:rowOff>170942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155719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78486</xdr:rowOff>
    </xdr:from>
    <xdr:to>
      <xdr:col>65</xdr:col>
      <xdr:colOff>53975</xdr:colOff>
      <xdr:row>18</xdr:row>
      <xdr:rowOff>8636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164863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％であるが、今後増加が見込まれるような事業の有無を調査し見直しを進めるなど、引き続き抑制に努める。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102507</xdr:rowOff>
    </xdr:from>
    <xdr:to>
      <xdr:col>24</xdr:col>
      <xdr:colOff>25400</xdr:colOff>
      <xdr:row>53</xdr:row>
      <xdr:rowOff>135165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1893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118835</xdr:rowOff>
    </xdr:from>
    <xdr:to>
      <xdr:col>19</xdr:col>
      <xdr:colOff>187325</xdr:colOff>
      <xdr:row>53</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53</xdr:row>
      <xdr:rowOff>118835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1893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54</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1893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51707</xdr:rowOff>
    </xdr:from>
    <xdr:to>
      <xdr:col>24</xdr:col>
      <xdr:colOff>76200</xdr:colOff>
      <xdr:row>53</xdr:row>
      <xdr:rowOff>153307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131734</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84365</xdr:rowOff>
    </xdr:from>
    <xdr:to>
      <xdr:col>20</xdr:col>
      <xdr:colOff>38100</xdr:colOff>
      <xdr:row>54</xdr:row>
      <xdr:rowOff>14515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24692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68035</xdr:rowOff>
    </xdr:from>
    <xdr:to>
      <xdr:col>15</xdr:col>
      <xdr:colOff>149225</xdr:colOff>
      <xdr:row>53</xdr:row>
      <xdr:rowOff>169635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8362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特別会計への繰出金の増減が大きく影響する。これまでに整備してきた農業集落排水施設や簡易水道施設の老朽化が進むことにより維持管理経費・公債費償還等が増加していく傾向にある。独立採算の原則に立ち適切な料金設定を行い、普通会計の負担額の縮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33274</xdr:rowOff>
    </xdr:from>
    <xdr:to>
      <xdr:col>82</xdr:col>
      <xdr:colOff>107950</xdr:colOff>
      <xdr:row>57</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8059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62992</xdr:rowOff>
    </xdr:from>
    <xdr:to>
      <xdr:col>78</xdr:col>
      <xdr:colOff>69850</xdr:colOff>
      <xdr:row>57</xdr:row>
      <xdr:rowOff>33274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66419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34815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53848</xdr:rowOff>
    </xdr:from>
    <xdr:to>
      <xdr:col>73</xdr:col>
      <xdr:colOff>180975</xdr:colOff>
      <xdr:row>56</xdr:row>
      <xdr:rowOff>62992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655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27703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53848</xdr:rowOff>
    </xdr:from>
    <xdr:to>
      <xdr:col>69</xdr:col>
      <xdr:colOff>92075</xdr:colOff>
      <xdr:row>56</xdr:row>
      <xdr:rowOff>72136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655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23131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139717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153924</xdr:rowOff>
    </xdr:from>
    <xdr:to>
      <xdr:col>78</xdr:col>
      <xdr:colOff>120650</xdr:colOff>
      <xdr:row>57</xdr:row>
      <xdr:rowOff>84074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68851</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xdr:rowOff>
    </xdr:from>
    <xdr:to>
      <xdr:col>74</xdr:col>
      <xdr:colOff>31750</xdr:colOff>
      <xdr:row>56</xdr:row>
      <xdr:rowOff>113792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123969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xdr:rowOff>
    </xdr:from>
    <xdr:to>
      <xdr:col>69</xdr:col>
      <xdr:colOff>142875</xdr:colOff>
      <xdr:row>56</xdr:row>
      <xdr:rowOff>104648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114825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21336</xdr:rowOff>
    </xdr:from>
    <xdr:to>
      <xdr:col>65</xdr:col>
      <xdr:colOff>53975</xdr:colOff>
      <xdr:row>56</xdr:row>
      <xdr:rowOff>122936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133113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％となっている。今後も補助金を交付するのが適当な事業を行っているかなどについて、妥当性等を検証し、必要性の低い補助金は見直しや廃止を行うなど適正化に努める。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97282</xdr:rowOff>
    </xdr:from>
    <xdr:to>
      <xdr:col>82</xdr:col>
      <xdr:colOff>107950</xdr:colOff>
      <xdr:row>37</xdr:row>
      <xdr:rowOff>161290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4409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97282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431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88138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3494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14986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％となったが、近年大規模な施設整備が集中したことにより、地方債の元利償還金が増加する見込みのため、有料債と基金の有効活用を図り、負担の抑制に努める。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149861</xdr:rowOff>
    </xdr:from>
    <xdr:to>
      <xdr:col>24</xdr:col>
      <xdr:colOff>25400</xdr:colOff>
      <xdr:row>76</xdr:row>
      <xdr:rowOff>5080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086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149861</xdr:rowOff>
    </xdr:from>
    <xdr:to>
      <xdr:col>19</xdr:col>
      <xdr:colOff>187325</xdr:colOff>
      <xdr:row>75</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08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97807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9971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75</xdr:row>
      <xdr:rowOff>138430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943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143527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125730</xdr:rowOff>
    </xdr:from>
    <xdr:to>
      <xdr:col>24</xdr:col>
      <xdr:colOff>76200</xdr:colOff>
      <xdr:row>76</xdr:row>
      <xdr:rowOff>55880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142257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99060</xdr:rowOff>
    </xdr:from>
    <xdr:to>
      <xdr:col>20</xdr:col>
      <xdr:colOff>38100</xdr:colOff>
      <xdr:row>76</xdr:row>
      <xdr:rowOff>29211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39387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99060</xdr:rowOff>
    </xdr:from>
    <xdr:to>
      <xdr:col>15</xdr:col>
      <xdr:colOff>149225</xdr:colOff>
      <xdr:row>76</xdr:row>
      <xdr:rowOff>29211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39387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34290</xdr:rowOff>
    </xdr:from>
    <xdr:to>
      <xdr:col>6</xdr:col>
      <xdr:colOff>171450</xdr:colOff>
      <xdr:row>75</xdr:row>
      <xdr:rowOff>135890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146067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％となっている。今後も財政改革に取り組み、人件費の抑制や義務的経費の縮減に努めるとともに経常コストの削減に努める。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5080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1572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90188</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46989</xdr:rowOff>
    </xdr:from>
    <xdr:to>
      <xdr:col>78</xdr:col>
      <xdr:colOff>69850</xdr:colOff>
      <xdr:row>77</xdr:row>
      <xdr:rowOff>5080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07718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85090</xdr:rowOff>
    </xdr:from>
    <xdr:to>
      <xdr:col>73</xdr:col>
      <xdr:colOff>180975</xdr:colOff>
      <xdr:row>76</xdr:row>
      <xdr:rowOff>46989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2943840"/>
          <a:ext cx="889000" cy="13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85090</xdr:rowOff>
    </xdr:from>
    <xdr:to>
      <xdr:col>69</xdr:col>
      <xdr:colOff>92075</xdr:colOff>
      <xdr:row>75</xdr:row>
      <xdr:rowOff>111760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29438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125730</xdr:rowOff>
    </xdr:from>
    <xdr:to>
      <xdr:col>78</xdr:col>
      <xdr:colOff>120650</xdr:colOff>
      <xdr:row>77</xdr:row>
      <xdr:rowOff>55880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40657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167639</xdr:rowOff>
    </xdr:from>
    <xdr:to>
      <xdr:col>74</xdr:col>
      <xdr:colOff>31750</xdr:colOff>
      <xdr:row>76</xdr:row>
      <xdr:rowOff>97789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107967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34290</xdr:rowOff>
    </xdr:from>
    <xdr:to>
      <xdr:col>69</xdr:col>
      <xdr:colOff>142875</xdr:colOff>
      <xdr:row>75</xdr:row>
      <xdr:rowOff>135890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146067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60960</xdr:rowOff>
    </xdr:from>
    <xdr:to>
      <xdr:col>65</xdr:col>
      <xdr:colOff>53975</xdr:colOff>
      <xdr:row>75</xdr:row>
      <xdr:rowOff>162561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1287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141329</xdr:rowOff>
    </xdr:from>
    <xdr:to>
      <xdr:col>29</xdr:col>
      <xdr:colOff>127000</xdr:colOff>
      <xdr:row>17</xdr:row>
      <xdr:rowOff>145814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03604"/>
          <a:ext cx="647700" cy="4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126107</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8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140569</xdr:rowOff>
    </xdr:from>
    <xdr:to>
      <xdr:col>26</xdr:col>
      <xdr:colOff>50800</xdr:colOff>
      <xdr:row>17</xdr:row>
      <xdr:rowOff>145814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102844"/>
          <a:ext cx="698500" cy="5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50384</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8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140569</xdr:rowOff>
    </xdr:from>
    <xdr:to>
      <xdr:col>22</xdr:col>
      <xdr:colOff>114300</xdr:colOff>
      <xdr:row>17</xdr:row>
      <xdr:rowOff>148789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02844"/>
          <a:ext cx="698500" cy="8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63326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148789</xdr:rowOff>
    </xdr:from>
    <xdr:to>
      <xdr:col>18</xdr:col>
      <xdr:colOff>177800</xdr:colOff>
      <xdr:row>17</xdr:row>
      <xdr:rowOff>150150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11064"/>
          <a:ext cx="698500" cy="1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72865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0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96874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90529</xdr:rowOff>
    </xdr:from>
    <xdr:to>
      <xdr:col>29</xdr:col>
      <xdr:colOff>177800</xdr:colOff>
      <xdr:row>18</xdr:row>
      <xdr:rowOff>20679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52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107056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9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95014</xdr:rowOff>
    </xdr:from>
    <xdr:to>
      <xdr:col>26</xdr:col>
      <xdr:colOff>101600</xdr:colOff>
      <xdr:row>18</xdr:row>
      <xdr:rowOff>25164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57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35341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26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89769</xdr:rowOff>
    </xdr:from>
    <xdr:to>
      <xdr:col>22</xdr:col>
      <xdr:colOff>165100</xdr:colOff>
      <xdr:row>18</xdr:row>
      <xdr:rowOff>19919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52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30096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82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97989</xdr:rowOff>
    </xdr:from>
    <xdr:to>
      <xdr:col>19</xdr:col>
      <xdr:colOff>38100</xdr:colOff>
      <xdr:row>18</xdr:row>
      <xdr:rowOff>28139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60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38316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2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99350</xdr:rowOff>
    </xdr:from>
    <xdr:to>
      <xdr:col>15</xdr:col>
      <xdr:colOff>101600</xdr:colOff>
      <xdr:row>18</xdr:row>
      <xdr:rowOff>29500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61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39677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3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68479</xdr:rowOff>
    </xdr:from>
    <xdr:to>
      <xdr:col>29</xdr:col>
      <xdr:colOff>127000</xdr:colOff>
      <xdr:row>36</xdr:row>
      <xdr:rowOff>101457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21729"/>
          <a:ext cx="647700" cy="32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18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48080</xdr:rowOff>
    </xdr:from>
    <xdr:to>
      <xdr:col>26</xdr:col>
      <xdr:colOff>50800</xdr:colOff>
      <xdr:row>36</xdr:row>
      <xdr:rowOff>101457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001330"/>
          <a:ext cx="698500" cy="53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61630</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1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43728</xdr:rowOff>
    </xdr:from>
    <xdr:to>
      <xdr:col>22</xdr:col>
      <xdr:colOff>114300</xdr:colOff>
      <xdr:row>36</xdr:row>
      <xdr:rowOff>48080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96978"/>
          <a:ext cx="698500" cy="4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57271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6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43728</xdr:rowOff>
    </xdr:from>
    <xdr:to>
      <xdr:col>18</xdr:col>
      <xdr:colOff>177800</xdr:colOff>
      <xdr:row>36</xdr:row>
      <xdr:rowOff>94226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96978"/>
          <a:ext cx="698500" cy="50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50733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17679</xdr:rowOff>
    </xdr:from>
    <xdr:to>
      <xdr:col>29</xdr:col>
      <xdr:colOff>177800</xdr:colOff>
      <xdr:row>36</xdr:row>
      <xdr:rowOff>119279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70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332656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4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50657</xdr:rowOff>
    </xdr:from>
    <xdr:to>
      <xdr:col>26</xdr:col>
      <xdr:colOff>101600</xdr:colOff>
      <xdr:row>36</xdr:row>
      <xdr:rowOff>152257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03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137034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90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340180</xdr:rowOff>
    </xdr:from>
    <xdr:to>
      <xdr:col>22</xdr:col>
      <xdr:colOff>165100</xdr:colOff>
      <xdr:row>36</xdr:row>
      <xdr:rowOff>98880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50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83657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3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335828</xdr:rowOff>
    </xdr:from>
    <xdr:to>
      <xdr:col>19</xdr:col>
      <xdr:colOff>38100</xdr:colOff>
      <xdr:row>36</xdr:row>
      <xdr:rowOff>94528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46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79305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3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43426</xdr:rowOff>
    </xdr:from>
    <xdr:to>
      <xdr:col>15</xdr:col>
      <xdr:colOff>101600</xdr:colOff>
      <xdr:row>36</xdr:row>
      <xdr:rowOff>145026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9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129803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8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4,275
4,241
747.56
6,177,061
6,034,440
76,318
3,357,671
6,029,988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28461</xdr:rowOff>
    </xdr:from>
    <xdr:to>
      <xdr:col>24</xdr:col>
      <xdr:colOff>63500</xdr:colOff>
      <xdr:row>36</xdr:row>
      <xdr:rowOff>49590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200661"/>
          <a:ext cx="8382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16568</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88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28461</xdr:rowOff>
    </xdr:from>
    <xdr:to>
      <xdr:col>19</xdr:col>
      <xdr:colOff>177800</xdr:colOff>
      <xdr:row>36</xdr:row>
      <xdr:rowOff>35840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00661"/>
          <a:ext cx="8890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139268</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35840</xdr:rowOff>
    </xdr:from>
    <xdr:to>
      <xdr:col>15</xdr:col>
      <xdr:colOff>50800</xdr:colOff>
      <xdr:row>36</xdr:row>
      <xdr:rowOff>58131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08040"/>
          <a:ext cx="889000" cy="2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150153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58131</xdr:rowOff>
    </xdr:from>
    <xdr:to>
      <xdr:col>10</xdr:col>
      <xdr:colOff>114300</xdr:colOff>
      <xdr:row>36</xdr:row>
      <xdr:rowOff>68256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30331"/>
          <a:ext cx="889000" cy="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158093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3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12207</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170240</xdr:rowOff>
    </xdr:from>
    <xdr:to>
      <xdr:col>24</xdr:col>
      <xdr:colOff>114300</xdr:colOff>
      <xdr:row>36</xdr:row>
      <xdr:rowOff>100390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7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21667</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02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149111</xdr:rowOff>
    </xdr:from>
    <xdr:to>
      <xdr:col>20</xdr:col>
      <xdr:colOff>38100</xdr:colOff>
      <xdr:row>36</xdr:row>
      <xdr:rowOff>79261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4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95788</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92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156490</xdr:rowOff>
    </xdr:from>
    <xdr:to>
      <xdr:col>15</xdr:col>
      <xdr:colOff>101600</xdr:colOff>
      <xdr:row>36</xdr:row>
      <xdr:rowOff>86640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103167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93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7331</xdr:rowOff>
    </xdr:from>
    <xdr:to>
      <xdr:col>10</xdr:col>
      <xdr:colOff>165100</xdr:colOff>
      <xdr:row>36</xdr:row>
      <xdr:rowOff>108931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7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125458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5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17456</xdr:rowOff>
    </xdr:from>
    <xdr:to>
      <xdr:col>6</xdr:col>
      <xdr:colOff>38100</xdr:colOff>
      <xdr:row>36</xdr:row>
      <xdr:rowOff>119056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8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135583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6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117103</xdr:rowOff>
    </xdr:from>
    <xdr:to>
      <xdr:col>24</xdr:col>
      <xdr:colOff>63500</xdr:colOff>
      <xdr:row>57</xdr:row>
      <xdr:rowOff>18435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18303"/>
          <a:ext cx="838200" cy="7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126632</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27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1961</xdr:rowOff>
    </xdr:from>
    <xdr:to>
      <xdr:col>19</xdr:col>
      <xdr:colOff>177800</xdr:colOff>
      <xdr:row>57</xdr:row>
      <xdr:rowOff>18435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774611"/>
          <a:ext cx="889000" cy="1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66419</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151998</xdr:rowOff>
    </xdr:from>
    <xdr:to>
      <xdr:col>15</xdr:col>
      <xdr:colOff>50800</xdr:colOff>
      <xdr:row>57</xdr:row>
      <xdr:rowOff>1961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753198"/>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87183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140436</xdr:rowOff>
    </xdr:from>
    <xdr:to>
      <xdr:col>10</xdr:col>
      <xdr:colOff>114300</xdr:colOff>
      <xdr:row>56</xdr:row>
      <xdr:rowOff>151998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741636"/>
          <a:ext cx="889000" cy="1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103469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87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116621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88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66303</xdr:rowOff>
    </xdr:from>
    <xdr:to>
      <xdr:col>24</xdr:col>
      <xdr:colOff>114300</xdr:colOff>
      <xdr:row>56</xdr:row>
      <xdr:rowOff>167903</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6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89180</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51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139085</xdr:rowOff>
    </xdr:from>
    <xdr:to>
      <xdr:col>20</xdr:col>
      <xdr:colOff>38100</xdr:colOff>
      <xdr:row>57</xdr:row>
      <xdr:rowOff>69235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85762</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5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122611</xdr:rowOff>
    </xdr:from>
    <xdr:to>
      <xdr:col>15</xdr:col>
      <xdr:colOff>101600</xdr:colOff>
      <xdr:row>57</xdr:row>
      <xdr:rowOff>52761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2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69288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4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101198</xdr:rowOff>
    </xdr:from>
    <xdr:to>
      <xdr:col>10</xdr:col>
      <xdr:colOff>165100</xdr:colOff>
      <xdr:row>57</xdr:row>
      <xdr:rowOff>31348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0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47875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47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89636</xdr:rowOff>
    </xdr:from>
    <xdr:to>
      <xdr:col>6</xdr:col>
      <xdr:colOff>38100</xdr:colOff>
      <xdr:row>57</xdr:row>
      <xdr:rowOff>19786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6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36313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46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163164</xdr:rowOff>
    </xdr:from>
    <xdr:to>
      <xdr:col>24</xdr:col>
      <xdr:colOff>63500</xdr:colOff>
      <xdr:row>76</xdr:row>
      <xdr:rowOff>83693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679014"/>
          <a:ext cx="838200" cy="43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61563</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3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56800</xdr:rowOff>
    </xdr:from>
    <xdr:to>
      <xdr:col>19</xdr:col>
      <xdr:colOff>177800</xdr:colOff>
      <xdr:row>73</xdr:row>
      <xdr:rowOff>163164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2401200"/>
          <a:ext cx="889000" cy="27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143761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3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56800</xdr:rowOff>
    </xdr:from>
    <xdr:to>
      <xdr:col>15</xdr:col>
      <xdr:colOff>50800</xdr:colOff>
      <xdr:row>73</xdr:row>
      <xdr:rowOff>151359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401200"/>
          <a:ext cx="889000" cy="26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104066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3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151359</xdr:rowOff>
    </xdr:from>
    <xdr:to>
      <xdr:col>10</xdr:col>
      <xdr:colOff>114300</xdr:colOff>
      <xdr:row>75</xdr:row>
      <xdr:rowOff>94209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2667209"/>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164972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36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56289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32893</xdr:rowOff>
    </xdr:from>
    <xdr:to>
      <xdr:col>24</xdr:col>
      <xdr:colOff>114300</xdr:colOff>
      <xdr:row>76</xdr:row>
      <xdr:rowOff>134493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55770</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1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112364</xdr:rowOff>
    </xdr:from>
    <xdr:to>
      <xdr:col>20</xdr:col>
      <xdr:colOff>38100</xdr:colOff>
      <xdr:row>74</xdr:row>
      <xdr:rowOff>42514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6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59041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40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6000</xdr:rowOff>
    </xdr:from>
    <xdr:to>
      <xdr:col>15</xdr:col>
      <xdr:colOff>101600</xdr:colOff>
      <xdr:row>72</xdr:row>
      <xdr:rowOff>107600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3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124127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12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100559</xdr:rowOff>
    </xdr:from>
    <xdr:to>
      <xdr:col>10</xdr:col>
      <xdr:colOff>165100</xdr:colOff>
      <xdr:row>74</xdr:row>
      <xdr:rowOff>30709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61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47236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39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43409</xdr:rowOff>
    </xdr:from>
    <xdr:to>
      <xdr:col>6</xdr:col>
      <xdr:colOff>38100</xdr:colOff>
      <xdr:row>75</xdr:row>
      <xdr:rowOff>145009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90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161536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67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113500</xdr:rowOff>
    </xdr:from>
    <xdr:to>
      <xdr:col>24</xdr:col>
      <xdr:colOff>63500</xdr:colOff>
      <xdr:row>98</xdr:row>
      <xdr:rowOff>133744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915600"/>
          <a:ext cx="838200" cy="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56342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100661</xdr:rowOff>
    </xdr:from>
    <xdr:to>
      <xdr:col>19</xdr:col>
      <xdr:colOff>177800</xdr:colOff>
      <xdr:row>98</xdr:row>
      <xdr:rowOff>113500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902761"/>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50855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7049</xdr:rowOff>
    </xdr:from>
    <xdr:to>
      <xdr:col>15</xdr:col>
      <xdr:colOff>50800</xdr:colOff>
      <xdr:row>98</xdr:row>
      <xdr:rowOff>100661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809149"/>
          <a:ext cx="889000" cy="9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59123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7049</xdr:rowOff>
    </xdr:from>
    <xdr:to>
      <xdr:col>10</xdr:col>
      <xdr:colOff>114300</xdr:colOff>
      <xdr:row>98</xdr:row>
      <xdr:rowOff>108483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09149"/>
          <a:ext cx="889000" cy="10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4703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78452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82944</xdr:rowOff>
    </xdr:from>
    <xdr:to>
      <xdr:col>24</xdr:col>
      <xdr:colOff>114300</xdr:colOff>
      <xdr:row>99</xdr:row>
      <xdr:rowOff>13094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88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169321</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9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62700</xdr:rowOff>
    </xdr:from>
    <xdr:to>
      <xdr:col>20</xdr:col>
      <xdr:colOff>38100</xdr:colOff>
      <xdr:row>98</xdr:row>
      <xdr:rowOff>164300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155427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49861</xdr:rowOff>
    </xdr:from>
    <xdr:to>
      <xdr:col>15</xdr:col>
      <xdr:colOff>101600</xdr:colOff>
      <xdr:row>98</xdr:row>
      <xdr:rowOff>151461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5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142588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4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127699</xdr:rowOff>
    </xdr:from>
    <xdr:to>
      <xdr:col>10</xdr:col>
      <xdr:colOff>165100</xdr:colOff>
      <xdr:row>98</xdr:row>
      <xdr:rowOff>57849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5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48976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57683</xdr:rowOff>
    </xdr:from>
    <xdr:to>
      <xdr:col>6</xdr:col>
      <xdr:colOff>38100</xdr:colOff>
      <xdr:row>98</xdr:row>
      <xdr:rowOff>159283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5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150410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80965</xdr:rowOff>
    </xdr:from>
    <xdr:to>
      <xdr:col>55</xdr:col>
      <xdr:colOff>0</xdr:colOff>
      <xdr:row>34</xdr:row>
      <xdr:rowOff>96693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10265"/>
          <a:ext cx="8382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131152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3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96693</xdr:rowOff>
    </xdr:from>
    <xdr:to>
      <xdr:col>50</xdr:col>
      <xdr:colOff>114300</xdr:colOff>
      <xdr:row>35</xdr:row>
      <xdr:rowOff>52139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925993"/>
          <a:ext cx="889000" cy="12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41739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21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52139</xdr:rowOff>
    </xdr:from>
    <xdr:to>
      <xdr:col>45</xdr:col>
      <xdr:colOff>177800</xdr:colOff>
      <xdr:row>35</xdr:row>
      <xdr:rowOff>85331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052889"/>
          <a:ext cx="889000" cy="3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60812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92155</xdr:rowOff>
    </xdr:from>
    <xdr:to>
      <xdr:col>41</xdr:col>
      <xdr:colOff>50800</xdr:colOff>
      <xdr:row>35</xdr:row>
      <xdr:rowOff>85331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5750005"/>
          <a:ext cx="889000" cy="33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98889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27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110289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28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30165</xdr:rowOff>
    </xdr:from>
    <xdr:to>
      <xdr:col>55</xdr:col>
      <xdr:colOff>50800</xdr:colOff>
      <xdr:row>34</xdr:row>
      <xdr:rowOff>131765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85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53042</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71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45893</xdr:rowOff>
    </xdr:from>
    <xdr:to>
      <xdr:col>50</xdr:col>
      <xdr:colOff>165100</xdr:colOff>
      <xdr:row>34</xdr:row>
      <xdr:rowOff>147493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87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164020</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65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1339</xdr:rowOff>
    </xdr:from>
    <xdr:to>
      <xdr:col>46</xdr:col>
      <xdr:colOff>38100</xdr:colOff>
      <xdr:row>35</xdr:row>
      <xdr:rowOff>102939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0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119466</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77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34531</xdr:rowOff>
    </xdr:from>
    <xdr:to>
      <xdr:col>41</xdr:col>
      <xdr:colOff>101600</xdr:colOff>
      <xdr:row>35</xdr:row>
      <xdr:rowOff>136131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03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152658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581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41355</xdr:rowOff>
    </xdr:from>
    <xdr:to>
      <xdr:col>36</xdr:col>
      <xdr:colOff>165100</xdr:colOff>
      <xdr:row>33</xdr:row>
      <xdr:rowOff>142955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569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159482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547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17376</xdr:rowOff>
    </xdr:from>
    <xdr:to>
      <xdr:col>55</xdr:col>
      <xdr:colOff>0</xdr:colOff>
      <xdr:row>57</xdr:row>
      <xdr:rowOff>20072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790026"/>
          <a:ext cx="838200" cy="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144918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46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20072</xdr:rowOff>
    </xdr:from>
    <xdr:to>
      <xdr:col>50</xdr:col>
      <xdr:colOff>114300</xdr:colOff>
      <xdr:row>57</xdr:row>
      <xdr:rowOff>93864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792722"/>
          <a:ext cx="889000" cy="7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108352</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88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167091</xdr:rowOff>
    </xdr:from>
    <xdr:to>
      <xdr:col>45</xdr:col>
      <xdr:colOff>177800</xdr:colOff>
      <xdr:row>57</xdr:row>
      <xdr:rowOff>93864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768291"/>
          <a:ext cx="889000" cy="9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111066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167091</xdr:rowOff>
    </xdr:from>
    <xdr:to>
      <xdr:col>41</xdr:col>
      <xdr:colOff>50800</xdr:colOff>
      <xdr:row>57</xdr:row>
      <xdr:rowOff>74658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768291"/>
          <a:ext cx="889000" cy="7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102764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124137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138026</xdr:rowOff>
    </xdr:from>
    <xdr:to>
      <xdr:col>55</xdr:col>
      <xdr:colOff>50800</xdr:colOff>
      <xdr:row>57</xdr:row>
      <xdr:rowOff>68176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3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160903</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590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140722</xdr:rowOff>
    </xdr:from>
    <xdr:to>
      <xdr:col>50</xdr:col>
      <xdr:colOff>165100</xdr:colOff>
      <xdr:row>57</xdr:row>
      <xdr:rowOff>70872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74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87399</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51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43064</xdr:rowOff>
    </xdr:from>
    <xdr:to>
      <xdr:col>46</xdr:col>
      <xdr:colOff>38100</xdr:colOff>
      <xdr:row>57</xdr:row>
      <xdr:rowOff>144664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1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135791</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90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116291</xdr:rowOff>
    </xdr:from>
    <xdr:to>
      <xdr:col>41</xdr:col>
      <xdr:colOff>101600</xdr:colOff>
      <xdr:row>57</xdr:row>
      <xdr:rowOff>46441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1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62968</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49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23858</xdr:rowOff>
    </xdr:from>
    <xdr:to>
      <xdr:col>36</xdr:col>
      <xdr:colOff>165100</xdr:colOff>
      <xdr:row>57</xdr:row>
      <xdr:rowOff>125458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116585</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88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78113</xdr:rowOff>
    </xdr:from>
    <xdr:to>
      <xdr:col>55</xdr:col>
      <xdr:colOff>0</xdr:colOff>
      <xdr:row>78</xdr:row>
      <xdr:rowOff>147625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451213"/>
          <a:ext cx="838200" cy="6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49599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422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147625</xdr:rowOff>
    </xdr:from>
    <xdr:to>
      <xdr:col>50</xdr:col>
      <xdr:colOff>114300</xdr:colOff>
      <xdr:row>79</xdr:row>
      <xdr:rowOff>15852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520725"/>
          <a:ext cx="889000" cy="3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18642</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25636</xdr:rowOff>
    </xdr:from>
    <xdr:to>
      <xdr:col>45</xdr:col>
      <xdr:colOff>177800</xdr:colOff>
      <xdr:row>79</xdr:row>
      <xdr:rowOff>15852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227286"/>
          <a:ext cx="889000" cy="33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25636</xdr:rowOff>
    </xdr:from>
    <xdr:to>
      <xdr:col>41</xdr:col>
      <xdr:colOff>50800</xdr:colOff>
      <xdr:row>78</xdr:row>
      <xdr:rowOff>98189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227286"/>
          <a:ext cx="889000" cy="24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169285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151551</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672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27313</xdr:rowOff>
    </xdr:from>
    <xdr:to>
      <xdr:col>55</xdr:col>
      <xdr:colOff>50800</xdr:colOff>
      <xdr:row>78</xdr:row>
      <xdr:rowOff>128913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0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50190</xdr:rowOff>
    </xdr:from>
    <xdr:ext cx="599010"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25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96825</xdr:rowOff>
    </xdr:from>
    <xdr:to>
      <xdr:col>50</xdr:col>
      <xdr:colOff>165100</xdr:colOff>
      <xdr:row>79</xdr:row>
      <xdr:rowOff>26975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43502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2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136502</xdr:rowOff>
    </xdr:from>
    <xdr:to>
      <xdr:col>46</xdr:col>
      <xdr:colOff>38100</xdr:colOff>
      <xdr:row>79</xdr:row>
      <xdr:rowOff>66652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50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57779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60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146286</xdr:rowOff>
    </xdr:from>
    <xdr:to>
      <xdr:col>41</xdr:col>
      <xdr:colOff>101600</xdr:colOff>
      <xdr:row>77</xdr:row>
      <xdr:rowOff>76436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1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92963</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61795" y="12951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47389</xdr:rowOff>
    </xdr:from>
    <xdr:to>
      <xdr:col>36</xdr:col>
      <xdr:colOff>165100</xdr:colOff>
      <xdr:row>78</xdr:row>
      <xdr:rowOff>148989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4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140116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51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30156</xdr:rowOff>
    </xdr:from>
    <xdr:to>
      <xdr:col>55</xdr:col>
      <xdr:colOff>0</xdr:colOff>
      <xdr:row>98</xdr:row>
      <xdr:rowOff>70616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832256"/>
          <a:ext cx="838200" cy="4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15496</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817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30156</xdr:rowOff>
    </xdr:from>
    <xdr:to>
      <xdr:col>50</xdr:col>
      <xdr:colOff>114300</xdr:colOff>
      <xdr:row>98</xdr:row>
      <xdr:rowOff>99654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832256"/>
          <a:ext cx="889000" cy="6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139051</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94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99654</xdr:rowOff>
    </xdr:from>
    <xdr:to>
      <xdr:col>45</xdr:col>
      <xdr:colOff>177800</xdr:colOff>
      <xdr:row>98</xdr:row>
      <xdr:rowOff>170828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901754"/>
          <a:ext cx="889000" cy="7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150860</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9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126888</xdr:rowOff>
    </xdr:from>
    <xdr:to>
      <xdr:col>41</xdr:col>
      <xdr:colOff>50800</xdr:colOff>
      <xdr:row>98</xdr:row>
      <xdr:rowOff>170828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928988"/>
          <a:ext cx="889000" cy="4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171400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63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7149</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98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19816</xdr:rowOff>
    </xdr:from>
    <xdr:to>
      <xdr:col>55</xdr:col>
      <xdr:colOff>50800</xdr:colOff>
      <xdr:row>98</xdr:row>
      <xdr:rowOff>121416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2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42693</xdr:rowOff>
    </xdr:from>
    <xdr:ext cx="599010"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7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150806</xdr:rowOff>
    </xdr:from>
    <xdr:to>
      <xdr:col>50</xdr:col>
      <xdr:colOff>165100</xdr:colOff>
      <xdr:row>98</xdr:row>
      <xdr:rowOff>80956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78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97483</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39795" y="1655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48854</xdr:rowOff>
    </xdr:from>
    <xdr:to>
      <xdr:col>46</xdr:col>
      <xdr:colOff>38100</xdr:colOff>
      <xdr:row>98</xdr:row>
      <xdr:rowOff>150454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5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166981</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50795" y="1662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120028</xdr:rowOff>
    </xdr:from>
    <xdr:to>
      <xdr:col>41</xdr:col>
      <xdr:colOff>101600</xdr:colOff>
      <xdr:row>99</xdr:row>
      <xdr:rowOff>50178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92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41305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701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76088</xdr:rowOff>
    </xdr:from>
    <xdr:to>
      <xdr:col>36</xdr:col>
      <xdr:colOff>165100</xdr:colOff>
      <xdr:row>99</xdr:row>
      <xdr:rowOff>6238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7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22765</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672795" y="1665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118478</xdr:rowOff>
    </xdr:from>
    <xdr:to>
      <xdr:col>85</xdr:col>
      <xdr:colOff>127000</xdr:colOff>
      <xdr:row>38</xdr:row>
      <xdr:rowOff>135122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633578"/>
          <a:ext cx="838200" cy="1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116758</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63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89260</xdr:rowOff>
    </xdr:from>
    <xdr:to>
      <xdr:col>81</xdr:col>
      <xdr:colOff>50800</xdr:colOff>
      <xdr:row>38</xdr:row>
      <xdr:rowOff>118478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604360"/>
          <a:ext cx="889000" cy="2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62885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89260</xdr:rowOff>
    </xdr:from>
    <xdr:to>
      <xdr:col>76</xdr:col>
      <xdr:colOff>114300</xdr:colOff>
      <xdr:row>38</xdr:row>
      <xdr:rowOff>150486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604360"/>
          <a:ext cx="889000" cy="6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65319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75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51493</xdr:rowOff>
    </xdr:from>
    <xdr:to>
      <xdr:col>71</xdr:col>
      <xdr:colOff>177800</xdr:colOff>
      <xdr:row>38</xdr:row>
      <xdr:rowOff>150486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566593"/>
          <a:ext cx="889000" cy="9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69693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75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63338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7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84322</xdr:rowOff>
    </xdr:from>
    <xdr:to>
      <xdr:col>85</xdr:col>
      <xdr:colOff>177800</xdr:colOff>
      <xdr:row>39</xdr:row>
      <xdr:rowOff>14472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59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43699</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38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67678</xdr:rowOff>
    </xdr:from>
    <xdr:to>
      <xdr:col>81</xdr:col>
      <xdr:colOff>101600</xdr:colOff>
      <xdr:row>38</xdr:row>
      <xdr:rowOff>169278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58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14355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5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38460</xdr:rowOff>
    </xdr:from>
    <xdr:to>
      <xdr:col>76</xdr:col>
      <xdr:colOff>165100</xdr:colOff>
      <xdr:row>38</xdr:row>
      <xdr:rowOff>140060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55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156586</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25111" y="632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99686</xdr:rowOff>
    </xdr:from>
    <xdr:to>
      <xdr:col>72</xdr:col>
      <xdr:colOff>38100</xdr:colOff>
      <xdr:row>39</xdr:row>
      <xdr:rowOff>29836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1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46363</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36111" y="639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693</xdr:rowOff>
    </xdr:from>
    <xdr:to>
      <xdr:col>67</xdr:col>
      <xdr:colOff>101600</xdr:colOff>
      <xdr:row>38</xdr:row>
      <xdr:rowOff>102293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51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118820</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47111" y="629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38640</xdr:rowOff>
    </xdr:from>
    <xdr:to>
      <xdr:col>85</xdr:col>
      <xdr:colOff>127000</xdr:colOff>
      <xdr:row>77</xdr:row>
      <xdr:rowOff>49935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240290"/>
          <a:ext cx="838200" cy="1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165854</xdr:rowOff>
    </xdr:from>
    <xdr:ext cx="599010"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96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58443</xdr:rowOff>
    </xdr:from>
    <xdr:to>
      <xdr:col>81</xdr:col>
      <xdr:colOff>50800</xdr:colOff>
      <xdr:row>77</xdr:row>
      <xdr:rowOff>49935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088643"/>
          <a:ext cx="889000" cy="16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135662</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181795" y="133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58443</xdr:rowOff>
    </xdr:from>
    <xdr:to>
      <xdr:col>76</xdr:col>
      <xdr:colOff>114300</xdr:colOff>
      <xdr:row>77</xdr:row>
      <xdr:rowOff>105845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088643"/>
          <a:ext cx="889000" cy="21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137641</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292795" y="1333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105845</xdr:rowOff>
    </xdr:from>
    <xdr:to>
      <xdr:col>71</xdr:col>
      <xdr:colOff>177800</xdr:colOff>
      <xdr:row>77</xdr:row>
      <xdr:rowOff>142247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307495"/>
          <a:ext cx="889000" cy="3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161098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03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142873</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14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159290</xdr:rowOff>
    </xdr:from>
    <xdr:to>
      <xdr:col>85</xdr:col>
      <xdr:colOff>177800</xdr:colOff>
      <xdr:row>77</xdr:row>
      <xdr:rowOff>89440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1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10717</xdr:rowOff>
    </xdr:from>
    <xdr:ext cx="599010"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04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170585</xdr:rowOff>
    </xdr:from>
    <xdr:to>
      <xdr:col>81</xdr:col>
      <xdr:colOff>101600</xdr:colOff>
      <xdr:row>77</xdr:row>
      <xdr:rowOff>100735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0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117262</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181795" y="1297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7643</xdr:rowOff>
    </xdr:from>
    <xdr:to>
      <xdr:col>76</xdr:col>
      <xdr:colOff>165100</xdr:colOff>
      <xdr:row>76</xdr:row>
      <xdr:rowOff>109243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0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125769</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292795" y="1281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55045</xdr:rowOff>
    </xdr:from>
    <xdr:to>
      <xdr:col>72</xdr:col>
      <xdr:colOff>38100</xdr:colOff>
      <xdr:row>77</xdr:row>
      <xdr:rowOff>156645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147772</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03795" y="1334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91447</xdr:rowOff>
    </xdr:from>
    <xdr:to>
      <xdr:col>67</xdr:col>
      <xdr:colOff>101600</xdr:colOff>
      <xdr:row>78</xdr:row>
      <xdr:rowOff>21597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12724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8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19891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2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28724</xdr:rowOff>
    </xdr:from>
    <xdr:to>
      <xdr:col>85</xdr:col>
      <xdr:colOff>127000</xdr:colOff>
      <xdr:row>98</xdr:row>
      <xdr:rowOff>79752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487924"/>
          <a:ext cx="838200" cy="39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154195</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1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79752</xdr:rowOff>
    </xdr:from>
    <xdr:to>
      <xdr:col>81</xdr:col>
      <xdr:colOff>50800</xdr:colOff>
      <xdr:row>98</xdr:row>
      <xdr:rowOff>106232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881852"/>
          <a:ext cx="889000" cy="2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123441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23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84145</xdr:rowOff>
    </xdr:from>
    <xdr:to>
      <xdr:col>76</xdr:col>
      <xdr:colOff>114300</xdr:colOff>
      <xdr:row>98</xdr:row>
      <xdr:rowOff>106232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714795"/>
          <a:ext cx="889000" cy="19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8044</xdr:rowOff>
    </xdr:from>
    <xdr:ext cx="59901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292795" y="1612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128211</xdr:rowOff>
    </xdr:from>
    <xdr:to>
      <xdr:col>71</xdr:col>
      <xdr:colOff>177800</xdr:colOff>
      <xdr:row>97</xdr:row>
      <xdr:rowOff>84145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587411"/>
          <a:ext cx="889000" cy="12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83980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37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62171</xdr:rowOff>
    </xdr:from>
    <xdr:to>
      <xdr:col>67</xdr:col>
      <xdr:colOff>101600</xdr:colOff>
      <xdr:row>96</xdr:row>
      <xdr:rowOff>163771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52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8848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29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149374</xdr:rowOff>
    </xdr:from>
    <xdr:to>
      <xdr:col>85</xdr:col>
      <xdr:colOff>177800</xdr:colOff>
      <xdr:row>96</xdr:row>
      <xdr:rowOff>79524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43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801</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28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28952</xdr:rowOff>
    </xdr:from>
    <xdr:to>
      <xdr:col>81</xdr:col>
      <xdr:colOff>101600</xdr:colOff>
      <xdr:row>98</xdr:row>
      <xdr:rowOff>130552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121679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92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55432</xdr:rowOff>
    </xdr:from>
    <xdr:to>
      <xdr:col>76</xdr:col>
      <xdr:colOff>165100</xdr:colOff>
      <xdr:row>98</xdr:row>
      <xdr:rowOff>157032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5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148159</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95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33345</xdr:rowOff>
    </xdr:from>
    <xdr:to>
      <xdr:col>72</xdr:col>
      <xdr:colOff>38100</xdr:colOff>
      <xdr:row>97</xdr:row>
      <xdr:rowOff>134945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6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126072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75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77411</xdr:rowOff>
    </xdr:from>
    <xdr:to>
      <xdr:col>67</xdr:col>
      <xdr:colOff>101600</xdr:colOff>
      <xdr:row>97</xdr:row>
      <xdr:rowOff>7561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53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170138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62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27686</xdr:rowOff>
    </xdr:from>
    <xdr:to>
      <xdr:col>102</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14236"/>
          <a:ext cx="889000" cy="7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90860</xdr:rowOff>
    </xdr:from>
    <xdr:to>
      <xdr:col>98</xdr:col>
      <xdr:colOff>38100</xdr:colOff>
      <xdr:row>38</xdr:row>
      <xdr:rowOff>21010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37537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148336</xdr:rowOff>
    </xdr:from>
    <xdr:to>
      <xdr:col>98</xdr:col>
      <xdr:colOff>38100</xdr:colOff>
      <xdr:row>39</xdr:row>
      <xdr:rowOff>78486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69613</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756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29478</xdr:rowOff>
    </xdr:from>
    <xdr:to>
      <xdr:col>116</xdr:col>
      <xdr:colOff>63500</xdr:colOff>
      <xdr:row>58</xdr:row>
      <xdr:rowOff>32660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973578"/>
          <a:ext cx="8382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138714</xdr:rowOff>
    </xdr:from>
    <xdr:ext cx="534377"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11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32660</xdr:rowOff>
    </xdr:from>
    <xdr:to>
      <xdr:col>111</xdr:col>
      <xdr:colOff>177800</xdr:colOff>
      <xdr:row>58</xdr:row>
      <xdr:rowOff>71842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976760"/>
          <a:ext cx="889000" cy="3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81025</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56111" y="100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71842</xdr:rowOff>
    </xdr:from>
    <xdr:to>
      <xdr:col>107</xdr:col>
      <xdr:colOff>50800</xdr:colOff>
      <xdr:row>58</xdr:row>
      <xdr:rowOff>72821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015942"/>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72821</xdr:rowOff>
    </xdr:from>
    <xdr:to>
      <xdr:col>102</xdr:col>
      <xdr:colOff>114300</xdr:colOff>
      <xdr:row>58</xdr:row>
      <xdr:rowOff>73891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016921"/>
          <a:ext cx="8890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130339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133116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150128</xdr:rowOff>
    </xdr:from>
    <xdr:to>
      <xdr:col>116</xdr:col>
      <xdr:colOff>114300</xdr:colOff>
      <xdr:row>58</xdr:row>
      <xdr:rowOff>80278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2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109505</xdr:rowOff>
    </xdr:from>
    <xdr:ext cx="534377"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71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153310</xdr:rowOff>
    </xdr:from>
    <xdr:to>
      <xdr:col>112</xdr:col>
      <xdr:colOff>38100</xdr:colOff>
      <xdr:row>58</xdr:row>
      <xdr:rowOff>83460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2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99987</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56111" y="970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21042</xdr:rowOff>
    </xdr:from>
    <xdr:to>
      <xdr:col>107</xdr:col>
      <xdr:colOff>101600</xdr:colOff>
      <xdr:row>58</xdr:row>
      <xdr:rowOff>122642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113769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05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22021</xdr:rowOff>
    </xdr:from>
    <xdr:to>
      <xdr:col>102</xdr:col>
      <xdr:colOff>165100</xdr:colOff>
      <xdr:row>58</xdr:row>
      <xdr:rowOff>123621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140148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7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23091</xdr:rowOff>
    </xdr:from>
    <xdr:to>
      <xdr:col>98</xdr:col>
      <xdr:colOff>38100</xdr:colOff>
      <xdr:row>58</xdr:row>
      <xdr:rowOff>124691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6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115818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05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32158</xdr:rowOff>
    </xdr:from>
    <xdr:to>
      <xdr:col>116</xdr:col>
      <xdr:colOff>63500</xdr:colOff>
      <xdr:row>75</xdr:row>
      <xdr:rowOff>129394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2890908"/>
          <a:ext cx="838200" cy="9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90237</xdr:rowOff>
    </xdr:from>
    <xdr:ext cx="599010"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48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32158</xdr:rowOff>
    </xdr:from>
    <xdr:to>
      <xdr:col>111</xdr:col>
      <xdr:colOff>177800</xdr:colOff>
      <xdr:row>75</xdr:row>
      <xdr:rowOff>65972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890908"/>
          <a:ext cx="889000" cy="3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33115</xdr:rowOff>
    </xdr:from>
    <xdr:ext cx="59901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23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149320</xdr:rowOff>
    </xdr:from>
    <xdr:to>
      <xdr:col>107</xdr:col>
      <xdr:colOff>50800</xdr:colOff>
      <xdr:row>75</xdr:row>
      <xdr:rowOff>65972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2836620"/>
          <a:ext cx="889000" cy="8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21722</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34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64454</xdr:rowOff>
    </xdr:from>
    <xdr:to>
      <xdr:col>102</xdr:col>
      <xdr:colOff>114300</xdr:colOff>
      <xdr:row>74</xdr:row>
      <xdr:rowOff>149320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2751754"/>
          <a:ext cx="889000" cy="8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40110</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45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50288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56795"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78594</xdr:rowOff>
    </xdr:from>
    <xdr:to>
      <xdr:col>116</xdr:col>
      <xdr:colOff>114300</xdr:colOff>
      <xdr:row>76</xdr:row>
      <xdr:rowOff>8744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93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101471</xdr:rowOff>
    </xdr:from>
    <xdr:ext cx="599010"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78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152808</xdr:rowOff>
    </xdr:from>
    <xdr:to>
      <xdr:col>112</xdr:col>
      <xdr:colOff>38100</xdr:colOff>
      <xdr:row>75</xdr:row>
      <xdr:rowOff>82958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84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99485</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23795" y="1261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15172</xdr:rowOff>
    </xdr:from>
    <xdr:to>
      <xdr:col>107</xdr:col>
      <xdr:colOff>101600</xdr:colOff>
      <xdr:row>75</xdr:row>
      <xdr:rowOff>116772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87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133299</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34795" y="12649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98520</xdr:rowOff>
    </xdr:from>
    <xdr:to>
      <xdr:col>102</xdr:col>
      <xdr:colOff>165100</xdr:colOff>
      <xdr:row>75</xdr:row>
      <xdr:rowOff>28670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78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45197</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45795" y="1256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13654</xdr:rowOff>
    </xdr:from>
    <xdr:to>
      <xdr:col>98</xdr:col>
      <xdr:colOff>38100</xdr:colOff>
      <xdr:row>74</xdr:row>
      <xdr:rowOff>115254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70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131781</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56795" y="1247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1,423</a:t>
          </a:r>
          <a:r>
            <a:rPr kumimoji="1" lang="ja-JP" altLang="en-US" sz="1300">
              <a:latin typeface="ＭＳ Ｐゴシック" panose="020B0600070205080204" pitchFamily="50" charset="-128"/>
              <a:ea typeface="ＭＳ Ｐゴシック" panose="020B0600070205080204" pitchFamily="50" charset="-128"/>
            </a:rPr>
            <a:t>千円で前年度比</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千円の増となっている。主な構成項目である補助費等は、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77,168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215,416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円と一人当たりのコストが高い状況となっているが、これは、</a:t>
          </a:r>
          <a:r>
            <a:rPr kumimoji="1" lang="ja-JP" altLang="en-US" sz="1300">
              <a:latin typeface="ＭＳ Ｐゴシック" panose="020B0600070205080204" pitchFamily="50" charset="-128"/>
              <a:ea typeface="ＭＳ Ｐゴシック" panose="020B0600070205080204" pitchFamily="50" charset="-128"/>
            </a:rPr>
            <a:t>広域市町村圏組合消防費負担金が消防庁舎建設による増となったことが主な要因である。また、維持補修費においても、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13,577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32,430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一人当たりのコストが高い状況となっているが、これは、広大な面積を有している影響から公共施設が多く点在し、その施設の老朽化による維持補修費によるものが大きな要因であり、個別施設計画に基づき、施設の再配置や長寿命化を図っ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4,275
4,241
747.56
6,177,061
6,034,440
76,318
3,357,671
6,029,988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155130</xdr:rowOff>
    </xdr:from>
    <xdr:to>
      <xdr:col>24</xdr:col>
      <xdr:colOff>63500</xdr:colOff>
      <xdr:row>37</xdr:row>
      <xdr:rowOff>169745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498780"/>
          <a:ext cx="838200" cy="1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136498</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0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155130</xdr:rowOff>
    </xdr:from>
    <xdr:to>
      <xdr:col>19</xdr:col>
      <xdr:colOff>177800</xdr:colOff>
      <xdr:row>38</xdr:row>
      <xdr:rowOff>11912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498780"/>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39519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2328</xdr:rowOff>
    </xdr:from>
    <xdr:to>
      <xdr:col>15</xdr:col>
      <xdr:colOff>50800</xdr:colOff>
      <xdr:row>38</xdr:row>
      <xdr:rowOff>11912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517428"/>
          <a:ext cx="889000" cy="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71892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132189</xdr:rowOff>
    </xdr:from>
    <xdr:to>
      <xdr:col>10</xdr:col>
      <xdr:colOff>114300</xdr:colOff>
      <xdr:row>38</xdr:row>
      <xdr:rowOff>2328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475839"/>
          <a:ext cx="889000" cy="4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50574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49023</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118945</xdr:rowOff>
    </xdr:from>
    <xdr:to>
      <xdr:col>24</xdr:col>
      <xdr:colOff>114300</xdr:colOff>
      <xdr:row>38</xdr:row>
      <xdr:rowOff>49095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6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97372</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4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104330</xdr:rowOff>
    </xdr:from>
    <xdr:to>
      <xdr:col>20</xdr:col>
      <xdr:colOff>38100</xdr:colOff>
      <xdr:row>38</xdr:row>
      <xdr:rowOff>34480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51007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2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132562</xdr:rowOff>
    </xdr:from>
    <xdr:to>
      <xdr:col>15</xdr:col>
      <xdr:colOff>101600</xdr:colOff>
      <xdr:row>38</xdr:row>
      <xdr:rowOff>62712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7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53839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6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122978</xdr:rowOff>
    </xdr:from>
    <xdr:to>
      <xdr:col>10</xdr:col>
      <xdr:colOff>165100</xdr:colOff>
      <xdr:row>38</xdr:row>
      <xdr:rowOff>53128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6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69655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2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81389</xdr:rowOff>
    </xdr:from>
    <xdr:to>
      <xdr:col>6</xdr:col>
      <xdr:colOff>38100</xdr:colOff>
      <xdr:row>38</xdr:row>
      <xdr:rowOff>11539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2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28066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20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157771</xdr:rowOff>
    </xdr:from>
    <xdr:to>
      <xdr:col>24</xdr:col>
      <xdr:colOff>63500</xdr:colOff>
      <xdr:row>57</xdr:row>
      <xdr:rowOff>64013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758971"/>
          <a:ext cx="838200" cy="7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6006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78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64013</xdr:rowOff>
    </xdr:from>
    <xdr:to>
      <xdr:col>19</xdr:col>
      <xdr:colOff>177800</xdr:colOff>
      <xdr:row>57</xdr:row>
      <xdr:rowOff>137371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36663"/>
          <a:ext cx="889000" cy="7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84117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75717</xdr:rowOff>
    </xdr:from>
    <xdr:to>
      <xdr:col>15</xdr:col>
      <xdr:colOff>50800</xdr:colOff>
      <xdr:row>57</xdr:row>
      <xdr:rowOff>137371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676917"/>
          <a:ext cx="889000" cy="23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81967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75717</xdr:rowOff>
    </xdr:from>
    <xdr:to>
      <xdr:col>10</xdr:col>
      <xdr:colOff>114300</xdr:colOff>
      <xdr:row>57</xdr:row>
      <xdr:rowOff>18386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676917"/>
          <a:ext cx="889000" cy="11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129627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0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139885</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91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106971</xdr:rowOff>
    </xdr:from>
    <xdr:to>
      <xdr:col>24</xdr:col>
      <xdr:colOff>114300</xdr:colOff>
      <xdr:row>57</xdr:row>
      <xdr:rowOff>37121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129848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5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13213</xdr:rowOff>
    </xdr:from>
    <xdr:to>
      <xdr:col>20</xdr:col>
      <xdr:colOff>38100</xdr:colOff>
      <xdr:row>57</xdr:row>
      <xdr:rowOff>114813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105940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87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86571</xdr:rowOff>
    </xdr:from>
    <xdr:to>
      <xdr:col>15</xdr:col>
      <xdr:colOff>101600</xdr:colOff>
      <xdr:row>58</xdr:row>
      <xdr:rowOff>16721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5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7848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95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24917</xdr:rowOff>
    </xdr:from>
    <xdr:to>
      <xdr:col>10</xdr:col>
      <xdr:colOff>165100</xdr:colOff>
      <xdr:row>56</xdr:row>
      <xdr:rowOff>126517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6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143044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40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139036</xdr:rowOff>
    </xdr:from>
    <xdr:to>
      <xdr:col>6</xdr:col>
      <xdr:colOff>38100</xdr:colOff>
      <xdr:row>57</xdr:row>
      <xdr:rowOff>69186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4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85713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51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75045</xdr:rowOff>
    </xdr:from>
    <xdr:to>
      <xdr:col>24</xdr:col>
      <xdr:colOff>63500</xdr:colOff>
      <xdr:row>76</xdr:row>
      <xdr:rowOff>128263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105245"/>
          <a:ext cx="838200" cy="5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71393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58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128263</xdr:rowOff>
    </xdr:from>
    <xdr:to>
      <xdr:col>19</xdr:col>
      <xdr:colOff>177800</xdr:colOff>
      <xdr:row>77</xdr:row>
      <xdr:rowOff>3801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158463"/>
          <a:ext cx="889000" cy="4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111041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9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164728</xdr:rowOff>
    </xdr:from>
    <xdr:to>
      <xdr:col>15</xdr:col>
      <xdr:colOff>50800</xdr:colOff>
      <xdr:row>77</xdr:row>
      <xdr:rowOff>3801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3194928"/>
          <a:ext cx="889000" cy="1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53016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4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42787</xdr:rowOff>
    </xdr:from>
    <xdr:to>
      <xdr:col>10</xdr:col>
      <xdr:colOff>114300</xdr:colOff>
      <xdr:row>76</xdr:row>
      <xdr:rowOff>164728</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2730087"/>
          <a:ext cx="889000" cy="46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86620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7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108847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13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24245</xdr:rowOff>
    </xdr:from>
    <xdr:to>
      <xdr:col>24</xdr:col>
      <xdr:colOff>114300</xdr:colOff>
      <xdr:row>76</xdr:row>
      <xdr:rowOff>125845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2672</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3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77463</xdr:rowOff>
    </xdr:from>
    <xdr:to>
      <xdr:col>20</xdr:col>
      <xdr:colOff>38100</xdr:colOff>
      <xdr:row>77</xdr:row>
      <xdr:rowOff>7613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10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170190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20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124451</xdr:rowOff>
    </xdr:from>
    <xdr:to>
      <xdr:col>15</xdr:col>
      <xdr:colOff>101600</xdr:colOff>
      <xdr:row>77</xdr:row>
      <xdr:rowOff>54601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15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45728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24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113928</xdr:rowOff>
    </xdr:from>
    <xdr:to>
      <xdr:col>10</xdr:col>
      <xdr:colOff>165100</xdr:colOff>
      <xdr:row>77</xdr:row>
      <xdr:rowOff>44078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14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35205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23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163437</xdr:rowOff>
    </xdr:from>
    <xdr:to>
      <xdr:col>6</xdr:col>
      <xdr:colOff>38100</xdr:colOff>
      <xdr:row>74</xdr:row>
      <xdr:rowOff>93587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67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110114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45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110545</xdr:rowOff>
    </xdr:from>
    <xdr:to>
      <xdr:col>24</xdr:col>
      <xdr:colOff>63500</xdr:colOff>
      <xdr:row>98</xdr:row>
      <xdr:rowOff>119360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912645"/>
          <a:ext cx="8382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70311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00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110545</xdr:rowOff>
    </xdr:from>
    <xdr:to>
      <xdr:col>19</xdr:col>
      <xdr:colOff>177800</xdr:colOff>
      <xdr:row>98</xdr:row>
      <xdr:rowOff>122610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1264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4904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114354</xdr:rowOff>
    </xdr:from>
    <xdr:to>
      <xdr:col>15</xdr:col>
      <xdr:colOff>50800</xdr:colOff>
      <xdr:row>98</xdr:row>
      <xdr:rowOff>122610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16454"/>
          <a:ext cx="889000" cy="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3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86584</xdr:rowOff>
    </xdr:from>
    <xdr:to>
      <xdr:col>10</xdr:col>
      <xdr:colOff>114300</xdr:colOff>
      <xdr:row>98</xdr:row>
      <xdr:rowOff>114354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88684"/>
          <a:ext cx="889000" cy="2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151407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5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68560</xdr:rowOff>
    </xdr:from>
    <xdr:to>
      <xdr:col>24</xdr:col>
      <xdr:colOff>114300</xdr:colOff>
      <xdr:row>98</xdr:row>
      <xdr:rowOff>170160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7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25862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59745</xdr:rowOff>
    </xdr:from>
    <xdr:to>
      <xdr:col>20</xdr:col>
      <xdr:colOff>38100</xdr:colOff>
      <xdr:row>98</xdr:row>
      <xdr:rowOff>161345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6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152472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5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71810</xdr:rowOff>
    </xdr:from>
    <xdr:to>
      <xdr:col>15</xdr:col>
      <xdr:colOff>101600</xdr:colOff>
      <xdr:row>99</xdr:row>
      <xdr:rowOff>1960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7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164537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6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63554</xdr:rowOff>
    </xdr:from>
    <xdr:to>
      <xdr:col>10</xdr:col>
      <xdr:colOff>165100</xdr:colOff>
      <xdr:row>98</xdr:row>
      <xdr:rowOff>165154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6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156281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5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35784</xdr:rowOff>
    </xdr:from>
    <xdr:to>
      <xdr:col>6</xdr:col>
      <xdr:colOff>38100</xdr:colOff>
      <xdr:row>98</xdr:row>
      <xdr:rowOff>137384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153911</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61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126873</xdr:rowOff>
    </xdr:from>
    <xdr:to>
      <xdr:col>55</xdr:col>
      <xdr:colOff>0</xdr:colOff>
      <xdr:row>37</xdr:row>
      <xdr:rowOff>156210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5956173"/>
          <a:ext cx="838200" cy="54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10304</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52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17272</xdr:rowOff>
    </xdr:from>
    <xdr:to>
      <xdr:col>50</xdr:col>
      <xdr:colOff>114300</xdr:colOff>
      <xdr:row>34</xdr:row>
      <xdr:rowOff>126873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5846572"/>
          <a:ext cx="889000" cy="10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125620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40259</xdr:rowOff>
    </xdr:from>
    <xdr:to>
      <xdr:col>45</xdr:col>
      <xdr:colOff>177800</xdr:colOff>
      <xdr:row>34</xdr:row>
      <xdr:rowOff>17272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5698109"/>
          <a:ext cx="889000" cy="1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96283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151892</xdr:rowOff>
    </xdr:from>
    <xdr:to>
      <xdr:col>41</xdr:col>
      <xdr:colOff>50800</xdr:colOff>
      <xdr:row>33</xdr:row>
      <xdr:rowOff>40259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5638292"/>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62120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96664</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4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105410</xdr:rowOff>
    </xdr:from>
    <xdr:to>
      <xdr:col>55</xdr:col>
      <xdr:colOff>50800</xdr:colOff>
      <xdr:row>38</xdr:row>
      <xdr:rowOff>35560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128287</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76073</xdr:rowOff>
    </xdr:from>
    <xdr:to>
      <xdr:col>50</xdr:col>
      <xdr:colOff>165100</xdr:colOff>
      <xdr:row>35</xdr:row>
      <xdr:rowOff>6223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90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22750</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568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137922</xdr:rowOff>
    </xdr:from>
    <xdr:to>
      <xdr:col>46</xdr:col>
      <xdr:colOff>38100</xdr:colOff>
      <xdr:row>34</xdr:row>
      <xdr:rowOff>68072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84599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160909</xdr:rowOff>
    </xdr:from>
    <xdr:to>
      <xdr:col>41</xdr:col>
      <xdr:colOff>101600</xdr:colOff>
      <xdr:row>33</xdr:row>
      <xdr:rowOff>91059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64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107586</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42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101092</xdr:rowOff>
    </xdr:from>
    <xdr:to>
      <xdr:col>36</xdr:col>
      <xdr:colOff>165100</xdr:colOff>
      <xdr:row>33</xdr:row>
      <xdr:rowOff>31242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58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47769</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36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127633</xdr:rowOff>
    </xdr:from>
    <xdr:to>
      <xdr:col>55</xdr:col>
      <xdr:colOff>0</xdr:colOff>
      <xdr:row>57</xdr:row>
      <xdr:rowOff>134954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00283"/>
          <a:ext cx="838200" cy="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100782</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01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127633</xdr:rowOff>
    </xdr:from>
    <xdr:to>
      <xdr:col>50</xdr:col>
      <xdr:colOff>114300</xdr:colOff>
      <xdr:row>57</xdr:row>
      <xdr:rowOff>131036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00283"/>
          <a:ext cx="889000" cy="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6228</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5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131036</xdr:rowOff>
    </xdr:from>
    <xdr:to>
      <xdr:col>45</xdr:col>
      <xdr:colOff>177800</xdr:colOff>
      <xdr:row>57</xdr:row>
      <xdr:rowOff>132286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03686"/>
          <a:ext cx="889000" cy="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4801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94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124402</xdr:rowOff>
    </xdr:from>
    <xdr:to>
      <xdr:col>41</xdr:col>
      <xdr:colOff>50800</xdr:colOff>
      <xdr:row>57</xdr:row>
      <xdr:rowOff>132286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897052"/>
          <a:ext cx="889000" cy="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8716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9403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84154</xdr:rowOff>
    </xdr:from>
    <xdr:to>
      <xdr:col>55</xdr:col>
      <xdr:colOff>50800</xdr:colOff>
      <xdr:row>58</xdr:row>
      <xdr:rowOff>14304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5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56332</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2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76833</xdr:rowOff>
    </xdr:from>
    <xdr:to>
      <xdr:col>50</xdr:col>
      <xdr:colOff>165100</xdr:colOff>
      <xdr:row>58</xdr:row>
      <xdr:rowOff>6983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4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23510</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624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80236</xdr:rowOff>
    </xdr:from>
    <xdr:to>
      <xdr:col>46</xdr:col>
      <xdr:colOff>38100</xdr:colOff>
      <xdr:row>58</xdr:row>
      <xdr:rowOff>10386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26913</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62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81486</xdr:rowOff>
    </xdr:from>
    <xdr:to>
      <xdr:col>41</xdr:col>
      <xdr:colOff>101600</xdr:colOff>
      <xdr:row>58</xdr:row>
      <xdr:rowOff>11636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5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28163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62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73602</xdr:rowOff>
    </xdr:from>
    <xdr:to>
      <xdr:col>36</xdr:col>
      <xdr:colOff>165100</xdr:colOff>
      <xdr:row>58</xdr:row>
      <xdr:rowOff>3752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4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20279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62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51268</xdr:rowOff>
    </xdr:from>
    <xdr:to>
      <xdr:col>55</xdr:col>
      <xdr:colOff>0</xdr:colOff>
      <xdr:row>77</xdr:row>
      <xdr:rowOff>142532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52918"/>
          <a:ext cx="838200" cy="9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135013</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36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51268</xdr:rowOff>
    </xdr:from>
    <xdr:to>
      <xdr:col>50</xdr:col>
      <xdr:colOff>114300</xdr:colOff>
      <xdr:row>77</xdr:row>
      <xdr:rowOff>112016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52918"/>
          <a:ext cx="889000" cy="6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70237</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112016</xdr:rowOff>
    </xdr:from>
    <xdr:to>
      <xdr:col>45</xdr:col>
      <xdr:colOff>177800</xdr:colOff>
      <xdr:row>77</xdr:row>
      <xdr:rowOff>135621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13666"/>
          <a:ext cx="889000" cy="2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108350</xdr:rowOff>
    </xdr:from>
    <xdr:to>
      <xdr:col>41</xdr:col>
      <xdr:colOff>50800</xdr:colOff>
      <xdr:row>77</xdr:row>
      <xdr:rowOff>135621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10000"/>
          <a:ext cx="889000" cy="2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83503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5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86310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91732</xdr:rowOff>
    </xdr:from>
    <xdr:to>
      <xdr:col>55</xdr:col>
      <xdr:colOff>50800</xdr:colOff>
      <xdr:row>78</xdr:row>
      <xdr:rowOff>21882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9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114609</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4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468</xdr:rowOff>
    </xdr:from>
    <xdr:to>
      <xdr:col>50</xdr:col>
      <xdr:colOff>165100</xdr:colOff>
      <xdr:row>77</xdr:row>
      <xdr:rowOff>102068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0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118595</xdr:rowOff>
    </xdr:from>
    <xdr:ext cx="59901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39795" y="12977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61216</xdr:rowOff>
    </xdr:from>
    <xdr:to>
      <xdr:col>46</xdr:col>
      <xdr:colOff>38100</xdr:colOff>
      <xdr:row>77</xdr:row>
      <xdr:rowOff>162816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6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7893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3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84821</xdr:rowOff>
    </xdr:from>
    <xdr:to>
      <xdr:col>41</xdr:col>
      <xdr:colOff>101600</xdr:colOff>
      <xdr:row>78</xdr:row>
      <xdr:rowOff>14971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8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31498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06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57550</xdr:rowOff>
    </xdr:from>
    <xdr:to>
      <xdr:col>36</xdr:col>
      <xdr:colOff>165100</xdr:colOff>
      <xdr:row>77</xdr:row>
      <xdr:rowOff>159150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4227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03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96518</xdr:rowOff>
    </xdr:from>
    <xdr:to>
      <xdr:col>55</xdr:col>
      <xdr:colOff>0</xdr:colOff>
      <xdr:row>96</xdr:row>
      <xdr:rowOff>7874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384268"/>
          <a:ext cx="838200" cy="8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25988</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85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89605</xdr:rowOff>
    </xdr:from>
    <xdr:to>
      <xdr:col>50</xdr:col>
      <xdr:colOff>114300</xdr:colOff>
      <xdr:row>95</xdr:row>
      <xdr:rowOff>96518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377355"/>
          <a:ext cx="889000" cy="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117070</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57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89605</xdr:rowOff>
    </xdr:from>
    <xdr:to>
      <xdr:col>45</xdr:col>
      <xdr:colOff>177800</xdr:colOff>
      <xdr:row>96</xdr:row>
      <xdr:rowOff>14291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377355"/>
          <a:ext cx="889000" cy="9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27588</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8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163578</xdr:rowOff>
    </xdr:from>
    <xdr:to>
      <xdr:col>41</xdr:col>
      <xdr:colOff>50800</xdr:colOff>
      <xdr:row>96</xdr:row>
      <xdr:rowOff>14291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451328"/>
          <a:ext cx="889000" cy="2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102432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56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67113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52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128524</xdr:rowOff>
    </xdr:from>
    <xdr:to>
      <xdr:col>55</xdr:col>
      <xdr:colOff>50800</xdr:colOff>
      <xdr:row>96</xdr:row>
      <xdr:rowOff>58674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41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151401</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26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45718</xdr:rowOff>
    </xdr:from>
    <xdr:to>
      <xdr:col>50</xdr:col>
      <xdr:colOff>165100</xdr:colOff>
      <xdr:row>95</xdr:row>
      <xdr:rowOff>147318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33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163845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10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38805</xdr:rowOff>
    </xdr:from>
    <xdr:to>
      <xdr:col>46</xdr:col>
      <xdr:colOff>38100</xdr:colOff>
      <xdr:row>95</xdr:row>
      <xdr:rowOff>140405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32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156932</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10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134941</xdr:rowOff>
    </xdr:from>
    <xdr:to>
      <xdr:col>41</xdr:col>
      <xdr:colOff>101600</xdr:colOff>
      <xdr:row>96</xdr:row>
      <xdr:rowOff>65091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4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81618</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19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112778</xdr:rowOff>
    </xdr:from>
    <xdr:to>
      <xdr:col>36</xdr:col>
      <xdr:colOff>165100</xdr:colOff>
      <xdr:row>96</xdr:row>
      <xdr:rowOff>42928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59455</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17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115226</xdr:rowOff>
    </xdr:from>
    <xdr:to>
      <xdr:col>85</xdr:col>
      <xdr:colOff>127000</xdr:colOff>
      <xdr:row>36</xdr:row>
      <xdr:rowOff>4186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5944526"/>
          <a:ext cx="838200" cy="23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92647</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6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4186</xdr:rowOff>
    </xdr:from>
    <xdr:to>
      <xdr:col>81</xdr:col>
      <xdr:colOff>50800</xdr:colOff>
      <xdr:row>37</xdr:row>
      <xdr:rowOff>41507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176386"/>
          <a:ext cx="889000" cy="20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102783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4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41507</xdr:rowOff>
    </xdr:from>
    <xdr:to>
      <xdr:col>76</xdr:col>
      <xdr:colOff>114300</xdr:colOff>
      <xdr:row>37</xdr:row>
      <xdr:rowOff>88183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385157"/>
          <a:ext cx="889000" cy="4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153751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4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18295</xdr:rowOff>
    </xdr:from>
    <xdr:to>
      <xdr:col>71</xdr:col>
      <xdr:colOff>177800</xdr:colOff>
      <xdr:row>37</xdr:row>
      <xdr:rowOff>88183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361945"/>
          <a:ext cx="889000" cy="6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130123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147659</xdr:rowOff>
    </xdr:from>
    <xdr:to>
      <xdr:col>67</xdr:col>
      <xdr:colOff>101600</xdr:colOff>
      <xdr:row>37</xdr:row>
      <xdr:rowOff>77809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68936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41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64426</xdr:rowOff>
    </xdr:from>
    <xdr:to>
      <xdr:col>85</xdr:col>
      <xdr:colOff>177800</xdr:colOff>
      <xdr:row>34</xdr:row>
      <xdr:rowOff>166026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589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87303</xdr:rowOff>
    </xdr:from>
    <xdr:ext cx="599010"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5745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124836</xdr:rowOff>
    </xdr:from>
    <xdr:to>
      <xdr:col>81</xdr:col>
      <xdr:colOff>101600</xdr:colOff>
      <xdr:row>36</xdr:row>
      <xdr:rowOff>54986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1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71513</xdr:rowOff>
    </xdr:from>
    <xdr:ext cx="59901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181795" y="590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162157</xdr:rowOff>
    </xdr:from>
    <xdr:to>
      <xdr:col>76</xdr:col>
      <xdr:colOff>165100</xdr:colOff>
      <xdr:row>37</xdr:row>
      <xdr:rowOff>92307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108834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10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37383</xdr:rowOff>
    </xdr:from>
    <xdr:to>
      <xdr:col>72</xdr:col>
      <xdr:colOff>38100</xdr:colOff>
      <xdr:row>37</xdr:row>
      <xdr:rowOff>138983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8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155510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5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138945</xdr:rowOff>
    </xdr:from>
    <xdr:to>
      <xdr:col>67</xdr:col>
      <xdr:colOff>101600</xdr:colOff>
      <xdr:row>37</xdr:row>
      <xdr:rowOff>69095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1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85622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08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78618</xdr:rowOff>
    </xdr:from>
    <xdr:to>
      <xdr:col>85</xdr:col>
      <xdr:colOff>127000</xdr:colOff>
      <xdr:row>56</xdr:row>
      <xdr:rowOff>64799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508368"/>
          <a:ext cx="838200" cy="15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65117</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64799</xdr:rowOff>
    </xdr:from>
    <xdr:to>
      <xdr:col>81</xdr:col>
      <xdr:colOff>50800</xdr:colOff>
      <xdr:row>56</xdr:row>
      <xdr:rowOff>82889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665999"/>
          <a:ext cx="889000" cy="1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10360</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152402</xdr:rowOff>
    </xdr:from>
    <xdr:to>
      <xdr:col>76</xdr:col>
      <xdr:colOff>114300</xdr:colOff>
      <xdr:row>56</xdr:row>
      <xdr:rowOff>82889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410702"/>
          <a:ext cx="889000" cy="27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133560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73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152402</xdr:rowOff>
    </xdr:from>
    <xdr:to>
      <xdr:col>71</xdr:col>
      <xdr:colOff>177800</xdr:colOff>
      <xdr:row>56</xdr:row>
      <xdr:rowOff>115822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410702"/>
          <a:ext cx="889000" cy="30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22320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61898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27818</xdr:rowOff>
    </xdr:from>
    <xdr:to>
      <xdr:col>85</xdr:col>
      <xdr:colOff>177800</xdr:colOff>
      <xdr:row>55</xdr:row>
      <xdr:rowOff>129418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45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50695</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30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13999</xdr:rowOff>
    </xdr:from>
    <xdr:to>
      <xdr:col>81</xdr:col>
      <xdr:colOff>101600</xdr:colOff>
      <xdr:row>56</xdr:row>
      <xdr:rowOff>115599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61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132126</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39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32089</xdr:rowOff>
    </xdr:from>
    <xdr:to>
      <xdr:col>76</xdr:col>
      <xdr:colOff>165100</xdr:colOff>
      <xdr:row>56</xdr:row>
      <xdr:rowOff>133689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6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150216</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40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101602</xdr:rowOff>
    </xdr:from>
    <xdr:to>
      <xdr:col>72</xdr:col>
      <xdr:colOff>38100</xdr:colOff>
      <xdr:row>55</xdr:row>
      <xdr:rowOff>31752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35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48279</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13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65022</xdr:rowOff>
    </xdr:from>
    <xdr:to>
      <xdr:col>67</xdr:col>
      <xdr:colOff>101600</xdr:colOff>
      <xdr:row>56</xdr:row>
      <xdr:rowOff>166622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66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11699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44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118478</xdr:rowOff>
    </xdr:from>
    <xdr:to>
      <xdr:col>85</xdr:col>
      <xdr:colOff>127000</xdr:colOff>
      <xdr:row>78</xdr:row>
      <xdr:rowOff>135122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491578"/>
          <a:ext cx="838200" cy="1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116758</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489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89260</xdr:rowOff>
    </xdr:from>
    <xdr:to>
      <xdr:col>81</xdr:col>
      <xdr:colOff>50800</xdr:colOff>
      <xdr:row>78</xdr:row>
      <xdr:rowOff>118478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462360"/>
          <a:ext cx="889000" cy="2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62862</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89260</xdr:rowOff>
    </xdr:from>
    <xdr:to>
      <xdr:col>76</xdr:col>
      <xdr:colOff>114300</xdr:colOff>
      <xdr:row>78</xdr:row>
      <xdr:rowOff>150485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462360"/>
          <a:ext cx="889000" cy="6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65319</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60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51493</xdr:rowOff>
    </xdr:from>
    <xdr:to>
      <xdr:col>71</xdr:col>
      <xdr:colOff>177800</xdr:colOff>
      <xdr:row>78</xdr:row>
      <xdr:rowOff>150485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424593"/>
          <a:ext cx="889000" cy="9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69693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6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63338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6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84322</xdr:rowOff>
    </xdr:from>
    <xdr:to>
      <xdr:col>85</xdr:col>
      <xdr:colOff>177800</xdr:colOff>
      <xdr:row>79</xdr:row>
      <xdr:rowOff>14472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5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43699</xdr:rowOff>
    </xdr:from>
    <xdr:ext cx="534377"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24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67678</xdr:rowOff>
    </xdr:from>
    <xdr:to>
      <xdr:col>81</xdr:col>
      <xdr:colOff>101600</xdr:colOff>
      <xdr:row>78</xdr:row>
      <xdr:rowOff>169278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4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14355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2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38460</xdr:rowOff>
    </xdr:from>
    <xdr:to>
      <xdr:col>76</xdr:col>
      <xdr:colOff>165100</xdr:colOff>
      <xdr:row>78</xdr:row>
      <xdr:rowOff>140060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1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156587</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5111" y="1318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99685</xdr:rowOff>
    </xdr:from>
    <xdr:to>
      <xdr:col>72</xdr:col>
      <xdr:colOff>38100</xdr:colOff>
      <xdr:row>79</xdr:row>
      <xdr:rowOff>29835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46362</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36111" y="1324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693</xdr:rowOff>
    </xdr:from>
    <xdr:to>
      <xdr:col>67</xdr:col>
      <xdr:colOff>101600</xdr:colOff>
      <xdr:row>78</xdr:row>
      <xdr:rowOff>102293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3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118820</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47111" y="131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38640</xdr:rowOff>
    </xdr:from>
    <xdr:to>
      <xdr:col>85</xdr:col>
      <xdr:colOff>127000</xdr:colOff>
      <xdr:row>97</xdr:row>
      <xdr:rowOff>49935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669290"/>
          <a:ext cx="838200" cy="1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165854</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625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58443</xdr:rowOff>
    </xdr:from>
    <xdr:to>
      <xdr:col>81</xdr:col>
      <xdr:colOff>50800</xdr:colOff>
      <xdr:row>97</xdr:row>
      <xdr:rowOff>49935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517643"/>
          <a:ext cx="889000" cy="16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135662</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76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58443</xdr:rowOff>
    </xdr:from>
    <xdr:to>
      <xdr:col>76</xdr:col>
      <xdr:colOff>114300</xdr:colOff>
      <xdr:row>97</xdr:row>
      <xdr:rowOff>105845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517643"/>
          <a:ext cx="889000" cy="21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137641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7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105845</xdr:rowOff>
    </xdr:from>
    <xdr:to>
      <xdr:col>71</xdr:col>
      <xdr:colOff>177800</xdr:colOff>
      <xdr:row>97</xdr:row>
      <xdr:rowOff>142247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736495"/>
          <a:ext cx="889000" cy="3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161095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142873</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159290</xdr:rowOff>
    </xdr:from>
    <xdr:to>
      <xdr:col>85</xdr:col>
      <xdr:colOff>177800</xdr:colOff>
      <xdr:row>97</xdr:row>
      <xdr:rowOff>89440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10717</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46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170585</xdr:rowOff>
    </xdr:from>
    <xdr:to>
      <xdr:col>81</xdr:col>
      <xdr:colOff>101600</xdr:colOff>
      <xdr:row>97</xdr:row>
      <xdr:rowOff>100735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2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117262</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640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7643</xdr:rowOff>
    </xdr:from>
    <xdr:to>
      <xdr:col>76</xdr:col>
      <xdr:colOff>165100</xdr:colOff>
      <xdr:row>96</xdr:row>
      <xdr:rowOff>109243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46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125770</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624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55045</xdr:rowOff>
    </xdr:from>
    <xdr:to>
      <xdr:col>72</xdr:col>
      <xdr:colOff>38100</xdr:colOff>
      <xdr:row>97</xdr:row>
      <xdr:rowOff>156645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8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147772</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677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91447</xdr:rowOff>
    </xdr:from>
    <xdr:to>
      <xdr:col>67</xdr:col>
      <xdr:colOff>101600</xdr:colOff>
      <xdr:row>98</xdr:row>
      <xdr:rowOff>21597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7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12724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81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85,891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155,353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円と一人当たりのコストが高い状況となっているが、これは、町内全域に整備した防災行政無線のデジタル化工事及び広域市町村圏組合消防庁舎建設のための負担金が主な要因である。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60,452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171,032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円と一人当たりのコストが高い状況となっているが、これは、国重要有形民俗文化財を収める民具収蔵庫の建築に要する費用が大きな要因である。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財政調整基金については、決算剰余金など計画的な積立により、適正とされる標準財政規模の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％を大きく上回っている。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実質収支については、望ましいとされる標準財政規模の３～５％を若干下回ったが、これは決算剰余金を減債基金へ積立を行ったことによるものである。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おおむね黒字で推移しており、一般会計以外の特別会計は大きな変動なく推移している。一般会計については、年度によって増減はしているものの、ここ数年は地方交付税が一定水準で推移しており黒字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3679_&#21482;&#35211;&#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X53">
            <v>82.7</v>
          </cell>
          <cell r="CF53">
            <v>83.1</v>
          </cell>
          <cell r="CN53">
            <v>83.1</v>
          </cell>
          <cell r="CV53">
            <v>83.2</v>
          </cell>
        </row>
        <row r="55">
          <cell r="AN55" t="str">
            <v>類似団体内平均値</v>
          </cell>
          <cell r="BX55">
            <v>0</v>
          </cell>
          <cell r="CF55">
            <v>0</v>
          </cell>
          <cell r="CN55">
            <v>0</v>
          </cell>
          <cell r="CV55">
            <v>0</v>
          </cell>
        </row>
        <row r="57">
          <cell r="BX57">
            <v>57.5</v>
          </cell>
          <cell r="CF57">
            <v>58.4</v>
          </cell>
          <cell r="CN57">
            <v>61.8</v>
          </cell>
          <cell r="CV57">
            <v>62.3</v>
          </cell>
        </row>
        <row r="72">
          <cell r="BP72" t="str">
            <v>H27</v>
          </cell>
          <cell r="BX72" t="str">
            <v>H28</v>
          </cell>
          <cell r="CF72" t="str">
            <v>H29</v>
          </cell>
          <cell r="CN72" t="str">
            <v>H30</v>
          </cell>
          <cell r="CV72" t="str">
            <v>R01</v>
          </cell>
        </row>
        <row r="73">
          <cell r="AN73" t="str">
            <v>当該団体値</v>
          </cell>
        </row>
        <row r="75">
          <cell r="BP75">
            <v>2.9</v>
          </cell>
          <cell r="BX75">
            <v>3.1</v>
          </cell>
          <cell r="CF75">
            <v>3.2</v>
          </cell>
          <cell r="CN75">
            <v>3.2</v>
          </cell>
          <cell r="CV75">
            <v>3</v>
          </cell>
        </row>
        <row r="77">
          <cell r="AN77" t="str">
            <v>類似団体内平均値</v>
          </cell>
          <cell r="BP77">
            <v>0</v>
          </cell>
          <cell r="BX77">
            <v>0</v>
          </cell>
          <cell r="CF77">
            <v>0</v>
          </cell>
          <cell r="CN77">
            <v>0</v>
          </cell>
          <cell r="CV77">
            <v>0</v>
          </cell>
        </row>
        <row r="79">
          <cell r="BP79">
            <v>7.2</v>
          </cell>
          <cell r="BX79">
            <v>6</v>
          </cell>
          <cell r="CF79">
            <v>5.6</v>
          </cell>
          <cell r="CN79">
            <v>5.3</v>
          </cell>
          <cell r="CV79">
            <v>5.8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6177061</v>
      </c>
      <c r="BO4" s="393"/>
      <c r="BP4" s="393"/>
      <c r="BQ4" s="393"/>
      <c r="BR4" s="393"/>
      <c r="BS4" s="393"/>
      <c r="BT4" s="393"/>
      <c r="BU4" s="394"/>
      <c r="BV4" s="392">
        <v>6243147</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2.2999999999999998</v>
      </c>
      <c r="CU4" s="399"/>
      <c r="CV4" s="399"/>
      <c r="CW4" s="399"/>
      <c r="CX4" s="399"/>
      <c r="CY4" s="399"/>
      <c r="CZ4" s="399"/>
      <c r="DA4" s="400"/>
      <c r="DB4" s="398">
        <v>3.5</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6034440</v>
      </c>
      <c r="BO5" s="430"/>
      <c r="BP5" s="430"/>
      <c r="BQ5" s="430"/>
      <c r="BR5" s="430"/>
      <c r="BS5" s="430"/>
      <c r="BT5" s="430"/>
      <c r="BU5" s="431"/>
      <c r="BV5" s="429">
        <v>5859261</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80.8</v>
      </c>
      <c r="CU5" s="427"/>
      <c r="CV5" s="427"/>
      <c r="CW5" s="427"/>
      <c r="CX5" s="427"/>
      <c r="CY5" s="427"/>
      <c r="CZ5" s="427"/>
      <c r="DA5" s="428"/>
      <c r="DB5" s="426">
        <v>81.400000000000006</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142621</v>
      </c>
      <c r="BO6" s="430"/>
      <c r="BP6" s="430"/>
      <c r="BQ6" s="430"/>
      <c r="BR6" s="430"/>
      <c r="BS6" s="430"/>
      <c r="BT6" s="430"/>
      <c r="BU6" s="431"/>
      <c r="BV6" s="429">
        <v>383886</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83.3</v>
      </c>
      <c r="CU6" s="467"/>
      <c r="CV6" s="467"/>
      <c r="CW6" s="467"/>
      <c r="CX6" s="467"/>
      <c r="CY6" s="467"/>
      <c r="CZ6" s="467"/>
      <c r="DA6" s="468"/>
      <c r="DB6" s="466">
        <v>84.8</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66303</v>
      </c>
      <c r="BO7" s="430"/>
      <c r="BP7" s="430"/>
      <c r="BQ7" s="430"/>
      <c r="BR7" s="430"/>
      <c r="BS7" s="430"/>
      <c r="BT7" s="430"/>
      <c r="BU7" s="431"/>
      <c r="BV7" s="429">
        <v>265325</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3357671</v>
      </c>
      <c r="CU7" s="430"/>
      <c r="CV7" s="430"/>
      <c r="CW7" s="430"/>
      <c r="CX7" s="430"/>
      <c r="CY7" s="430"/>
      <c r="CZ7" s="430"/>
      <c r="DA7" s="431"/>
      <c r="DB7" s="429">
        <v>3406910</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110</v>
      </c>
      <c r="AV8" s="462"/>
      <c r="AW8" s="462"/>
      <c r="AX8" s="462"/>
      <c r="AY8" s="463" t="s">
        <v>111</v>
      </c>
      <c r="AZ8" s="464"/>
      <c r="BA8" s="464"/>
      <c r="BB8" s="464"/>
      <c r="BC8" s="464"/>
      <c r="BD8" s="464"/>
      <c r="BE8" s="464"/>
      <c r="BF8" s="464"/>
      <c r="BG8" s="464"/>
      <c r="BH8" s="464"/>
      <c r="BI8" s="464"/>
      <c r="BJ8" s="464"/>
      <c r="BK8" s="464"/>
      <c r="BL8" s="464"/>
      <c r="BM8" s="465"/>
      <c r="BN8" s="429">
        <v>76318</v>
      </c>
      <c r="BO8" s="430"/>
      <c r="BP8" s="430"/>
      <c r="BQ8" s="430"/>
      <c r="BR8" s="430"/>
      <c r="BS8" s="430"/>
      <c r="BT8" s="430"/>
      <c r="BU8" s="431"/>
      <c r="BV8" s="429">
        <v>118561</v>
      </c>
      <c r="BW8" s="430"/>
      <c r="BX8" s="430"/>
      <c r="BY8" s="430"/>
      <c r="BZ8" s="430"/>
      <c r="CA8" s="430"/>
      <c r="CB8" s="430"/>
      <c r="CC8" s="431"/>
      <c r="CD8" s="432" t="s">
        <v>112</v>
      </c>
      <c r="CE8" s="433"/>
      <c r="CF8" s="433"/>
      <c r="CG8" s="433"/>
      <c r="CH8" s="433"/>
      <c r="CI8" s="433"/>
      <c r="CJ8" s="433"/>
      <c r="CK8" s="433"/>
      <c r="CL8" s="433"/>
      <c r="CM8" s="433"/>
      <c r="CN8" s="433"/>
      <c r="CO8" s="433"/>
      <c r="CP8" s="433"/>
      <c r="CQ8" s="433"/>
      <c r="CR8" s="433"/>
      <c r="CS8" s="434"/>
      <c r="CT8" s="469">
        <v>0.25</v>
      </c>
      <c r="CU8" s="470"/>
      <c r="CV8" s="470"/>
      <c r="CW8" s="470"/>
      <c r="CX8" s="470"/>
      <c r="CY8" s="470"/>
      <c r="CZ8" s="470"/>
      <c r="DA8" s="471"/>
      <c r="DB8" s="469">
        <v>0.25</v>
      </c>
      <c r="DC8" s="470"/>
      <c r="DD8" s="470"/>
      <c r="DE8" s="470"/>
      <c r="DF8" s="470"/>
      <c r="DG8" s="470"/>
      <c r="DH8" s="470"/>
      <c r="DI8" s="471"/>
      <c r="DJ8" s="186"/>
      <c r="DK8" s="186"/>
      <c r="DL8" s="186"/>
      <c r="DM8" s="186"/>
      <c r="DN8" s="186"/>
      <c r="DO8" s="186"/>
    </row>
    <row r="9" spans="1:119" ht="18.75" customHeight="1" thickBot="1" x14ac:dyDescent="0.2">
      <c r="A9" s="187"/>
      <c r="B9" s="423" t="s">
        <v>113</v>
      </c>
      <c r="C9" s="424"/>
      <c r="D9" s="424"/>
      <c r="E9" s="424"/>
      <c r="F9" s="424"/>
      <c r="G9" s="424"/>
      <c r="H9" s="424"/>
      <c r="I9" s="424"/>
      <c r="J9" s="424"/>
      <c r="K9" s="472"/>
      <c r="L9" s="473" t="s">
        <v>114</v>
      </c>
      <c r="M9" s="474"/>
      <c r="N9" s="474"/>
      <c r="O9" s="474"/>
      <c r="P9" s="474"/>
      <c r="Q9" s="475"/>
      <c r="R9" s="476">
        <v>4470</v>
      </c>
      <c r="S9" s="477"/>
      <c r="T9" s="477"/>
      <c r="U9" s="477"/>
      <c r="V9" s="478"/>
      <c r="W9" s="386" t="s">
        <v>115</v>
      </c>
      <c r="X9" s="387"/>
      <c r="Y9" s="387"/>
      <c r="Z9" s="387"/>
      <c r="AA9" s="387"/>
      <c r="AB9" s="387"/>
      <c r="AC9" s="387"/>
      <c r="AD9" s="387"/>
      <c r="AE9" s="387"/>
      <c r="AF9" s="387"/>
      <c r="AG9" s="387"/>
      <c r="AH9" s="387"/>
      <c r="AI9" s="387"/>
      <c r="AJ9" s="387"/>
      <c r="AK9" s="387"/>
      <c r="AL9" s="388"/>
      <c r="AM9" s="458" t="s">
        <v>116</v>
      </c>
      <c r="AN9" s="459"/>
      <c r="AO9" s="459"/>
      <c r="AP9" s="459"/>
      <c r="AQ9" s="459"/>
      <c r="AR9" s="459"/>
      <c r="AS9" s="459"/>
      <c r="AT9" s="460"/>
      <c r="AU9" s="461" t="s">
        <v>94</v>
      </c>
      <c r="AV9" s="462"/>
      <c r="AW9" s="462"/>
      <c r="AX9" s="462"/>
      <c r="AY9" s="463" t="s">
        <v>117</v>
      </c>
      <c r="AZ9" s="464"/>
      <c r="BA9" s="464"/>
      <c r="BB9" s="464"/>
      <c r="BC9" s="464"/>
      <c r="BD9" s="464"/>
      <c r="BE9" s="464"/>
      <c r="BF9" s="464"/>
      <c r="BG9" s="464"/>
      <c r="BH9" s="464"/>
      <c r="BI9" s="464"/>
      <c r="BJ9" s="464"/>
      <c r="BK9" s="464"/>
      <c r="BL9" s="464"/>
      <c r="BM9" s="465"/>
      <c r="BN9" s="429">
        <v>-42243</v>
      </c>
      <c r="BO9" s="430"/>
      <c r="BP9" s="430"/>
      <c r="BQ9" s="430"/>
      <c r="BR9" s="430"/>
      <c r="BS9" s="430"/>
      <c r="BT9" s="430"/>
      <c r="BU9" s="431"/>
      <c r="BV9" s="429">
        <v>-30863</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12.7</v>
      </c>
      <c r="CU9" s="427"/>
      <c r="CV9" s="427"/>
      <c r="CW9" s="427"/>
      <c r="CX9" s="427"/>
      <c r="CY9" s="427"/>
      <c r="CZ9" s="427"/>
      <c r="DA9" s="428"/>
      <c r="DB9" s="426">
        <v>12.1</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4932</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140</v>
      </c>
      <c r="BO10" s="430"/>
      <c r="BP10" s="430"/>
      <c r="BQ10" s="430"/>
      <c r="BR10" s="430"/>
      <c r="BS10" s="430"/>
      <c r="BT10" s="430"/>
      <c r="BU10" s="431"/>
      <c r="BV10" s="429">
        <v>683</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127</v>
      </c>
      <c r="AV11" s="462"/>
      <c r="AW11" s="462"/>
      <c r="AX11" s="462"/>
      <c r="AY11" s="463" t="s">
        <v>128</v>
      </c>
      <c r="AZ11" s="464"/>
      <c r="BA11" s="464"/>
      <c r="BB11" s="464"/>
      <c r="BC11" s="464"/>
      <c r="BD11" s="464"/>
      <c r="BE11" s="464"/>
      <c r="BF11" s="464"/>
      <c r="BG11" s="464"/>
      <c r="BH11" s="464"/>
      <c r="BI11" s="464"/>
      <c r="BJ11" s="464"/>
      <c r="BK11" s="464"/>
      <c r="BL11" s="464"/>
      <c r="BM11" s="465"/>
      <c r="BN11" s="429">
        <v>41870</v>
      </c>
      <c r="BO11" s="430"/>
      <c r="BP11" s="430"/>
      <c r="BQ11" s="430"/>
      <c r="BR11" s="430"/>
      <c r="BS11" s="430"/>
      <c r="BT11" s="430"/>
      <c r="BU11" s="431"/>
      <c r="BV11" s="429">
        <v>59204</v>
      </c>
      <c r="BW11" s="430"/>
      <c r="BX11" s="430"/>
      <c r="BY11" s="430"/>
      <c r="BZ11" s="430"/>
      <c r="CA11" s="430"/>
      <c r="CB11" s="430"/>
      <c r="CC11" s="431"/>
      <c r="CD11" s="432" t="s">
        <v>129</v>
      </c>
      <c r="CE11" s="433"/>
      <c r="CF11" s="433"/>
      <c r="CG11" s="433"/>
      <c r="CH11" s="433"/>
      <c r="CI11" s="433"/>
      <c r="CJ11" s="433"/>
      <c r="CK11" s="433"/>
      <c r="CL11" s="433"/>
      <c r="CM11" s="433"/>
      <c r="CN11" s="433"/>
      <c r="CO11" s="433"/>
      <c r="CP11" s="433"/>
      <c r="CQ11" s="433"/>
      <c r="CR11" s="433"/>
      <c r="CS11" s="434"/>
      <c r="CT11" s="469" t="s">
        <v>130</v>
      </c>
      <c r="CU11" s="470"/>
      <c r="CV11" s="470"/>
      <c r="CW11" s="470"/>
      <c r="CX11" s="470"/>
      <c r="CY11" s="470"/>
      <c r="CZ11" s="470"/>
      <c r="DA11" s="471"/>
      <c r="DB11" s="469" t="s">
        <v>131</v>
      </c>
      <c r="DC11" s="470"/>
      <c r="DD11" s="470"/>
      <c r="DE11" s="470"/>
      <c r="DF11" s="470"/>
      <c r="DG11" s="470"/>
      <c r="DH11" s="470"/>
      <c r="DI11" s="471"/>
      <c r="DJ11" s="186"/>
      <c r="DK11" s="186"/>
      <c r="DL11" s="186"/>
      <c r="DM11" s="186"/>
      <c r="DN11" s="186"/>
      <c r="DO11" s="186"/>
    </row>
    <row r="12" spans="1:119" ht="18.75" customHeight="1" x14ac:dyDescent="0.15">
      <c r="A12" s="187"/>
      <c r="B12" s="489" t="s">
        <v>132</v>
      </c>
      <c r="C12" s="490"/>
      <c r="D12" s="490"/>
      <c r="E12" s="490"/>
      <c r="F12" s="490"/>
      <c r="G12" s="490"/>
      <c r="H12" s="490"/>
      <c r="I12" s="490"/>
      <c r="J12" s="490"/>
      <c r="K12" s="491"/>
      <c r="L12" s="498" t="s">
        <v>133</v>
      </c>
      <c r="M12" s="499"/>
      <c r="N12" s="499"/>
      <c r="O12" s="499"/>
      <c r="P12" s="499"/>
      <c r="Q12" s="500"/>
      <c r="R12" s="501">
        <v>4275</v>
      </c>
      <c r="S12" s="502"/>
      <c r="T12" s="502"/>
      <c r="U12" s="502"/>
      <c r="V12" s="503"/>
      <c r="W12" s="504" t="s">
        <v>1</v>
      </c>
      <c r="X12" s="462"/>
      <c r="Y12" s="462"/>
      <c r="Z12" s="462"/>
      <c r="AA12" s="462"/>
      <c r="AB12" s="505"/>
      <c r="AC12" s="506" t="s">
        <v>134</v>
      </c>
      <c r="AD12" s="507"/>
      <c r="AE12" s="507"/>
      <c r="AF12" s="507"/>
      <c r="AG12" s="508"/>
      <c r="AH12" s="506" t="s">
        <v>135</v>
      </c>
      <c r="AI12" s="507"/>
      <c r="AJ12" s="507"/>
      <c r="AK12" s="507"/>
      <c r="AL12" s="509"/>
      <c r="AM12" s="458" t="s">
        <v>136</v>
      </c>
      <c r="AN12" s="459"/>
      <c r="AO12" s="459"/>
      <c r="AP12" s="459"/>
      <c r="AQ12" s="459"/>
      <c r="AR12" s="459"/>
      <c r="AS12" s="459"/>
      <c r="AT12" s="460"/>
      <c r="AU12" s="461" t="s">
        <v>94</v>
      </c>
      <c r="AV12" s="462"/>
      <c r="AW12" s="462"/>
      <c r="AX12" s="462"/>
      <c r="AY12" s="463" t="s">
        <v>137</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20000</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130</v>
      </c>
      <c r="CU12" s="470"/>
      <c r="CV12" s="470"/>
      <c r="CW12" s="470"/>
      <c r="CX12" s="470"/>
      <c r="CY12" s="470"/>
      <c r="CZ12" s="470"/>
      <c r="DA12" s="471"/>
      <c r="DB12" s="469" t="s">
        <v>139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140</v>
      </c>
      <c r="N13" s="521"/>
      <c r="O13" s="521"/>
      <c r="P13" s="521"/>
      <c r="Q13" s="522"/>
      <c r="R13" s="513">
        <v>4241</v>
      </c>
      <c r="S13" s="514"/>
      <c r="T13" s="514"/>
      <c r="U13" s="514"/>
      <c r="V13" s="515"/>
      <c r="W13" s="445" t="s">
        <v>141</v>
      </c>
      <c r="X13" s="446"/>
      <c r="Y13" s="446"/>
      <c r="Z13" s="446"/>
      <c r="AA13" s="446"/>
      <c r="AB13" s="436"/>
      <c r="AC13" s="480">
        <v>331</v>
      </c>
      <c r="AD13" s="481"/>
      <c r="AE13" s="481"/>
      <c r="AF13" s="481"/>
      <c r="AG13" s="523"/>
      <c r="AH13" s="480">
        <v>373</v>
      </c>
      <c r="AI13" s="481"/>
      <c r="AJ13" s="481"/>
      <c r="AK13" s="481"/>
      <c r="AL13" s="482"/>
      <c r="AM13" s="458" t="s">
        <v>142</v>
      </c>
      <c r="AN13" s="459"/>
      <c r="AO13" s="459"/>
      <c r="AP13" s="459"/>
      <c r="AQ13" s="459"/>
      <c r="AR13" s="459"/>
      <c r="AS13" s="459"/>
      <c r="AT13" s="460"/>
      <c r="AU13" s="461" t="s">
        <v>143</v>
      </c>
      <c r="AV13" s="462"/>
      <c r="AW13" s="462"/>
      <c r="AX13" s="462"/>
      <c r="AY13" s="463" t="s">
        <v>144</v>
      </c>
      <c r="AZ13" s="464"/>
      <c r="BA13" s="464"/>
      <c r="BB13" s="464"/>
      <c r="BC13" s="464"/>
      <c r="BD13" s="464"/>
      <c r="BE13" s="464"/>
      <c r="BF13" s="464"/>
      <c r="BG13" s="464"/>
      <c r="BH13" s="464"/>
      <c r="BI13" s="464"/>
      <c r="BJ13" s="464"/>
      <c r="BK13" s="464"/>
      <c r="BL13" s="464"/>
      <c r="BM13" s="465"/>
      <c r="BN13" s="429">
        <v>-233</v>
      </c>
      <c r="BO13" s="430"/>
      <c r="BP13" s="430"/>
      <c r="BQ13" s="430"/>
      <c r="BR13" s="430"/>
      <c r="BS13" s="430"/>
      <c r="BT13" s="430"/>
      <c r="BU13" s="431"/>
      <c r="BV13" s="429">
        <v>9024</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3</v>
      </c>
      <c r="CU13" s="427"/>
      <c r="CV13" s="427"/>
      <c r="CW13" s="427"/>
      <c r="CX13" s="427"/>
      <c r="CY13" s="427"/>
      <c r="CZ13" s="427"/>
      <c r="DA13" s="428"/>
      <c r="DB13" s="426">
        <v>3.2</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146</v>
      </c>
      <c r="M14" s="511"/>
      <c r="N14" s="511"/>
      <c r="O14" s="511"/>
      <c r="P14" s="511"/>
      <c r="Q14" s="512"/>
      <c r="R14" s="513">
        <v>4366</v>
      </c>
      <c r="S14" s="514"/>
      <c r="T14" s="514"/>
      <c r="U14" s="514"/>
      <c r="V14" s="515"/>
      <c r="W14" s="419"/>
      <c r="X14" s="420"/>
      <c r="Y14" s="420"/>
      <c r="Z14" s="420"/>
      <c r="AA14" s="420"/>
      <c r="AB14" s="409"/>
      <c r="AC14" s="516">
        <v>15.3</v>
      </c>
      <c r="AD14" s="517"/>
      <c r="AE14" s="517"/>
      <c r="AF14" s="517"/>
      <c r="AG14" s="518"/>
      <c r="AH14" s="516">
        <v>16.2</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t="s">
        <v>131</v>
      </c>
      <c r="CU14" s="528"/>
      <c r="CV14" s="528"/>
      <c r="CW14" s="528"/>
      <c r="CX14" s="528"/>
      <c r="CY14" s="528"/>
      <c r="CZ14" s="528"/>
      <c r="DA14" s="529"/>
      <c r="DB14" s="527" t="s">
        <v>131</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140</v>
      </c>
      <c r="N15" s="521"/>
      <c r="O15" s="521"/>
      <c r="P15" s="521"/>
      <c r="Q15" s="522"/>
      <c r="R15" s="513">
        <v>4353</v>
      </c>
      <c r="S15" s="514"/>
      <c r="T15" s="514"/>
      <c r="U15" s="514"/>
      <c r="V15" s="515"/>
      <c r="W15" s="445" t="s">
        <v>148</v>
      </c>
      <c r="X15" s="446"/>
      <c r="Y15" s="446"/>
      <c r="Z15" s="446"/>
      <c r="AA15" s="446"/>
      <c r="AB15" s="436"/>
      <c r="AC15" s="480">
        <v>692</v>
      </c>
      <c r="AD15" s="481"/>
      <c r="AE15" s="481"/>
      <c r="AF15" s="481"/>
      <c r="AG15" s="523"/>
      <c r="AH15" s="480">
        <v>770</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760059</v>
      </c>
      <c r="BO15" s="393"/>
      <c r="BP15" s="393"/>
      <c r="BQ15" s="393"/>
      <c r="BR15" s="393"/>
      <c r="BS15" s="393"/>
      <c r="BT15" s="393"/>
      <c r="BU15" s="394"/>
      <c r="BV15" s="392">
        <v>756245</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31.9</v>
      </c>
      <c r="AD16" s="517"/>
      <c r="AE16" s="517"/>
      <c r="AF16" s="517"/>
      <c r="AG16" s="518"/>
      <c r="AH16" s="516">
        <v>33.4</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3044316</v>
      </c>
      <c r="BO16" s="430"/>
      <c r="BP16" s="430"/>
      <c r="BQ16" s="430"/>
      <c r="BR16" s="430"/>
      <c r="BS16" s="430"/>
      <c r="BT16" s="430"/>
      <c r="BU16" s="431"/>
      <c r="BV16" s="429">
        <v>3031868</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154</v>
      </c>
      <c r="N17" s="537"/>
      <c r="O17" s="537"/>
      <c r="P17" s="537"/>
      <c r="Q17" s="538"/>
      <c r="R17" s="533" t="s">
        <v>155</v>
      </c>
      <c r="S17" s="534"/>
      <c r="T17" s="534"/>
      <c r="U17" s="534"/>
      <c r="V17" s="535"/>
      <c r="W17" s="445" t="s">
        <v>156</v>
      </c>
      <c r="X17" s="446"/>
      <c r="Y17" s="446"/>
      <c r="Z17" s="446"/>
      <c r="AA17" s="446"/>
      <c r="AB17" s="436"/>
      <c r="AC17" s="480">
        <v>1147</v>
      </c>
      <c r="AD17" s="481"/>
      <c r="AE17" s="481"/>
      <c r="AF17" s="481"/>
      <c r="AG17" s="523"/>
      <c r="AH17" s="480">
        <v>1164</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968572</v>
      </c>
      <c r="BO17" s="430"/>
      <c r="BP17" s="430"/>
      <c r="BQ17" s="430"/>
      <c r="BR17" s="430"/>
      <c r="BS17" s="430"/>
      <c r="BT17" s="430"/>
      <c r="BU17" s="431"/>
      <c r="BV17" s="429">
        <v>965439</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158</v>
      </c>
      <c r="C18" s="472"/>
      <c r="D18" s="472"/>
      <c r="E18" s="544"/>
      <c r="F18" s="544"/>
      <c r="G18" s="544"/>
      <c r="H18" s="544"/>
      <c r="I18" s="544"/>
      <c r="J18" s="544"/>
      <c r="K18" s="544"/>
      <c r="L18" s="545">
        <v>747.56</v>
      </c>
      <c r="M18" s="545"/>
      <c r="N18" s="545"/>
      <c r="O18" s="545"/>
      <c r="P18" s="545"/>
      <c r="Q18" s="545"/>
      <c r="R18" s="546"/>
      <c r="S18" s="546"/>
      <c r="T18" s="546"/>
      <c r="U18" s="546"/>
      <c r="V18" s="547"/>
      <c r="W18" s="447"/>
      <c r="X18" s="448"/>
      <c r="Y18" s="448"/>
      <c r="Z18" s="448"/>
      <c r="AA18" s="448"/>
      <c r="AB18" s="439"/>
      <c r="AC18" s="548">
        <v>52.9</v>
      </c>
      <c r="AD18" s="549"/>
      <c r="AE18" s="549"/>
      <c r="AF18" s="549"/>
      <c r="AG18" s="550"/>
      <c r="AH18" s="548">
        <v>50.5</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2815251</v>
      </c>
      <c r="BO18" s="430"/>
      <c r="BP18" s="430"/>
      <c r="BQ18" s="430"/>
      <c r="BR18" s="430"/>
      <c r="BS18" s="430"/>
      <c r="BT18" s="430"/>
      <c r="BU18" s="431"/>
      <c r="BV18" s="429">
        <v>2866337</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160</v>
      </c>
      <c r="C19" s="472"/>
      <c r="D19" s="472"/>
      <c r="E19" s="544"/>
      <c r="F19" s="544"/>
      <c r="G19" s="544"/>
      <c r="H19" s="544"/>
      <c r="I19" s="544"/>
      <c r="J19" s="544"/>
      <c r="K19" s="544"/>
      <c r="L19" s="552">
        <v>6</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4108602</v>
      </c>
      <c r="BO19" s="430"/>
      <c r="BP19" s="430"/>
      <c r="BQ19" s="430"/>
      <c r="BR19" s="430"/>
      <c r="BS19" s="430"/>
      <c r="BT19" s="430"/>
      <c r="BU19" s="431"/>
      <c r="BV19" s="429">
        <v>4284316</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162</v>
      </c>
      <c r="C20" s="472"/>
      <c r="D20" s="472"/>
      <c r="E20" s="544"/>
      <c r="F20" s="544"/>
      <c r="G20" s="544"/>
      <c r="H20" s="544"/>
      <c r="I20" s="544"/>
      <c r="J20" s="544"/>
      <c r="K20" s="544"/>
      <c r="L20" s="552">
        <v>1762</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6029988</v>
      </c>
      <c r="BO23" s="430"/>
      <c r="BP23" s="430"/>
      <c r="BQ23" s="430"/>
      <c r="BR23" s="430"/>
      <c r="BS23" s="430"/>
      <c r="BT23" s="430"/>
      <c r="BU23" s="431"/>
      <c r="BV23" s="429">
        <v>5336464</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171</v>
      </c>
      <c r="F24" s="459"/>
      <c r="G24" s="459"/>
      <c r="H24" s="459"/>
      <c r="I24" s="459"/>
      <c r="J24" s="459"/>
      <c r="K24" s="460"/>
      <c r="L24" s="480">
        <v>1</v>
      </c>
      <c r="M24" s="481"/>
      <c r="N24" s="481"/>
      <c r="O24" s="481"/>
      <c r="P24" s="523"/>
      <c r="Q24" s="480">
        <v>6777</v>
      </c>
      <c r="R24" s="481"/>
      <c r="S24" s="481"/>
      <c r="T24" s="481"/>
      <c r="U24" s="481"/>
      <c r="V24" s="523"/>
      <c r="W24" s="582"/>
      <c r="X24" s="570"/>
      <c r="Y24" s="571"/>
      <c r="Z24" s="479" t="s">
        <v>172</v>
      </c>
      <c r="AA24" s="459"/>
      <c r="AB24" s="459"/>
      <c r="AC24" s="459"/>
      <c r="AD24" s="459"/>
      <c r="AE24" s="459"/>
      <c r="AF24" s="459"/>
      <c r="AG24" s="460"/>
      <c r="AH24" s="480">
        <v>79</v>
      </c>
      <c r="AI24" s="481"/>
      <c r="AJ24" s="481"/>
      <c r="AK24" s="481"/>
      <c r="AL24" s="523"/>
      <c r="AM24" s="480">
        <v>241582</v>
      </c>
      <c r="AN24" s="481"/>
      <c r="AO24" s="481"/>
      <c r="AP24" s="481"/>
      <c r="AQ24" s="481"/>
      <c r="AR24" s="523"/>
      <c r="AS24" s="480">
        <v>3058</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5278619</v>
      </c>
      <c r="BO24" s="430"/>
      <c r="BP24" s="430"/>
      <c r="BQ24" s="430"/>
      <c r="BR24" s="430"/>
      <c r="BS24" s="430"/>
      <c r="BT24" s="430"/>
      <c r="BU24" s="431"/>
      <c r="BV24" s="429">
        <v>4435812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174</v>
      </c>
      <c r="F25" s="459"/>
      <c r="G25" s="459"/>
      <c r="H25" s="459"/>
      <c r="I25" s="459"/>
      <c r="J25" s="459"/>
      <c r="K25" s="460"/>
      <c r="L25" s="480">
        <v>1</v>
      </c>
      <c r="M25" s="481"/>
      <c r="N25" s="481"/>
      <c r="O25" s="481"/>
      <c r="P25" s="523"/>
      <c r="Q25" s="480">
        <v>5418</v>
      </c>
      <c r="R25" s="481"/>
      <c r="S25" s="481"/>
      <c r="T25" s="481"/>
      <c r="U25" s="481"/>
      <c r="V25" s="523"/>
      <c r="W25" s="582"/>
      <c r="X25" s="570"/>
      <c r="Y25" s="571"/>
      <c r="Z25" s="479" t="s">
        <v>175</v>
      </c>
      <c r="AA25" s="459"/>
      <c r="AB25" s="459"/>
      <c r="AC25" s="459"/>
      <c r="AD25" s="459"/>
      <c r="AE25" s="459"/>
      <c r="AF25" s="459"/>
      <c r="AG25" s="460"/>
      <c r="AH25" s="480" t="s">
        <v>131</v>
      </c>
      <c r="AI25" s="481"/>
      <c r="AJ25" s="481"/>
      <c r="AK25" s="481"/>
      <c r="AL25" s="523"/>
      <c r="AM25" s="480" t="s">
        <v>131</v>
      </c>
      <c r="AN25" s="481"/>
      <c r="AO25" s="481"/>
      <c r="AP25" s="481"/>
      <c r="AQ25" s="481"/>
      <c r="AR25" s="523"/>
      <c r="AS25" s="480" t="s">
        <v>131</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t="s">
        <v>130</v>
      </c>
      <c r="BO25" s="393"/>
      <c r="BP25" s="393"/>
      <c r="BQ25" s="393"/>
      <c r="BR25" s="393"/>
      <c r="BS25" s="393"/>
      <c r="BT25" s="393"/>
      <c r="BU25" s="394"/>
      <c r="BV25" s="392">
        <v>372223</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5148</v>
      </c>
      <c r="R26" s="481"/>
      <c r="S26" s="481"/>
      <c r="T26" s="481"/>
      <c r="U26" s="481"/>
      <c r="V26" s="523"/>
      <c r="W26" s="582"/>
      <c r="X26" s="570"/>
      <c r="Y26" s="571"/>
      <c r="Z26" s="479" t="s">
        <v>178</v>
      </c>
      <c r="AA26" s="592"/>
      <c r="AB26" s="592"/>
      <c r="AC26" s="592"/>
      <c r="AD26" s="592"/>
      <c r="AE26" s="592"/>
      <c r="AF26" s="592"/>
      <c r="AG26" s="593"/>
      <c r="AH26" s="480">
        <v>1</v>
      </c>
      <c r="AI26" s="481"/>
      <c r="AJ26" s="481"/>
      <c r="AK26" s="481"/>
      <c r="AL26" s="523"/>
      <c r="AM26" s="480" t="s">
        <v>179</v>
      </c>
      <c r="AN26" s="481"/>
      <c r="AO26" s="481"/>
      <c r="AP26" s="481"/>
      <c r="AQ26" s="481"/>
      <c r="AR26" s="523"/>
      <c r="AS26" s="480" t="s">
        <v>180</v>
      </c>
      <c r="AT26" s="481"/>
      <c r="AU26" s="481"/>
      <c r="AV26" s="481"/>
      <c r="AW26" s="481"/>
      <c r="AX26" s="482"/>
      <c r="AY26" s="432" t="s">
        <v>181</v>
      </c>
      <c r="AZ26" s="433"/>
      <c r="BA26" s="433"/>
      <c r="BB26" s="433"/>
      <c r="BC26" s="433"/>
      <c r="BD26" s="433"/>
      <c r="BE26" s="433"/>
      <c r="BF26" s="433"/>
      <c r="BG26" s="433"/>
      <c r="BH26" s="433"/>
      <c r="BI26" s="433"/>
      <c r="BJ26" s="433"/>
      <c r="BK26" s="433"/>
      <c r="BL26" s="433"/>
      <c r="BM26" s="434"/>
      <c r="BN26" s="429" t="s">
        <v>131</v>
      </c>
      <c r="BO26" s="430"/>
      <c r="BP26" s="430"/>
      <c r="BQ26" s="430"/>
      <c r="BR26" s="430"/>
      <c r="BS26" s="430"/>
      <c r="BT26" s="430"/>
      <c r="BU26" s="431"/>
      <c r="BV26" s="429" t="s">
        <v>130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182</v>
      </c>
      <c r="F27" s="459"/>
      <c r="G27" s="459"/>
      <c r="H27" s="459"/>
      <c r="I27" s="459"/>
      <c r="J27" s="459"/>
      <c r="K27" s="460"/>
      <c r="L27" s="480">
        <v>1</v>
      </c>
      <c r="M27" s="481"/>
      <c r="N27" s="481"/>
      <c r="O27" s="481"/>
      <c r="P27" s="523"/>
      <c r="Q27" s="480">
        <v>2709</v>
      </c>
      <c r="R27" s="481"/>
      <c r="S27" s="481"/>
      <c r="T27" s="481"/>
      <c r="U27" s="481"/>
      <c r="V27" s="523"/>
      <c r="W27" s="582"/>
      <c r="X27" s="570"/>
      <c r="Y27" s="571"/>
      <c r="Z27" s="479" t="s">
        <v>183</v>
      </c>
      <c r="AA27" s="459"/>
      <c r="AB27" s="459"/>
      <c r="AC27" s="459"/>
      <c r="AD27" s="459"/>
      <c r="AE27" s="459"/>
      <c r="AF27" s="459"/>
      <c r="AG27" s="460"/>
      <c r="AH27" s="480">
        <v>2</v>
      </c>
      <c r="AI27" s="481"/>
      <c r="AJ27" s="481"/>
      <c r="AK27" s="481"/>
      <c r="AL27" s="523"/>
      <c r="AM27" s="480" t="s">
        <v>179</v>
      </c>
      <c r="AN27" s="481"/>
      <c r="AO27" s="481"/>
      <c r="AP27" s="481"/>
      <c r="AQ27" s="481"/>
      <c r="AR27" s="523"/>
      <c r="AS27" s="480" t="s">
        <v>179</v>
      </c>
      <c r="AT27" s="481"/>
      <c r="AU27" s="481"/>
      <c r="AV27" s="481"/>
      <c r="AW27" s="481"/>
      <c r="AX27" s="482"/>
      <c r="AY27" s="524" t="s">
        <v>184</v>
      </c>
      <c r="AZ27" s="525"/>
      <c r="BA27" s="525"/>
      <c r="BB27" s="525"/>
      <c r="BC27" s="525"/>
      <c r="BD27" s="525"/>
      <c r="BE27" s="525"/>
      <c r="BF27" s="525"/>
      <c r="BG27" s="525"/>
      <c r="BH27" s="525"/>
      <c r="BI27" s="525"/>
      <c r="BJ27" s="525"/>
      <c r="BK27" s="525"/>
      <c r="BL27" s="525"/>
      <c r="BM27" s="526"/>
      <c r="BN27" s="605">
        <v>127508</v>
      </c>
      <c r="BO27" s="606"/>
      <c r="BP27" s="606"/>
      <c r="BQ27" s="606"/>
      <c r="BR27" s="606"/>
      <c r="BS27" s="606"/>
      <c r="BT27" s="606"/>
      <c r="BU27" s="607"/>
      <c r="BV27" s="605">
        <v>127500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185</v>
      </c>
      <c r="F28" s="459"/>
      <c r="G28" s="459"/>
      <c r="H28" s="459"/>
      <c r="I28" s="459"/>
      <c r="J28" s="459"/>
      <c r="K28" s="460"/>
      <c r="L28" s="480">
        <v>1</v>
      </c>
      <c r="M28" s="481"/>
      <c r="N28" s="481"/>
      <c r="O28" s="481"/>
      <c r="P28" s="523"/>
      <c r="Q28" s="480">
        <v>2097</v>
      </c>
      <c r="R28" s="481"/>
      <c r="S28" s="481"/>
      <c r="T28" s="481"/>
      <c r="U28" s="481"/>
      <c r="V28" s="523"/>
      <c r="W28" s="582"/>
      <c r="X28" s="570"/>
      <c r="Y28" s="571"/>
      <c r="Z28" s="479" t="s">
        <v>186</v>
      </c>
      <c r="AA28" s="459"/>
      <c r="AB28" s="459"/>
      <c r="AC28" s="459"/>
      <c r="AD28" s="459"/>
      <c r="AE28" s="459"/>
      <c r="AF28" s="459"/>
      <c r="AG28" s="460"/>
      <c r="AH28" s="480" t="s">
        <v>187</v>
      </c>
      <c r="AI28" s="481"/>
      <c r="AJ28" s="481"/>
      <c r="AK28" s="481"/>
      <c r="AL28" s="523"/>
      <c r="AM28" s="480" t="s">
        <v>130</v>
      </c>
      <c r="AN28" s="481"/>
      <c r="AO28" s="481"/>
      <c r="AP28" s="481"/>
      <c r="AQ28" s="481"/>
      <c r="AR28" s="523"/>
      <c r="AS28" s="480" t="s">
        <v>187</v>
      </c>
      <c r="AT28" s="481"/>
      <c r="AU28" s="481"/>
      <c r="AV28" s="481"/>
      <c r="AW28" s="481"/>
      <c r="AX28" s="482"/>
      <c r="AY28" s="608" t="s">
        <v>188</v>
      </c>
      <c r="AZ28" s="609"/>
      <c r="BA28" s="609"/>
      <c r="BB28" s="610"/>
      <c r="BC28" s="389" t="s">
        <v>48</v>
      </c>
      <c r="BD28" s="390"/>
      <c r="BE28" s="390"/>
      <c r="BF28" s="390"/>
      <c r="BG28" s="390"/>
      <c r="BH28" s="390"/>
      <c r="BI28" s="390"/>
      <c r="BJ28" s="390"/>
      <c r="BK28" s="390"/>
      <c r="BL28" s="390"/>
      <c r="BM28" s="391"/>
      <c r="BN28" s="392">
        <v>1036511</v>
      </c>
      <c r="BO28" s="393"/>
      <c r="BP28" s="393"/>
      <c r="BQ28" s="393"/>
      <c r="BR28" s="393"/>
      <c r="BS28" s="393"/>
      <c r="BT28" s="393"/>
      <c r="BU28" s="394"/>
      <c r="BV28" s="392">
        <v>1036371</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189</v>
      </c>
      <c r="F29" s="459"/>
      <c r="G29" s="459"/>
      <c r="H29" s="459"/>
      <c r="I29" s="459"/>
      <c r="J29" s="459"/>
      <c r="K29" s="460"/>
      <c r="L29" s="480">
        <v>10</v>
      </c>
      <c r="M29" s="481"/>
      <c r="N29" s="481"/>
      <c r="O29" s="481"/>
      <c r="P29" s="523"/>
      <c r="Q29" s="480">
        <v>1899</v>
      </c>
      <c r="R29" s="481"/>
      <c r="S29" s="481"/>
      <c r="T29" s="481"/>
      <c r="U29" s="481"/>
      <c r="V29" s="523"/>
      <c r="W29" s="583"/>
      <c r="X29" s="584"/>
      <c r="Y29" s="585"/>
      <c r="Z29" s="479" t="s">
        <v>190</v>
      </c>
      <c r="AA29" s="459"/>
      <c r="AB29" s="459"/>
      <c r="AC29" s="459"/>
      <c r="AD29" s="459"/>
      <c r="AE29" s="459"/>
      <c r="AF29" s="459"/>
      <c r="AG29" s="460"/>
      <c r="AH29" s="480">
        <v>81</v>
      </c>
      <c r="AI29" s="481"/>
      <c r="AJ29" s="481"/>
      <c r="AK29" s="481"/>
      <c r="AL29" s="523"/>
      <c r="AM29" s="480">
        <v>248452</v>
      </c>
      <c r="AN29" s="481"/>
      <c r="AO29" s="481"/>
      <c r="AP29" s="481"/>
      <c r="AQ29" s="481"/>
      <c r="AR29" s="523"/>
      <c r="AS29" s="480">
        <v>3067</v>
      </c>
      <c r="AT29" s="481"/>
      <c r="AU29" s="481"/>
      <c r="AV29" s="481"/>
      <c r="AW29" s="481"/>
      <c r="AX29" s="482"/>
      <c r="AY29" s="611"/>
      <c r="AZ29" s="612"/>
      <c r="BA29" s="612"/>
      <c r="BB29" s="613"/>
      <c r="BC29" s="463" t="s">
        <v>191</v>
      </c>
      <c r="BD29" s="464"/>
      <c r="BE29" s="464"/>
      <c r="BF29" s="464"/>
      <c r="BG29" s="464"/>
      <c r="BH29" s="464"/>
      <c r="BI29" s="464"/>
      <c r="BJ29" s="464"/>
      <c r="BK29" s="464"/>
      <c r="BL29" s="464"/>
      <c r="BM29" s="465"/>
      <c r="BN29" s="429">
        <v>701558</v>
      </c>
      <c r="BO29" s="430"/>
      <c r="BP29" s="430"/>
      <c r="BQ29" s="430"/>
      <c r="BR29" s="430"/>
      <c r="BS29" s="430"/>
      <c r="BT29" s="430"/>
      <c r="BU29" s="431"/>
      <c r="BV29" s="429">
        <v>641460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192</v>
      </c>
      <c r="X30" s="590"/>
      <c r="Y30" s="590"/>
      <c r="Z30" s="590"/>
      <c r="AA30" s="590"/>
      <c r="AB30" s="590"/>
      <c r="AC30" s="590"/>
      <c r="AD30" s="590"/>
      <c r="AE30" s="590"/>
      <c r="AF30" s="590"/>
      <c r="AG30" s="591"/>
      <c r="AH30" s="548">
        <v>97.1</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3473689</v>
      </c>
      <c r="BO30" s="606"/>
      <c r="BP30" s="606"/>
      <c r="BQ30" s="606"/>
      <c r="BR30" s="606"/>
      <c r="BS30" s="606"/>
      <c r="BT30" s="606"/>
      <c r="BU30" s="607"/>
      <c r="BV30" s="605">
        <v>3152006</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199</v>
      </c>
      <c r="D33" s="453"/>
      <c r="E33" s="418" t="s">
        <v>200</v>
      </c>
      <c r="F33" s="418"/>
      <c r="G33" s="418"/>
      <c r="H33" s="418"/>
      <c r="I33" s="418"/>
      <c r="J33" s="418"/>
      <c r="K33" s="418"/>
      <c r="L33" s="418"/>
      <c r="M33" s="418"/>
      <c r="N33" s="418"/>
      <c r="O33" s="418"/>
      <c r="P33" s="418"/>
      <c r="Q33" s="418"/>
      <c r="R33" s="418"/>
      <c r="S33" s="418"/>
      <c r="T33" s="216"/>
      <c r="U33" s="453" t="s">
        <v>201</v>
      </c>
      <c r="V33" s="453"/>
      <c r="W33" s="418" t="s">
        <v>200</v>
      </c>
      <c r="X33" s="418"/>
      <c r="Y33" s="418"/>
      <c r="Z33" s="418"/>
      <c r="AA33" s="418"/>
      <c r="AB33" s="418"/>
      <c r="AC33" s="418"/>
      <c r="AD33" s="418"/>
      <c r="AE33" s="418"/>
      <c r="AF33" s="418"/>
      <c r="AG33" s="418"/>
      <c r="AH33" s="418"/>
      <c r="AI33" s="418"/>
      <c r="AJ33" s="418"/>
      <c r="AK33" s="418"/>
      <c r="AL33" s="216"/>
      <c r="AM33" s="453" t="s">
        <v>202</v>
      </c>
      <c r="AN33" s="453"/>
      <c r="AO33" s="418" t="s">
        <v>200</v>
      </c>
      <c r="AP33" s="418"/>
      <c r="AQ33" s="418"/>
      <c r="AR33" s="418"/>
      <c r="AS33" s="418"/>
      <c r="AT33" s="418"/>
      <c r="AU33" s="418"/>
      <c r="AV33" s="418"/>
      <c r="AW33" s="418"/>
      <c r="AX33" s="418"/>
      <c r="AY33" s="418"/>
      <c r="AZ33" s="418"/>
      <c r="BA33" s="418"/>
      <c r="BB33" s="418"/>
      <c r="BC33" s="418"/>
      <c r="BD33" s="217"/>
      <c r="BE33" s="418" t="s">
        <v>203</v>
      </c>
      <c r="BF33" s="418"/>
      <c r="BG33" s="418" t="s">
        <v>204</v>
      </c>
      <c r="BH33" s="418"/>
      <c r="BI33" s="418"/>
      <c r="BJ33" s="418"/>
      <c r="BK33" s="418"/>
      <c r="BL33" s="418"/>
      <c r="BM33" s="418"/>
      <c r="BN33" s="418"/>
      <c r="BO33" s="418"/>
      <c r="BP33" s="418"/>
      <c r="BQ33" s="418"/>
      <c r="BR33" s="418"/>
      <c r="BS33" s="418"/>
      <c r="BT33" s="418"/>
      <c r="BU33" s="418"/>
      <c r="BV33" s="217"/>
      <c r="BW33" s="453" t="s">
        <v>203</v>
      </c>
      <c r="BX33" s="453"/>
      <c r="BY33" s="418" t="s">
        <v>205</v>
      </c>
      <c r="BZ33" s="418"/>
      <c r="CA33" s="418"/>
      <c r="CB33" s="418"/>
      <c r="CC33" s="418"/>
      <c r="CD33" s="418"/>
      <c r="CE33" s="418"/>
      <c r="CF33" s="418"/>
      <c r="CG33" s="418"/>
      <c r="CH33" s="418"/>
      <c r="CI33" s="418"/>
      <c r="CJ33" s="418"/>
      <c r="CK33" s="418"/>
      <c r="CL33" s="418"/>
      <c r="CM33" s="418"/>
      <c r="CN33" s="216"/>
      <c r="CO33" s="453" t="s">
        <v>202</v>
      </c>
      <c r="CP33" s="453"/>
      <c r="CQ33" s="418" t="s">
        <v>206</v>
      </c>
      <c r="CR33" s="418"/>
      <c r="CS33" s="418"/>
      <c r="CT33" s="418"/>
      <c r="CU33" s="418"/>
      <c r="CV33" s="418"/>
      <c r="CW33" s="418"/>
      <c r="CX33" s="418"/>
      <c r="CY33" s="418"/>
      <c r="CZ33" s="418"/>
      <c r="DA33" s="418"/>
      <c r="DB33" s="418"/>
      <c r="DC33" s="418"/>
      <c r="DD33" s="418"/>
      <c r="DE33" s="418"/>
      <c r="DF33" s="216"/>
      <c r="DG33" s="617" t="s">
        <v>207</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只見町国民健康保険事業特別会計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8</v>
      </c>
      <c r="BF34" s="618"/>
      <c r="BG34" s="619" t="str">
        <f>IF('各会計、関係団体の財政状況及び健全化判断比率'!B34="","",'各会計、関係団体の財政状況及び健全化判断比率'!B34)</f>
        <v>只見町簡易水道特別会計</v>
      </c>
      <c r="BH34" s="619"/>
      <c r="BI34" s="619"/>
      <c r="BJ34" s="619"/>
      <c r="BK34" s="619"/>
      <c r="BL34" s="619"/>
      <c r="BM34" s="619"/>
      <c r="BN34" s="619"/>
      <c r="BO34" s="619"/>
      <c r="BP34" s="619"/>
      <c r="BQ34" s="619"/>
      <c r="BR34" s="619"/>
      <c r="BS34" s="619"/>
      <c r="BT34" s="619"/>
      <c r="BU34" s="619"/>
      <c r="BV34" s="214"/>
      <c r="BW34" s="618">
        <f>IF(BY34="","",MAX(C34:D43,U34:V43,AM34:AN43,BE34:BF43)+1)</f>
        <v>10</v>
      </c>
      <c r="BX34" s="618"/>
      <c r="BY34" s="619" t="str">
        <f>IF('各会計、関係団体の財政状況及び健全化判断比率'!B68="","",'各会計、関係団体の財政状況及び健全化判断比率'!B68)</f>
        <v>福島県市町村総合事務組合　一般会計</v>
      </c>
      <c r="BZ34" s="619"/>
      <c r="CA34" s="619"/>
      <c r="CB34" s="619"/>
      <c r="CC34" s="619"/>
      <c r="CD34" s="619"/>
      <c r="CE34" s="619"/>
      <c r="CF34" s="619"/>
      <c r="CG34" s="619"/>
      <c r="CH34" s="619"/>
      <c r="CI34" s="619"/>
      <c r="CJ34" s="619"/>
      <c r="CK34" s="619"/>
      <c r="CL34" s="619"/>
      <c r="CM34" s="619"/>
      <c r="CN34" s="214"/>
      <c r="CO34" s="618">
        <f>IF(CQ34="","",MAX(C34:D43,U34:V43,AM34:AN43,BE34:BF43,BW34:BX43)+1)</f>
        <v>20</v>
      </c>
      <c r="CP34" s="618"/>
      <c r="CQ34" s="619" t="str">
        <f>IF('各会計、関係団体の財政状況及び健全化判断比率'!BS7="","",'各会計、関係団体の財政状況及び健全化判断比率'!BS7)</f>
        <v>南会津地方土地開発公社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只見町国民健康保険施設特別会計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9</v>
      </c>
      <c r="BF35" s="618"/>
      <c r="BG35" s="619" t="str">
        <f>IF('各会計、関係団体の財政状況及び健全化判断比率'!B35="","",'各会計、関係団体の財政状況及び健全化判断比率'!B35)</f>
        <v>只見町集落排水事業特別会計</v>
      </c>
      <c r="BH35" s="619"/>
      <c r="BI35" s="619"/>
      <c r="BJ35" s="619"/>
      <c r="BK35" s="619"/>
      <c r="BL35" s="619"/>
      <c r="BM35" s="619"/>
      <c r="BN35" s="619"/>
      <c r="BO35" s="619"/>
      <c r="BP35" s="619"/>
      <c r="BQ35" s="619"/>
      <c r="BR35" s="619"/>
      <c r="BS35" s="619"/>
      <c r="BT35" s="619"/>
      <c r="BU35" s="619"/>
      <c r="BV35" s="214"/>
      <c r="BW35" s="618">
        <f t="shared" ref="BW35:BW43" si="2">IF(BY35="","",BW34+1)</f>
        <v>11</v>
      </c>
      <c r="BX35" s="618"/>
      <c r="BY35" s="619" t="str">
        <f>IF('各会計、関係団体の財政状況及び健全化判断比率'!B69="","",'各会計、関係団体の財政状況及び健全化判断比率'!B69)</f>
        <v>福島県市町村総合事務組合　消防補償等特別会計</v>
      </c>
      <c r="BZ35" s="619"/>
      <c r="CA35" s="619"/>
      <c r="CB35" s="619"/>
      <c r="CC35" s="619"/>
      <c r="CD35" s="619"/>
      <c r="CE35" s="619"/>
      <c r="CF35" s="619"/>
      <c r="CG35" s="619"/>
      <c r="CH35" s="619"/>
      <c r="CI35" s="619"/>
      <c r="CJ35" s="619"/>
      <c r="CK35" s="619"/>
      <c r="CL35" s="619"/>
      <c r="CM35" s="619"/>
      <c r="CN35" s="214"/>
      <c r="CO35" s="618">
        <f t="shared" ref="CO35:CO43" si="3">IF(CQ35="","",CO34+1)</f>
        <v>21</v>
      </c>
      <c r="CP35" s="618"/>
      <c r="CQ35" s="619" t="str">
        <f>IF('各会計、関係団体の財政状況及び健全化判断比率'!BS8="","",'各会計、関係団体の財政状況及び健全化判断比率'!BS8)</f>
        <v>株式会社ただみ振興公社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只見町後期高齢者医療特別会計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12</v>
      </c>
      <c r="BX36" s="618"/>
      <c r="BY36" s="619" t="str">
        <f>IF('各会計、関係団体の財政状況及び健全化判断比率'!B70="","",'各会計、関係団体の財政状況及び健全化判断比率'!B70)</f>
        <v>福島県市町村総合事務組合　消防賞じゅつ金特別会計</v>
      </c>
      <c r="BZ36" s="619"/>
      <c r="CA36" s="619"/>
      <c r="CB36" s="619"/>
      <c r="CC36" s="619"/>
      <c r="CD36" s="619"/>
      <c r="CE36" s="619"/>
      <c r="CF36" s="619"/>
      <c r="CG36" s="619"/>
      <c r="CH36" s="619"/>
      <c r="CI36" s="619"/>
      <c r="CJ36" s="619"/>
      <c r="CK36" s="619"/>
      <c r="CL36" s="619"/>
      <c r="CM36" s="619"/>
      <c r="CN36" s="214"/>
      <c r="CO36" s="618">
        <f t="shared" si="3"/>
        <v>22</v>
      </c>
      <c r="CP36" s="618"/>
      <c r="CQ36" s="619" t="str">
        <f>IF('各会計、関係団体の財政状況及び健全化判断比率'!BS9="","",'各会計、関係団体の財政状況及び健全化判断比率'!BS9)</f>
        <v>株式会社季の郷湯ら里</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只見町介護保険事業特別会計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13</v>
      </c>
      <c r="BX37" s="618"/>
      <c r="BY37" s="619" t="str">
        <f>IF('各会計、関係団体の財政状況及び健全化判断比率'!B71="","",'各会計、関係団体の財政状況及び健全化判断比率'!B71)</f>
        <v>福島県市町村総合事務組合　非常勤職員公務災害補償特別会計</v>
      </c>
      <c r="BZ37" s="619"/>
      <c r="CA37" s="619"/>
      <c r="CB37" s="619"/>
      <c r="CC37" s="619"/>
      <c r="CD37" s="619"/>
      <c r="CE37" s="619"/>
      <c r="CF37" s="619"/>
      <c r="CG37" s="619"/>
      <c r="CH37" s="619"/>
      <c r="CI37" s="619"/>
      <c r="CJ37" s="619"/>
      <c r="CK37" s="619"/>
      <c r="CL37" s="619"/>
      <c r="CM37" s="619"/>
      <c r="CN37" s="214"/>
      <c r="CO37" s="618">
        <f t="shared" si="3"/>
        <v>23</v>
      </c>
      <c r="CP37" s="618"/>
      <c r="CQ37" s="619" t="str">
        <f>IF('各会計、関係団体の財政状況及び健全化判断比率'!BS10="","",'各会計、関係団体の財政状況及び健全化判断比率'!BS10)</f>
        <v>只見特産株式会社</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f t="shared" si="4"/>
        <v>6</v>
      </c>
      <c r="V38" s="618"/>
      <c r="W38" s="619" t="str">
        <f>IF('各会計、関係団体の財政状況及び健全化判断比率'!B32="","",'各会計、関係団体の財政状況及び健全化判断比率'!B32)</f>
        <v>只見町介護老人保健施設特別会計</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14</v>
      </c>
      <c r="BX38" s="618"/>
      <c r="BY38" s="619" t="str">
        <f>IF('各会計、関係団体の財政状況及び健全化判断比率'!B72="","",'各会計、関係団体の財政状況及び健全化判断比率'!B72)</f>
        <v>福島県市町村総合事務組合　自治会館管理特別会計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f t="shared" si="4"/>
        <v>7</v>
      </c>
      <c r="V39" s="618"/>
      <c r="W39" s="619" t="str">
        <f>IF('各会計、関係団体の財政状況及び健全化判断比率'!B33="","",'各会計、関係団体の財政状況及び健全化判断比率'!B33)</f>
        <v>只見町地域包括支援センター特別会計</v>
      </c>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15</v>
      </c>
      <c r="BX39" s="618"/>
      <c r="BY39" s="619" t="str">
        <f>IF('各会計、関係団体の財政状況及び健全化判断比率'!B73="","",'各会計、関係団体の財政状況及び健全化判断比率'!B73)</f>
        <v>南会津地方広域市町村圏組合　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16</v>
      </c>
      <c r="BX40" s="618"/>
      <c r="BY40" s="619" t="str">
        <f>IF('各会計、関係団体の財政状況及び健全化判断比率'!B74="","",'各会計、関係団体の財政状況及び健全化判断比率'!B74)</f>
        <v>南会津地方広域市町村圏組合　ふるさと市町村圏事業特別会計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17</v>
      </c>
      <c r="BX41" s="618"/>
      <c r="BY41" s="619" t="str">
        <f>IF('各会計、関係団体の財政状況及び健全化判断比率'!B75="","",'各会計、関係団体の財政状況及び健全化判断比率'!B75)</f>
        <v>南会津地方環境衛生組合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18</v>
      </c>
      <c r="BX42" s="618"/>
      <c r="BY42" s="619" t="str">
        <f>IF('各会計、関係団体の財政状況及び健全化判断比率'!B76="","",'各会計、関係団体の財政状況及び健全化判断比率'!B76)</f>
        <v>福島県後期高齢者医療広域連合　一般会計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19</v>
      </c>
      <c r="BX43" s="618"/>
      <c r="BY43" s="619" t="str">
        <f>IF('各会計、関係団体の財政状況及び健全化判断比率'!B77="","",'各会計、関係団体の財政状況及び健全化判断比率'!B77)</f>
        <v>福島県後期高齢者医療広域連合　後期高齢者医療特別会計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nGm9SbAN5fB8IhT42N2dt68vEilg9M7EzGk0hC8sFNE2mDpxQC6SgI2wZGo7M4uotePFHoGmupByM9dj6jqN+A==" saltValue="XbpNOlXcM5VbR4ou0K7lz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0" t="s">
        <v>555</v>
      </c>
      <c r="D34" s="1210"/>
      <c r="E34" s="1211"/>
      <c r="F34" s="32">
        <v>3.34</v>
      </c>
      <c r="G34" s="33">
        <v>4.1500000000000004</v>
      </c>
      <c r="H34" s="33">
        <v>4.43</v>
      </c>
      <c r="I34" s="33">
        <v>3.48</v>
      </c>
      <c r="J34" s="34">
        <v>2.27</v>
      </c>
      <c r="K34" s="22"/>
      <c r="L34" s="22"/>
      <c r="M34" s="22"/>
      <c r="N34" s="22"/>
      <c r="O34" s="22"/>
      <c r="P34" s="22"/>
    </row>
    <row r="35" spans="1:16" ht="39" customHeight="1" x14ac:dyDescent="0.15">
      <c r="A35" s="22"/>
      <c r="B35" s="35"/>
      <c r="C35" s="1204" t="s">
        <v>556</v>
      </c>
      <c r="D35" s="1205"/>
      <c r="E35" s="1206"/>
      <c r="F35" s="36">
        <v>0.38</v>
      </c>
      <c r="G35" s="37">
        <v>0.51</v>
      </c>
      <c r="H35" s="37">
        <v>0.31</v>
      </c>
      <c r="I35" s="37">
        <v>0.11</v>
      </c>
      <c r="J35" s="38">
        <v>0.13</v>
      </c>
      <c r="K35" s="22"/>
      <c r="L35" s="22"/>
      <c r="M35" s="22"/>
      <c r="N35" s="22"/>
      <c r="O35" s="22"/>
      <c r="P35" s="22"/>
    </row>
    <row r="36" spans="1:16" ht="39" customHeight="1" x14ac:dyDescent="0.15">
      <c r="A36" s="22"/>
      <c r="B36" s="35"/>
      <c r="C36" s="1204" t="s">
        <v>557</v>
      </c>
      <c r="D36" s="1205"/>
      <c r="E36" s="1206"/>
      <c r="F36" s="36">
        <v>0.01</v>
      </c>
      <c r="G36" s="37">
        <v>0.02</v>
      </c>
      <c r="H36" s="37">
        <v>0</v>
      </c>
      <c r="I36" s="37">
        <v>0.01</v>
      </c>
      <c r="J36" s="38">
        <v>0.06</v>
      </c>
      <c r="K36" s="22"/>
      <c r="L36" s="22"/>
      <c r="M36" s="22"/>
      <c r="N36" s="22"/>
      <c r="O36" s="22"/>
      <c r="P36" s="22"/>
    </row>
    <row r="37" spans="1:16" ht="39" customHeight="1" x14ac:dyDescent="0.15">
      <c r="A37" s="22"/>
      <c r="B37" s="35"/>
      <c r="C37" s="1204" t="s">
        <v>558</v>
      </c>
      <c r="D37" s="1205"/>
      <c r="E37" s="1206"/>
      <c r="F37" s="36">
        <v>0</v>
      </c>
      <c r="G37" s="37">
        <v>0</v>
      </c>
      <c r="H37" s="37">
        <v>0.42</v>
      </c>
      <c r="I37" s="37">
        <v>0.03</v>
      </c>
      <c r="J37" s="38">
        <v>0.03</v>
      </c>
      <c r="K37" s="22"/>
      <c r="L37" s="22"/>
      <c r="M37" s="22"/>
      <c r="N37" s="22"/>
      <c r="O37" s="22"/>
      <c r="P37" s="22"/>
    </row>
    <row r="38" spans="1:16" ht="39" customHeight="1" x14ac:dyDescent="0.15">
      <c r="A38" s="22"/>
      <c r="B38" s="35"/>
      <c r="C38" s="1204" t="s">
        <v>559</v>
      </c>
      <c r="D38" s="1205"/>
      <c r="E38" s="1206"/>
      <c r="F38" s="36">
        <v>0</v>
      </c>
      <c r="G38" s="37">
        <v>0</v>
      </c>
      <c r="H38" s="37">
        <v>0.01</v>
      </c>
      <c r="I38" s="37">
        <v>0.01</v>
      </c>
      <c r="J38" s="38">
        <v>0.01</v>
      </c>
      <c r="K38" s="22"/>
      <c r="L38" s="22"/>
      <c r="M38" s="22"/>
      <c r="N38" s="22"/>
      <c r="O38" s="22"/>
      <c r="P38" s="22"/>
    </row>
    <row r="39" spans="1:16" ht="39" customHeight="1" x14ac:dyDescent="0.15">
      <c r="A39" s="22"/>
      <c r="B39" s="35"/>
      <c r="C39" s="1204" t="s">
        <v>560</v>
      </c>
      <c r="D39" s="1205"/>
      <c r="E39" s="1206"/>
      <c r="F39" s="36">
        <v>0.01</v>
      </c>
      <c r="G39" s="37">
        <v>0</v>
      </c>
      <c r="H39" s="37">
        <v>0.08</v>
      </c>
      <c r="I39" s="37">
        <v>0.03</v>
      </c>
      <c r="J39" s="38">
        <v>0.01</v>
      </c>
      <c r="K39" s="22"/>
      <c r="L39" s="22"/>
      <c r="M39" s="22"/>
      <c r="N39" s="22"/>
      <c r="O39" s="22"/>
      <c r="P39" s="22"/>
    </row>
    <row r="40" spans="1:16" ht="39" customHeight="1" x14ac:dyDescent="0.15">
      <c r="A40" s="22"/>
      <c r="B40" s="35"/>
      <c r="C40" s="1204" t="s">
        <v>561</v>
      </c>
      <c r="D40" s="1205"/>
      <c r="E40" s="1206"/>
      <c r="F40" s="36">
        <v>0</v>
      </c>
      <c r="G40" s="37">
        <v>0</v>
      </c>
      <c r="H40" s="37">
        <v>0</v>
      </c>
      <c r="I40" s="37">
        <v>0</v>
      </c>
      <c r="J40" s="38">
        <v>0</v>
      </c>
      <c r="K40" s="22"/>
      <c r="L40" s="22"/>
      <c r="M40" s="22"/>
      <c r="N40" s="22"/>
      <c r="O40" s="22"/>
      <c r="P40" s="22"/>
    </row>
    <row r="41" spans="1:16" ht="39" customHeight="1" x14ac:dyDescent="0.15">
      <c r="A41" s="22"/>
      <c r="B41" s="35"/>
      <c r="C41" s="1204" t="s">
        <v>562</v>
      </c>
      <c r="D41" s="1205"/>
      <c r="E41" s="1206"/>
      <c r="F41" s="36">
        <v>0</v>
      </c>
      <c r="G41" s="37">
        <v>0</v>
      </c>
      <c r="H41" s="37">
        <v>0</v>
      </c>
      <c r="I41" s="37">
        <v>0</v>
      </c>
      <c r="J41" s="38">
        <v>0</v>
      </c>
      <c r="K41" s="22"/>
      <c r="L41" s="22"/>
      <c r="M41" s="22"/>
      <c r="N41" s="22"/>
      <c r="O41" s="22"/>
      <c r="P41" s="22"/>
    </row>
    <row r="42" spans="1:16" ht="39" customHeight="1" x14ac:dyDescent="0.15">
      <c r="A42" s="22"/>
      <c r="B42" s="39"/>
      <c r="C42" s="1204" t="s">
        <v>563</v>
      </c>
      <c r="D42" s="1205"/>
      <c r="E42" s="1206"/>
      <c r="F42" s="36" t="s">
        <v>506</v>
      </c>
      <c r="G42" s="37" t="s">
        <v>506</v>
      </c>
      <c r="H42" s="37" t="s">
        <v>506</v>
      </c>
      <c r="I42" s="37" t="s">
        <v>506</v>
      </c>
      <c r="J42" s="38" t="s">
        <v>506</v>
      </c>
      <c r="K42" s="22"/>
      <c r="L42" s="22"/>
      <c r="M42" s="22"/>
      <c r="N42" s="22"/>
      <c r="O42" s="22"/>
      <c r="P42" s="22"/>
    </row>
    <row r="43" spans="1:16" ht="39" customHeight="1" thickBot="1" x14ac:dyDescent="0.2">
      <c r="A43" s="22"/>
      <c r="B43" s="40"/>
      <c r="C43" s="1207" t="s">
        <v>564</v>
      </c>
      <c r="D43" s="1208"/>
      <c r="E43" s="120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0kKUDsYMzGPmRWuTY1xyvoBeMkpCHXohji0aW/Tw+NR7guH7mShJJICOQvV89tC0SznlyT7r8LsxEa4GBVgQ==" saltValue="yV7BA9H5ELTbnW5TkTOD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417</v>
      </c>
      <c r="L45" s="60">
        <v>464</v>
      </c>
      <c r="M45" s="60">
        <v>460</v>
      </c>
      <c r="N45" s="60">
        <v>457</v>
      </c>
      <c r="O45" s="61">
        <v>486</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506</v>
      </c>
      <c r="L46" s="64" t="s">
        <v>506</v>
      </c>
      <c r="M46" s="64" t="s">
        <v>506</v>
      </c>
      <c r="N46" s="64" t="s">
        <v>506</v>
      </c>
      <c r="O46" s="65" t="s">
        <v>506</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506</v>
      </c>
      <c r="L47" s="64" t="s">
        <v>506</v>
      </c>
      <c r="M47" s="64" t="s">
        <v>506</v>
      </c>
      <c r="N47" s="64" t="s">
        <v>506</v>
      </c>
      <c r="O47" s="65" t="s">
        <v>506</v>
      </c>
      <c r="P47" s="48"/>
      <c r="Q47" s="48"/>
      <c r="R47" s="48"/>
      <c r="S47" s="48"/>
      <c r="T47" s="48"/>
      <c r="U47" s="48"/>
    </row>
    <row r="48" spans="1:21" ht="30.75" customHeight="1" x14ac:dyDescent="0.15">
      <c r="A48" s="48"/>
      <c r="B48" s="1214"/>
      <c r="C48" s="1215"/>
      <c r="D48" s="62"/>
      <c r="E48" s="1220" t="s">
        <v>15</v>
      </c>
      <c r="F48" s="1220"/>
      <c r="G48" s="1220"/>
      <c r="H48" s="1220"/>
      <c r="I48" s="1220"/>
      <c r="J48" s="1221"/>
      <c r="K48" s="63">
        <v>239</v>
      </c>
      <c r="L48" s="64">
        <v>230</v>
      </c>
      <c r="M48" s="64">
        <v>213</v>
      </c>
      <c r="N48" s="64">
        <v>217</v>
      </c>
      <c r="O48" s="65">
        <v>159</v>
      </c>
      <c r="P48" s="48"/>
      <c r="Q48" s="48"/>
      <c r="R48" s="48"/>
      <c r="S48" s="48"/>
      <c r="T48" s="48"/>
      <c r="U48" s="48"/>
    </row>
    <row r="49" spans="1:21" ht="30.75" customHeight="1" x14ac:dyDescent="0.15">
      <c r="A49" s="48"/>
      <c r="B49" s="1214"/>
      <c r="C49" s="1215"/>
      <c r="D49" s="62"/>
      <c r="E49" s="1220" t="s">
        <v>16</v>
      </c>
      <c r="F49" s="1220"/>
      <c r="G49" s="1220"/>
      <c r="H49" s="1220"/>
      <c r="I49" s="1220"/>
      <c r="J49" s="1221"/>
      <c r="K49" s="63" t="s">
        <v>506</v>
      </c>
      <c r="L49" s="64" t="s">
        <v>506</v>
      </c>
      <c r="M49" s="64" t="s">
        <v>506</v>
      </c>
      <c r="N49" s="64" t="s">
        <v>506</v>
      </c>
      <c r="O49" s="65" t="s">
        <v>506</v>
      </c>
      <c r="P49" s="48"/>
      <c r="Q49" s="48"/>
      <c r="R49" s="48"/>
      <c r="S49" s="48"/>
      <c r="T49" s="48"/>
      <c r="U49" s="48"/>
    </row>
    <row r="50" spans="1:21" ht="30.75" customHeight="1" x14ac:dyDescent="0.15">
      <c r="A50" s="48"/>
      <c r="B50" s="1214"/>
      <c r="C50" s="1215"/>
      <c r="D50" s="62"/>
      <c r="E50" s="1220" t="s">
        <v>17</v>
      </c>
      <c r="F50" s="1220"/>
      <c r="G50" s="1220"/>
      <c r="H50" s="1220"/>
      <c r="I50" s="1220"/>
      <c r="J50" s="1221"/>
      <c r="K50" s="63">
        <v>3</v>
      </c>
      <c r="L50" s="64">
        <v>2</v>
      </c>
      <c r="M50" s="64">
        <v>2</v>
      </c>
      <c r="N50" s="64">
        <v>2</v>
      </c>
      <c r="O50" s="65">
        <v>1</v>
      </c>
      <c r="P50" s="48"/>
      <c r="Q50" s="48"/>
      <c r="R50" s="48"/>
      <c r="S50" s="48"/>
      <c r="T50" s="48"/>
      <c r="U50" s="48"/>
    </row>
    <row r="51" spans="1:21" ht="30.75" customHeight="1" x14ac:dyDescent="0.15">
      <c r="A51" s="48"/>
      <c r="B51" s="1216"/>
      <c r="C51" s="1217"/>
      <c r="D51" s="66"/>
      <c r="E51" s="1220" t="s">
        <v>18</v>
      </c>
      <c r="F51" s="1220"/>
      <c r="G51" s="1220"/>
      <c r="H51" s="1220"/>
      <c r="I51" s="1220"/>
      <c r="J51" s="1221"/>
      <c r="K51" s="63">
        <v>0</v>
      </c>
      <c r="L51" s="64">
        <v>0</v>
      </c>
      <c r="M51" s="64">
        <v>0</v>
      </c>
      <c r="N51" s="64">
        <v>0</v>
      </c>
      <c r="O51" s="65">
        <v>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581</v>
      </c>
      <c r="L52" s="64">
        <v>590</v>
      </c>
      <c r="M52" s="64">
        <v>574</v>
      </c>
      <c r="N52" s="64">
        <v>606</v>
      </c>
      <c r="O52" s="65">
        <v>560</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78</v>
      </c>
      <c r="L53" s="69">
        <v>106</v>
      </c>
      <c r="M53" s="69">
        <v>101</v>
      </c>
      <c r="N53" s="69">
        <v>70</v>
      </c>
      <c r="O53" s="70">
        <v>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1NiRz0Lpko8+XNVjriH+CM3BzhaYVhNrhS1wHYyvNFYesv0SiHwGvt4CsticyFc6i4bo3CV7GygzNKQa8ThwA==" saltValue="J6MLYLLKiLo5LAevsZrkT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38" t="s">
        <v>30</v>
      </c>
      <c r="C41" s="1239"/>
      <c r="D41" s="102"/>
      <c r="E41" s="1244" t="s">
        <v>31</v>
      </c>
      <c r="F41" s="1244"/>
      <c r="G41" s="1244"/>
      <c r="H41" s="1245"/>
      <c r="I41" s="103">
        <v>4371</v>
      </c>
      <c r="J41" s="104">
        <v>4885</v>
      </c>
      <c r="K41" s="104">
        <v>4839</v>
      </c>
      <c r="L41" s="104">
        <v>5336</v>
      </c>
      <c r="M41" s="105">
        <v>6030</v>
      </c>
    </row>
    <row r="42" spans="2:13" ht="27.75" customHeight="1" x14ac:dyDescent="0.15">
      <c r="B42" s="1240"/>
      <c r="C42" s="1241"/>
      <c r="D42" s="106"/>
      <c r="E42" s="1246" t="s">
        <v>32</v>
      </c>
      <c r="F42" s="1246"/>
      <c r="G42" s="1246"/>
      <c r="H42" s="1247"/>
      <c r="I42" s="107" t="s">
        <v>506</v>
      </c>
      <c r="J42" s="108" t="s">
        <v>506</v>
      </c>
      <c r="K42" s="108" t="s">
        <v>506</v>
      </c>
      <c r="L42" s="108" t="s">
        <v>506</v>
      </c>
      <c r="M42" s="109" t="s">
        <v>506</v>
      </c>
    </row>
    <row r="43" spans="2:13" ht="27.75" customHeight="1" x14ac:dyDescent="0.15">
      <c r="B43" s="1240"/>
      <c r="C43" s="1241"/>
      <c r="D43" s="106"/>
      <c r="E43" s="1246" t="s">
        <v>33</v>
      </c>
      <c r="F43" s="1246"/>
      <c r="G43" s="1246"/>
      <c r="H43" s="1247"/>
      <c r="I43" s="107">
        <v>2313</v>
      </c>
      <c r="J43" s="108">
        <v>2127</v>
      </c>
      <c r="K43" s="108">
        <v>1994</v>
      </c>
      <c r="L43" s="108">
        <v>1876</v>
      </c>
      <c r="M43" s="109">
        <v>1836</v>
      </c>
    </row>
    <row r="44" spans="2:13" ht="27.75" customHeight="1" x14ac:dyDescent="0.15">
      <c r="B44" s="1240"/>
      <c r="C44" s="1241"/>
      <c r="D44" s="106"/>
      <c r="E44" s="1246" t="s">
        <v>34</v>
      </c>
      <c r="F44" s="1246"/>
      <c r="G44" s="1246"/>
      <c r="H44" s="1247"/>
      <c r="I44" s="107" t="s">
        <v>506</v>
      </c>
      <c r="J44" s="108" t="s">
        <v>506</v>
      </c>
      <c r="K44" s="108" t="s">
        <v>506</v>
      </c>
      <c r="L44" s="108" t="s">
        <v>506</v>
      </c>
      <c r="M44" s="109" t="s">
        <v>506</v>
      </c>
    </row>
    <row r="45" spans="2:13" ht="27.75" customHeight="1" x14ac:dyDescent="0.15">
      <c r="B45" s="1240"/>
      <c r="C45" s="1241"/>
      <c r="D45" s="106"/>
      <c r="E45" s="1246" t="s">
        <v>35</v>
      </c>
      <c r="F45" s="1246"/>
      <c r="G45" s="1246"/>
      <c r="H45" s="1247"/>
      <c r="I45" s="107">
        <v>664</v>
      </c>
      <c r="J45" s="108">
        <v>594</v>
      </c>
      <c r="K45" s="108">
        <v>505</v>
      </c>
      <c r="L45" s="108">
        <v>381</v>
      </c>
      <c r="M45" s="109">
        <v>407</v>
      </c>
    </row>
    <row r="46" spans="2:13" ht="27.75" customHeight="1" x14ac:dyDescent="0.15">
      <c r="B46" s="1240"/>
      <c r="C46" s="1241"/>
      <c r="D46" s="110"/>
      <c r="E46" s="1246" t="s">
        <v>36</v>
      </c>
      <c r="F46" s="1246"/>
      <c r="G46" s="1246"/>
      <c r="H46" s="1247"/>
      <c r="I46" s="107" t="s">
        <v>506</v>
      </c>
      <c r="J46" s="108" t="s">
        <v>506</v>
      </c>
      <c r="K46" s="108" t="s">
        <v>506</v>
      </c>
      <c r="L46" s="108" t="s">
        <v>506</v>
      </c>
      <c r="M46" s="109" t="s">
        <v>506</v>
      </c>
    </row>
    <row r="47" spans="2:13" ht="27.75" customHeight="1" x14ac:dyDescent="0.15">
      <c r="B47" s="1240"/>
      <c r="C47" s="1241"/>
      <c r="D47" s="111"/>
      <c r="E47" s="1248" t="s">
        <v>37</v>
      </c>
      <c r="F47" s="1249"/>
      <c r="G47" s="1249"/>
      <c r="H47" s="1250"/>
      <c r="I47" s="107" t="s">
        <v>506</v>
      </c>
      <c r="J47" s="108" t="s">
        <v>506</v>
      </c>
      <c r="K47" s="108" t="s">
        <v>506</v>
      </c>
      <c r="L47" s="108" t="s">
        <v>506</v>
      </c>
      <c r="M47" s="109" t="s">
        <v>506</v>
      </c>
    </row>
    <row r="48" spans="2:13" ht="27.75" customHeight="1" x14ac:dyDescent="0.15">
      <c r="B48" s="1240"/>
      <c r="C48" s="1241"/>
      <c r="D48" s="106"/>
      <c r="E48" s="1246" t="s">
        <v>38</v>
      </c>
      <c r="F48" s="1246"/>
      <c r="G48" s="1246"/>
      <c r="H48" s="1247"/>
      <c r="I48" s="107" t="s">
        <v>506</v>
      </c>
      <c r="J48" s="108" t="s">
        <v>506</v>
      </c>
      <c r="K48" s="108" t="s">
        <v>506</v>
      </c>
      <c r="L48" s="108" t="s">
        <v>506</v>
      </c>
      <c r="M48" s="109" t="s">
        <v>506</v>
      </c>
    </row>
    <row r="49" spans="2:13" ht="27.75" customHeight="1" x14ac:dyDescent="0.15">
      <c r="B49" s="1242"/>
      <c r="C49" s="1243"/>
      <c r="D49" s="106"/>
      <c r="E49" s="1246" t="s">
        <v>39</v>
      </c>
      <c r="F49" s="1246"/>
      <c r="G49" s="1246"/>
      <c r="H49" s="1247"/>
      <c r="I49" s="107" t="s">
        <v>506</v>
      </c>
      <c r="J49" s="108" t="s">
        <v>506</v>
      </c>
      <c r="K49" s="108" t="s">
        <v>506</v>
      </c>
      <c r="L49" s="108" t="s">
        <v>506</v>
      </c>
      <c r="M49" s="109" t="s">
        <v>506</v>
      </c>
    </row>
    <row r="50" spans="2:13" ht="27.75" customHeight="1" x14ac:dyDescent="0.15">
      <c r="B50" s="1251" t="s">
        <v>40</v>
      </c>
      <c r="C50" s="1252"/>
      <c r="D50" s="112"/>
      <c r="E50" s="1246" t="s">
        <v>41</v>
      </c>
      <c r="F50" s="1246"/>
      <c r="G50" s="1246"/>
      <c r="H50" s="1247"/>
      <c r="I50" s="107">
        <v>5593</v>
      </c>
      <c r="J50" s="108">
        <v>5534</v>
      </c>
      <c r="K50" s="108">
        <v>5261</v>
      </c>
      <c r="L50" s="108">
        <v>5176</v>
      </c>
      <c r="M50" s="109">
        <v>5617</v>
      </c>
    </row>
    <row r="51" spans="2:13" ht="27.75" customHeight="1" x14ac:dyDescent="0.15">
      <c r="B51" s="1240"/>
      <c r="C51" s="1241"/>
      <c r="D51" s="106"/>
      <c r="E51" s="1246" t="s">
        <v>42</v>
      </c>
      <c r="F51" s="1246"/>
      <c r="G51" s="1246"/>
      <c r="H51" s="1247"/>
      <c r="I51" s="107">
        <v>59</v>
      </c>
      <c r="J51" s="108">
        <v>80</v>
      </c>
      <c r="K51" s="108">
        <v>76</v>
      </c>
      <c r="L51" s="108">
        <v>73</v>
      </c>
      <c r="M51" s="109">
        <v>68</v>
      </c>
    </row>
    <row r="52" spans="2:13" ht="27.75" customHeight="1" x14ac:dyDescent="0.15">
      <c r="B52" s="1242"/>
      <c r="C52" s="1243"/>
      <c r="D52" s="106"/>
      <c r="E52" s="1246" t="s">
        <v>43</v>
      </c>
      <c r="F52" s="1246"/>
      <c r="G52" s="1246"/>
      <c r="H52" s="1247"/>
      <c r="I52" s="107">
        <v>5898</v>
      </c>
      <c r="J52" s="108">
        <v>6068</v>
      </c>
      <c r="K52" s="108">
        <v>6122</v>
      </c>
      <c r="L52" s="108">
        <v>6568</v>
      </c>
      <c r="M52" s="109">
        <v>6792</v>
      </c>
    </row>
    <row r="53" spans="2:13" ht="27.75" customHeight="1" thickBot="1" x14ac:dyDescent="0.2">
      <c r="B53" s="1253" t="s">
        <v>44</v>
      </c>
      <c r="C53" s="1254"/>
      <c r="D53" s="113"/>
      <c r="E53" s="1255" t="s">
        <v>45</v>
      </c>
      <c r="F53" s="1255"/>
      <c r="G53" s="1255"/>
      <c r="H53" s="1256"/>
      <c r="I53" s="114">
        <v>-4201</v>
      </c>
      <c r="J53" s="115">
        <v>-4076</v>
      </c>
      <c r="K53" s="115">
        <v>-4121</v>
      </c>
      <c r="L53" s="115">
        <v>-4223</v>
      </c>
      <c r="M53" s="116">
        <v>-4203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AYaP0AjJmJckSsNNRV2hCidAgR1EOSlv2DcAiTU+AuTjVyOHqNqWRFSiN7v/QqninVMfIFRo4WGkdfebzW7bw==" saltValue="jTT6V+7t2M5oenqYQW9w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265" t="s">
        <v>48</v>
      </c>
      <c r="D55" s="1265"/>
      <c r="E55" s="1266"/>
      <c r="F55" s="128">
        <v>1056</v>
      </c>
      <c r="G55" s="128">
        <v>1036</v>
      </c>
      <c r="H55" s="129">
        <v>1037</v>
      </c>
    </row>
    <row r="56" spans="2:8" ht="52.5" customHeight="1" x14ac:dyDescent="0.15">
      <c r="B56" s="130"/>
      <c r="C56" s="1267" t="s">
        <v>49</v>
      </c>
      <c r="D56" s="1267"/>
      <c r="E56" s="1268"/>
      <c r="F56" s="131">
        <v>620</v>
      </c>
      <c r="G56" s="131">
        <v>641</v>
      </c>
      <c r="H56" s="132">
        <v>702</v>
      </c>
    </row>
    <row r="57" spans="2:8" ht="53.25" customHeight="1" x14ac:dyDescent="0.15">
      <c r="B57" s="130"/>
      <c r="C57" s="1269" t="s">
        <v>50</v>
      </c>
      <c r="D57" s="1269"/>
      <c r="E57" s="1270"/>
      <c r="F57" s="133">
        <v>3239</v>
      </c>
      <c r="G57" s="133">
        <v>3152</v>
      </c>
      <c r="H57" s="134">
        <v>3474</v>
      </c>
    </row>
    <row r="58" spans="2:8" ht="45.75" customHeight="1" x14ac:dyDescent="0.15">
      <c r="B58" s="135"/>
      <c r="C58" s="1257" t="s">
        <v>589</v>
      </c>
      <c r="D58" s="1258"/>
      <c r="E58" s="1259"/>
      <c r="F58" s="136">
        <v>814</v>
      </c>
      <c r="G58" s="136">
        <v>877</v>
      </c>
      <c r="H58" s="137">
        <v>1215</v>
      </c>
    </row>
    <row r="59" spans="2:8" ht="45.75" customHeight="1" x14ac:dyDescent="0.15">
      <c r="B59" s="135"/>
      <c r="C59" s="1257" t="s">
        <v>590</v>
      </c>
      <c r="D59" s="1258"/>
      <c r="E59" s="1259"/>
      <c r="F59" s="136">
        <v>790</v>
      </c>
      <c r="G59" s="136">
        <v>790</v>
      </c>
      <c r="H59" s="137">
        <v>749</v>
      </c>
    </row>
    <row r="60" spans="2:8" ht="45.75" customHeight="1" x14ac:dyDescent="0.15">
      <c r="B60" s="135"/>
      <c r="C60" s="1257" t="s">
        <v>591</v>
      </c>
      <c r="D60" s="1258"/>
      <c r="E60" s="1259"/>
      <c r="F60" s="136">
        <v>495</v>
      </c>
      <c r="G60" s="136">
        <v>495</v>
      </c>
      <c r="H60" s="137">
        <v>495</v>
      </c>
    </row>
    <row r="61" spans="2:8" ht="45.75" customHeight="1" x14ac:dyDescent="0.15">
      <c r="B61" s="135"/>
      <c r="C61" s="1257" t="s">
        <v>592</v>
      </c>
      <c r="D61" s="1258"/>
      <c r="E61" s="1259"/>
      <c r="F61" s="136">
        <v>257</v>
      </c>
      <c r="G61" s="136">
        <v>257</v>
      </c>
      <c r="H61" s="137">
        <v>257</v>
      </c>
    </row>
    <row r="62" spans="2:8" ht="45.75" customHeight="1" thickBot="1" x14ac:dyDescent="0.2">
      <c r="B62" s="138"/>
      <c r="C62" s="1260" t="s">
        <v>593</v>
      </c>
      <c r="D62" s="1261"/>
      <c r="E62" s="1262"/>
      <c r="F62" s="139">
        <v>211</v>
      </c>
      <c r="G62" s="139">
        <v>211</v>
      </c>
      <c r="H62" s="140">
        <v>211</v>
      </c>
    </row>
    <row r="63" spans="2:8" ht="52.5" customHeight="1" thickBot="1" x14ac:dyDescent="0.2">
      <c r="B63" s="141"/>
      <c r="C63" s="1263" t="s">
        <v>51</v>
      </c>
      <c r="D63" s="1263"/>
      <c r="E63" s="1264"/>
      <c r="F63" s="142">
        <v>4915</v>
      </c>
      <c r="G63" s="142">
        <v>4830</v>
      </c>
      <c r="H63" s="143">
        <v>5212</v>
      </c>
    </row>
    <row r="64" spans="2:8" ht="15" customHeight="1" x14ac:dyDescent="0.15"/>
  </sheetData>
  <sheetProtection algorithmName="SHA-512" hashValue="2i/HOe3B6hoJAbhrFD5Y6IkJELS/zd7rVKV+4pzhKGqBszc0qHEC5toUSswL0Np7TyYJCBds+C9H2ong8D2LGA==" saltValue="FAzvbOGxHDiD5kG05fZi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F76B0-BC5F-4189-9D87-6A7850F4E710}">
  <sheetPr>
    <pageSetUpPr fitToPage="1"/>
  </sheetPr>
  <dimension ref="A1:WZM160"/>
  <sheetViews>
    <sheetView showGridLines="0" topLeftCell="A22" zoomScaleNormal="100" zoomScaleSheetLayoutView="55" workbookViewId="0">
      <selection activeCell="AH39" sqref="AH39"/>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595</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595</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596</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597</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598</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599</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548</v>
      </c>
      <c r="BQ50" s="1305"/>
      <c r="BR50" s="1305"/>
      <c r="BS50" s="1305"/>
      <c r="BT50" s="1305"/>
      <c r="BU50" s="1305"/>
      <c r="BV50" s="1305"/>
      <c r="BW50" s="1305"/>
      <c r="BX50" s="1305" t="s">
        <v>549</v>
      </c>
      <c r="BY50" s="1305"/>
      <c r="BZ50" s="1305"/>
      <c r="CA50" s="1305"/>
      <c r="CB50" s="1305"/>
      <c r="CC50" s="1305"/>
      <c r="CD50" s="1305"/>
      <c r="CE50" s="1305"/>
      <c r="CF50" s="1305" t="s">
        <v>550</v>
      </c>
      <c r="CG50" s="1305"/>
      <c r="CH50" s="1305"/>
      <c r="CI50" s="1305"/>
      <c r="CJ50" s="1305"/>
      <c r="CK50" s="1305"/>
      <c r="CL50" s="1305"/>
      <c r="CM50" s="1305"/>
      <c r="CN50" s="1305" t="s">
        <v>551</v>
      </c>
      <c r="CO50" s="1305"/>
      <c r="CP50" s="1305"/>
      <c r="CQ50" s="1305"/>
      <c r="CR50" s="1305"/>
      <c r="CS50" s="1305"/>
      <c r="CT50" s="1305"/>
      <c r="CU50" s="1305"/>
      <c r="CV50" s="1305" t="s">
        <v>552</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600</v>
      </c>
      <c r="AO51" s="1309"/>
      <c r="AP51" s="1309"/>
      <c r="AQ51" s="1309"/>
      <c r="AR51" s="1309"/>
      <c r="AS51" s="1309"/>
      <c r="AT51" s="1309"/>
      <c r="AU51" s="1309"/>
      <c r="AV51" s="1309"/>
      <c r="AW51" s="1309"/>
      <c r="AX51" s="1309"/>
      <c r="AY51" s="1309"/>
      <c r="AZ51" s="1309"/>
      <c r="BA51" s="1309"/>
      <c r="BB51" s="1309" t="s">
        <v>601</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602</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82.7</v>
      </c>
      <c r="BY53" s="1311"/>
      <c r="BZ53" s="1311"/>
      <c r="CA53" s="1311"/>
      <c r="CB53" s="1311"/>
      <c r="CC53" s="1311"/>
      <c r="CD53" s="1311"/>
      <c r="CE53" s="1311"/>
      <c r="CF53" s="1311">
        <v>83.1</v>
      </c>
      <c r="CG53" s="1311"/>
      <c r="CH53" s="1311"/>
      <c r="CI53" s="1311"/>
      <c r="CJ53" s="1311"/>
      <c r="CK53" s="1311"/>
      <c r="CL53" s="1311"/>
      <c r="CM53" s="1311"/>
      <c r="CN53" s="1311">
        <v>83.1</v>
      </c>
      <c r="CO53" s="1311"/>
      <c r="CP53" s="1311"/>
      <c r="CQ53" s="1311"/>
      <c r="CR53" s="1311"/>
      <c r="CS53" s="1311"/>
      <c r="CT53" s="1311"/>
      <c r="CU53" s="1311"/>
      <c r="CV53" s="1311">
        <v>83.2</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603</v>
      </c>
      <c r="AO55" s="1305"/>
      <c r="AP55" s="1305"/>
      <c r="AQ55" s="1305"/>
      <c r="AR55" s="1305"/>
      <c r="AS55" s="1305"/>
      <c r="AT55" s="1305"/>
      <c r="AU55" s="1305"/>
      <c r="AV55" s="1305"/>
      <c r="AW55" s="1305"/>
      <c r="AX55" s="1305"/>
      <c r="AY55" s="1305"/>
      <c r="AZ55" s="1305"/>
      <c r="BA55" s="1305"/>
      <c r="BB55" s="1309" t="s">
        <v>601</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602</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57.5</v>
      </c>
      <c r="BY57" s="1311"/>
      <c r="BZ57" s="1311"/>
      <c r="CA57" s="1311"/>
      <c r="CB57" s="1311"/>
      <c r="CC57" s="1311"/>
      <c r="CD57" s="1311"/>
      <c r="CE57" s="1311"/>
      <c r="CF57" s="1311">
        <v>58.4</v>
      </c>
      <c r="CG57" s="1311"/>
      <c r="CH57" s="1311"/>
      <c r="CI57" s="1311"/>
      <c r="CJ57" s="1311"/>
      <c r="CK57" s="1311"/>
      <c r="CL57" s="1311"/>
      <c r="CM57" s="1311"/>
      <c r="CN57" s="1311">
        <v>61.8</v>
      </c>
      <c r="CO57" s="1311"/>
      <c r="CP57" s="1311"/>
      <c r="CQ57" s="1311"/>
      <c r="CR57" s="1311"/>
      <c r="CS57" s="1311"/>
      <c r="CT57" s="1311"/>
      <c r="CU57" s="1311"/>
      <c r="CV57" s="1311">
        <v>62.3</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604</v>
      </c>
    </row>
    <row r="64" spans="1:109" x14ac:dyDescent="0.15">
      <c r="B64" s="1280"/>
      <c r="G64" s="1287"/>
      <c r="I64" s="1321"/>
      <c r="J64" s="1321"/>
      <c r="K64" s="1321"/>
      <c r="L64" s="1321"/>
      <c r="M64" s="1321"/>
      <c r="N64" s="1322"/>
      <c r="AM64" s="1287"/>
      <c r="AN64" s="1287" t="s">
        <v>597</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599</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548</v>
      </c>
      <c r="BQ72" s="1305"/>
      <c r="BR72" s="1305"/>
      <c r="BS72" s="1305"/>
      <c r="BT72" s="1305"/>
      <c r="BU72" s="1305"/>
      <c r="BV72" s="1305"/>
      <c r="BW72" s="1305"/>
      <c r="BX72" s="1305" t="s">
        <v>549</v>
      </c>
      <c r="BY72" s="1305"/>
      <c r="BZ72" s="1305"/>
      <c r="CA72" s="1305"/>
      <c r="CB72" s="1305"/>
      <c r="CC72" s="1305"/>
      <c r="CD72" s="1305"/>
      <c r="CE72" s="1305"/>
      <c r="CF72" s="1305" t="s">
        <v>550</v>
      </c>
      <c r="CG72" s="1305"/>
      <c r="CH72" s="1305"/>
      <c r="CI72" s="1305"/>
      <c r="CJ72" s="1305"/>
      <c r="CK72" s="1305"/>
      <c r="CL72" s="1305"/>
      <c r="CM72" s="1305"/>
      <c r="CN72" s="1305" t="s">
        <v>551</v>
      </c>
      <c r="CO72" s="1305"/>
      <c r="CP72" s="1305"/>
      <c r="CQ72" s="1305"/>
      <c r="CR72" s="1305"/>
      <c r="CS72" s="1305"/>
      <c r="CT72" s="1305"/>
      <c r="CU72" s="1305"/>
      <c r="CV72" s="1305" t="s">
        <v>552</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600</v>
      </c>
      <c r="AO73" s="1309"/>
      <c r="AP73" s="1309"/>
      <c r="AQ73" s="1309"/>
      <c r="AR73" s="1309"/>
      <c r="AS73" s="1309"/>
      <c r="AT73" s="1309"/>
      <c r="AU73" s="1309"/>
      <c r="AV73" s="1309"/>
      <c r="AW73" s="1309"/>
      <c r="AX73" s="1309"/>
      <c r="AY73" s="1309"/>
      <c r="AZ73" s="1309"/>
      <c r="BA73" s="1309"/>
      <c r="BB73" s="1309" t="s">
        <v>601</v>
      </c>
      <c r="BC73" s="1309"/>
      <c r="BD73" s="1309"/>
      <c r="BE73" s="1309"/>
      <c r="BF73" s="1309"/>
      <c r="BG73" s="1309"/>
      <c r="BH73" s="1309"/>
      <c r="BI73" s="1309"/>
      <c r="BJ73" s="1309"/>
      <c r="BK73" s="1309"/>
      <c r="BL73" s="1309"/>
      <c r="BM73" s="1309"/>
      <c r="BN73" s="1309"/>
      <c r="BO73" s="1309"/>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606</v>
      </c>
      <c r="BC75" s="1309"/>
      <c r="BD75" s="1309"/>
      <c r="BE75" s="1309"/>
      <c r="BF75" s="1309"/>
      <c r="BG75" s="1309"/>
      <c r="BH75" s="1309"/>
      <c r="BI75" s="1309"/>
      <c r="BJ75" s="1309"/>
      <c r="BK75" s="1309"/>
      <c r="BL75" s="1309"/>
      <c r="BM75" s="1309"/>
      <c r="BN75" s="1309"/>
      <c r="BO75" s="1309"/>
      <c r="BP75" s="1311">
        <v>2.9</v>
      </c>
      <c r="BQ75" s="1311"/>
      <c r="BR75" s="1311"/>
      <c r="BS75" s="1311"/>
      <c r="BT75" s="1311"/>
      <c r="BU75" s="1311"/>
      <c r="BV75" s="1311"/>
      <c r="BW75" s="1311"/>
      <c r="BX75" s="1311">
        <v>3.1</v>
      </c>
      <c r="BY75" s="1311"/>
      <c r="BZ75" s="1311"/>
      <c r="CA75" s="1311"/>
      <c r="CB75" s="1311"/>
      <c r="CC75" s="1311"/>
      <c r="CD75" s="1311"/>
      <c r="CE75" s="1311"/>
      <c r="CF75" s="1311">
        <v>3.2</v>
      </c>
      <c r="CG75" s="1311"/>
      <c r="CH75" s="1311"/>
      <c r="CI75" s="1311"/>
      <c r="CJ75" s="1311"/>
      <c r="CK75" s="1311"/>
      <c r="CL75" s="1311"/>
      <c r="CM75" s="1311"/>
      <c r="CN75" s="1311">
        <v>3.2</v>
      </c>
      <c r="CO75" s="1311"/>
      <c r="CP75" s="1311"/>
      <c r="CQ75" s="1311"/>
      <c r="CR75" s="1311"/>
      <c r="CS75" s="1311"/>
      <c r="CT75" s="1311"/>
      <c r="CU75" s="1311"/>
      <c r="CV75" s="1311">
        <v>3</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603</v>
      </c>
      <c r="AO77" s="1305"/>
      <c r="AP77" s="1305"/>
      <c r="AQ77" s="1305"/>
      <c r="AR77" s="1305"/>
      <c r="AS77" s="1305"/>
      <c r="AT77" s="1305"/>
      <c r="AU77" s="1305"/>
      <c r="AV77" s="1305"/>
      <c r="AW77" s="1305"/>
      <c r="AX77" s="1305"/>
      <c r="AY77" s="1305"/>
      <c r="AZ77" s="1305"/>
      <c r="BA77" s="1305"/>
      <c r="BB77" s="1309" t="s">
        <v>601</v>
      </c>
      <c r="BC77" s="1309"/>
      <c r="BD77" s="1309"/>
      <c r="BE77" s="1309"/>
      <c r="BF77" s="1309"/>
      <c r="BG77" s="1309"/>
      <c r="BH77" s="1309"/>
      <c r="BI77" s="1309"/>
      <c r="BJ77" s="1309"/>
      <c r="BK77" s="1309"/>
      <c r="BL77" s="1309"/>
      <c r="BM77" s="1309"/>
      <c r="BN77" s="1309"/>
      <c r="BO77" s="1309"/>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606</v>
      </c>
      <c r="BC79" s="1309"/>
      <c r="BD79" s="1309"/>
      <c r="BE79" s="1309"/>
      <c r="BF79" s="1309"/>
      <c r="BG79" s="1309"/>
      <c r="BH79" s="1309"/>
      <c r="BI79" s="1309"/>
      <c r="BJ79" s="1309"/>
      <c r="BK79" s="1309"/>
      <c r="BL79" s="1309"/>
      <c r="BM79" s="1309"/>
      <c r="BN79" s="1309"/>
      <c r="BO79" s="1309"/>
      <c r="BP79" s="1311">
        <v>7.2</v>
      </c>
      <c r="BQ79" s="1311"/>
      <c r="BR79" s="1311"/>
      <c r="BS79" s="1311"/>
      <c r="BT79" s="1311"/>
      <c r="BU79" s="1311"/>
      <c r="BV79" s="1311"/>
      <c r="BW79" s="1311"/>
      <c r="BX79" s="1311">
        <v>6</v>
      </c>
      <c r="BY79" s="1311"/>
      <c r="BZ79" s="1311"/>
      <c r="CA79" s="1311"/>
      <c r="CB79" s="1311"/>
      <c r="CC79" s="1311"/>
      <c r="CD79" s="1311"/>
      <c r="CE79" s="1311"/>
      <c r="CF79" s="1311">
        <v>5.6</v>
      </c>
      <c r="CG79" s="1311"/>
      <c r="CH79" s="1311"/>
      <c r="CI79" s="1311"/>
      <c r="CJ79" s="1311"/>
      <c r="CK79" s="1311"/>
      <c r="CL79" s="1311"/>
      <c r="CM79" s="1311"/>
      <c r="CN79" s="1311">
        <v>5.3</v>
      </c>
      <c r="CO79" s="1311"/>
      <c r="CP79" s="1311"/>
      <c r="CQ79" s="1311"/>
      <c r="CR79" s="1311"/>
      <c r="CS79" s="1311"/>
      <c r="CT79" s="1311"/>
      <c r="CU79" s="1311"/>
      <c r="CV79" s="1311">
        <v>5.8</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rjIfDOnuQQU9Cj1DjUa1/YvQGgizkCZc5a2BNINaN0qiMlFRSj8FVNwRi50mi/TnrVJPRSfg000OFtXyWm8DdQ==" saltValue="jmgy4JFGmCaK4MBi8ORuJ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899E4-A574-47D5-A93D-87D92B7E1767}">
  <sheetPr>
    <pageSetUpPr fitToPage="1"/>
  </sheetPr>
  <dimension ref="A1:DR125"/>
  <sheetViews>
    <sheetView showGridLines="0" topLeftCell="A104" zoomScaleNormal="100" zoomScaleSheetLayoutView="70" workbookViewId="0">
      <selection activeCell="AH39" sqref="AH3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K/F8zA5hLjshGxjhmhps5K5VSxka86WFgs10ZGABH8EjXNO4c9zd4URUD8wk+U3m/vagQZGvCYaISPKKUs41Lg==" saltValue="uU7n4wvvTky/D2bEERRV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7255B-21B8-471F-8475-24808CC7807E}">
  <sheetPr>
    <pageSetUpPr fitToPage="1"/>
  </sheetPr>
  <dimension ref="A1:DR125"/>
  <sheetViews>
    <sheetView showGridLines="0" zoomScaleNormal="100" zoomScaleSheetLayoutView="55" workbookViewId="0">
      <selection activeCell="AH39" sqref="AH3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N09Z1nj9mmu6y6ITrbUmixIbu/+zlrcRzX+8uo0uCZAgOXSF8senyapQptElUvSs5FAQEf4eeKgFJEoH/msadw==" saltValue="SPcdOMcszVHrhj3Va6tjD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213809</v>
      </c>
      <c r="E3" s="162"/>
      <c r="F3" s="163">
        <v>245039</v>
      </c>
      <c r="G3" s="164"/>
      <c r="H3" s="165"/>
    </row>
    <row r="4" spans="1:8" x14ac:dyDescent="0.15">
      <c r="A4" s="166"/>
      <c r="B4" s="167"/>
      <c r="C4" s="168"/>
      <c r="D4" s="169">
        <v>158985</v>
      </c>
      <c r="E4" s="170"/>
      <c r="F4" s="171">
        <v>108922</v>
      </c>
      <c r="G4" s="172"/>
      <c r="H4" s="173"/>
    </row>
    <row r="5" spans="1:8" x14ac:dyDescent="0.15">
      <c r="A5" s="154" t="s">
        <v>540</v>
      </c>
      <c r="B5" s="159"/>
      <c r="C5" s="160"/>
      <c r="D5" s="161">
        <v>352072</v>
      </c>
      <c r="E5" s="162"/>
      <c r="F5" s="163">
        <v>237994</v>
      </c>
      <c r="G5" s="164"/>
      <c r="H5" s="165"/>
    </row>
    <row r="6" spans="1:8" x14ac:dyDescent="0.15">
      <c r="A6" s="166"/>
      <c r="B6" s="167"/>
      <c r="C6" s="168"/>
      <c r="D6" s="169">
        <v>296188</v>
      </c>
      <c r="E6" s="170"/>
      <c r="F6" s="171">
        <v>110361</v>
      </c>
      <c r="G6" s="172"/>
      <c r="H6" s="173"/>
    </row>
    <row r="7" spans="1:8" x14ac:dyDescent="0.15">
      <c r="A7" s="154" t="s">
        <v>541</v>
      </c>
      <c r="B7" s="159"/>
      <c r="C7" s="160"/>
      <c r="D7" s="161">
        <v>180203</v>
      </c>
      <c r="E7" s="162"/>
      <c r="F7" s="163">
        <v>267911</v>
      </c>
      <c r="G7" s="164"/>
      <c r="H7" s="165"/>
    </row>
    <row r="8" spans="1:8" x14ac:dyDescent="0.15">
      <c r="A8" s="166"/>
      <c r="B8" s="167"/>
      <c r="C8" s="168"/>
      <c r="D8" s="169">
        <v>124042</v>
      </c>
      <c r="E8" s="170"/>
      <c r="F8" s="171">
        <v>106425</v>
      </c>
      <c r="G8" s="172"/>
      <c r="H8" s="173"/>
    </row>
    <row r="9" spans="1:8" x14ac:dyDescent="0.15">
      <c r="A9" s="154" t="s">
        <v>542</v>
      </c>
      <c r="B9" s="159"/>
      <c r="C9" s="160"/>
      <c r="D9" s="161">
        <v>309322</v>
      </c>
      <c r="E9" s="162"/>
      <c r="F9" s="163">
        <v>228215</v>
      </c>
      <c r="G9" s="164"/>
      <c r="H9" s="165"/>
    </row>
    <row r="10" spans="1:8" x14ac:dyDescent="0.15">
      <c r="A10" s="166"/>
      <c r="B10" s="167"/>
      <c r="C10" s="168"/>
      <c r="D10" s="169">
        <v>215010</v>
      </c>
      <c r="E10" s="170"/>
      <c r="F10" s="171">
        <v>117571</v>
      </c>
      <c r="G10" s="172"/>
      <c r="H10" s="173"/>
    </row>
    <row r="11" spans="1:8" x14ac:dyDescent="0.15">
      <c r="A11" s="154" t="s">
        <v>543</v>
      </c>
      <c r="B11" s="159"/>
      <c r="C11" s="160"/>
      <c r="D11" s="161">
        <v>314040</v>
      </c>
      <c r="E11" s="162"/>
      <c r="F11" s="163">
        <v>264232</v>
      </c>
      <c r="G11" s="164"/>
      <c r="H11" s="165"/>
    </row>
    <row r="12" spans="1:8" x14ac:dyDescent="0.15">
      <c r="A12" s="166"/>
      <c r="B12" s="167"/>
      <c r="C12" s="174"/>
      <c r="D12" s="169">
        <v>232395</v>
      </c>
      <c r="E12" s="170"/>
      <c r="F12" s="171">
        <v>133959</v>
      </c>
      <c r="G12" s="172"/>
      <c r="H12" s="173"/>
    </row>
    <row r="13" spans="1:8" x14ac:dyDescent="0.15">
      <c r="A13" s="154"/>
      <c r="B13" s="159"/>
      <c r="C13" s="175"/>
      <c r="D13" s="176">
        <v>273889</v>
      </c>
      <c r="E13" s="177"/>
      <c r="F13" s="178">
        <v>248678</v>
      </c>
      <c r="G13" s="179"/>
      <c r="H13" s="165"/>
    </row>
    <row r="14" spans="1:8" x14ac:dyDescent="0.15">
      <c r="A14" s="166"/>
      <c r="B14" s="167"/>
      <c r="C14" s="168"/>
      <c r="D14" s="169">
        <v>205324</v>
      </c>
      <c r="E14" s="170"/>
      <c r="F14" s="171">
        <v>115448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3.35</v>
      </c>
      <c r="C19" s="180">
        <f>ROUND(VALUE(SUBSTITUTE(実質収支比率等に係る経年分析!G$48,"▲","-")),2)</f>
        <v>4.16</v>
      </c>
      <c r="D19" s="180">
        <f>ROUND(VALUE(SUBSTITUTE(実質収支比率等に係る経年分析!H$48,"▲","-")),2)</f>
        <v>4.43</v>
      </c>
      <c r="E19" s="180">
        <f>ROUND(VALUE(SUBSTITUTE(実質収支比率等に係る経年分析!I$48,"▲","-")),2)</f>
        <v>3.48</v>
      </c>
      <c r="F19" s="180">
        <f>ROUND(VALUE(SUBSTITUTE(実質収支比率等に係る経年分析!J$48,"▲","-")),2)</f>
        <v>2.27</v>
      </c>
    </row>
    <row r="20" spans="1:11" x14ac:dyDescent="0.15">
      <c r="A20" s="180" t="s">
        <v>55</v>
      </c>
      <c r="B20" s="180">
        <f>ROUND(VALUE(SUBSTITUTE(実質収支比率等に係る経年分析!F$47,"▲","-")),2)</f>
        <v>35.21</v>
      </c>
      <c r="C20" s="180">
        <f>ROUND(VALUE(SUBSTITUTE(実質収支比率等に係る経年分析!G$47,"▲","-")),2)</f>
        <v>32.950000000000003</v>
      </c>
      <c r="D20" s="180">
        <f>ROUND(VALUE(SUBSTITUTE(実質収支比率等に係る経年分析!H$47,"▲","-")),2)</f>
        <v>31.32</v>
      </c>
      <c r="E20" s="180">
        <f>ROUND(VALUE(SUBSTITUTE(実質収支比率等に係る経年分析!I$47,"▲","-")),2)</f>
        <v>30.42</v>
      </c>
      <c r="F20" s="180">
        <f>ROUND(VALUE(SUBSTITUTE(実質収支比率等に係る経年分析!J$47,"▲","-")),2)</f>
        <v>30.87</v>
      </c>
    </row>
    <row r="21" spans="1:11" x14ac:dyDescent="0.15">
      <c r="A21" s="180" t="s">
        <v>56</v>
      </c>
      <c r="B21" s="180">
        <f>IF(ISNUMBER(VALUE(SUBSTITUTE(実質収支比率等に係る経年分析!F$49,"▲","-"))),ROUND(VALUE(SUBSTITUTE(実質収支比率等に係る経年分析!F$49,"▲","-")),2),NA())</f>
        <v>0.41</v>
      </c>
      <c r="C21" s="180">
        <f>IF(ISNUMBER(VALUE(SUBSTITUTE(実質収支比率等に係る経年分析!G$49,"▲","-"))),ROUND(VALUE(SUBSTITUTE(実質収支比率等に係る経年分析!G$49,"▲","-")),2),NA())</f>
        <v>-4.13</v>
      </c>
      <c r="D21" s="180">
        <f>IF(ISNUMBER(VALUE(SUBSTITUTE(実質収支比率等に係る経年分析!H$49,"▲","-"))),ROUND(VALUE(SUBSTITUTE(実質収支比率等に係る経年分析!H$49,"▲","-")),2),NA())</f>
        <v>6.25</v>
      </c>
      <c r="E21" s="180">
        <f>IF(ISNUMBER(VALUE(SUBSTITUTE(実質収支比率等に係る経年分析!I$49,"▲","-"))),ROUND(VALUE(SUBSTITUTE(実質収支比率等に係る経年分析!I$49,"▲","-")),2),NA())</f>
        <v>0.26</v>
      </c>
      <c r="F21" s="180">
        <f>IF(ISNUMBER(VALUE(SUBSTITUTE(実質収支比率等に係る経年分析!J$49,"▲","-"))),ROUND(VALUE(SUBSTITUTE(実質収支比率等に係る経年分析!J$49,"▲","-")),2),NA())</f>
        <v>-0.01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只見町後期高齢者医療特別会計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只見町介護老人保健施設特別会計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只見町集落排水事業特別会計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只見町簡易水道特別会計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只見町国民健康保険事業特別会計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0.03</v>
      </c>
    </row>
    <row r="34" spans="1:16" x14ac:dyDescent="0.15">
      <c r="A34" s="181" t="str">
        <f>IF(連結実質赤字比率に係る赤字・黒字の構成分析!C$36="",NA(),連結実質赤字比率に係る赤字・黒字の構成分析!C$36)</f>
        <v>只見町国民健康保険施設特別会計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0.06</v>
      </c>
    </row>
    <row r="35" spans="1:16" x14ac:dyDescent="0.15">
      <c r="A35" s="181" t="str">
        <f>IF(連結実質赤字比率に係る赤字・黒字の構成分析!C$35="",NA(),連結実質赤字比率に係る赤字・黒字の構成分析!C$35)</f>
        <v>只見町介護保険事業特別会計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0.13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4.1500000000000004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4.43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581</v>
      </c>
      <c r="E42" s="182"/>
      <c r="F42" s="182"/>
      <c r="G42" s="182">
        <f>'実質公債費比率（分子）の構造'!L$52</f>
        <v>590</v>
      </c>
      <c r="H42" s="182"/>
      <c r="I42" s="182"/>
      <c r="J42" s="182">
        <f>'実質公債費比率（分子）の構造'!M$52</f>
        <v>574</v>
      </c>
      <c r="K42" s="182"/>
      <c r="L42" s="182"/>
      <c r="M42" s="182">
        <f>'実質公債費比率（分子）の構造'!N$52</f>
        <v>606</v>
      </c>
      <c r="N42" s="182"/>
      <c r="O42" s="182"/>
      <c r="P42" s="182">
        <f>'実質公債費比率（分子）の構造'!O$52</f>
        <v>560</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3</v>
      </c>
      <c r="C44" s="182"/>
      <c r="D44" s="182"/>
      <c r="E44" s="182">
        <f>'実質公債費比率（分子）の構造'!L$50</f>
        <v>2</v>
      </c>
      <c r="F44" s="182"/>
      <c r="G44" s="182"/>
      <c r="H44" s="182">
        <f>'実質公債費比率（分子）の構造'!M$50</f>
        <v>2</v>
      </c>
      <c r="I44" s="182"/>
      <c r="J44" s="182"/>
      <c r="K44" s="182">
        <f>'実質公債費比率（分子）の構造'!N$50</f>
        <v>2</v>
      </c>
      <c r="L44" s="182"/>
      <c r="M44" s="182"/>
      <c r="N44" s="182">
        <f>'実質公債費比率（分子）の構造'!O$50</f>
        <v>1</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239</v>
      </c>
      <c r="C46" s="182"/>
      <c r="D46" s="182"/>
      <c r="E46" s="182">
        <f>'実質公債費比率（分子）の構造'!L$48</f>
        <v>230</v>
      </c>
      <c r="F46" s="182"/>
      <c r="G46" s="182"/>
      <c r="H46" s="182">
        <f>'実質公債費比率（分子）の構造'!M$48</f>
        <v>213</v>
      </c>
      <c r="I46" s="182"/>
      <c r="J46" s="182"/>
      <c r="K46" s="182">
        <f>'実質公債費比率（分子）の構造'!N$48</f>
        <v>217</v>
      </c>
      <c r="L46" s="182"/>
      <c r="M46" s="182"/>
      <c r="N46" s="182">
        <f>'実質公債費比率（分子）の構造'!O$48</f>
        <v>159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417</v>
      </c>
      <c r="C49" s="182"/>
      <c r="D49" s="182"/>
      <c r="E49" s="182">
        <f>'実質公債費比率（分子）の構造'!L$45</f>
        <v>464</v>
      </c>
      <c r="F49" s="182"/>
      <c r="G49" s="182"/>
      <c r="H49" s="182">
        <f>'実質公債費比率（分子）の構造'!M$45</f>
        <v>460</v>
      </c>
      <c r="I49" s="182"/>
      <c r="J49" s="182"/>
      <c r="K49" s="182">
        <f>'実質公債費比率（分子）の構造'!N$45</f>
        <v>457</v>
      </c>
      <c r="L49" s="182"/>
      <c r="M49" s="182"/>
      <c r="N49" s="182">
        <f>'実質公債費比率（分子）の構造'!O$45</f>
        <v>486</v>
      </c>
      <c r="O49" s="182"/>
      <c r="P49" s="182"/>
    </row>
    <row r="50" spans="1:16" x14ac:dyDescent="0.15">
      <c r="A50" s="182" t="s">
        <v>71</v>
      </c>
      <c r="B50" s="182" t="e">
        <f>NA()</f>
        <v>#N/A</v>
      </c>
      <c r="C50" s="182">
        <f>IF(ISNUMBER('実質公債費比率（分子）の構造'!K$53),'実質公債費比率（分子）の構造'!K$53,NA())</f>
        <v>78</v>
      </c>
      <c r="D50" s="182" t="e">
        <f>NA()</f>
        <v>#N/A</v>
      </c>
      <c r="E50" s="182" t="e">
        <f>NA()</f>
        <v>#N/A</v>
      </c>
      <c r="F50" s="182">
        <f>IF(ISNUMBER('実質公債費比率（分子）の構造'!L$53),'実質公債費比率（分子）の構造'!L$53,NA())</f>
        <v>106</v>
      </c>
      <c r="G50" s="182" t="e">
        <f>NA()</f>
        <v>#N/A</v>
      </c>
      <c r="H50" s="182" t="e">
        <f>NA()</f>
        <v>#N/A</v>
      </c>
      <c r="I50" s="182">
        <f>IF(ISNUMBER('実質公債費比率（分子）の構造'!M$53),'実質公債費比率（分子）の構造'!M$53,NA())</f>
        <v>101</v>
      </c>
      <c r="J50" s="182" t="e">
        <f>NA()</f>
        <v>#N/A</v>
      </c>
      <c r="K50" s="182" t="e">
        <f>NA()</f>
        <v>#N/A</v>
      </c>
      <c r="L50" s="182">
        <f>IF(ISNUMBER('実質公債費比率（分子）の構造'!N$53),'実質公債費比率（分子）の構造'!N$53,NA())</f>
        <v>70</v>
      </c>
      <c r="M50" s="182" t="e">
        <f>NA()</f>
        <v>#N/A</v>
      </c>
      <c r="N50" s="182" t="e">
        <f>NA()</f>
        <v>#N/A</v>
      </c>
      <c r="O50" s="182">
        <f>IF(ISNUMBER('実質公債費比率（分子）の構造'!O$53),'実質公債費比率（分子）の構造'!O$53,NA())</f>
        <v>86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5898</v>
      </c>
      <c r="E56" s="181"/>
      <c r="F56" s="181"/>
      <c r="G56" s="181">
        <f>'将来負担比率（分子）の構造'!J$52</f>
        <v>6068</v>
      </c>
      <c r="H56" s="181"/>
      <c r="I56" s="181"/>
      <c r="J56" s="181">
        <f>'将来負担比率（分子）の構造'!K$52</f>
        <v>6122</v>
      </c>
      <c r="K56" s="181"/>
      <c r="L56" s="181"/>
      <c r="M56" s="181">
        <f>'将来負担比率（分子）の構造'!L$52</f>
        <v>6568</v>
      </c>
      <c r="N56" s="181"/>
      <c r="O56" s="181"/>
      <c r="P56" s="181">
        <f>'将来負担比率（分子）の構造'!M$52</f>
        <v>6792</v>
      </c>
    </row>
    <row r="57" spans="1:16" x14ac:dyDescent="0.15">
      <c r="A57" s="181" t="s">
        <v>42</v>
      </c>
      <c r="B57" s="181"/>
      <c r="C57" s="181"/>
      <c r="D57" s="181">
        <f>'将来負担比率（分子）の構造'!I$51</f>
        <v>59</v>
      </c>
      <c r="E57" s="181"/>
      <c r="F57" s="181"/>
      <c r="G57" s="181">
        <f>'将来負担比率（分子）の構造'!J$51</f>
        <v>80</v>
      </c>
      <c r="H57" s="181"/>
      <c r="I57" s="181"/>
      <c r="J57" s="181">
        <f>'将来負担比率（分子）の構造'!K$51</f>
        <v>76</v>
      </c>
      <c r="K57" s="181"/>
      <c r="L57" s="181"/>
      <c r="M57" s="181">
        <f>'将来負担比率（分子）の構造'!L$51</f>
        <v>73</v>
      </c>
      <c r="N57" s="181"/>
      <c r="O57" s="181"/>
      <c r="P57" s="181">
        <f>'将来負担比率（分子）の構造'!M$51</f>
        <v>68</v>
      </c>
    </row>
    <row r="58" spans="1:16" x14ac:dyDescent="0.15">
      <c r="A58" s="181" t="s">
        <v>41</v>
      </c>
      <c r="B58" s="181"/>
      <c r="C58" s="181"/>
      <c r="D58" s="181">
        <f>'将来負担比率（分子）の構造'!I$50</f>
        <v>5593</v>
      </c>
      <c r="E58" s="181"/>
      <c r="F58" s="181"/>
      <c r="G58" s="181">
        <f>'将来負担比率（分子）の構造'!J$50</f>
        <v>5534</v>
      </c>
      <c r="H58" s="181"/>
      <c r="I58" s="181"/>
      <c r="J58" s="181">
        <f>'将来負担比率（分子）の構造'!K$50</f>
        <v>5261</v>
      </c>
      <c r="K58" s="181"/>
      <c r="L58" s="181"/>
      <c r="M58" s="181">
        <f>'将来負担比率（分子）の構造'!L$50</f>
        <v>5176</v>
      </c>
      <c r="N58" s="181"/>
      <c r="O58" s="181"/>
      <c r="P58" s="181">
        <f>'将来負担比率（分子）の構造'!M$50</f>
        <v>5617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664</v>
      </c>
      <c r="C62" s="181"/>
      <c r="D62" s="181"/>
      <c r="E62" s="181">
        <f>'将来負担比率（分子）の構造'!J$45</f>
        <v>594</v>
      </c>
      <c r="F62" s="181"/>
      <c r="G62" s="181"/>
      <c r="H62" s="181">
        <f>'将来負担比率（分子）の構造'!K$45</f>
        <v>505</v>
      </c>
      <c r="I62" s="181"/>
      <c r="J62" s="181"/>
      <c r="K62" s="181">
        <f>'将来負担比率（分子）の構造'!L$45</f>
        <v>381</v>
      </c>
      <c r="L62" s="181"/>
      <c r="M62" s="181"/>
      <c r="N62" s="181">
        <f>'将来負担比率（分子）の構造'!M$45</f>
        <v>407</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2313</v>
      </c>
      <c r="C64" s="181"/>
      <c r="D64" s="181"/>
      <c r="E64" s="181">
        <f>'将来負担比率（分子）の構造'!J$43</f>
        <v>2127</v>
      </c>
      <c r="F64" s="181"/>
      <c r="G64" s="181"/>
      <c r="H64" s="181">
        <f>'将来負担比率（分子）の構造'!K$43</f>
        <v>1994</v>
      </c>
      <c r="I64" s="181"/>
      <c r="J64" s="181"/>
      <c r="K64" s="181">
        <f>'将来負担比率（分子）の構造'!L$43</f>
        <v>1876</v>
      </c>
      <c r="L64" s="181"/>
      <c r="M64" s="181"/>
      <c r="N64" s="181">
        <f>'将来負担比率（分子）の構造'!M$43</f>
        <v>1836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4371</v>
      </c>
      <c r="C66" s="181"/>
      <c r="D66" s="181"/>
      <c r="E66" s="181">
        <f>'将来負担比率（分子）の構造'!J$41</f>
        <v>4885</v>
      </c>
      <c r="F66" s="181"/>
      <c r="G66" s="181"/>
      <c r="H66" s="181">
        <f>'将来負担比率（分子）の構造'!K$41</f>
        <v>4839</v>
      </c>
      <c r="I66" s="181"/>
      <c r="J66" s="181"/>
      <c r="K66" s="181">
        <f>'将来負担比率（分子）の構造'!L$41</f>
        <v>5336</v>
      </c>
      <c r="L66" s="181"/>
      <c r="M66" s="181"/>
      <c r="N66" s="181">
        <f>'将来負担比率（分子）の構造'!M$41</f>
        <v>6030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1056</v>
      </c>
      <c r="C72" s="185">
        <f>基金残高に係る経年分析!G55</f>
        <v>1036</v>
      </c>
      <c r="D72" s="185">
        <f>基金残高に係る経年分析!H55</f>
        <v>1037</v>
      </c>
    </row>
    <row r="73" spans="1:16" x14ac:dyDescent="0.15">
      <c r="A73" s="184" t="s">
        <v>78</v>
      </c>
      <c r="B73" s="185">
        <f>基金残高に係る経年分析!F56</f>
        <v>620</v>
      </c>
      <c r="C73" s="185">
        <f>基金残高に係る経年分析!G56</f>
        <v>641</v>
      </c>
      <c r="D73" s="185">
        <f>基金残高に係る経年分析!H56</f>
        <v>702</v>
      </c>
    </row>
    <row r="74" spans="1:16" x14ac:dyDescent="0.15">
      <c r="A74" s="184" t="s">
        <v>79</v>
      </c>
      <c r="B74" s="185">
        <f>基金残高に係る経年分析!F57</f>
        <v>3239</v>
      </c>
      <c r="C74" s="185">
        <f>基金残高に係る経年分析!G57</f>
        <v>3152</v>
      </c>
      <c r="D74" s="185">
        <f>基金残高に係る経年分析!H57</f>
        <v>3474</v>
      </c>
    </row>
  </sheetData>
  <sheetProtection algorithmName="SHA-512" hashValue="RXWidaSkDWCjDFOJ3Ucla+2/wuRvGHYFm7wxx1AAS02zuhfWCUIszU9TRSdpqLRGrI1ciro/Xb4pOgjL+hfaIA==" saltValue="q+HWJb1fb/VpmF6YL5Ck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216</v>
      </c>
      <c r="DI1" s="622"/>
      <c r="DJ1" s="622"/>
      <c r="DK1" s="622"/>
      <c r="DL1" s="622"/>
      <c r="DM1" s="622"/>
      <c r="DN1" s="623"/>
      <c r="DO1" s="226"/>
      <c r="DP1" s="621" t="s">
        <v>217</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219</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220</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221</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222</v>
      </c>
      <c r="S4" s="625"/>
      <c r="T4" s="625"/>
      <c r="U4" s="625"/>
      <c r="V4" s="625"/>
      <c r="W4" s="625"/>
      <c r="X4" s="625"/>
      <c r="Y4" s="626"/>
      <c r="Z4" s="624" t="s">
        <v>223</v>
      </c>
      <c r="AA4" s="625"/>
      <c r="AB4" s="625"/>
      <c r="AC4" s="626"/>
      <c r="AD4" s="624" t="s">
        <v>224</v>
      </c>
      <c r="AE4" s="625"/>
      <c r="AF4" s="625"/>
      <c r="AG4" s="625"/>
      <c r="AH4" s="625"/>
      <c r="AI4" s="625"/>
      <c r="AJ4" s="625"/>
      <c r="AK4" s="626"/>
      <c r="AL4" s="624" t="s">
        <v>223</v>
      </c>
      <c r="AM4" s="625"/>
      <c r="AN4" s="625"/>
      <c r="AO4" s="626"/>
      <c r="AP4" s="630" t="s">
        <v>225</v>
      </c>
      <c r="AQ4" s="630"/>
      <c r="AR4" s="630"/>
      <c r="AS4" s="630"/>
      <c r="AT4" s="630"/>
      <c r="AU4" s="630"/>
      <c r="AV4" s="630"/>
      <c r="AW4" s="630"/>
      <c r="AX4" s="630"/>
      <c r="AY4" s="630"/>
      <c r="AZ4" s="630"/>
      <c r="BA4" s="630"/>
      <c r="BB4" s="630"/>
      <c r="BC4" s="630"/>
      <c r="BD4" s="630"/>
      <c r="BE4" s="630"/>
      <c r="BF4" s="630"/>
      <c r="BG4" s="630" t="s">
        <v>226</v>
      </c>
      <c r="BH4" s="630"/>
      <c r="BI4" s="630"/>
      <c r="BJ4" s="630"/>
      <c r="BK4" s="630"/>
      <c r="BL4" s="630"/>
      <c r="BM4" s="630"/>
      <c r="BN4" s="630"/>
      <c r="BO4" s="630" t="s">
        <v>223</v>
      </c>
      <c r="BP4" s="630"/>
      <c r="BQ4" s="630"/>
      <c r="BR4" s="630"/>
      <c r="BS4" s="630" t="s">
        <v>227</v>
      </c>
      <c r="BT4" s="630"/>
      <c r="BU4" s="630"/>
      <c r="BV4" s="630"/>
      <c r="BW4" s="630"/>
      <c r="BX4" s="630"/>
      <c r="BY4" s="630"/>
      <c r="BZ4" s="630"/>
      <c r="CA4" s="630"/>
      <c r="CB4" s="630"/>
      <c r="CD4" s="627" t="s">
        <v>228</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229</v>
      </c>
      <c r="C5" s="632"/>
      <c r="D5" s="632"/>
      <c r="E5" s="632"/>
      <c r="F5" s="632"/>
      <c r="G5" s="632"/>
      <c r="H5" s="632"/>
      <c r="I5" s="632"/>
      <c r="J5" s="632"/>
      <c r="K5" s="632"/>
      <c r="L5" s="632"/>
      <c r="M5" s="632"/>
      <c r="N5" s="632"/>
      <c r="O5" s="632"/>
      <c r="P5" s="632"/>
      <c r="Q5" s="633"/>
      <c r="R5" s="634">
        <v>891114</v>
      </c>
      <c r="S5" s="635"/>
      <c r="T5" s="635"/>
      <c r="U5" s="635"/>
      <c r="V5" s="635"/>
      <c r="W5" s="635"/>
      <c r="X5" s="635"/>
      <c r="Y5" s="636"/>
      <c r="Z5" s="637">
        <v>14.4</v>
      </c>
      <c r="AA5" s="637"/>
      <c r="AB5" s="637"/>
      <c r="AC5" s="637"/>
      <c r="AD5" s="638">
        <v>891114</v>
      </c>
      <c r="AE5" s="638"/>
      <c r="AF5" s="638"/>
      <c r="AG5" s="638"/>
      <c r="AH5" s="638"/>
      <c r="AI5" s="638"/>
      <c r="AJ5" s="638"/>
      <c r="AK5" s="638"/>
      <c r="AL5" s="639">
        <v>26.4</v>
      </c>
      <c r="AM5" s="640"/>
      <c r="AN5" s="640"/>
      <c r="AO5" s="641"/>
      <c r="AP5" s="631" t="s">
        <v>230</v>
      </c>
      <c r="AQ5" s="632"/>
      <c r="AR5" s="632"/>
      <c r="AS5" s="632"/>
      <c r="AT5" s="632"/>
      <c r="AU5" s="632"/>
      <c r="AV5" s="632"/>
      <c r="AW5" s="632"/>
      <c r="AX5" s="632"/>
      <c r="AY5" s="632"/>
      <c r="AZ5" s="632"/>
      <c r="BA5" s="632"/>
      <c r="BB5" s="632"/>
      <c r="BC5" s="632"/>
      <c r="BD5" s="632"/>
      <c r="BE5" s="632"/>
      <c r="BF5" s="633"/>
      <c r="BG5" s="645">
        <v>887455</v>
      </c>
      <c r="BH5" s="646"/>
      <c r="BI5" s="646"/>
      <c r="BJ5" s="646"/>
      <c r="BK5" s="646"/>
      <c r="BL5" s="646"/>
      <c r="BM5" s="646"/>
      <c r="BN5" s="647"/>
      <c r="BO5" s="648">
        <v>99.6</v>
      </c>
      <c r="BP5" s="648"/>
      <c r="BQ5" s="648"/>
      <c r="BR5" s="648"/>
      <c r="BS5" s="649">
        <v>84271</v>
      </c>
      <c r="BT5" s="649"/>
      <c r="BU5" s="649"/>
      <c r="BV5" s="649"/>
      <c r="BW5" s="649"/>
      <c r="BX5" s="649"/>
      <c r="BY5" s="649"/>
      <c r="BZ5" s="649"/>
      <c r="CA5" s="649"/>
      <c r="CB5" s="653"/>
      <c r="CD5" s="627" t="s">
        <v>225</v>
      </c>
      <c r="CE5" s="628"/>
      <c r="CF5" s="628"/>
      <c r="CG5" s="628"/>
      <c r="CH5" s="628"/>
      <c r="CI5" s="628"/>
      <c r="CJ5" s="628"/>
      <c r="CK5" s="628"/>
      <c r="CL5" s="628"/>
      <c r="CM5" s="628"/>
      <c r="CN5" s="628"/>
      <c r="CO5" s="628"/>
      <c r="CP5" s="628"/>
      <c r="CQ5" s="629"/>
      <c r="CR5" s="627" t="s">
        <v>231</v>
      </c>
      <c r="CS5" s="628"/>
      <c r="CT5" s="628"/>
      <c r="CU5" s="628"/>
      <c r="CV5" s="628"/>
      <c r="CW5" s="628"/>
      <c r="CX5" s="628"/>
      <c r="CY5" s="629"/>
      <c r="CZ5" s="627" t="s">
        <v>223</v>
      </c>
      <c r="DA5" s="628"/>
      <c r="DB5" s="628"/>
      <c r="DC5" s="629"/>
      <c r="DD5" s="627" t="s">
        <v>232</v>
      </c>
      <c r="DE5" s="628"/>
      <c r="DF5" s="628"/>
      <c r="DG5" s="628"/>
      <c r="DH5" s="628"/>
      <c r="DI5" s="628"/>
      <c r="DJ5" s="628"/>
      <c r="DK5" s="628"/>
      <c r="DL5" s="628"/>
      <c r="DM5" s="628"/>
      <c r="DN5" s="628"/>
      <c r="DO5" s="628"/>
      <c r="DP5" s="629"/>
      <c r="DQ5" s="627" t="s">
        <v>233</v>
      </c>
      <c r="DR5" s="628"/>
      <c r="DS5" s="628"/>
      <c r="DT5" s="628"/>
      <c r="DU5" s="628"/>
      <c r="DV5" s="628"/>
      <c r="DW5" s="628"/>
      <c r="DX5" s="628"/>
      <c r="DY5" s="628"/>
      <c r="DZ5" s="628"/>
      <c r="EA5" s="628"/>
      <c r="EB5" s="628"/>
      <c r="EC5" s="629"/>
    </row>
    <row r="6" spans="2:143" ht="11.25" customHeight="1" x14ac:dyDescent="0.15">
      <c r="B6" s="642" t="s">
        <v>234</v>
      </c>
      <c r="C6" s="643"/>
      <c r="D6" s="643"/>
      <c r="E6" s="643"/>
      <c r="F6" s="643"/>
      <c r="G6" s="643"/>
      <c r="H6" s="643"/>
      <c r="I6" s="643"/>
      <c r="J6" s="643"/>
      <c r="K6" s="643"/>
      <c r="L6" s="643"/>
      <c r="M6" s="643"/>
      <c r="N6" s="643"/>
      <c r="O6" s="643"/>
      <c r="P6" s="643"/>
      <c r="Q6" s="644"/>
      <c r="R6" s="645">
        <v>65764</v>
      </c>
      <c r="S6" s="646"/>
      <c r="T6" s="646"/>
      <c r="U6" s="646"/>
      <c r="V6" s="646"/>
      <c r="W6" s="646"/>
      <c r="X6" s="646"/>
      <c r="Y6" s="647"/>
      <c r="Z6" s="648">
        <v>1.1000000000000001</v>
      </c>
      <c r="AA6" s="648"/>
      <c r="AB6" s="648"/>
      <c r="AC6" s="648"/>
      <c r="AD6" s="649">
        <v>65764</v>
      </c>
      <c r="AE6" s="649"/>
      <c r="AF6" s="649"/>
      <c r="AG6" s="649"/>
      <c r="AH6" s="649"/>
      <c r="AI6" s="649"/>
      <c r="AJ6" s="649"/>
      <c r="AK6" s="649"/>
      <c r="AL6" s="650">
        <v>1.9</v>
      </c>
      <c r="AM6" s="651"/>
      <c r="AN6" s="651"/>
      <c r="AO6" s="652"/>
      <c r="AP6" s="642" t="s">
        <v>235</v>
      </c>
      <c r="AQ6" s="643"/>
      <c r="AR6" s="643"/>
      <c r="AS6" s="643"/>
      <c r="AT6" s="643"/>
      <c r="AU6" s="643"/>
      <c r="AV6" s="643"/>
      <c r="AW6" s="643"/>
      <c r="AX6" s="643"/>
      <c r="AY6" s="643"/>
      <c r="AZ6" s="643"/>
      <c r="BA6" s="643"/>
      <c r="BB6" s="643"/>
      <c r="BC6" s="643"/>
      <c r="BD6" s="643"/>
      <c r="BE6" s="643"/>
      <c r="BF6" s="644"/>
      <c r="BG6" s="645">
        <v>887455</v>
      </c>
      <c r="BH6" s="646"/>
      <c r="BI6" s="646"/>
      <c r="BJ6" s="646"/>
      <c r="BK6" s="646"/>
      <c r="BL6" s="646"/>
      <c r="BM6" s="646"/>
      <c r="BN6" s="647"/>
      <c r="BO6" s="648">
        <v>99.6</v>
      </c>
      <c r="BP6" s="648"/>
      <c r="BQ6" s="648"/>
      <c r="BR6" s="648"/>
      <c r="BS6" s="649">
        <v>84271</v>
      </c>
      <c r="BT6" s="649"/>
      <c r="BU6" s="649"/>
      <c r="BV6" s="649"/>
      <c r="BW6" s="649"/>
      <c r="BX6" s="649"/>
      <c r="BY6" s="649"/>
      <c r="BZ6" s="649"/>
      <c r="CA6" s="649"/>
      <c r="CB6" s="653"/>
      <c r="CD6" s="656" t="s">
        <v>236</v>
      </c>
      <c r="CE6" s="657"/>
      <c r="CF6" s="657"/>
      <c r="CG6" s="657"/>
      <c r="CH6" s="657"/>
      <c r="CI6" s="657"/>
      <c r="CJ6" s="657"/>
      <c r="CK6" s="657"/>
      <c r="CL6" s="657"/>
      <c r="CM6" s="657"/>
      <c r="CN6" s="657"/>
      <c r="CO6" s="657"/>
      <c r="CP6" s="657"/>
      <c r="CQ6" s="658"/>
      <c r="CR6" s="645">
        <v>71223</v>
      </c>
      <c r="CS6" s="646"/>
      <c r="CT6" s="646"/>
      <c r="CU6" s="646"/>
      <c r="CV6" s="646"/>
      <c r="CW6" s="646"/>
      <c r="CX6" s="646"/>
      <c r="CY6" s="647"/>
      <c r="CZ6" s="639">
        <v>1.2</v>
      </c>
      <c r="DA6" s="640"/>
      <c r="DB6" s="640"/>
      <c r="DC6" s="659"/>
      <c r="DD6" s="654" t="s">
        <v>131</v>
      </c>
      <c r="DE6" s="646"/>
      <c r="DF6" s="646"/>
      <c r="DG6" s="646"/>
      <c r="DH6" s="646"/>
      <c r="DI6" s="646"/>
      <c r="DJ6" s="646"/>
      <c r="DK6" s="646"/>
      <c r="DL6" s="646"/>
      <c r="DM6" s="646"/>
      <c r="DN6" s="646"/>
      <c r="DO6" s="646"/>
      <c r="DP6" s="647"/>
      <c r="DQ6" s="654">
        <v>71223</v>
      </c>
      <c r="DR6" s="646"/>
      <c r="DS6" s="646"/>
      <c r="DT6" s="646"/>
      <c r="DU6" s="646"/>
      <c r="DV6" s="646"/>
      <c r="DW6" s="646"/>
      <c r="DX6" s="646"/>
      <c r="DY6" s="646"/>
      <c r="DZ6" s="646"/>
      <c r="EA6" s="646"/>
      <c r="EB6" s="646"/>
      <c r="EC6" s="655"/>
    </row>
    <row r="7" spans="2:143" ht="11.25" customHeight="1" x14ac:dyDescent="0.15">
      <c r="B7" s="642" t="s">
        <v>237</v>
      </c>
      <c r="C7" s="643"/>
      <c r="D7" s="643"/>
      <c r="E7" s="643"/>
      <c r="F7" s="643"/>
      <c r="G7" s="643"/>
      <c r="H7" s="643"/>
      <c r="I7" s="643"/>
      <c r="J7" s="643"/>
      <c r="K7" s="643"/>
      <c r="L7" s="643"/>
      <c r="M7" s="643"/>
      <c r="N7" s="643"/>
      <c r="O7" s="643"/>
      <c r="P7" s="643"/>
      <c r="Q7" s="644"/>
      <c r="R7" s="645">
        <v>238</v>
      </c>
      <c r="S7" s="646"/>
      <c r="T7" s="646"/>
      <c r="U7" s="646"/>
      <c r="V7" s="646"/>
      <c r="W7" s="646"/>
      <c r="X7" s="646"/>
      <c r="Y7" s="647"/>
      <c r="Z7" s="648">
        <v>0</v>
      </c>
      <c r="AA7" s="648"/>
      <c r="AB7" s="648"/>
      <c r="AC7" s="648"/>
      <c r="AD7" s="649">
        <v>238</v>
      </c>
      <c r="AE7" s="649"/>
      <c r="AF7" s="649"/>
      <c r="AG7" s="649"/>
      <c r="AH7" s="649"/>
      <c r="AI7" s="649"/>
      <c r="AJ7" s="649"/>
      <c r="AK7" s="649"/>
      <c r="AL7" s="650">
        <v>0</v>
      </c>
      <c r="AM7" s="651"/>
      <c r="AN7" s="651"/>
      <c r="AO7" s="652"/>
      <c r="AP7" s="642" t="s">
        <v>238</v>
      </c>
      <c r="AQ7" s="643"/>
      <c r="AR7" s="643"/>
      <c r="AS7" s="643"/>
      <c r="AT7" s="643"/>
      <c r="AU7" s="643"/>
      <c r="AV7" s="643"/>
      <c r="AW7" s="643"/>
      <c r="AX7" s="643"/>
      <c r="AY7" s="643"/>
      <c r="AZ7" s="643"/>
      <c r="BA7" s="643"/>
      <c r="BB7" s="643"/>
      <c r="BC7" s="643"/>
      <c r="BD7" s="643"/>
      <c r="BE7" s="643"/>
      <c r="BF7" s="644"/>
      <c r="BG7" s="645">
        <v>171214</v>
      </c>
      <c r="BH7" s="646"/>
      <c r="BI7" s="646"/>
      <c r="BJ7" s="646"/>
      <c r="BK7" s="646"/>
      <c r="BL7" s="646"/>
      <c r="BM7" s="646"/>
      <c r="BN7" s="647"/>
      <c r="BO7" s="648">
        <v>19.2</v>
      </c>
      <c r="BP7" s="648"/>
      <c r="BQ7" s="648"/>
      <c r="BR7" s="648"/>
      <c r="BS7" s="649" t="s">
        <v>131</v>
      </c>
      <c r="BT7" s="649"/>
      <c r="BU7" s="649"/>
      <c r="BV7" s="649"/>
      <c r="BW7" s="649"/>
      <c r="BX7" s="649"/>
      <c r="BY7" s="649"/>
      <c r="BZ7" s="649"/>
      <c r="CA7" s="649"/>
      <c r="CB7" s="653"/>
      <c r="CD7" s="660" t="s">
        <v>239</v>
      </c>
      <c r="CE7" s="661"/>
      <c r="CF7" s="661"/>
      <c r="CG7" s="661"/>
      <c r="CH7" s="661"/>
      <c r="CI7" s="661"/>
      <c r="CJ7" s="661"/>
      <c r="CK7" s="661"/>
      <c r="CL7" s="661"/>
      <c r="CM7" s="661"/>
      <c r="CN7" s="661"/>
      <c r="CO7" s="661"/>
      <c r="CP7" s="661"/>
      <c r="CQ7" s="662"/>
      <c r="CR7" s="645">
        <v>1349919</v>
      </c>
      <c r="CS7" s="646"/>
      <c r="CT7" s="646"/>
      <c r="CU7" s="646"/>
      <c r="CV7" s="646"/>
      <c r="CW7" s="646"/>
      <c r="CX7" s="646"/>
      <c r="CY7" s="647"/>
      <c r="CZ7" s="648">
        <v>22.4</v>
      </c>
      <c r="DA7" s="648"/>
      <c r="DB7" s="648"/>
      <c r="DC7" s="648"/>
      <c r="DD7" s="654">
        <v>231035</v>
      </c>
      <c r="DE7" s="646"/>
      <c r="DF7" s="646"/>
      <c r="DG7" s="646"/>
      <c r="DH7" s="646"/>
      <c r="DI7" s="646"/>
      <c r="DJ7" s="646"/>
      <c r="DK7" s="646"/>
      <c r="DL7" s="646"/>
      <c r="DM7" s="646"/>
      <c r="DN7" s="646"/>
      <c r="DO7" s="646"/>
      <c r="DP7" s="647"/>
      <c r="DQ7" s="654">
        <v>1078600</v>
      </c>
      <c r="DR7" s="646"/>
      <c r="DS7" s="646"/>
      <c r="DT7" s="646"/>
      <c r="DU7" s="646"/>
      <c r="DV7" s="646"/>
      <c r="DW7" s="646"/>
      <c r="DX7" s="646"/>
      <c r="DY7" s="646"/>
      <c r="DZ7" s="646"/>
      <c r="EA7" s="646"/>
      <c r="EB7" s="646"/>
      <c r="EC7" s="655"/>
    </row>
    <row r="8" spans="2:143" ht="11.25" customHeight="1" x14ac:dyDescent="0.15">
      <c r="B8" s="642" t="s">
        <v>240</v>
      </c>
      <c r="C8" s="643"/>
      <c r="D8" s="643"/>
      <c r="E8" s="643"/>
      <c r="F8" s="643"/>
      <c r="G8" s="643"/>
      <c r="H8" s="643"/>
      <c r="I8" s="643"/>
      <c r="J8" s="643"/>
      <c r="K8" s="643"/>
      <c r="L8" s="643"/>
      <c r="M8" s="643"/>
      <c r="N8" s="643"/>
      <c r="O8" s="643"/>
      <c r="P8" s="643"/>
      <c r="Q8" s="644"/>
      <c r="R8" s="645">
        <v>1173</v>
      </c>
      <c r="S8" s="646"/>
      <c r="T8" s="646"/>
      <c r="U8" s="646"/>
      <c r="V8" s="646"/>
      <c r="W8" s="646"/>
      <c r="X8" s="646"/>
      <c r="Y8" s="647"/>
      <c r="Z8" s="648">
        <v>0</v>
      </c>
      <c r="AA8" s="648"/>
      <c r="AB8" s="648"/>
      <c r="AC8" s="648"/>
      <c r="AD8" s="649">
        <v>1173</v>
      </c>
      <c r="AE8" s="649"/>
      <c r="AF8" s="649"/>
      <c r="AG8" s="649"/>
      <c r="AH8" s="649"/>
      <c r="AI8" s="649"/>
      <c r="AJ8" s="649"/>
      <c r="AK8" s="649"/>
      <c r="AL8" s="650">
        <v>0</v>
      </c>
      <c r="AM8" s="651"/>
      <c r="AN8" s="651"/>
      <c r="AO8" s="652"/>
      <c r="AP8" s="642" t="s">
        <v>241</v>
      </c>
      <c r="AQ8" s="643"/>
      <c r="AR8" s="643"/>
      <c r="AS8" s="643"/>
      <c r="AT8" s="643"/>
      <c r="AU8" s="643"/>
      <c r="AV8" s="643"/>
      <c r="AW8" s="643"/>
      <c r="AX8" s="643"/>
      <c r="AY8" s="643"/>
      <c r="AZ8" s="643"/>
      <c r="BA8" s="643"/>
      <c r="BB8" s="643"/>
      <c r="BC8" s="643"/>
      <c r="BD8" s="643"/>
      <c r="BE8" s="643"/>
      <c r="BF8" s="644"/>
      <c r="BG8" s="645">
        <v>7081</v>
      </c>
      <c r="BH8" s="646"/>
      <c r="BI8" s="646"/>
      <c r="BJ8" s="646"/>
      <c r="BK8" s="646"/>
      <c r="BL8" s="646"/>
      <c r="BM8" s="646"/>
      <c r="BN8" s="647"/>
      <c r="BO8" s="648">
        <v>0.8</v>
      </c>
      <c r="BP8" s="648"/>
      <c r="BQ8" s="648"/>
      <c r="BR8" s="648"/>
      <c r="BS8" s="654" t="s">
        <v>131</v>
      </c>
      <c r="BT8" s="646"/>
      <c r="BU8" s="646"/>
      <c r="BV8" s="646"/>
      <c r="BW8" s="646"/>
      <c r="BX8" s="646"/>
      <c r="BY8" s="646"/>
      <c r="BZ8" s="646"/>
      <c r="CA8" s="646"/>
      <c r="CB8" s="655"/>
      <c r="CD8" s="660" t="s">
        <v>242</v>
      </c>
      <c r="CE8" s="661"/>
      <c r="CF8" s="661"/>
      <c r="CG8" s="661"/>
      <c r="CH8" s="661"/>
      <c r="CI8" s="661"/>
      <c r="CJ8" s="661"/>
      <c r="CK8" s="661"/>
      <c r="CL8" s="661"/>
      <c r="CM8" s="661"/>
      <c r="CN8" s="661"/>
      <c r="CO8" s="661"/>
      <c r="CP8" s="661"/>
      <c r="CQ8" s="662"/>
      <c r="CR8" s="645">
        <v>779754</v>
      </c>
      <c r="CS8" s="646"/>
      <c r="CT8" s="646"/>
      <c r="CU8" s="646"/>
      <c r="CV8" s="646"/>
      <c r="CW8" s="646"/>
      <c r="CX8" s="646"/>
      <c r="CY8" s="647"/>
      <c r="CZ8" s="648">
        <v>12.9</v>
      </c>
      <c r="DA8" s="648"/>
      <c r="DB8" s="648"/>
      <c r="DC8" s="648"/>
      <c r="DD8" s="654">
        <v>26420</v>
      </c>
      <c r="DE8" s="646"/>
      <c r="DF8" s="646"/>
      <c r="DG8" s="646"/>
      <c r="DH8" s="646"/>
      <c r="DI8" s="646"/>
      <c r="DJ8" s="646"/>
      <c r="DK8" s="646"/>
      <c r="DL8" s="646"/>
      <c r="DM8" s="646"/>
      <c r="DN8" s="646"/>
      <c r="DO8" s="646"/>
      <c r="DP8" s="647"/>
      <c r="DQ8" s="654">
        <v>540798</v>
      </c>
      <c r="DR8" s="646"/>
      <c r="DS8" s="646"/>
      <c r="DT8" s="646"/>
      <c r="DU8" s="646"/>
      <c r="DV8" s="646"/>
      <c r="DW8" s="646"/>
      <c r="DX8" s="646"/>
      <c r="DY8" s="646"/>
      <c r="DZ8" s="646"/>
      <c r="EA8" s="646"/>
      <c r="EB8" s="646"/>
      <c r="EC8" s="655"/>
    </row>
    <row r="9" spans="2:143" ht="11.25" customHeight="1" x14ac:dyDescent="0.15">
      <c r="B9" s="642" t="s">
        <v>243</v>
      </c>
      <c r="C9" s="643"/>
      <c r="D9" s="643"/>
      <c r="E9" s="643"/>
      <c r="F9" s="643"/>
      <c r="G9" s="643"/>
      <c r="H9" s="643"/>
      <c r="I9" s="643"/>
      <c r="J9" s="643"/>
      <c r="K9" s="643"/>
      <c r="L9" s="643"/>
      <c r="M9" s="643"/>
      <c r="N9" s="643"/>
      <c r="O9" s="643"/>
      <c r="P9" s="643"/>
      <c r="Q9" s="644"/>
      <c r="R9" s="645">
        <v>574</v>
      </c>
      <c r="S9" s="646"/>
      <c r="T9" s="646"/>
      <c r="U9" s="646"/>
      <c r="V9" s="646"/>
      <c r="W9" s="646"/>
      <c r="X9" s="646"/>
      <c r="Y9" s="647"/>
      <c r="Z9" s="648">
        <v>0</v>
      </c>
      <c r="AA9" s="648"/>
      <c r="AB9" s="648"/>
      <c r="AC9" s="648"/>
      <c r="AD9" s="649">
        <v>574</v>
      </c>
      <c r="AE9" s="649"/>
      <c r="AF9" s="649"/>
      <c r="AG9" s="649"/>
      <c r="AH9" s="649"/>
      <c r="AI9" s="649"/>
      <c r="AJ9" s="649"/>
      <c r="AK9" s="649"/>
      <c r="AL9" s="650">
        <v>0</v>
      </c>
      <c r="AM9" s="651"/>
      <c r="AN9" s="651"/>
      <c r="AO9" s="652"/>
      <c r="AP9" s="642" t="s">
        <v>244</v>
      </c>
      <c r="AQ9" s="643"/>
      <c r="AR9" s="643"/>
      <c r="AS9" s="643"/>
      <c r="AT9" s="643"/>
      <c r="AU9" s="643"/>
      <c r="AV9" s="643"/>
      <c r="AW9" s="643"/>
      <c r="AX9" s="643"/>
      <c r="AY9" s="643"/>
      <c r="AZ9" s="643"/>
      <c r="BA9" s="643"/>
      <c r="BB9" s="643"/>
      <c r="BC9" s="643"/>
      <c r="BD9" s="643"/>
      <c r="BE9" s="643"/>
      <c r="BF9" s="644"/>
      <c r="BG9" s="645">
        <v>138396</v>
      </c>
      <c r="BH9" s="646"/>
      <c r="BI9" s="646"/>
      <c r="BJ9" s="646"/>
      <c r="BK9" s="646"/>
      <c r="BL9" s="646"/>
      <c r="BM9" s="646"/>
      <c r="BN9" s="647"/>
      <c r="BO9" s="648">
        <v>15.5</v>
      </c>
      <c r="BP9" s="648"/>
      <c r="BQ9" s="648"/>
      <c r="BR9" s="648"/>
      <c r="BS9" s="654" t="s">
        <v>131</v>
      </c>
      <c r="BT9" s="646"/>
      <c r="BU9" s="646"/>
      <c r="BV9" s="646"/>
      <c r="BW9" s="646"/>
      <c r="BX9" s="646"/>
      <c r="BY9" s="646"/>
      <c r="BZ9" s="646"/>
      <c r="CA9" s="646"/>
      <c r="CB9" s="655"/>
      <c r="CD9" s="660" t="s">
        <v>245</v>
      </c>
      <c r="CE9" s="661"/>
      <c r="CF9" s="661"/>
      <c r="CG9" s="661"/>
      <c r="CH9" s="661"/>
      <c r="CI9" s="661"/>
      <c r="CJ9" s="661"/>
      <c r="CK9" s="661"/>
      <c r="CL9" s="661"/>
      <c r="CM9" s="661"/>
      <c r="CN9" s="661"/>
      <c r="CO9" s="661"/>
      <c r="CP9" s="661"/>
      <c r="CQ9" s="662"/>
      <c r="CR9" s="645">
        <v>324967</v>
      </c>
      <c r="CS9" s="646"/>
      <c r="CT9" s="646"/>
      <c r="CU9" s="646"/>
      <c r="CV9" s="646"/>
      <c r="CW9" s="646"/>
      <c r="CX9" s="646"/>
      <c r="CY9" s="647"/>
      <c r="CZ9" s="648">
        <v>5.4</v>
      </c>
      <c r="DA9" s="648"/>
      <c r="DB9" s="648"/>
      <c r="DC9" s="648"/>
      <c r="DD9" s="654">
        <v>21716</v>
      </c>
      <c r="DE9" s="646"/>
      <c r="DF9" s="646"/>
      <c r="DG9" s="646"/>
      <c r="DH9" s="646"/>
      <c r="DI9" s="646"/>
      <c r="DJ9" s="646"/>
      <c r="DK9" s="646"/>
      <c r="DL9" s="646"/>
      <c r="DM9" s="646"/>
      <c r="DN9" s="646"/>
      <c r="DO9" s="646"/>
      <c r="DP9" s="647"/>
      <c r="DQ9" s="654">
        <v>291473</v>
      </c>
      <c r="DR9" s="646"/>
      <c r="DS9" s="646"/>
      <c r="DT9" s="646"/>
      <c r="DU9" s="646"/>
      <c r="DV9" s="646"/>
      <c r="DW9" s="646"/>
      <c r="DX9" s="646"/>
      <c r="DY9" s="646"/>
      <c r="DZ9" s="646"/>
      <c r="EA9" s="646"/>
      <c r="EB9" s="646"/>
      <c r="EC9" s="655"/>
    </row>
    <row r="10" spans="2:143" ht="11.25" customHeight="1" x14ac:dyDescent="0.15">
      <c r="B10" s="642" t="s">
        <v>246</v>
      </c>
      <c r="C10" s="643"/>
      <c r="D10" s="643"/>
      <c r="E10" s="643"/>
      <c r="F10" s="643"/>
      <c r="G10" s="643"/>
      <c r="H10" s="643"/>
      <c r="I10" s="643"/>
      <c r="J10" s="643"/>
      <c r="K10" s="643"/>
      <c r="L10" s="643"/>
      <c r="M10" s="643"/>
      <c r="N10" s="643"/>
      <c r="O10" s="643"/>
      <c r="P10" s="643"/>
      <c r="Q10" s="644"/>
      <c r="R10" s="645" t="s">
        <v>131</v>
      </c>
      <c r="S10" s="646"/>
      <c r="T10" s="646"/>
      <c r="U10" s="646"/>
      <c r="V10" s="646"/>
      <c r="W10" s="646"/>
      <c r="X10" s="646"/>
      <c r="Y10" s="647"/>
      <c r="Z10" s="648" t="s">
        <v>187</v>
      </c>
      <c r="AA10" s="648"/>
      <c r="AB10" s="648"/>
      <c r="AC10" s="648"/>
      <c r="AD10" s="649" t="s">
        <v>131</v>
      </c>
      <c r="AE10" s="649"/>
      <c r="AF10" s="649"/>
      <c r="AG10" s="649"/>
      <c r="AH10" s="649"/>
      <c r="AI10" s="649"/>
      <c r="AJ10" s="649"/>
      <c r="AK10" s="649"/>
      <c r="AL10" s="650" t="s">
        <v>131</v>
      </c>
      <c r="AM10" s="651"/>
      <c r="AN10" s="651"/>
      <c r="AO10" s="652"/>
      <c r="AP10" s="642" t="s">
        <v>247</v>
      </c>
      <c r="AQ10" s="643"/>
      <c r="AR10" s="643"/>
      <c r="AS10" s="643"/>
      <c r="AT10" s="643"/>
      <c r="AU10" s="643"/>
      <c r="AV10" s="643"/>
      <c r="AW10" s="643"/>
      <c r="AX10" s="643"/>
      <c r="AY10" s="643"/>
      <c r="AZ10" s="643"/>
      <c r="BA10" s="643"/>
      <c r="BB10" s="643"/>
      <c r="BC10" s="643"/>
      <c r="BD10" s="643"/>
      <c r="BE10" s="643"/>
      <c r="BF10" s="644"/>
      <c r="BG10" s="645">
        <v>10942</v>
      </c>
      <c r="BH10" s="646"/>
      <c r="BI10" s="646"/>
      <c r="BJ10" s="646"/>
      <c r="BK10" s="646"/>
      <c r="BL10" s="646"/>
      <c r="BM10" s="646"/>
      <c r="BN10" s="647"/>
      <c r="BO10" s="648">
        <v>1.2</v>
      </c>
      <c r="BP10" s="648"/>
      <c r="BQ10" s="648"/>
      <c r="BR10" s="648"/>
      <c r="BS10" s="654" t="s">
        <v>131</v>
      </c>
      <c r="BT10" s="646"/>
      <c r="BU10" s="646"/>
      <c r="BV10" s="646"/>
      <c r="BW10" s="646"/>
      <c r="BX10" s="646"/>
      <c r="BY10" s="646"/>
      <c r="BZ10" s="646"/>
      <c r="CA10" s="646"/>
      <c r="CB10" s="655"/>
      <c r="CD10" s="660" t="s">
        <v>248</v>
      </c>
      <c r="CE10" s="661"/>
      <c r="CF10" s="661"/>
      <c r="CG10" s="661"/>
      <c r="CH10" s="661"/>
      <c r="CI10" s="661"/>
      <c r="CJ10" s="661"/>
      <c r="CK10" s="661"/>
      <c r="CL10" s="661"/>
      <c r="CM10" s="661"/>
      <c r="CN10" s="661"/>
      <c r="CO10" s="661"/>
      <c r="CP10" s="661"/>
      <c r="CQ10" s="662"/>
      <c r="CR10" s="645">
        <v>7781</v>
      </c>
      <c r="CS10" s="646"/>
      <c r="CT10" s="646"/>
      <c r="CU10" s="646"/>
      <c r="CV10" s="646"/>
      <c r="CW10" s="646"/>
      <c r="CX10" s="646"/>
      <c r="CY10" s="647"/>
      <c r="CZ10" s="648">
        <v>0.1</v>
      </c>
      <c r="DA10" s="648"/>
      <c r="DB10" s="648"/>
      <c r="DC10" s="648"/>
      <c r="DD10" s="654" t="s">
        <v>131</v>
      </c>
      <c r="DE10" s="646"/>
      <c r="DF10" s="646"/>
      <c r="DG10" s="646"/>
      <c r="DH10" s="646"/>
      <c r="DI10" s="646"/>
      <c r="DJ10" s="646"/>
      <c r="DK10" s="646"/>
      <c r="DL10" s="646"/>
      <c r="DM10" s="646"/>
      <c r="DN10" s="646"/>
      <c r="DO10" s="646"/>
      <c r="DP10" s="647"/>
      <c r="DQ10" s="654">
        <v>799</v>
      </c>
      <c r="DR10" s="646"/>
      <c r="DS10" s="646"/>
      <c r="DT10" s="646"/>
      <c r="DU10" s="646"/>
      <c r="DV10" s="646"/>
      <c r="DW10" s="646"/>
      <c r="DX10" s="646"/>
      <c r="DY10" s="646"/>
      <c r="DZ10" s="646"/>
      <c r="EA10" s="646"/>
      <c r="EB10" s="646"/>
      <c r="EC10" s="655"/>
    </row>
    <row r="11" spans="2:143" ht="11.25" customHeight="1" x14ac:dyDescent="0.15">
      <c r="B11" s="642" t="s">
        <v>249</v>
      </c>
      <c r="C11" s="643"/>
      <c r="D11" s="643"/>
      <c r="E11" s="643"/>
      <c r="F11" s="643"/>
      <c r="G11" s="643"/>
      <c r="H11" s="643"/>
      <c r="I11" s="643"/>
      <c r="J11" s="643"/>
      <c r="K11" s="643"/>
      <c r="L11" s="643"/>
      <c r="M11" s="643"/>
      <c r="N11" s="643"/>
      <c r="O11" s="643"/>
      <c r="P11" s="643"/>
      <c r="Q11" s="644"/>
      <c r="R11" s="645">
        <v>80130</v>
      </c>
      <c r="S11" s="646"/>
      <c r="T11" s="646"/>
      <c r="U11" s="646"/>
      <c r="V11" s="646"/>
      <c r="W11" s="646"/>
      <c r="X11" s="646"/>
      <c r="Y11" s="647"/>
      <c r="Z11" s="650">
        <v>1.3</v>
      </c>
      <c r="AA11" s="651"/>
      <c r="AB11" s="651"/>
      <c r="AC11" s="663"/>
      <c r="AD11" s="654">
        <v>80130</v>
      </c>
      <c r="AE11" s="646"/>
      <c r="AF11" s="646"/>
      <c r="AG11" s="646"/>
      <c r="AH11" s="646"/>
      <c r="AI11" s="646"/>
      <c r="AJ11" s="646"/>
      <c r="AK11" s="647"/>
      <c r="AL11" s="650">
        <v>2.4</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v>14795</v>
      </c>
      <c r="BH11" s="646"/>
      <c r="BI11" s="646"/>
      <c r="BJ11" s="646"/>
      <c r="BK11" s="646"/>
      <c r="BL11" s="646"/>
      <c r="BM11" s="646"/>
      <c r="BN11" s="647"/>
      <c r="BO11" s="648">
        <v>1.7</v>
      </c>
      <c r="BP11" s="648"/>
      <c r="BQ11" s="648"/>
      <c r="BR11" s="648"/>
      <c r="BS11" s="654" t="s">
        <v>131</v>
      </c>
      <c r="BT11" s="646"/>
      <c r="BU11" s="646"/>
      <c r="BV11" s="646"/>
      <c r="BW11" s="646"/>
      <c r="BX11" s="646"/>
      <c r="BY11" s="646"/>
      <c r="BZ11" s="646"/>
      <c r="CA11" s="646"/>
      <c r="CB11" s="655"/>
      <c r="CD11" s="660" t="s">
        <v>251</v>
      </c>
      <c r="CE11" s="661"/>
      <c r="CF11" s="661"/>
      <c r="CG11" s="661"/>
      <c r="CH11" s="661"/>
      <c r="CI11" s="661"/>
      <c r="CJ11" s="661"/>
      <c r="CK11" s="661"/>
      <c r="CL11" s="661"/>
      <c r="CM11" s="661"/>
      <c r="CN11" s="661"/>
      <c r="CO11" s="661"/>
      <c r="CP11" s="661"/>
      <c r="CQ11" s="662"/>
      <c r="CR11" s="645">
        <v>463005</v>
      </c>
      <c r="CS11" s="646"/>
      <c r="CT11" s="646"/>
      <c r="CU11" s="646"/>
      <c r="CV11" s="646"/>
      <c r="CW11" s="646"/>
      <c r="CX11" s="646"/>
      <c r="CY11" s="647"/>
      <c r="CZ11" s="648">
        <v>7.7</v>
      </c>
      <c r="DA11" s="648"/>
      <c r="DB11" s="648"/>
      <c r="DC11" s="648"/>
      <c r="DD11" s="654">
        <v>83057</v>
      </c>
      <c r="DE11" s="646"/>
      <c r="DF11" s="646"/>
      <c r="DG11" s="646"/>
      <c r="DH11" s="646"/>
      <c r="DI11" s="646"/>
      <c r="DJ11" s="646"/>
      <c r="DK11" s="646"/>
      <c r="DL11" s="646"/>
      <c r="DM11" s="646"/>
      <c r="DN11" s="646"/>
      <c r="DO11" s="646"/>
      <c r="DP11" s="647"/>
      <c r="DQ11" s="654">
        <v>272036</v>
      </c>
      <c r="DR11" s="646"/>
      <c r="DS11" s="646"/>
      <c r="DT11" s="646"/>
      <c r="DU11" s="646"/>
      <c r="DV11" s="646"/>
      <c r="DW11" s="646"/>
      <c r="DX11" s="646"/>
      <c r="DY11" s="646"/>
      <c r="DZ11" s="646"/>
      <c r="EA11" s="646"/>
      <c r="EB11" s="646"/>
      <c r="EC11" s="655"/>
    </row>
    <row r="12" spans="2:143" ht="11.25" customHeight="1" x14ac:dyDescent="0.15">
      <c r="B12" s="642" t="s">
        <v>252</v>
      </c>
      <c r="C12" s="643"/>
      <c r="D12" s="643"/>
      <c r="E12" s="643"/>
      <c r="F12" s="643"/>
      <c r="G12" s="643"/>
      <c r="H12" s="643"/>
      <c r="I12" s="643"/>
      <c r="J12" s="643"/>
      <c r="K12" s="643"/>
      <c r="L12" s="643"/>
      <c r="M12" s="643"/>
      <c r="N12" s="643"/>
      <c r="O12" s="643"/>
      <c r="P12" s="643"/>
      <c r="Q12" s="644"/>
      <c r="R12" s="645" t="s">
        <v>187</v>
      </c>
      <c r="S12" s="646"/>
      <c r="T12" s="646"/>
      <c r="U12" s="646"/>
      <c r="V12" s="646"/>
      <c r="W12" s="646"/>
      <c r="X12" s="646"/>
      <c r="Y12" s="647"/>
      <c r="Z12" s="648" t="s">
        <v>131</v>
      </c>
      <c r="AA12" s="648"/>
      <c r="AB12" s="648"/>
      <c r="AC12" s="648"/>
      <c r="AD12" s="649" t="s">
        <v>253</v>
      </c>
      <c r="AE12" s="649"/>
      <c r="AF12" s="649"/>
      <c r="AG12" s="649"/>
      <c r="AH12" s="649"/>
      <c r="AI12" s="649"/>
      <c r="AJ12" s="649"/>
      <c r="AK12" s="649"/>
      <c r="AL12" s="650" t="s">
        <v>131</v>
      </c>
      <c r="AM12" s="651"/>
      <c r="AN12" s="651"/>
      <c r="AO12" s="652"/>
      <c r="AP12" s="642" t="s">
        <v>254</v>
      </c>
      <c r="AQ12" s="643"/>
      <c r="AR12" s="643"/>
      <c r="AS12" s="643"/>
      <c r="AT12" s="643"/>
      <c r="AU12" s="643"/>
      <c r="AV12" s="643"/>
      <c r="AW12" s="643"/>
      <c r="AX12" s="643"/>
      <c r="AY12" s="643"/>
      <c r="AZ12" s="643"/>
      <c r="BA12" s="643"/>
      <c r="BB12" s="643"/>
      <c r="BC12" s="643"/>
      <c r="BD12" s="643"/>
      <c r="BE12" s="643"/>
      <c r="BF12" s="644"/>
      <c r="BG12" s="645">
        <v>680177</v>
      </c>
      <c r="BH12" s="646"/>
      <c r="BI12" s="646"/>
      <c r="BJ12" s="646"/>
      <c r="BK12" s="646"/>
      <c r="BL12" s="646"/>
      <c r="BM12" s="646"/>
      <c r="BN12" s="647"/>
      <c r="BO12" s="648">
        <v>76.3</v>
      </c>
      <c r="BP12" s="648"/>
      <c r="BQ12" s="648"/>
      <c r="BR12" s="648"/>
      <c r="BS12" s="654">
        <v>84271</v>
      </c>
      <c r="BT12" s="646"/>
      <c r="BU12" s="646"/>
      <c r="BV12" s="646"/>
      <c r="BW12" s="646"/>
      <c r="BX12" s="646"/>
      <c r="BY12" s="646"/>
      <c r="BZ12" s="646"/>
      <c r="CA12" s="646"/>
      <c r="CB12" s="655"/>
      <c r="CD12" s="660" t="s">
        <v>255</v>
      </c>
      <c r="CE12" s="661"/>
      <c r="CF12" s="661"/>
      <c r="CG12" s="661"/>
      <c r="CH12" s="661"/>
      <c r="CI12" s="661"/>
      <c r="CJ12" s="661"/>
      <c r="CK12" s="661"/>
      <c r="CL12" s="661"/>
      <c r="CM12" s="661"/>
      <c r="CN12" s="661"/>
      <c r="CO12" s="661"/>
      <c r="CP12" s="661"/>
      <c r="CQ12" s="662"/>
      <c r="CR12" s="645">
        <v>315328</v>
      </c>
      <c r="CS12" s="646"/>
      <c r="CT12" s="646"/>
      <c r="CU12" s="646"/>
      <c r="CV12" s="646"/>
      <c r="CW12" s="646"/>
      <c r="CX12" s="646"/>
      <c r="CY12" s="647"/>
      <c r="CZ12" s="648">
        <v>5.2</v>
      </c>
      <c r="DA12" s="648"/>
      <c r="DB12" s="648"/>
      <c r="DC12" s="648"/>
      <c r="DD12" s="654">
        <v>41090</v>
      </c>
      <c r="DE12" s="646"/>
      <c r="DF12" s="646"/>
      <c r="DG12" s="646"/>
      <c r="DH12" s="646"/>
      <c r="DI12" s="646"/>
      <c r="DJ12" s="646"/>
      <c r="DK12" s="646"/>
      <c r="DL12" s="646"/>
      <c r="DM12" s="646"/>
      <c r="DN12" s="646"/>
      <c r="DO12" s="646"/>
      <c r="DP12" s="647"/>
      <c r="DQ12" s="654">
        <v>161592</v>
      </c>
      <c r="DR12" s="646"/>
      <c r="DS12" s="646"/>
      <c r="DT12" s="646"/>
      <c r="DU12" s="646"/>
      <c r="DV12" s="646"/>
      <c r="DW12" s="646"/>
      <c r="DX12" s="646"/>
      <c r="DY12" s="646"/>
      <c r="DZ12" s="646"/>
      <c r="EA12" s="646"/>
      <c r="EB12" s="646"/>
      <c r="EC12" s="655"/>
    </row>
    <row r="13" spans="2:143" ht="11.25" customHeight="1" x14ac:dyDescent="0.15">
      <c r="B13" s="642" t="s">
        <v>256</v>
      </c>
      <c r="C13" s="643"/>
      <c r="D13" s="643"/>
      <c r="E13" s="643"/>
      <c r="F13" s="643"/>
      <c r="G13" s="643"/>
      <c r="H13" s="643"/>
      <c r="I13" s="643"/>
      <c r="J13" s="643"/>
      <c r="K13" s="643"/>
      <c r="L13" s="643"/>
      <c r="M13" s="643"/>
      <c r="N13" s="643"/>
      <c r="O13" s="643"/>
      <c r="P13" s="643"/>
      <c r="Q13" s="644"/>
      <c r="R13" s="645" t="s">
        <v>131</v>
      </c>
      <c r="S13" s="646"/>
      <c r="T13" s="646"/>
      <c r="U13" s="646"/>
      <c r="V13" s="646"/>
      <c r="W13" s="646"/>
      <c r="X13" s="646"/>
      <c r="Y13" s="647"/>
      <c r="Z13" s="648" t="s">
        <v>187</v>
      </c>
      <c r="AA13" s="648"/>
      <c r="AB13" s="648"/>
      <c r="AC13" s="648"/>
      <c r="AD13" s="649" t="s">
        <v>187</v>
      </c>
      <c r="AE13" s="649"/>
      <c r="AF13" s="649"/>
      <c r="AG13" s="649"/>
      <c r="AH13" s="649"/>
      <c r="AI13" s="649"/>
      <c r="AJ13" s="649"/>
      <c r="AK13" s="649"/>
      <c r="AL13" s="650" t="s">
        <v>187</v>
      </c>
      <c r="AM13" s="651"/>
      <c r="AN13" s="651"/>
      <c r="AO13" s="652"/>
      <c r="AP13" s="642" t="s">
        <v>257</v>
      </c>
      <c r="AQ13" s="643"/>
      <c r="AR13" s="643"/>
      <c r="AS13" s="643"/>
      <c r="AT13" s="643"/>
      <c r="AU13" s="643"/>
      <c r="AV13" s="643"/>
      <c r="AW13" s="643"/>
      <c r="AX13" s="643"/>
      <c r="AY13" s="643"/>
      <c r="AZ13" s="643"/>
      <c r="BA13" s="643"/>
      <c r="BB13" s="643"/>
      <c r="BC13" s="643"/>
      <c r="BD13" s="643"/>
      <c r="BE13" s="643"/>
      <c r="BF13" s="644"/>
      <c r="BG13" s="645">
        <v>668306</v>
      </c>
      <c r="BH13" s="646"/>
      <c r="BI13" s="646"/>
      <c r="BJ13" s="646"/>
      <c r="BK13" s="646"/>
      <c r="BL13" s="646"/>
      <c r="BM13" s="646"/>
      <c r="BN13" s="647"/>
      <c r="BO13" s="648">
        <v>75</v>
      </c>
      <c r="BP13" s="648"/>
      <c r="BQ13" s="648"/>
      <c r="BR13" s="648"/>
      <c r="BS13" s="654">
        <v>84271</v>
      </c>
      <c r="BT13" s="646"/>
      <c r="BU13" s="646"/>
      <c r="BV13" s="646"/>
      <c r="BW13" s="646"/>
      <c r="BX13" s="646"/>
      <c r="BY13" s="646"/>
      <c r="BZ13" s="646"/>
      <c r="CA13" s="646"/>
      <c r="CB13" s="655"/>
      <c r="CD13" s="660" t="s">
        <v>258</v>
      </c>
      <c r="CE13" s="661"/>
      <c r="CF13" s="661"/>
      <c r="CG13" s="661"/>
      <c r="CH13" s="661"/>
      <c r="CI13" s="661"/>
      <c r="CJ13" s="661"/>
      <c r="CK13" s="661"/>
      <c r="CL13" s="661"/>
      <c r="CM13" s="661"/>
      <c r="CN13" s="661"/>
      <c r="CO13" s="661"/>
      <c r="CP13" s="661"/>
      <c r="CQ13" s="662"/>
      <c r="CR13" s="645">
        <v>618166</v>
      </c>
      <c r="CS13" s="646"/>
      <c r="CT13" s="646"/>
      <c r="CU13" s="646"/>
      <c r="CV13" s="646"/>
      <c r="CW13" s="646"/>
      <c r="CX13" s="646"/>
      <c r="CY13" s="647"/>
      <c r="CZ13" s="648">
        <v>10.199999999999999</v>
      </c>
      <c r="DA13" s="648"/>
      <c r="DB13" s="648"/>
      <c r="DC13" s="648"/>
      <c r="DD13" s="654">
        <v>459869</v>
      </c>
      <c r="DE13" s="646"/>
      <c r="DF13" s="646"/>
      <c r="DG13" s="646"/>
      <c r="DH13" s="646"/>
      <c r="DI13" s="646"/>
      <c r="DJ13" s="646"/>
      <c r="DK13" s="646"/>
      <c r="DL13" s="646"/>
      <c r="DM13" s="646"/>
      <c r="DN13" s="646"/>
      <c r="DO13" s="646"/>
      <c r="DP13" s="647"/>
      <c r="DQ13" s="654">
        <v>247863</v>
      </c>
      <c r="DR13" s="646"/>
      <c r="DS13" s="646"/>
      <c r="DT13" s="646"/>
      <c r="DU13" s="646"/>
      <c r="DV13" s="646"/>
      <c r="DW13" s="646"/>
      <c r="DX13" s="646"/>
      <c r="DY13" s="646"/>
      <c r="DZ13" s="646"/>
      <c r="EA13" s="646"/>
      <c r="EB13" s="646"/>
      <c r="EC13" s="655"/>
    </row>
    <row r="14" spans="2:143" ht="11.25" customHeight="1" x14ac:dyDescent="0.15">
      <c r="B14" s="642" t="s">
        <v>259</v>
      </c>
      <c r="C14" s="643"/>
      <c r="D14" s="643"/>
      <c r="E14" s="643"/>
      <c r="F14" s="643"/>
      <c r="G14" s="643"/>
      <c r="H14" s="643"/>
      <c r="I14" s="643"/>
      <c r="J14" s="643"/>
      <c r="K14" s="643"/>
      <c r="L14" s="643"/>
      <c r="M14" s="643"/>
      <c r="N14" s="643"/>
      <c r="O14" s="643"/>
      <c r="P14" s="643"/>
      <c r="Q14" s="644"/>
      <c r="R14" s="645">
        <v>6943</v>
      </c>
      <c r="S14" s="646"/>
      <c r="T14" s="646"/>
      <c r="U14" s="646"/>
      <c r="V14" s="646"/>
      <c r="W14" s="646"/>
      <c r="X14" s="646"/>
      <c r="Y14" s="647"/>
      <c r="Z14" s="648">
        <v>0.1</v>
      </c>
      <c r="AA14" s="648"/>
      <c r="AB14" s="648"/>
      <c r="AC14" s="648"/>
      <c r="AD14" s="649">
        <v>6943</v>
      </c>
      <c r="AE14" s="649"/>
      <c r="AF14" s="649"/>
      <c r="AG14" s="649"/>
      <c r="AH14" s="649"/>
      <c r="AI14" s="649"/>
      <c r="AJ14" s="649"/>
      <c r="AK14" s="649"/>
      <c r="AL14" s="650">
        <v>0.2</v>
      </c>
      <c r="AM14" s="651"/>
      <c r="AN14" s="651"/>
      <c r="AO14" s="652"/>
      <c r="AP14" s="642" t="s">
        <v>260</v>
      </c>
      <c r="AQ14" s="643"/>
      <c r="AR14" s="643"/>
      <c r="AS14" s="643"/>
      <c r="AT14" s="643"/>
      <c r="AU14" s="643"/>
      <c r="AV14" s="643"/>
      <c r="AW14" s="643"/>
      <c r="AX14" s="643"/>
      <c r="AY14" s="643"/>
      <c r="AZ14" s="643"/>
      <c r="BA14" s="643"/>
      <c r="BB14" s="643"/>
      <c r="BC14" s="643"/>
      <c r="BD14" s="643"/>
      <c r="BE14" s="643"/>
      <c r="BF14" s="644"/>
      <c r="BG14" s="645">
        <v>14010</v>
      </c>
      <c r="BH14" s="646"/>
      <c r="BI14" s="646"/>
      <c r="BJ14" s="646"/>
      <c r="BK14" s="646"/>
      <c r="BL14" s="646"/>
      <c r="BM14" s="646"/>
      <c r="BN14" s="647"/>
      <c r="BO14" s="648">
        <v>1.6</v>
      </c>
      <c r="BP14" s="648"/>
      <c r="BQ14" s="648"/>
      <c r="BR14" s="648"/>
      <c r="BS14" s="654" t="s">
        <v>131</v>
      </c>
      <c r="BT14" s="646"/>
      <c r="BU14" s="646"/>
      <c r="BV14" s="646"/>
      <c r="BW14" s="646"/>
      <c r="BX14" s="646"/>
      <c r="BY14" s="646"/>
      <c r="BZ14" s="646"/>
      <c r="CA14" s="646"/>
      <c r="CB14" s="655"/>
      <c r="CD14" s="660" t="s">
        <v>261</v>
      </c>
      <c r="CE14" s="661"/>
      <c r="CF14" s="661"/>
      <c r="CG14" s="661"/>
      <c r="CH14" s="661"/>
      <c r="CI14" s="661"/>
      <c r="CJ14" s="661"/>
      <c r="CK14" s="661"/>
      <c r="CL14" s="661"/>
      <c r="CM14" s="661"/>
      <c r="CN14" s="661"/>
      <c r="CO14" s="661"/>
      <c r="CP14" s="661"/>
      <c r="CQ14" s="662"/>
      <c r="CR14" s="645">
        <v>664133</v>
      </c>
      <c r="CS14" s="646"/>
      <c r="CT14" s="646"/>
      <c r="CU14" s="646"/>
      <c r="CV14" s="646"/>
      <c r="CW14" s="646"/>
      <c r="CX14" s="646"/>
      <c r="CY14" s="647"/>
      <c r="CZ14" s="648">
        <v>11</v>
      </c>
      <c r="DA14" s="648"/>
      <c r="DB14" s="648"/>
      <c r="DC14" s="648"/>
      <c r="DD14" s="654">
        <v>270597</v>
      </c>
      <c r="DE14" s="646"/>
      <c r="DF14" s="646"/>
      <c r="DG14" s="646"/>
      <c r="DH14" s="646"/>
      <c r="DI14" s="646"/>
      <c r="DJ14" s="646"/>
      <c r="DK14" s="646"/>
      <c r="DL14" s="646"/>
      <c r="DM14" s="646"/>
      <c r="DN14" s="646"/>
      <c r="DO14" s="646"/>
      <c r="DP14" s="647"/>
      <c r="DQ14" s="654">
        <v>207138</v>
      </c>
      <c r="DR14" s="646"/>
      <c r="DS14" s="646"/>
      <c r="DT14" s="646"/>
      <c r="DU14" s="646"/>
      <c r="DV14" s="646"/>
      <c r="DW14" s="646"/>
      <c r="DX14" s="646"/>
      <c r="DY14" s="646"/>
      <c r="DZ14" s="646"/>
      <c r="EA14" s="646"/>
      <c r="EB14" s="646"/>
      <c r="EC14" s="655"/>
    </row>
    <row r="15" spans="2:143" ht="11.25" customHeight="1" x14ac:dyDescent="0.15">
      <c r="B15" s="642" t="s">
        <v>262</v>
      </c>
      <c r="C15" s="643"/>
      <c r="D15" s="643"/>
      <c r="E15" s="643"/>
      <c r="F15" s="643"/>
      <c r="G15" s="643"/>
      <c r="H15" s="643"/>
      <c r="I15" s="643"/>
      <c r="J15" s="643"/>
      <c r="K15" s="643"/>
      <c r="L15" s="643"/>
      <c r="M15" s="643"/>
      <c r="N15" s="643"/>
      <c r="O15" s="643"/>
      <c r="P15" s="643"/>
      <c r="Q15" s="644"/>
      <c r="R15" s="645" t="s">
        <v>131</v>
      </c>
      <c r="S15" s="646"/>
      <c r="T15" s="646"/>
      <c r="U15" s="646"/>
      <c r="V15" s="646"/>
      <c r="W15" s="646"/>
      <c r="X15" s="646"/>
      <c r="Y15" s="647"/>
      <c r="Z15" s="648" t="s">
        <v>131</v>
      </c>
      <c r="AA15" s="648"/>
      <c r="AB15" s="648"/>
      <c r="AC15" s="648"/>
      <c r="AD15" s="649" t="s">
        <v>131</v>
      </c>
      <c r="AE15" s="649"/>
      <c r="AF15" s="649"/>
      <c r="AG15" s="649"/>
      <c r="AH15" s="649"/>
      <c r="AI15" s="649"/>
      <c r="AJ15" s="649"/>
      <c r="AK15" s="649"/>
      <c r="AL15" s="650" t="s">
        <v>131</v>
      </c>
      <c r="AM15" s="651"/>
      <c r="AN15" s="651"/>
      <c r="AO15" s="652"/>
      <c r="AP15" s="642" t="s">
        <v>263</v>
      </c>
      <c r="AQ15" s="643"/>
      <c r="AR15" s="643"/>
      <c r="AS15" s="643"/>
      <c r="AT15" s="643"/>
      <c r="AU15" s="643"/>
      <c r="AV15" s="643"/>
      <c r="AW15" s="643"/>
      <c r="AX15" s="643"/>
      <c r="AY15" s="643"/>
      <c r="AZ15" s="643"/>
      <c r="BA15" s="643"/>
      <c r="BB15" s="643"/>
      <c r="BC15" s="643"/>
      <c r="BD15" s="643"/>
      <c r="BE15" s="643"/>
      <c r="BF15" s="644"/>
      <c r="BG15" s="645">
        <v>22054</v>
      </c>
      <c r="BH15" s="646"/>
      <c r="BI15" s="646"/>
      <c r="BJ15" s="646"/>
      <c r="BK15" s="646"/>
      <c r="BL15" s="646"/>
      <c r="BM15" s="646"/>
      <c r="BN15" s="647"/>
      <c r="BO15" s="648">
        <v>2.5</v>
      </c>
      <c r="BP15" s="648"/>
      <c r="BQ15" s="648"/>
      <c r="BR15" s="648"/>
      <c r="BS15" s="654" t="s">
        <v>187</v>
      </c>
      <c r="BT15" s="646"/>
      <c r="BU15" s="646"/>
      <c r="BV15" s="646"/>
      <c r="BW15" s="646"/>
      <c r="BX15" s="646"/>
      <c r="BY15" s="646"/>
      <c r="BZ15" s="646"/>
      <c r="CA15" s="646"/>
      <c r="CB15" s="655"/>
      <c r="CD15" s="660" t="s">
        <v>264</v>
      </c>
      <c r="CE15" s="661"/>
      <c r="CF15" s="661"/>
      <c r="CG15" s="661"/>
      <c r="CH15" s="661"/>
      <c r="CI15" s="661"/>
      <c r="CJ15" s="661"/>
      <c r="CK15" s="661"/>
      <c r="CL15" s="661"/>
      <c r="CM15" s="661"/>
      <c r="CN15" s="661"/>
      <c r="CO15" s="661"/>
      <c r="CP15" s="661"/>
      <c r="CQ15" s="662"/>
      <c r="CR15" s="645">
        <v>731161</v>
      </c>
      <c r="CS15" s="646"/>
      <c r="CT15" s="646"/>
      <c r="CU15" s="646"/>
      <c r="CV15" s="646"/>
      <c r="CW15" s="646"/>
      <c r="CX15" s="646"/>
      <c r="CY15" s="647"/>
      <c r="CZ15" s="648">
        <v>12.1</v>
      </c>
      <c r="DA15" s="648"/>
      <c r="DB15" s="648"/>
      <c r="DC15" s="648"/>
      <c r="DD15" s="654">
        <v>208739</v>
      </c>
      <c r="DE15" s="646"/>
      <c r="DF15" s="646"/>
      <c r="DG15" s="646"/>
      <c r="DH15" s="646"/>
      <c r="DI15" s="646"/>
      <c r="DJ15" s="646"/>
      <c r="DK15" s="646"/>
      <c r="DL15" s="646"/>
      <c r="DM15" s="646"/>
      <c r="DN15" s="646"/>
      <c r="DO15" s="646"/>
      <c r="DP15" s="647"/>
      <c r="DQ15" s="654">
        <v>499327</v>
      </c>
      <c r="DR15" s="646"/>
      <c r="DS15" s="646"/>
      <c r="DT15" s="646"/>
      <c r="DU15" s="646"/>
      <c r="DV15" s="646"/>
      <c r="DW15" s="646"/>
      <c r="DX15" s="646"/>
      <c r="DY15" s="646"/>
      <c r="DZ15" s="646"/>
      <c r="EA15" s="646"/>
      <c r="EB15" s="646"/>
      <c r="EC15" s="655"/>
    </row>
    <row r="16" spans="2:143" ht="11.25" customHeight="1" x14ac:dyDescent="0.15">
      <c r="B16" s="642" t="s">
        <v>265</v>
      </c>
      <c r="C16" s="643"/>
      <c r="D16" s="643"/>
      <c r="E16" s="643"/>
      <c r="F16" s="643"/>
      <c r="G16" s="643"/>
      <c r="H16" s="643"/>
      <c r="I16" s="643"/>
      <c r="J16" s="643"/>
      <c r="K16" s="643"/>
      <c r="L16" s="643"/>
      <c r="M16" s="643"/>
      <c r="N16" s="643"/>
      <c r="O16" s="643"/>
      <c r="P16" s="643"/>
      <c r="Q16" s="644"/>
      <c r="R16" s="645">
        <v>2178</v>
      </c>
      <c r="S16" s="646"/>
      <c r="T16" s="646"/>
      <c r="U16" s="646"/>
      <c r="V16" s="646"/>
      <c r="W16" s="646"/>
      <c r="X16" s="646"/>
      <c r="Y16" s="647"/>
      <c r="Z16" s="648">
        <v>0</v>
      </c>
      <c r="AA16" s="648"/>
      <c r="AB16" s="648"/>
      <c r="AC16" s="648"/>
      <c r="AD16" s="649">
        <v>2178</v>
      </c>
      <c r="AE16" s="649"/>
      <c r="AF16" s="649"/>
      <c r="AG16" s="649"/>
      <c r="AH16" s="649"/>
      <c r="AI16" s="649"/>
      <c r="AJ16" s="649"/>
      <c r="AK16" s="649"/>
      <c r="AL16" s="650">
        <v>0.1</v>
      </c>
      <c r="AM16" s="651"/>
      <c r="AN16" s="651"/>
      <c r="AO16" s="652"/>
      <c r="AP16" s="642" t="s">
        <v>266</v>
      </c>
      <c r="AQ16" s="643"/>
      <c r="AR16" s="643"/>
      <c r="AS16" s="643"/>
      <c r="AT16" s="643"/>
      <c r="AU16" s="643"/>
      <c r="AV16" s="643"/>
      <c r="AW16" s="643"/>
      <c r="AX16" s="643"/>
      <c r="AY16" s="643"/>
      <c r="AZ16" s="643"/>
      <c r="BA16" s="643"/>
      <c r="BB16" s="643"/>
      <c r="BC16" s="643"/>
      <c r="BD16" s="643"/>
      <c r="BE16" s="643"/>
      <c r="BF16" s="644"/>
      <c r="BG16" s="645" t="s">
        <v>187</v>
      </c>
      <c r="BH16" s="646"/>
      <c r="BI16" s="646"/>
      <c r="BJ16" s="646"/>
      <c r="BK16" s="646"/>
      <c r="BL16" s="646"/>
      <c r="BM16" s="646"/>
      <c r="BN16" s="647"/>
      <c r="BO16" s="648" t="s">
        <v>131</v>
      </c>
      <c r="BP16" s="648"/>
      <c r="BQ16" s="648"/>
      <c r="BR16" s="648"/>
      <c r="BS16" s="654" t="s">
        <v>131</v>
      </c>
      <c r="BT16" s="646"/>
      <c r="BU16" s="646"/>
      <c r="BV16" s="646"/>
      <c r="BW16" s="646"/>
      <c r="BX16" s="646"/>
      <c r="BY16" s="646"/>
      <c r="BZ16" s="646"/>
      <c r="CA16" s="646"/>
      <c r="CB16" s="655"/>
      <c r="CD16" s="660" t="s">
        <v>267</v>
      </c>
      <c r="CE16" s="661"/>
      <c r="CF16" s="661"/>
      <c r="CG16" s="661"/>
      <c r="CH16" s="661"/>
      <c r="CI16" s="661"/>
      <c r="CJ16" s="661"/>
      <c r="CK16" s="661"/>
      <c r="CL16" s="661"/>
      <c r="CM16" s="661"/>
      <c r="CN16" s="661"/>
      <c r="CO16" s="661"/>
      <c r="CP16" s="661"/>
      <c r="CQ16" s="662"/>
      <c r="CR16" s="645">
        <v>181271</v>
      </c>
      <c r="CS16" s="646"/>
      <c r="CT16" s="646"/>
      <c r="CU16" s="646"/>
      <c r="CV16" s="646"/>
      <c r="CW16" s="646"/>
      <c r="CX16" s="646"/>
      <c r="CY16" s="647"/>
      <c r="CZ16" s="648">
        <v>3</v>
      </c>
      <c r="DA16" s="648"/>
      <c r="DB16" s="648"/>
      <c r="DC16" s="648"/>
      <c r="DD16" s="654" t="s">
        <v>131</v>
      </c>
      <c r="DE16" s="646"/>
      <c r="DF16" s="646"/>
      <c r="DG16" s="646"/>
      <c r="DH16" s="646"/>
      <c r="DI16" s="646"/>
      <c r="DJ16" s="646"/>
      <c r="DK16" s="646"/>
      <c r="DL16" s="646"/>
      <c r="DM16" s="646"/>
      <c r="DN16" s="646"/>
      <c r="DO16" s="646"/>
      <c r="DP16" s="647"/>
      <c r="DQ16" s="654">
        <v>72540</v>
      </c>
      <c r="DR16" s="646"/>
      <c r="DS16" s="646"/>
      <c r="DT16" s="646"/>
      <c r="DU16" s="646"/>
      <c r="DV16" s="646"/>
      <c r="DW16" s="646"/>
      <c r="DX16" s="646"/>
      <c r="DY16" s="646"/>
      <c r="DZ16" s="646"/>
      <c r="EA16" s="646"/>
      <c r="EB16" s="646"/>
      <c r="EC16" s="655"/>
    </row>
    <row r="17" spans="2:133" ht="11.25" customHeight="1" x14ac:dyDescent="0.15">
      <c r="B17" s="642" t="s">
        <v>268</v>
      </c>
      <c r="C17" s="643"/>
      <c r="D17" s="643"/>
      <c r="E17" s="643"/>
      <c r="F17" s="643"/>
      <c r="G17" s="643"/>
      <c r="H17" s="643"/>
      <c r="I17" s="643"/>
      <c r="J17" s="643"/>
      <c r="K17" s="643"/>
      <c r="L17" s="643"/>
      <c r="M17" s="643"/>
      <c r="N17" s="643"/>
      <c r="O17" s="643"/>
      <c r="P17" s="643"/>
      <c r="Q17" s="644"/>
      <c r="R17" s="645">
        <v>14894</v>
      </c>
      <c r="S17" s="646"/>
      <c r="T17" s="646"/>
      <c r="U17" s="646"/>
      <c r="V17" s="646"/>
      <c r="W17" s="646"/>
      <c r="X17" s="646"/>
      <c r="Y17" s="647"/>
      <c r="Z17" s="648">
        <v>0.2</v>
      </c>
      <c r="AA17" s="648"/>
      <c r="AB17" s="648"/>
      <c r="AC17" s="648"/>
      <c r="AD17" s="649">
        <v>14894</v>
      </c>
      <c r="AE17" s="649"/>
      <c r="AF17" s="649"/>
      <c r="AG17" s="649"/>
      <c r="AH17" s="649"/>
      <c r="AI17" s="649"/>
      <c r="AJ17" s="649"/>
      <c r="AK17" s="649"/>
      <c r="AL17" s="650">
        <v>0.4</v>
      </c>
      <c r="AM17" s="651"/>
      <c r="AN17" s="651"/>
      <c r="AO17" s="652"/>
      <c r="AP17" s="642" t="s">
        <v>269</v>
      </c>
      <c r="AQ17" s="643"/>
      <c r="AR17" s="643"/>
      <c r="AS17" s="643"/>
      <c r="AT17" s="643"/>
      <c r="AU17" s="643"/>
      <c r="AV17" s="643"/>
      <c r="AW17" s="643"/>
      <c r="AX17" s="643"/>
      <c r="AY17" s="643"/>
      <c r="AZ17" s="643"/>
      <c r="BA17" s="643"/>
      <c r="BB17" s="643"/>
      <c r="BC17" s="643"/>
      <c r="BD17" s="643"/>
      <c r="BE17" s="643"/>
      <c r="BF17" s="644"/>
      <c r="BG17" s="645" t="s">
        <v>187</v>
      </c>
      <c r="BH17" s="646"/>
      <c r="BI17" s="646"/>
      <c r="BJ17" s="646"/>
      <c r="BK17" s="646"/>
      <c r="BL17" s="646"/>
      <c r="BM17" s="646"/>
      <c r="BN17" s="647"/>
      <c r="BO17" s="648" t="s">
        <v>131</v>
      </c>
      <c r="BP17" s="648"/>
      <c r="BQ17" s="648"/>
      <c r="BR17" s="648"/>
      <c r="BS17" s="654" t="s">
        <v>131</v>
      </c>
      <c r="BT17" s="646"/>
      <c r="BU17" s="646"/>
      <c r="BV17" s="646"/>
      <c r="BW17" s="646"/>
      <c r="BX17" s="646"/>
      <c r="BY17" s="646"/>
      <c r="BZ17" s="646"/>
      <c r="CA17" s="646"/>
      <c r="CB17" s="655"/>
      <c r="CD17" s="660" t="s">
        <v>270</v>
      </c>
      <c r="CE17" s="661"/>
      <c r="CF17" s="661"/>
      <c r="CG17" s="661"/>
      <c r="CH17" s="661"/>
      <c r="CI17" s="661"/>
      <c r="CJ17" s="661"/>
      <c r="CK17" s="661"/>
      <c r="CL17" s="661"/>
      <c r="CM17" s="661"/>
      <c r="CN17" s="661"/>
      <c r="CO17" s="661"/>
      <c r="CP17" s="661"/>
      <c r="CQ17" s="662"/>
      <c r="CR17" s="645">
        <v>527732</v>
      </c>
      <c r="CS17" s="646"/>
      <c r="CT17" s="646"/>
      <c r="CU17" s="646"/>
      <c r="CV17" s="646"/>
      <c r="CW17" s="646"/>
      <c r="CX17" s="646"/>
      <c r="CY17" s="647"/>
      <c r="CZ17" s="648">
        <v>8.6999999999999993</v>
      </c>
      <c r="DA17" s="648"/>
      <c r="DB17" s="648"/>
      <c r="DC17" s="648"/>
      <c r="DD17" s="654" t="s">
        <v>253</v>
      </c>
      <c r="DE17" s="646"/>
      <c r="DF17" s="646"/>
      <c r="DG17" s="646"/>
      <c r="DH17" s="646"/>
      <c r="DI17" s="646"/>
      <c r="DJ17" s="646"/>
      <c r="DK17" s="646"/>
      <c r="DL17" s="646"/>
      <c r="DM17" s="646"/>
      <c r="DN17" s="646"/>
      <c r="DO17" s="646"/>
      <c r="DP17" s="647"/>
      <c r="DQ17" s="654">
        <v>522592</v>
      </c>
      <c r="DR17" s="646"/>
      <c r="DS17" s="646"/>
      <c r="DT17" s="646"/>
      <c r="DU17" s="646"/>
      <c r="DV17" s="646"/>
      <c r="DW17" s="646"/>
      <c r="DX17" s="646"/>
      <c r="DY17" s="646"/>
      <c r="DZ17" s="646"/>
      <c r="EA17" s="646"/>
      <c r="EB17" s="646"/>
      <c r="EC17" s="655"/>
    </row>
    <row r="18" spans="2:133" ht="11.25" customHeight="1" x14ac:dyDescent="0.15">
      <c r="B18" s="642" t="s">
        <v>271</v>
      </c>
      <c r="C18" s="643"/>
      <c r="D18" s="643"/>
      <c r="E18" s="643"/>
      <c r="F18" s="643"/>
      <c r="G18" s="643"/>
      <c r="H18" s="643"/>
      <c r="I18" s="643"/>
      <c r="J18" s="643"/>
      <c r="K18" s="643"/>
      <c r="L18" s="643"/>
      <c r="M18" s="643"/>
      <c r="N18" s="643"/>
      <c r="O18" s="643"/>
      <c r="P18" s="643"/>
      <c r="Q18" s="644"/>
      <c r="R18" s="645">
        <v>1125</v>
      </c>
      <c r="S18" s="646"/>
      <c r="T18" s="646"/>
      <c r="U18" s="646"/>
      <c r="V18" s="646"/>
      <c r="W18" s="646"/>
      <c r="X18" s="646"/>
      <c r="Y18" s="647"/>
      <c r="Z18" s="648">
        <v>0</v>
      </c>
      <c r="AA18" s="648"/>
      <c r="AB18" s="648"/>
      <c r="AC18" s="648"/>
      <c r="AD18" s="649">
        <v>1125</v>
      </c>
      <c r="AE18" s="649"/>
      <c r="AF18" s="649"/>
      <c r="AG18" s="649"/>
      <c r="AH18" s="649"/>
      <c r="AI18" s="649"/>
      <c r="AJ18" s="649"/>
      <c r="AK18" s="649"/>
      <c r="AL18" s="650">
        <v>0</v>
      </c>
      <c r="AM18" s="651"/>
      <c r="AN18" s="651"/>
      <c r="AO18" s="652"/>
      <c r="AP18" s="642" t="s">
        <v>272</v>
      </c>
      <c r="AQ18" s="643"/>
      <c r="AR18" s="643"/>
      <c r="AS18" s="643"/>
      <c r="AT18" s="643"/>
      <c r="AU18" s="643"/>
      <c r="AV18" s="643"/>
      <c r="AW18" s="643"/>
      <c r="AX18" s="643"/>
      <c r="AY18" s="643"/>
      <c r="AZ18" s="643"/>
      <c r="BA18" s="643"/>
      <c r="BB18" s="643"/>
      <c r="BC18" s="643"/>
      <c r="BD18" s="643"/>
      <c r="BE18" s="643"/>
      <c r="BF18" s="644"/>
      <c r="BG18" s="645" t="s">
        <v>131</v>
      </c>
      <c r="BH18" s="646"/>
      <c r="BI18" s="646"/>
      <c r="BJ18" s="646"/>
      <c r="BK18" s="646"/>
      <c r="BL18" s="646"/>
      <c r="BM18" s="646"/>
      <c r="BN18" s="647"/>
      <c r="BO18" s="648" t="s">
        <v>187</v>
      </c>
      <c r="BP18" s="648"/>
      <c r="BQ18" s="648"/>
      <c r="BR18" s="648"/>
      <c r="BS18" s="654" t="s">
        <v>187</v>
      </c>
      <c r="BT18" s="646"/>
      <c r="BU18" s="646"/>
      <c r="BV18" s="646"/>
      <c r="BW18" s="646"/>
      <c r="BX18" s="646"/>
      <c r="BY18" s="646"/>
      <c r="BZ18" s="646"/>
      <c r="CA18" s="646"/>
      <c r="CB18" s="655"/>
      <c r="CD18" s="660" t="s">
        <v>273</v>
      </c>
      <c r="CE18" s="661"/>
      <c r="CF18" s="661"/>
      <c r="CG18" s="661"/>
      <c r="CH18" s="661"/>
      <c r="CI18" s="661"/>
      <c r="CJ18" s="661"/>
      <c r="CK18" s="661"/>
      <c r="CL18" s="661"/>
      <c r="CM18" s="661"/>
      <c r="CN18" s="661"/>
      <c r="CO18" s="661"/>
      <c r="CP18" s="661"/>
      <c r="CQ18" s="662"/>
      <c r="CR18" s="645" t="s">
        <v>131</v>
      </c>
      <c r="CS18" s="646"/>
      <c r="CT18" s="646"/>
      <c r="CU18" s="646"/>
      <c r="CV18" s="646"/>
      <c r="CW18" s="646"/>
      <c r="CX18" s="646"/>
      <c r="CY18" s="647"/>
      <c r="CZ18" s="648" t="s">
        <v>187</v>
      </c>
      <c r="DA18" s="648"/>
      <c r="DB18" s="648"/>
      <c r="DC18" s="648"/>
      <c r="DD18" s="654" t="s">
        <v>131</v>
      </c>
      <c r="DE18" s="646"/>
      <c r="DF18" s="646"/>
      <c r="DG18" s="646"/>
      <c r="DH18" s="646"/>
      <c r="DI18" s="646"/>
      <c r="DJ18" s="646"/>
      <c r="DK18" s="646"/>
      <c r="DL18" s="646"/>
      <c r="DM18" s="646"/>
      <c r="DN18" s="646"/>
      <c r="DO18" s="646"/>
      <c r="DP18" s="647"/>
      <c r="DQ18" s="654" t="s">
        <v>131</v>
      </c>
      <c r="DR18" s="646"/>
      <c r="DS18" s="646"/>
      <c r="DT18" s="646"/>
      <c r="DU18" s="646"/>
      <c r="DV18" s="646"/>
      <c r="DW18" s="646"/>
      <c r="DX18" s="646"/>
      <c r="DY18" s="646"/>
      <c r="DZ18" s="646"/>
      <c r="EA18" s="646"/>
      <c r="EB18" s="646"/>
      <c r="EC18" s="655"/>
    </row>
    <row r="19" spans="2:133" ht="11.25" customHeight="1" x14ac:dyDescent="0.15">
      <c r="B19" s="642" t="s">
        <v>274</v>
      </c>
      <c r="C19" s="643"/>
      <c r="D19" s="643"/>
      <c r="E19" s="643"/>
      <c r="F19" s="643"/>
      <c r="G19" s="643"/>
      <c r="H19" s="643"/>
      <c r="I19" s="643"/>
      <c r="J19" s="643"/>
      <c r="K19" s="643"/>
      <c r="L19" s="643"/>
      <c r="M19" s="643"/>
      <c r="N19" s="643"/>
      <c r="O19" s="643"/>
      <c r="P19" s="643"/>
      <c r="Q19" s="644"/>
      <c r="R19" s="645">
        <v>936</v>
      </c>
      <c r="S19" s="646"/>
      <c r="T19" s="646"/>
      <c r="U19" s="646"/>
      <c r="V19" s="646"/>
      <c r="W19" s="646"/>
      <c r="X19" s="646"/>
      <c r="Y19" s="647"/>
      <c r="Z19" s="648">
        <v>0</v>
      </c>
      <c r="AA19" s="648"/>
      <c r="AB19" s="648"/>
      <c r="AC19" s="648"/>
      <c r="AD19" s="649">
        <v>936</v>
      </c>
      <c r="AE19" s="649"/>
      <c r="AF19" s="649"/>
      <c r="AG19" s="649"/>
      <c r="AH19" s="649"/>
      <c r="AI19" s="649"/>
      <c r="AJ19" s="649"/>
      <c r="AK19" s="649"/>
      <c r="AL19" s="650">
        <v>0</v>
      </c>
      <c r="AM19" s="651"/>
      <c r="AN19" s="651"/>
      <c r="AO19" s="652"/>
      <c r="AP19" s="642" t="s">
        <v>275</v>
      </c>
      <c r="AQ19" s="643"/>
      <c r="AR19" s="643"/>
      <c r="AS19" s="643"/>
      <c r="AT19" s="643"/>
      <c r="AU19" s="643"/>
      <c r="AV19" s="643"/>
      <c r="AW19" s="643"/>
      <c r="AX19" s="643"/>
      <c r="AY19" s="643"/>
      <c r="AZ19" s="643"/>
      <c r="BA19" s="643"/>
      <c r="BB19" s="643"/>
      <c r="BC19" s="643"/>
      <c r="BD19" s="643"/>
      <c r="BE19" s="643"/>
      <c r="BF19" s="644"/>
      <c r="BG19" s="645">
        <v>3659</v>
      </c>
      <c r="BH19" s="646"/>
      <c r="BI19" s="646"/>
      <c r="BJ19" s="646"/>
      <c r="BK19" s="646"/>
      <c r="BL19" s="646"/>
      <c r="BM19" s="646"/>
      <c r="BN19" s="647"/>
      <c r="BO19" s="648">
        <v>0.4</v>
      </c>
      <c r="BP19" s="648"/>
      <c r="BQ19" s="648"/>
      <c r="BR19" s="648"/>
      <c r="BS19" s="654" t="s">
        <v>131</v>
      </c>
      <c r="BT19" s="646"/>
      <c r="BU19" s="646"/>
      <c r="BV19" s="646"/>
      <c r="BW19" s="646"/>
      <c r="BX19" s="646"/>
      <c r="BY19" s="646"/>
      <c r="BZ19" s="646"/>
      <c r="CA19" s="646"/>
      <c r="CB19" s="655"/>
      <c r="CD19" s="660" t="s">
        <v>276</v>
      </c>
      <c r="CE19" s="661"/>
      <c r="CF19" s="661"/>
      <c r="CG19" s="661"/>
      <c r="CH19" s="661"/>
      <c r="CI19" s="661"/>
      <c r="CJ19" s="661"/>
      <c r="CK19" s="661"/>
      <c r="CL19" s="661"/>
      <c r="CM19" s="661"/>
      <c r="CN19" s="661"/>
      <c r="CO19" s="661"/>
      <c r="CP19" s="661"/>
      <c r="CQ19" s="662"/>
      <c r="CR19" s="645" t="s">
        <v>187</v>
      </c>
      <c r="CS19" s="646"/>
      <c r="CT19" s="646"/>
      <c r="CU19" s="646"/>
      <c r="CV19" s="646"/>
      <c r="CW19" s="646"/>
      <c r="CX19" s="646"/>
      <c r="CY19" s="647"/>
      <c r="CZ19" s="648" t="s">
        <v>131</v>
      </c>
      <c r="DA19" s="648"/>
      <c r="DB19" s="648"/>
      <c r="DC19" s="648"/>
      <c r="DD19" s="654" t="s">
        <v>131</v>
      </c>
      <c r="DE19" s="646"/>
      <c r="DF19" s="646"/>
      <c r="DG19" s="646"/>
      <c r="DH19" s="646"/>
      <c r="DI19" s="646"/>
      <c r="DJ19" s="646"/>
      <c r="DK19" s="646"/>
      <c r="DL19" s="646"/>
      <c r="DM19" s="646"/>
      <c r="DN19" s="646"/>
      <c r="DO19" s="646"/>
      <c r="DP19" s="647"/>
      <c r="DQ19" s="654" t="s">
        <v>131</v>
      </c>
      <c r="DR19" s="646"/>
      <c r="DS19" s="646"/>
      <c r="DT19" s="646"/>
      <c r="DU19" s="646"/>
      <c r="DV19" s="646"/>
      <c r="DW19" s="646"/>
      <c r="DX19" s="646"/>
      <c r="DY19" s="646"/>
      <c r="DZ19" s="646"/>
      <c r="EA19" s="646"/>
      <c r="EB19" s="646"/>
      <c r="EC19" s="655"/>
    </row>
    <row r="20" spans="2:133" ht="11.25" customHeight="1" x14ac:dyDescent="0.15">
      <c r="B20" s="642" t="s">
        <v>277</v>
      </c>
      <c r="C20" s="643"/>
      <c r="D20" s="643"/>
      <c r="E20" s="643"/>
      <c r="F20" s="643"/>
      <c r="G20" s="643"/>
      <c r="H20" s="643"/>
      <c r="I20" s="643"/>
      <c r="J20" s="643"/>
      <c r="K20" s="643"/>
      <c r="L20" s="643"/>
      <c r="M20" s="643"/>
      <c r="N20" s="643"/>
      <c r="O20" s="643"/>
      <c r="P20" s="643"/>
      <c r="Q20" s="644"/>
      <c r="R20" s="645">
        <v>74</v>
      </c>
      <c r="S20" s="646"/>
      <c r="T20" s="646"/>
      <c r="U20" s="646"/>
      <c r="V20" s="646"/>
      <c r="W20" s="646"/>
      <c r="X20" s="646"/>
      <c r="Y20" s="647"/>
      <c r="Z20" s="648">
        <v>0</v>
      </c>
      <c r="AA20" s="648"/>
      <c r="AB20" s="648"/>
      <c r="AC20" s="648"/>
      <c r="AD20" s="649">
        <v>74</v>
      </c>
      <c r="AE20" s="649"/>
      <c r="AF20" s="649"/>
      <c r="AG20" s="649"/>
      <c r="AH20" s="649"/>
      <c r="AI20" s="649"/>
      <c r="AJ20" s="649"/>
      <c r="AK20" s="649"/>
      <c r="AL20" s="650">
        <v>0</v>
      </c>
      <c r="AM20" s="651"/>
      <c r="AN20" s="651"/>
      <c r="AO20" s="652"/>
      <c r="AP20" s="642" t="s">
        <v>278</v>
      </c>
      <c r="AQ20" s="643"/>
      <c r="AR20" s="643"/>
      <c r="AS20" s="643"/>
      <c r="AT20" s="643"/>
      <c r="AU20" s="643"/>
      <c r="AV20" s="643"/>
      <c r="AW20" s="643"/>
      <c r="AX20" s="643"/>
      <c r="AY20" s="643"/>
      <c r="AZ20" s="643"/>
      <c r="BA20" s="643"/>
      <c r="BB20" s="643"/>
      <c r="BC20" s="643"/>
      <c r="BD20" s="643"/>
      <c r="BE20" s="643"/>
      <c r="BF20" s="644"/>
      <c r="BG20" s="645">
        <v>3659</v>
      </c>
      <c r="BH20" s="646"/>
      <c r="BI20" s="646"/>
      <c r="BJ20" s="646"/>
      <c r="BK20" s="646"/>
      <c r="BL20" s="646"/>
      <c r="BM20" s="646"/>
      <c r="BN20" s="647"/>
      <c r="BO20" s="648">
        <v>0.4</v>
      </c>
      <c r="BP20" s="648"/>
      <c r="BQ20" s="648"/>
      <c r="BR20" s="648"/>
      <c r="BS20" s="654" t="s">
        <v>131</v>
      </c>
      <c r="BT20" s="646"/>
      <c r="BU20" s="646"/>
      <c r="BV20" s="646"/>
      <c r="BW20" s="646"/>
      <c r="BX20" s="646"/>
      <c r="BY20" s="646"/>
      <c r="BZ20" s="646"/>
      <c r="CA20" s="646"/>
      <c r="CB20" s="655"/>
      <c r="CD20" s="660" t="s">
        <v>279</v>
      </c>
      <c r="CE20" s="661"/>
      <c r="CF20" s="661"/>
      <c r="CG20" s="661"/>
      <c r="CH20" s="661"/>
      <c r="CI20" s="661"/>
      <c r="CJ20" s="661"/>
      <c r="CK20" s="661"/>
      <c r="CL20" s="661"/>
      <c r="CM20" s="661"/>
      <c r="CN20" s="661"/>
      <c r="CO20" s="661"/>
      <c r="CP20" s="661"/>
      <c r="CQ20" s="662"/>
      <c r="CR20" s="645">
        <v>6034440</v>
      </c>
      <c r="CS20" s="646"/>
      <c r="CT20" s="646"/>
      <c r="CU20" s="646"/>
      <c r="CV20" s="646"/>
      <c r="CW20" s="646"/>
      <c r="CX20" s="646"/>
      <c r="CY20" s="647"/>
      <c r="CZ20" s="648">
        <v>100</v>
      </c>
      <c r="DA20" s="648"/>
      <c r="DB20" s="648"/>
      <c r="DC20" s="648"/>
      <c r="DD20" s="654">
        <v>1342523</v>
      </c>
      <c r="DE20" s="646"/>
      <c r="DF20" s="646"/>
      <c r="DG20" s="646"/>
      <c r="DH20" s="646"/>
      <c r="DI20" s="646"/>
      <c r="DJ20" s="646"/>
      <c r="DK20" s="646"/>
      <c r="DL20" s="646"/>
      <c r="DM20" s="646"/>
      <c r="DN20" s="646"/>
      <c r="DO20" s="646"/>
      <c r="DP20" s="647"/>
      <c r="DQ20" s="654">
        <v>3965981</v>
      </c>
      <c r="DR20" s="646"/>
      <c r="DS20" s="646"/>
      <c r="DT20" s="646"/>
      <c r="DU20" s="646"/>
      <c r="DV20" s="646"/>
      <c r="DW20" s="646"/>
      <c r="DX20" s="646"/>
      <c r="DY20" s="646"/>
      <c r="DZ20" s="646"/>
      <c r="EA20" s="646"/>
      <c r="EB20" s="646"/>
      <c r="EC20" s="655"/>
    </row>
    <row r="21" spans="2:133" ht="11.25" customHeight="1" x14ac:dyDescent="0.15">
      <c r="B21" s="642" t="s">
        <v>280</v>
      </c>
      <c r="C21" s="643"/>
      <c r="D21" s="643"/>
      <c r="E21" s="643"/>
      <c r="F21" s="643"/>
      <c r="G21" s="643"/>
      <c r="H21" s="643"/>
      <c r="I21" s="643"/>
      <c r="J21" s="643"/>
      <c r="K21" s="643"/>
      <c r="L21" s="643"/>
      <c r="M21" s="643"/>
      <c r="N21" s="643"/>
      <c r="O21" s="643"/>
      <c r="P21" s="643"/>
      <c r="Q21" s="644"/>
      <c r="R21" s="645">
        <v>12759</v>
      </c>
      <c r="S21" s="646"/>
      <c r="T21" s="646"/>
      <c r="U21" s="646"/>
      <c r="V21" s="646"/>
      <c r="W21" s="646"/>
      <c r="X21" s="646"/>
      <c r="Y21" s="647"/>
      <c r="Z21" s="648">
        <v>0.2</v>
      </c>
      <c r="AA21" s="648"/>
      <c r="AB21" s="648"/>
      <c r="AC21" s="648"/>
      <c r="AD21" s="649">
        <v>12759</v>
      </c>
      <c r="AE21" s="649"/>
      <c r="AF21" s="649"/>
      <c r="AG21" s="649"/>
      <c r="AH21" s="649"/>
      <c r="AI21" s="649"/>
      <c r="AJ21" s="649"/>
      <c r="AK21" s="649"/>
      <c r="AL21" s="650">
        <v>0.4</v>
      </c>
      <c r="AM21" s="651"/>
      <c r="AN21" s="651"/>
      <c r="AO21" s="652"/>
      <c r="AP21" s="664" t="s">
        <v>281</v>
      </c>
      <c r="AQ21" s="665"/>
      <c r="AR21" s="665"/>
      <c r="AS21" s="665"/>
      <c r="AT21" s="665"/>
      <c r="AU21" s="665"/>
      <c r="AV21" s="665"/>
      <c r="AW21" s="665"/>
      <c r="AX21" s="665"/>
      <c r="AY21" s="665"/>
      <c r="AZ21" s="665"/>
      <c r="BA21" s="665"/>
      <c r="BB21" s="665"/>
      <c r="BC21" s="665"/>
      <c r="BD21" s="665"/>
      <c r="BE21" s="665"/>
      <c r="BF21" s="666"/>
      <c r="BG21" s="645">
        <v>3659</v>
      </c>
      <c r="BH21" s="646"/>
      <c r="BI21" s="646"/>
      <c r="BJ21" s="646"/>
      <c r="BK21" s="646"/>
      <c r="BL21" s="646"/>
      <c r="BM21" s="646"/>
      <c r="BN21" s="647"/>
      <c r="BO21" s="648">
        <v>0.4</v>
      </c>
      <c r="BP21" s="648"/>
      <c r="BQ21" s="648"/>
      <c r="BR21" s="648"/>
      <c r="BS21" s="654" t="s">
        <v>187</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15">
      <c r="B22" s="642" t="s">
        <v>282</v>
      </c>
      <c r="C22" s="643"/>
      <c r="D22" s="643"/>
      <c r="E22" s="643"/>
      <c r="F22" s="643"/>
      <c r="G22" s="643"/>
      <c r="H22" s="643"/>
      <c r="I22" s="643"/>
      <c r="J22" s="643"/>
      <c r="K22" s="643"/>
      <c r="L22" s="643"/>
      <c r="M22" s="643"/>
      <c r="N22" s="643"/>
      <c r="O22" s="643"/>
      <c r="P22" s="643"/>
      <c r="Q22" s="644"/>
      <c r="R22" s="645">
        <v>2761831</v>
      </c>
      <c r="S22" s="646"/>
      <c r="T22" s="646"/>
      <c r="U22" s="646"/>
      <c r="V22" s="646"/>
      <c r="W22" s="646"/>
      <c r="X22" s="646"/>
      <c r="Y22" s="647"/>
      <c r="Z22" s="648">
        <v>44.7</v>
      </c>
      <c r="AA22" s="648"/>
      <c r="AB22" s="648"/>
      <c r="AC22" s="648"/>
      <c r="AD22" s="649">
        <v>2281576</v>
      </c>
      <c r="AE22" s="649"/>
      <c r="AF22" s="649"/>
      <c r="AG22" s="649"/>
      <c r="AH22" s="649"/>
      <c r="AI22" s="649"/>
      <c r="AJ22" s="649"/>
      <c r="AK22" s="649"/>
      <c r="AL22" s="650">
        <v>67.5</v>
      </c>
      <c r="AM22" s="651"/>
      <c r="AN22" s="651"/>
      <c r="AO22" s="652"/>
      <c r="AP22" s="664" t="s">
        <v>283</v>
      </c>
      <c r="AQ22" s="665"/>
      <c r="AR22" s="665"/>
      <c r="AS22" s="665"/>
      <c r="AT22" s="665"/>
      <c r="AU22" s="665"/>
      <c r="AV22" s="665"/>
      <c r="AW22" s="665"/>
      <c r="AX22" s="665"/>
      <c r="AY22" s="665"/>
      <c r="AZ22" s="665"/>
      <c r="BA22" s="665"/>
      <c r="BB22" s="665"/>
      <c r="BC22" s="665"/>
      <c r="BD22" s="665"/>
      <c r="BE22" s="665"/>
      <c r="BF22" s="666"/>
      <c r="BG22" s="645" t="s">
        <v>131</v>
      </c>
      <c r="BH22" s="646"/>
      <c r="BI22" s="646"/>
      <c r="BJ22" s="646"/>
      <c r="BK22" s="646"/>
      <c r="BL22" s="646"/>
      <c r="BM22" s="646"/>
      <c r="BN22" s="647"/>
      <c r="BO22" s="648" t="s">
        <v>131</v>
      </c>
      <c r="BP22" s="648"/>
      <c r="BQ22" s="648"/>
      <c r="BR22" s="648"/>
      <c r="BS22" s="654" t="s">
        <v>131</v>
      </c>
      <c r="BT22" s="646"/>
      <c r="BU22" s="646"/>
      <c r="BV22" s="646"/>
      <c r="BW22" s="646"/>
      <c r="BX22" s="646"/>
      <c r="BY22" s="646"/>
      <c r="BZ22" s="646"/>
      <c r="CA22" s="646"/>
      <c r="CB22" s="655"/>
      <c r="CD22" s="627" t="s">
        <v>284</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285</v>
      </c>
      <c r="C23" s="643"/>
      <c r="D23" s="643"/>
      <c r="E23" s="643"/>
      <c r="F23" s="643"/>
      <c r="G23" s="643"/>
      <c r="H23" s="643"/>
      <c r="I23" s="643"/>
      <c r="J23" s="643"/>
      <c r="K23" s="643"/>
      <c r="L23" s="643"/>
      <c r="M23" s="643"/>
      <c r="N23" s="643"/>
      <c r="O23" s="643"/>
      <c r="P23" s="643"/>
      <c r="Q23" s="644"/>
      <c r="R23" s="645">
        <v>2281576</v>
      </c>
      <c r="S23" s="646"/>
      <c r="T23" s="646"/>
      <c r="U23" s="646"/>
      <c r="V23" s="646"/>
      <c r="W23" s="646"/>
      <c r="X23" s="646"/>
      <c r="Y23" s="647"/>
      <c r="Z23" s="648">
        <v>36.9</v>
      </c>
      <c r="AA23" s="648"/>
      <c r="AB23" s="648"/>
      <c r="AC23" s="648"/>
      <c r="AD23" s="649">
        <v>2281576</v>
      </c>
      <c r="AE23" s="649"/>
      <c r="AF23" s="649"/>
      <c r="AG23" s="649"/>
      <c r="AH23" s="649"/>
      <c r="AI23" s="649"/>
      <c r="AJ23" s="649"/>
      <c r="AK23" s="649"/>
      <c r="AL23" s="650">
        <v>67.5</v>
      </c>
      <c r="AM23" s="651"/>
      <c r="AN23" s="651"/>
      <c r="AO23" s="652"/>
      <c r="AP23" s="664" t="s">
        <v>286</v>
      </c>
      <c r="AQ23" s="665"/>
      <c r="AR23" s="665"/>
      <c r="AS23" s="665"/>
      <c r="AT23" s="665"/>
      <c r="AU23" s="665"/>
      <c r="AV23" s="665"/>
      <c r="AW23" s="665"/>
      <c r="AX23" s="665"/>
      <c r="AY23" s="665"/>
      <c r="AZ23" s="665"/>
      <c r="BA23" s="665"/>
      <c r="BB23" s="665"/>
      <c r="BC23" s="665"/>
      <c r="BD23" s="665"/>
      <c r="BE23" s="665"/>
      <c r="BF23" s="666"/>
      <c r="BG23" s="645" t="s">
        <v>131</v>
      </c>
      <c r="BH23" s="646"/>
      <c r="BI23" s="646"/>
      <c r="BJ23" s="646"/>
      <c r="BK23" s="646"/>
      <c r="BL23" s="646"/>
      <c r="BM23" s="646"/>
      <c r="BN23" s="647"/>
      <c r="BO23" s="648" t="s">
        <v>131</v>
      </c>
      <c r="BP23" s="648"/>
      <c r="BQ23" s="648"/>
      <c r="BR23" s="648"/>
      <c r="BS23" s="654" t="s">
        <v>131</v>
      </c>
      <c r="BT23" s="646"/>
      <c r="BU23" s="646"/>
      <c r="BV23" s="646"/>
      <c r="BW23" s="646"/>
      <c r="BX23" s="646"/>
      <c r="BY23" s="646"/>
      <c r="BZ23" s="646"/>
      <c r="CA23" s="646"/>
      <c r="CB23" s="655"/>
      <c r="CD23" s="627" t="s">
        <v>225</v>
      </c>
      <c r="CE23" s="628"/>
      <c r="CF23" s="628"/>
      <c r="CG23" s="628"/>
      <c r="CH23" s="628"/>
      <c r="CI23" s="628"/>
      <c r="CJ23" s="628"/>
      <c r="CK23" s="628"/>
      <c r="CL23" s="628"/>
      <c r="CM23" s="628"/>
      <c r="CN23" s="628"/>
      <c r="CO23" s="628"/>
      <c r="CP23" s="628"/>
      <c r="CQ23" s="629"/>
      <c r="CR23" s="627" t="s">
        <v>287</v>
      </c>
      <c r="CS23" s="628"/>
      <c r="CT23" s="628"/>
      <c r="CU23" s="628"/>
      <c r="CV23" s="628"/>
      <c r="CW23" s="628"/>
      <c r="CX23" s="628"/>
      <c r="CY23" s="629"/>
      <c r="CZ23" s="627" t="s">
        <v>288</v>
      </c>
      <c r="DA23" s="628"/>
      <c r="DB23" s="628"/>
      <c r="DC23" s="629"/>
      <c r="DD23" s="627" t="s">
        <v>289</v>
      </c>
      <c r="DE23" s="628"/>
      <c r="DF23" s="628"/>
      <c r="DG23" s="628"/>
      <c r="DH23" s="628"/>
      <c r="DI23" s="628"/>
      <c r="DJ23" s="628"/>
      <c r="DK23" s="629"/>
      <c r="DL23" s="678" t="s">
        <v>290</v>
      </c>
      <c r="DM23" s="679"/>
      <c r="DN23" s="679"/>
      <c r="DO23" s="679"/>
      <c r="DP23" s="679"/>
      <c r="DQ23" s="679"/>
      <c r="DR23" s="679"/>
      <c r="DS23" s="679"/>
      <c r="DT23" s="679"/>
      <c r="DU23" s="679"/>
      <c r="DV23" s="680"/>
      <c r="DW23" s="627" t="s">
        <v>291</v>
      </c>
      <c r="DX23" s="628"/>
      <c r="DY23" s="628"/>
      <c r="DZ23" s="628"/>
      <c r="EA23" s="628"/>
      <c r="EB23" s="628"/>
      <c r="EC23" s="629"/>
    </row>
    <row r="24" spans="2:133" ht="11.25" customHeight="1" x14ac:dyDescent="0.15">
      <c r="B24" s="642" t="s">
        <v>292</v>
      </c>
      <c r="C24" s="643"/>
      <c r="D24" s="643"/>
      <c r="E24" s="643"/>
      <c r="F24" s="643"/>
      <c r="G24" s="643"/>
      <c r="H24" s="643"/>
      <c r="I24" s="643"/>
      <c r="J24" s="643"/>
      <c r="K24" s="643"/>
      <c r="L24" s="643"/>
      <c r="M24" s="643"/>
      <c r="N24" s="643"/>
      <c r="O24" s="643"/>
      <c r="P24" s="643"/>
      <c r="Q24" s="644"/>
      <c r="R24" s="645">
        <v>461376</v>
      </c>
      <c r="S24" s="646"/>
      <c r="T24" s="646"/>
      <c r="U24" s="646"/>
      <c r="V24" s="646"/>
      <c r="W24" s="646"/>
      <c r="X24" s="646"/>
      <c r="Y24" s="647"/>
      <c r="Z24" s="648">
        <v>7.5</v>
      </c>
      <c r="AA24" s="648"/>
      <c r="AB24" s="648"/>
      <c r="AC24" s="648"/>
      <c r="AD24" s="649" t="s">
        <v>131</v>
      </c>
      <c r="AE24" s="649"/>
      <c r="AF24" s="649"/>
      <c r="AG24" s="649"/>
      <c r="AH24" s="649"/>
      <c r="AI24" s="649"/>
      <c r="AJ24" s="649"/>
      <c r="AK24" s="649"/>
      <c r="AL24" s="650" t="s">
        <v>131</v>
      </c>
      <c r="AM24" s="651"/>
      <c r="AN24" s="651"/>
      <c r="AO24" s="652"/>
      <c r="AP24" s="664" t="s">
        <v>293</v>
      </c>
      <c r="AQ24" s="665"/>
      <c r="AR24" s="665"/>
      <c r="AS24" s="665"/>
      <c r="AT24" s="665"/>
      <c r="AU24" s="665"/>
      <c r="AV24" s="665"/>
      <c r="AW24" s="665"/>
      <c r="AX24" s="665"/>
      <c r="AY24" s="665"/>
      <c r="AZ24" s="665"/>
      <c r="BA24" s="665"/>
      <c r="BB24" s="665"/>
      <c r="BC24" s="665"/>
      <c r="BD24" s="665"/>
      <c r="BE24" s="665"/>
      <c r="BF24" s="666"/>
      <c r="BG24" s="645" t="s">
        <v>131</v>
      </c>
      <c r="BH24" s="646"/>
      <c r="BI24" s="646"/>
      <c r="BJ24" s="646"/>
      <c r="BK24" s="646"/>
      <c r="BL24" s="646"/>
      <c r="BM24" s="646"/>
      <c r="BN24" s="647"/>
      <c r="BO24" s="648" t="s">
        <v>187</v>
      </c>
      <c r="BP24" s="648"/>
      <c r="BQ24" s="648"/>
      <c r="BR24" s="648"/>
      <c r="BS24" s="654" t="s">
        <v>131</v>
      </c>
      <c r="BT24" s="646"/>
      <c r="BU24" s="646"/>
      <c r="BV24" s="646"/>
      <c r="BW24" s="646"/>
      <c r="BX24" s="646"/>
      <c r="BY24" s="646"/>
      <c r="BZ24" s="646"/>
      <c r="CA24" s="646"/>
      <c r="CB24" s="655"/>
      <c r="CD24" s="656" t="s">
        <v>294</v>
      </c>
      <c r="CE24" s="657"/>
      <c r="CF24" s="657"/>
      <c r="CG24" s="657"/>
      <c r="CH24" s="657"/>
      <c r="CI24" s="657"/>
      <c r="CJ24" s="657"/>
      <c r="CK24" s="657"/>
      <c r="CL24" s="657"/>
      <c r="CM24" s="657"/>
      <c r="CN24" s="657"/>
      <c r="CO24" s="657"/>
      <c r="CP24" s="657"/>
      <c r="CQ24" s="658"/>
      <c r="CR24" s="634">
        <v>1493401</v>
      </c>
      <c r="CS24" s="635"/>
      <c r="CT24" s="635"/>
      <c r="CU24" s="635"/>
      <c r="CV24" s="635"/>
      <c r="CW24" s="635"/>
      <c r="CX24" s="635"/>
      <c r="CY24" s="636"/>
      <c r="CZ24" s="639">
        <v>24.7</v>
      </c>
      <c r="DA24" s="640"/>
      <c r="DB24" s="640"/>
      <c r="DC24" s="659"/>
      <c r="DD24" s="681">
        <v>1347865</v>
      </c>
      <c r="DE24" s="635"/>
      <c r="DF24" s="635"/>
      <c r="DG24" s="635"/>
      <c r="DH24" s="635"/>
      <c r="DI24" s="635"/>
      <c r="DJ24" s="635"/>
      <c r="DK24" s="636"/>
      <c r="DL24" s="681">
        <v>1271729</v>
      </c>
      <c r="DM24" s="635"/>
      <c r="DN24" s="635"/>
      <c r="DO24" s="635"/>
      <c r="DP24" s="635"/>
      <c r="DQ24" s="635"/>
      <c r="DR24" s="635"/>
      <c r="DS24" s="635"/>
      <c r="DT24" s="635"/>
      <c r="DU24" s="635"/>
      <c r="DV24" s="636"/>
      <c r="DW24" s="639">
        <v>36.5</v>
      </c>
      <c r="DX24" s="640"/>
      <c r="DY24" s="640"/>
      <c r="DZ24" s="640"/>
      <c r="EA24" s="640"/>
      <c r="EB24" s="640"/>
      <c r="EC24" s="641"/>
    </row>
    <row r="25" spans="2:133" ht="11.25" customHeight="1" x14ac:dyDescent="0.15">
      <c r="B25" s="642" t="s">
        <v>295</v>
      </c>
      <c r="C25" s="643"/>
      <c r="D25" s="643"/>
      <c r="E25" s="643"/>
      <c r="F25" s="643"/>
      <c r="G25" s="643"/>
      <c r="H25" s="643"/>
      <c r="I25" s="643"/>
      <c r="J25" s="643"/>
      <c r="K25" s="643"/>
      <c r="L25" s="643"/>
      <c r="M25" s="643"/>
      <c r="N25" s="643"/>
      <c r="O25" s="643"/>
      <c r="P25" s="643"/>
      <c r="Q25" s="644"/>
      <c r="R25" s="645">
        <v>18879</v>
      </c>
      <c r="S25" s="646"/>
      <c r="T25" s="646"/>
      <c r="U25" s="646"/>
      <c r="V25" s="646"/>
      <c r="W25" s="646"/>
      <c r="X25" s="646"/>
      <c r="Y25" s="647"/>
      <c r="Z25" s="648">
        <v>0.3</v>
      </c>
      <c r="AA25" s="648"/>
      <c r="AB25" s="648"/>
      <c r="AC25" s="648"/>
      <c r="AD25" s="649" t="s">
        <v>131</v>
      </c>
      <c r="AE25" s="649"/>
      <c r="AF25" s="649"/>
      <c r="AG25" s="649"/>
      <c r="AH25" s="649"/>
      <c r="AI25" s="649"/>
      <c r="AJ25" s="649"/>
      <c r="AK25" s="649"/>
      <c r="AL25" s="650" t="s">
        <v>131</v>
      </c>
      <c r="AM25" s="651"/>
      <c r="AN25" s="651"/>
      <c r="AO25" s="652"/>
      <c r="AP25" s="664" t="s">
        <v>296</v>
      </c>
      <c r="AQ25" s="665"/>
      <c r="AR25" s="665"/>
      <c r="AS25" s="665"/>
      <c r="AT25" s="665"/>
      <c r="AU25" s="665"/>
      <c r="AV25" s="665"/>
      <c r="AW25" s="665"/>
      <c r="AX25" s="665"/>
      <c r="AY25" s="665"/>
      <c r="AZ25" s="665"/>
      <c r="BA25" s="665"/>
      <c r="BB25" s="665"/>
      <c r="BC25" s="665"/>
      <c r="BD25" s="665"/>
      <c r="BE25" s="665"/>
      <c r="BF25" s="666"/>
      <c r="BG25" s="645" t="s">
        <v>187</v>
      </c>
      <c r="BH25" s="646"/>
      <c r="BI25" s="646"/>
      <c r="BJ25" s="646"/>
      <c r="BK25" s="646"/>
      <c r="BL25" s="646"/>
      <c r="BM25" s="646"/>
      <c r="BN25" s="647"/>
      <c r="BO25" s="648" t="s">
        <v>187</v>
      </c>
      <c r="BP25" s="648"/>
      <c r="BQ25" s="648"/>
      <c r="BR25" s="648"/>
      <c r="BS25" s="654" t="s">
        <v>131</v>
      </c>
      <c r="BT25" s="646"/>
      <c r="BU25" s="646"/>
      <c r="BV25" s="646"/>
      <c r="BW25" s="646"/>
      <c r="BX25" s="646"/>
      <c r="BY25" s="646"/>
      <c r="BZ25" s="646"/>
      <c r="CA25" s="646"/>
      <c r="CB25" s="655"/>
      <c r="CD25" s="660" t="s">
        <v>297</v>
      </c>
      <c r="CE25" s="661"/>
      <c r="CF25" s="661"/>
      <c r="CG25" s="661"/>
      <c r="CH25" s="661"/>
      <c r="CI25" s="661"/>
      <c r="CJ25" s="661"/>
      <c r="CK25" s="661"/>
      <c r="CL25" s="661"/>
      <c r="CM25" s="661"/>
      <c r="CN25" s="661"/>
      <c r="CO25" s="661"/>
      <c r="CP25" s="661"/>
      <c r="CQ25" s="662"/>
      <c r="CR25" s="645">
        <v>809762</v>
      </c>
      <c r="CS25" s="670"/>
      <c r="CT25" s="670"/>
      <c r="CU25" s="670"/>
      <c r="CV25" s="670"/>
      <c r="CW25" s="670"/>
      <c r="CX25" s="670"/>
      <c r="CY25" s="671"/>
      <c r="CZ25" s="650">
        <v>13.4</v>
      </c>
      <c r="DA25" s="682"/>
      <c r="DB25" s="682"/>
      <c r="DC25" s="684"/>
      <c r="DD25" s="654">
        <v>772723</v>
      </c>
      <c r="DE25" s="670"/>
      <c r="DF25" s="670"/>
      <c r="DG25" s="670"/>
      <c r="DH25" s="670"/>
      <c r="DI25" s="670"/>
      <c r="DJ25" s="670"/>
      <c r="DK25" s="671"/>
      <c r="DL25" s="654">
        <v>754719</v>
      </c>
      <c r="DM25" s="670"/>
      <c r="DN25" s="670"/>
      <c r="DO25" s="670"/>
      <c r="DP25" s="670"/>
      <c r="DQ25" s="670"/>
      <c r="DR25" s="670"/>
      <c r="DS25" s="670"/>
      <c r="DT25" s="670"/>
      <c r="DU25" s="670"/>
      <c r="DV25" s="671"/>
      <c r="DW25" s="650">
        <v>21.6</v>
      </c>
      <c r="DX25" s="682"/>
      <c r="DY25" s="682"/>
      <c r="DZ25" s="682"/>
      <c r="EA25" s="682"/>
      <c r="EB25" s="682"/>
      <c r="EC25" s="683"/>
    </row>
    <row r="26" spans="2:133" ht="11.25" customHeight="1" x14ac:dyDescent="0.15">
      <c r="B26" s="642" t="s">
        <v>298</v>
      </c>
      <c r="C26" s="643"/>
      <c r="D26" s="643"/>
      <c r="E26" s="643"/>
      <c r="F26" s="643"/>
      <c r="G26" s="643"/>
      <c r="H26" s="643"/>
      <c r="I26" s="643"/>
      <c r="J26" s="643"/>
      <c r="K26" s="643"/>
      <c r="L26" s="643"/>
      <c r="M26" s="643"/>
      <c r="N26" s="643"/>
      <c r="O26" s="643"/>
      <c r="P26" s="643"/>
      <c r="Q26" s="644"/>
      <c r="R26" s="645">
        <v>3824839</v>
      </c>
      <c r="S26" s="646"/>
      <c r="T26" s="646"/>
      <c r="U26" s="646"/>
      <c r="V26" s="646"/>
      <c r="W26" s="646"/>
      <c r="X26" s="646"/>
      <c r="Y26" s="647"/>
      <c r="Z26" s="648">
        <v>61.9</v>
      </c>
      <c r="AA26" s="648"/>
      <c r="AB26" s="648"/>
      <c r="AC26" s="648"/>
      <c r="AD26" s="649">
        <v>3344584</v>
      </c>
      <c r="AE26" s="649"/>
      <c r="AF26" s="649"/>
      <c r="AG26" s="649"/>
      <c r="AH26" s="649"/>
      <c r="AI26" s="649"/>
      <c r="AJ26" s="649"/>
      <c r="AK26" s="649"/>
      <c r="AL26" s="650">
        <v>99</v>
      </c>
      <c r="AM26" s="651"/>
      <c r="AN26" s="651"/>
      <c r="AO26" s="652"/>
      <c r="AP26" s="664" t="s">
        <v>299</v>
      </c>
      <c r="AQ26" s="685"/>
      <c r="AR26" s="685"/>
      <c r="AS26" s="685"/>
      <c r="AT26" s="685"/>
      <c r="AU26" s="685"/>
      <c r="AV26" s="685"/>
      <c r="AW26" s="685"/>
      <c r="AX26" s="685"/>
      <c r="AY26" s="685"/>
      <c r="AZ26" s="685"/>
      <c r="BA26" s="685"/>
      <c r="BB26" s="685"/>
      <c r="BC26" s="685"/>
      <c r="BD26" s="685"/>
      <c r="BE26" s="685"/>
      <c r="BF26" s="666"/>
      <c r="BG26" s="645" t="s">
        <v>131</v>
      </c>
      <c r="BH26" s="646"/>
      <c r="BI26" s="646"/>
      <c r="BJ26" s="646"/>
      <c r="BK26" s="646"/>
      <c r="BL26" s="646"/>
      <c r="BM26" s="646"/>
      <c r="BN26" s="647"/>
      <c r="BO26" s="648" t="s">
        <v>187</v>
      </c>
      <c r="BP26" s="648"/>
      <c r="BQ26" s="648"/>
      <c r="BR26" s="648"/>
      <c r="BS26" s="654" t="s">
        <v>131</v>
      </c>
      <c r="BT26" s="646"/>
      <c r="BU26" s="646"/>
      <c r="BV26" s="646"/>
      <c r="BW26" s="646"/>
      <c r="BX26" s="646"/>
      <c r="BY26" s="646"/>
      <c r="BZ26" s="646"/>
      <c r="CA26" s="646"/>
      <c r="CB26" s="655"/>
      <c r="CD26" s="660" t="s">
        <v>300</v>
      </c>
      <c r="CE26" s="661"/>
      <c r="CF26" s="661"/>
      <c r="CG26" s="661"/>
      <c r="CH26" s="661"/>
      <c r="CI26" s="661"/>
      <c r="CJ26" s="661"/>
      <c r="CK26" s="661"/>
      <c r="CL26" s="661"/>
      <c r="CM26" s="661"/>
      <c r="CN26" s="661"/>
      <c r="CO26" s="661"/>
      <c r="CP26" s="661"/>
      <c r="CQ26" s="662"/>
      <c r="CR26" s="645">
        <v>478124</v>
      </c>
      <c r="CS26" s="646"/>
      <c r="CT26" s="646"/>
      <c r="CU26" s="646"/>
      <c r="CV26" s="646"/>
      <c r="CW26" s="646"/>
      <c r="CX26" s="646"/>
      <c r="CY26" s="647"/>
      <c r="CZ26" s="650">
        <v>7.9</v>
      </c>
      <c r="DA26" s="682"/>
      <c r="DB26" s="682"/>
      <c r="DC26" s="684"/>
      <c r="DD26" s="654">
        <v>443517</v>
      </c>
      <c r="DE26" s="646"/>
      <c r="DF26" s="646"/>
      <c r="DG26" s="646"/>
      <c r="DH26" s="646"/>
      <c r="DI26" s="646"/>
      <c r="DJ26" s="646"/>
      <c r="DK26" s="647"/>
      <c r="DL26" s="654" t="s">
        <v>131</v>
      </c>
      <c r="DM26" s="646"/>
      <c r="DN26" s="646"/>
      <c r="DO26" s="646"/>
      <c r="DP26" s="646"/>
      <c r="DQ26" s="646"/>
      <c r="DR26" s="646"/>
      <c r="DS26" s="646"/>
      <c r="DT26" s="646"/>
      <c r="DU26" s="646"/>
      <c r="DV26" s="647"/>
      <c r="DW26" s="650" t="s">
        <v>187</v>
      </c>
      <c r="DX26" s="682"/>
      <c r="DY26" s="682"/>
      <c r="DZ26" s="682"/>
      <c r="EA26" s="682"/>
      <c r="EB26" s="682"/>
      <c r="EC26" s="683"/>
    </row>
    <row r="27" spans="2:133" ht="11.25" customHeight="1" x14ac:dyDescent="0.15">
      <c r="B27" s="642" t="s">
        <v>301</v>
      </c>
      <c r="C27" s="643"/>
      <c r="D27" s="643"/>
      <c r="E27" s="643"/>
      <c r="F27" s="643"/>
      <c r="G27" s="643"/>
      <c r="H27" s="643"/>
      <c r="I27" s="643"/>
      <c r="J27" s="643"/>
      <c r="K27" s="643"/>
      <c r="L27" s="643"/>
      <c r="M27" s="643"/>
      <c r="N27" s="643"/>
      <c r="O27" s="643"/>
      <c r="P27" s="643"/>
      <c r="Q27" s="644"/>
      <c r="R27" s="645">
        <v>630</v>
      </c>
      <c r="S27" s="646"/>
      <c r="T27" s="646"/>
      <c r="U27" s="646"/>
      <c r="V27" s="646"/>
      <c r="W27" s="646"/>
      <c r="X27" s="646"/>
      <c r="Y27" s="647"/>
      <c r="Z27" s="648">
        <v>0</v>
      </c>
      <c r="AA27" s="648"/>
      <c r="AB27" s="648"/>
      <c r="AC27" s="648"/>
      <c r="AD27" s="649">
        <v>630</v>
      </c>
      <c r="AE27" s="649"/>
      <c r="AF27" s="649"/>
      <c r="AG27" s="649"/>
      <c r="AH27" s="649"/>
      <c r="AI27" s="649"/>
      <c r="AJ27" s="649"/>
      <c r="AK27" s="649"/>
      <c r="AL27" s="650">
        <v>0</v>
      </c>
      <c r="AM27" s="651"/>
      <c r="AN27" s="651"/>
      <c r="AO27" s="652"/>
      <c r="AP27" s="642" t="s">
        <v>302</v>
      </c>
      <c r="AQ27" s="643"/>
      <c r="AR27" s="643"/>
      <c r="AS27" s="643"/>
      <c r="AT27" s="643"/>
      <c r="AU27" s="643"/>
      <c r="AV27" s="643"/>
      <c r="AW27" s="643"/>
      <c r="AX27" s="643"/>
      <c r="AY27" s="643"/>
      <c r="AZ27" s="643"/>
      <c r="BA27" s="643"/>
      <c r="BB27" s="643"/>
      <c r="BC27" s="643"/>
      <c r="BD27" s="643"/>
      <c r="BE27" s="643"/>
      <c r="BF27" s="644"/>
      <c r="BG27" s="645">
        <v>891114</v>
      </c>
      <c r="BH27" s="646"/>
      <c r="BI27" s="646"/>
      <c r="BJ27" s="646"/>
      <c r="BK27" s="646"/>
      <c r="BL27" s="646"/>
      <c r="BM27" s="646"/>
      <c r="BN27" s="647"/>
      <c r="BO27" s="648">
        <v>100</v>
      </c>
      <c r="BP27" s="648"/>
      <c r="BQ27" s="648"/>
      <c r="BR27" s="648"/>
      <c r="BS27" s="654">
        <v>84271</v>
      </c>
      <c r="BT27" s="646"/>
      <c r="BU27" s="646"/>
      <c r="BV27" s="646"/>
      <c r="BW27" s="646"/>
      <c r="BX27" s="646"/>
      <c r="BY27" s="646"/>
      <c r="BZ27" s="646"/>
      <c r="CA27" s="646"/>
      <c r="CB27" s="655"/>
      <c r="CD27" s="660" t="s">
        <v>303</v>
      </c>
      <c r="CE27" s="661"/>
      <c r="CF27" s="661"/>
      <c r="CG27" s="661"/>
      <c r="CH27" s="661"/>
      <c r="CI27" s="661"/>
      <c r="CJ27" s="661"/>
      <c r="CK27" s="661"/>
      <c r="CL27" s="661"/>
      <c r="CM27" s="661"/>
      <c r="CN27" s="661"/>
      <c r="CO27" s="661"/>
      <c r="CP27" s="661"/>
      <c r="CQ27" s="662"/>
      <c r="CR27" s="645">
        <v>155907</v>
      </c>
      <c r="CS27" s="670"/>
      <c r="CT27" s="670"/>
      <c r="CU27" s="670"/>
      <c r="CV27" s="670"/>
      <c r="CW27" s="670"/>
      <c r="CX27" s="670"/>
      <c r="CY27" s="671"/>
      <c r="CZ27" s="650">
        <v>2.6</v>
      </c>
      <c r="DA27" s="682"/>
      <c r="DB27" s="682"/>
      <c r="DC27" s="684"/>
      <c r="DD27" s="654">
        <v>52550</v>
      </c>
      <c r="DE27" s="670"/>
      <c r="DF27" s="670"/>
      <c r="DG27" s="670"/>
      <c r="DH27" s="670"/>
      <c r="DI27" s="670"/>
      <c r="DJ27" s="670"/>
      <c r="DK27" s="671"/>
      <c r="DL27" s="654">
        <v>36188</v>
      </c>
      <c r="DM27" s="670"/>
      <c r="DN27" s="670"/>
      <c r="DO27" s="670"/>
      <c r="DP27" s="670"/>
      <c r="DQ27" s="670"/>
      <c r="DR27" s="670"/>
      <c r="DS27" s="670"/>
      <c r="DT27" s="670"/>
      <c r="DU27" s="670"/>
      <c r="DV27" s="671"/>
      <c r="DW27" s="650">
        <v>1</v>
      </c>
      <c r="DX27" s="682"/>
      <c r="DY27" s="682"/>
      <c r="DZ27" s="682"/>
      <c r="EA27" s="682"/>
      <c r="EB27" s="682"/>
      <c r="EC27" s="683"/>
    </row>
    <row r="28" spans="2:133" ht="11.25" customHeight="1" x14ac:dyDescent="0.15">
      <c r="B28" s="642" t="s">
        <v>304</v>
      </c>
      <c r="C28" s="643"/>
      <c r="D28" s="643"/>
      <c r="E28" s="643"/>
      <c r="F28" s="643"/>
      <c r="G28" s="643"/>
      <c r="H28" s="643"/>
      <c r="I28" s="643"/>
      <c r="J28" s="643"/>
      <c r="K28" s="643"/>
      <c r="L28" s="643"/>
      <c r="M28" s="643"/>
      <c r="N28" s="643"/>
      <c r="O28" s="643"/>
      <c r="P28" s="643"/>
      <c r="Q28" s="644"/>
      <c r="R28" s="645">
        <v>2832</v>
      </c>
      <c r="S28" s="646"/>
      <c r="T28" s="646"/>
      <c r="U28" s="646"/>
      <c r="V28" s="646"/>
      <c r="W28" s="646"/>
      <c r="X28" s="646"/>
      <c r="Y28" s="647"/>
      <c r="Z28" s="648">
        <v>0</v>
      </c>
      <c r="AA28" s="648"/>
      <c r="AB28" s="648"/>
      <c r="AC28" s="648"/>
      <c r="AD28" s="649" t="s">
        <v>131</v>
      </c>
      <c r="AE28" s="649"/>
      <c r="AF28" s="649"/>
      <c r="AG28" s="649"/>
      <c r="AH28" s="649"/>
      <c r="AI28" s="649"/>
      <c r="AJ28" s="649"/>
      <c r="AK28" s="649"/>
      <c r="AL28" s="650" t="s">
        <v>187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305</v>
      </c>
      <c r="CE28" s="661"/>
      <c r="CF28" s="661"/>
      <c r="CG28" s="661"/>
      <c r="CH28" s="661"/>
      <c r="CI28" s="661"/>
      <c r="CJ28" s="661"/>
      <c r="CK28" s="661"/>
      <c r="CL28" s="661"/>
      <c r="CM28" s="661"/>
      <c r="CN28" s="661"/>
      <c r="CO28" s="661"/>
      <c r="CP28" s="661"/>
      <c r="CQ28" s="662"/>
      <c r="CR28" s="645">
        <v>527732</v>
      </c>
      <c r="CS28" s="646"/>
      <c r="CT28" s="646"/>
      <c r="CU28" s="646"/>
      <c r="CV28" s="646"/>
      <c r="CW28" s="646"/>
      <c r="CX28" s="646"/>
      <c r="CY28" s="647"/>
      <c r="CZ28" s="650">
        <v>8.6999999999999993</v>
      </c>
      <c r="DA28" s="682"/>
      <c r="DB28" s="682"/>
      <c r="DC28" s="684"/>
      <c r="DD28" s="654">
        <v>522592</v>
      </c>
      <c r="DE28" s="646"/>
      <c r="DF28" s="646"/>
      <c r="DG28" s="646"/>
      <c r="DH28" s="646"/>
      <c r="DI28" s="646"/>
      <c r="DJ28" s="646"/>
      <c r="DK28" s="647"/>
      <c r="DL28" s="654">
        <v>480822</v>
      </c>
      <c r="DM28" s="646"/>
      <c r="DN28" s="646"/>
      <c r="DO28" s="646"/>
      <c r="DP28" s="646"/>
      <c r="DQ28" s="646"/>
      <c r="DR28" s="646"/>
      <c r="DS28" s="646"/>
      <c r="DT28" s="646"/>
      <c r="DU28" s="646"/>
      <c r="DV28" s="647"/>
      <c r="DW28" s="650">
        <v>13.8</v>
      </c>
      <c r="DX28" s="682"/>
      <c r="DY28" s="682"/>
      <c r="DZ28" s="682"/>
      <c r="EA28" s="682"/>
      <c r="EB28" s="682"/>
      <c r="EC28" s="683"/>
    </row>
    <row r="29" spans="2:133" ht="11.25" customHeight="1" x14ac:dyDescent="0.15">
      <c r="B29" s="642" t="s">
        <v>306</v>
      </c>
      <c r="C29" s="643"/>
      <c r="D29" s="643"/>
      <c r="E29" s="643"/>
      <c r="F29" s="643"/>
      <c r="G29" s="643"/>
      <c r="H29" s="643"/>
      <c r="I29" s="643"/>
      <c r="J29" s="643"/>
      <c r="K29" s="643"/>
      <c r="L29" s="643"/>
      <c r="M29" s="643"/>
      <c r="N29" s="643"/>
      <c r="O29" s="643"/>
      <c r="P29" s="643"/>
      <c r="Q29" s="644"/>
      <c r="R29" s="645">
        <v>38701</v>
      </c>
      <c r="S29" s="646"/>
      <c r="T29" s="646"/>
      <c r="U29" s="646"/>
      <c r="V29" s="646"/>
      <c r="W29" s="646"/>
      <c r="X29" s="646"/>
      <c r="Y29" s="647"/>
      <c r="Z29" s="648">
        <v>0.6</v>
      </c>
      <c r="AA29" s="648"/>
      <c r="AB29" s="648"/>
      <c r="AC29" s="648"/>
      <c r="AD29" s="649">
        <v>24922</v>
      </c>
      <c r="AE29" s="649"/>
      <c r="AF29" s="649"/>
      <c r="AG29" s="649"/>
      <c r="AH29" s="649"/>
      <c r="AI29" s="649"/>
      <c r="AJ29" s="649"/>
      <c r="AK29" s="649"/>
      <c r="AL29" s="650">
        <v>0.7</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307</v>
      </c>
      <c r="CE29" s="692"/>
      <c r="CF29" s="660" t="s">
        <v>70</v>
      </c>
      <c r="CG29" s="661"/>
      <c r="CH29" s="661"/>
      <c r="CI29" s="661"/>
      <c r="CJ29" s="661"/>
      <c r="CK29" s="661"/>
      <c r="CL29" s="661"/>
      <c r="CM29" s="661"/>
      <c r="CN29" s="661"/>
      <c r="CO29" s="661"/>
      <c r="CP29" s="661"/>
      <c r="CQ29" s="662"/>
      <c r="CR29" s="645">
        <v>527572</v>
      </c>
      <c r="CS29" s="670"/>
      <c r="CT29" s="670"/>
      <c r="CU29" s="670"/>
      <c r="CV29" s="670"/>
      <c r="CW29" s="670"/>
      <c r="CX29" s="670"/>
      <c r="CY29" s="671"/>
      <c r="CZ29" s="650">
        <v>8.6999999999999993</v>
      </c>
      <c r="DA29" s="682"/>
      <c r="DB29" s="682"/>
      <c r="DC29" s="684"/>
      <c r="DD29" s="654">
        <v>522432</v>
      </c>
      <c r="DE29" s="670"/>
      <c r="DF29" s="670"/>
      <c r="DG29" s="670"/>
      <c r="DH29" s="670"/>
      <c r="DI29" s="670"/>
      <c r="DJ29" s="670"/>
      <c r="DK29" s="671"/>
      <c r="DL29" s="654">
        <v>480662</v>
      </c>
      <c r="DM29" s="670"/>
      <c r="DN29" s="670"/>
      <c r="DO29" s="670"/>
      <c r="DP29" s="670"/>
      <c r="DQ29" s="670"/>
      <c r="DR29" s="670"/>
      <c r="DS29" s="670"/>
      <c r="DT29" s="670"/>
      <c r="DU29" s="670"/>
      <c r="DV29" s="671"/>
      <c r="DW29" s="650">
        <v>13.8</v>
      </c>
      <c r="DX29" s="682"/>
      <c r="DY29" s="682"/>
      <c r="DZ29" s="682"/>
      <c r="EA29" s="682"/>
      <c r="EB29" s="682"/>
      <c r="EC29" s="683"/>
    </row>
    <row r="30" spans="2:133" ht="11.25" customHeight="1" x14ac:dyDescent="0.15">
      <c r="B30" s="642" t="s">
        <v>308</v>
      </c>
      <c r="C30" s="643"/>
      <c r="D30" s="643"/>
      <c r="E30" s="643"/>
      <c r="F30" s="643"/>
      <c r="G30" s="643"/>
      <c r="H30" s="643"/>
      <c r="I30" s="643"/>
      <c r="J30" s="643"/>
      <c r="K30" s="643"/>
      <c r="L30" s="643"/>
      <c r="M30" s="643"/>
      <c r="N30" s="643"/>
      <c r="O30" s="643"/>
      <c r="P30" s="643"/>
      <c r="Q30" s="644"/>
      <c r="R30" s="645">
        <v>3100</v>
      </c>
      <c r="S30" s="646"/>
      <c r="T30" s="646"/>
      <c r="U30" s="646"/>
      <c r="V30" s="646"/>
      <c r="W30" s="646"/>
      <c r="X30" s="646"/>
      <c r="Y30" s="647"/>
      <c r="Z30" s="648">
        <v>0.1</v>
      </c>
      <c r="AA30" s="648"/>
      <c r="AB30" s="648"/>
      <c r="AC30" s="648"/>
      <c r="AD30" s="649">
        <v>2</v>
      </c>
      <c r="AE30" s="649"/>
      <c r="AF30" s="649"/>
      <c r="AG30" s="649"/>
      <c r="AH30" s="649"/>
      <c r="AI30" s="649"/>
      <c r="AJ30" s="649"/>
      <c r="AK30" s="649"/>
      <c r="AL30" s="650">
        <v>0</v>
      </c>
      <c r="AM30" s="651"/>
      <c r="AN30" s="651"/>
      <c r="AO30" s="652"/>
      <c r="AP30" s="624" t="s">
        <v>225</v>
      </c>
      <c r="AQ30" s="625"/>
      <c r="AR30" s="625"/>
      <c r="AS30" s="625"/>
      <c r="AT30" s="625"/>
      <c r="AU30" s="625"/>
      <c r="AV30" s="625"/>
      <c r="AW30" s="625"/>
      <c r="AX30" s="625"/>
      <c r="AY30" s="625"/>
      <c r="AZ30" s="625"/>
      <c r="BA30" s="625"/>
      <c r="BB30" s="625"/>
      <c r="BC30" s="625"/>
      <c r="BD30" s="625"/>
      <c r="BE30" s="625"/>
      <c r="BF30" s="626"/>
      <c r="BG30" s="624" t="s">
        <v>309</v>
      </c>
      <c r="BH30" s="689"/>
      <c r="BI30" s="689"/>
      <c r="BJ30" s="689"/>
      <c r="BK30" s="689"/>
      <c r="BL30" s="689"/>
      <c r="BM30" s="689"/>
      <c r="BN30" s="689"/>
      <c r="BO30" s="689"/>
      <c r="BP30" s="689"/>
      <c r="BQ30" s="690"/>
      <c r="BR30" s="624" t="s">
        <v>310</v>
      </c>
      <c r="BS30" s="689"/>
      <c r="BT30" s="689"/>
      <c r="BU30" s="689"/>
      <c r="BV30" s="689"/>
      <c r="BW30" s="689"/>
      <c r="BX30" s="689"/>
      <c r="BY30" s="689"/>
      <c r="BZ30" s="689"/>
      <c r="CA30" s="689"/>
      <c r="CB30" s="690"/>
      <c r="CD30" s="693"/>
      <c r="CE30" s="694"/>
      <c r="CF30" s="660" t="s">
        <v>311</v>
      </c>
      <c r="CG30" s="661"/>
      <c r="CH30" s="661"/>
      <c r="CI30" s="661"/>
      <c r="CJ30" s="661"/>
      <c r="CK30" s="661"/>
      <c r="CL30" s="661"/>
      <c r="CM30" s="661"/>
      <c r="CN30" s="661"/>
      <c r="CO30" s="661"/>
      <c r="CP30" s="661"/>
      <c r="CQ30" s="662"/>
      <c r="CR30" s="645">
        <v>512576</v>
      </c>
      <c r="CS30" s="646"/>
      <c r="CT30" s="646"/>
      <c r="CU30" s="646"/>
      <c r="CV30" s="646"/>
      <c r="CW30" s="646"/>
      <c r="CX30" s="646"/>
      <c r="CY30" s="647"/>
      <c r="CZ30" s="650">
        <v>8.5</v>
      </c>
      <c r="DA30" s="682"/>
      <c r="DB30" s="682"/>
      <c r="DC30" s="684"/>
      <c r="DD30" s="654">
        <v>507947</v>
      </c>
      <c r="DE30" s="646"/>
      <c r="DF30" s="646"/>
      <c r="DG30" s="646"/>
      <c r="DH30" s="646"/>
      <c r="DI30" s="646"/>
      <c r="DJ30" s="646"/>
      <c r="DK30" s="647"/>
      <c r="DL30" s="654">
        <v>466177</v>
      </c>
      <c r="DM30" s="646"/>
      <c r="DN30" s="646"/>
      <c r="DO30" s="646"/>
      <c r="DP30" s="646"/>
      <c r="DQ30" s="646"/>
      <c r="DR30" s="646"/>
      <c r="DS30" s="646"/>
      <c r="DT30" s="646"/>
      <c r="DU30" s="646"/>
      <c r="DV30" s="647"/>
      <c r="DW30" s="650">
        <v>13.4</v>
      </c>
      <c r="DX30" s="682"/>
      <c r="DY30" s="682"/>
      <c r="DZ30" s="682"/>
      <c r="EA30" s="682"/>
      <c r="EB30" s="682"/>
      <c r="EC30" s="683"/>
    </row>
    <row r="31" spans="2:133" ht="11.25" customHeight="1" x14ac:dyDescent="0.15">
      <c r="B31" s="642" t="s">
        <v>312</v>
      </c>
      <c r="C31" s="643"/>
      <c r="D31" s="643"/>
      <c r="E31" s="643"/>
      <c r="F31" s="643"/>
      <c r="G31" s="643"/>
      <c r="H31" s="643"/>
      <c r="I31" s="643"/>
      <c r="J31" s="643"/>
      <c r="K31" s="643"/>
      <c r="L31" s="643"/>
      <c r="M31" s="643"/>
      <c r="N31" s="643"/>
      <c r="O31" s="643"/>
      <c r="P31" s="643"/>
      <c r="Q31" s="644"/>
      <c r="R31" s="645">
        <v>192310</v>
      </c>
      <c r="S31" s="646"/>
      <c r="T31" s="646"/>
      <c r="U31" s="646"/>
      <c r="V31" s="646"/>
      <c r="W31" s="646"/>
      <c r="X31" s="646"/>
      <c r="Y31" s="647"/>
      <c r="Z31" s="648">
        <v>3.1</v>
      </c>
      <c r="AA31" s="648"/>
      <c r="AB31" s="648"/>
      <c r="AC31" s="648"/>
      <c r="AD31" s="649" t="s">
        <v>131</v>
      </c>
      <c r="AE31" s="649"/>
      <c r="AF31" s="649"/>
      <c r="AG31" s="649"/>
      <c r="AH31" s="649"/>
      <c r="AI31" s="649"/>
      <c r="AJ31" s="649"/>
      <c r="AK31" s="649"/>
      <c r="AL31" s="650" t="s">
        <v>131</v>
      </c>
      <c r="AM31" s="651"/>
      <c r="AN31" s="651"/>
      <c r="AO31" s="652"/>
      <c r="AP31" s="702" t="s">
        <v>313</v>
      </c>
      <c r="AQ31" s="703"/>
      <c r="AR31" s="703"/>
      <c r="AS31" s="703"/>
      <c r="AT31" s="708" t="s">
        <v>314</v>
      </c>
      <c r="AU31" s="231"/>
      <c r="AV31" s="231"/>
      <c r="AW31" s="231"/>
      <c r="AX31" s="631" t="s">
        <v>190</v>
      </c>
      <c r="AY31" s="632"/>
      <c r="AZ31" s="632"/>
      <c r="BA31" s="632"/>
      <c r="BB31" s="632"/>
      <c r="BC31" s="632"/>
      <c r="BD31" s="632"/>
      <c r="BE31" s="632"/>
      <c r="BF31" s="633"/>
      <c r="BG31" s="701">
        <v>99.8</v>
      </c>
      <c r="BH31" s="697"/>
      <c r="BI31" s="697"/>
      <c r="BJ31" s="697"/>
      <c r="BK31" s="697"/>
      <c r="BL31" s="697"/>
      <c r="BM31" s="640">
        <v>99.2</v>
      </c>
      <c r="BN31" s="697"/>
      <c r="BO31" s="697"/>
      <c r="BP31" s="697"/>
      <c r="BQ31" s="698"/>
      <c r="BR31" s="701">
        <v>99.8</v>
      </c>
      <c r="BS31" s="697"/>
      <c r="BT31" s="697"/>
      <c r="BU31" s="697"/>
      <c r="BV31" s="697"/>
      <c r="BW31" s="697"/>
      <c r="BX31" s="640">
        <v>99.2</v>
      </c>
      <c r="BY31" s="697"/>
      <c r="BZ31" s="697"/>
      <c r="CA31" s="697"/>
      <c r="CB31" s="698"/>
      <c r="CD31" s="693"/>
      <c r="CE31" s="694"/>
      <c r="CF31" s="660" t="s">
        <v>315</v>
      </c>
      <c r="CG31" s="661"/>
      <c r="CH31" s="661"/>
      <c r="CI31" s="661"/>
      <c r="CJ31" s="661"/>
      <c r="CK31" s="661"/>
      <c r="CL31" s="661"/>
      <c r="CM31" s="661"/>
      <c r="CN31" s="661"/>
      <c r="CO31" s="661"/>
      <c r="CP31" s="661"/>
      <c r="CQ31" s="662"/>
      <c r="CR31" s="645">
        <v>14996</v>
      </c>
      <c r="CS31" s="670"/>
      <c r="CT31" s="670"/>
      <c r="CU31" s="670"/>
      <c r="CV31" s="670"/>
      <c r="CW31" s="670"/>
      <c r="CX31" s="670"/>
      <c r="CY31" s="671"/>
      <c r="CZ31" s="650">
        <v>0.2</v>
      </c>
      <c r="DA31" s="682"/>
      <c r="DB31" s="682"/>
      <c r="DC31" s="684"/>
      <c r="DD31" s="654">
        <v>14485</v>
      </c>
      <c r="DE31" s="670"/>
      <c r="DF31" s="670"/>
      <c r="DG31" s="670"/>
      <c r="DH31" s="670"/>
      <c r="DI31" s="670"/>
      <c r="DJ31" s="670"/>
      <c r="DK31" s="671"/>
      <c r="DL31" s="654">
        <v>14485</v>
      </c>
      <c r="DM31" s="670"/>
      <c r="DN31" s="670"/>
      <c r="DO31" s="670"/>
      <c r="DP31" s="670"/>
      <c r="DQ31" s="670"/>
      <c r="DR31" s="670"/>
      <c r="DS31" s="670"/>
      <c r="DT31" s="670"/>
      <c r="DU31" s="670"/>
      <c r="DV31" s="671"/>
      <c r="DW31" s="650">
        <v>0.4</v>
      </c>
      <c r="DX31" s="682"/>
      <c r="DY31" s="682"/>
      <c r="DZ31" s="682"/>
      <c r="EA31" s="682"/>
      <c r="EB31" s="682"/>
      <c r="EC31" s="683"/>
    </row>
    <row r="32" spans="2:133" ht="11.25" customHeight="1" x14ac:dyDescent="0.15">
      <c r="B32" s="712" t="s">
        <v>316</v>
      </c>
      <c r="C32" s="713"/>
      <c r="D32" s="713"/>
      <c r="E32" s="713"/>
      <c r="F32" s="713"/>
      <c r="G32" s="713"/>
      <c r="H32" s="713"/>
      <c r="I32" s="713"/>
      <c r="J32" s="713"/>
      <c r="K32" s="713"/>
      <c r="L32" s="713"/>
      <c r="M32" s="713"/>
      <c r="N32" s="713"/>
      <c r="O32" s="713"/>
      <c r="P32" s="713"/>
      <c r="Q32" s="714"/>
      <c r="R32" s="645" t="s">
        <v>131</v>
      </c>
      <c r="S32" s="646"/>
      <c r="T32" s="646"/>
      <c r="U32" s="646"/>
      <c r="V32" s="646"/>
      <c r="W32" s="646"/>
      <c r="X32" s="646"/>
      <c r="Y32" s="647"/>
      <c r="Z32" s="648" t="s">
        <v>131</v>
      </c>
      <c r="AA32" s="648"/>
      <c r="AB32" s="648"/>
      <c r="AC32" s="648"/>
      <c r="AD32" s="649" t="s">
        <v>187</v>
      </c>
      <c r="AE32" s="649"/>
      <c r="AF32" s="649"/>
      <c r="AG32" s="649"/>
      <c r="AH32" s="649"/>
      <c r="AI32" s="649"/>
      <c r="AJ32" s="649"/>
      <c r="AK32" s="649"/>
      <c r="AL32" s="650" t="s">
        <v>131</v>
      </c>
      <c r="AM32" s="651"/>
      <c r="AN32" s="651"/>
      <c r="AO32" s="652"/>
      <c r="AP32" s="704"/>
      <c r="AQ32" s="705"/>
      <c r="AR32" s="705"/>
      <c r="AS32" s="705"/>
      <c r="AT32" s="709"/>
      <c r="AU32" s="230" t="s">
        <v>317</v>
      </c>
      <c r="AV32" s="230"/>
      <c r="AW32" s="230"/>
      <c r="AX32" s="642" t="s">
        <v>318</v>
      </c>
      <c r="AY32" s="643"/>
      <c r="AZ32" s="643"/>
      <c r="BA32" s="643"/>
      <c r="BB32" s="643"/>
      <c r="BC32" s="643"/>
      <c r="BD32" s="643"/>
      <c r="BE32" s="643"/>
      <c r="BF32" s="644"/>
      <c r="BG32" s="711">
        <v>99.8</v>
      </c>
      <c r="BH32" s="670"/>
      <c r="BI32" s="670"/>
      <c r="BJ32" s="670"/>
      <c r="BK32" s="670"/>
      <c r="BL32" s="670"/>
      <c r="BM32" s="651">
        <v>99.8</v>
      </c>
      <c r="BN32" s="699"/>
      <c r="BO32" s="699"/>
      <c r="BP32" s="699"/>
      <c r="BQ32" s="700"/>
      <c r="BR32" s="711">
        <v>100</v>
      </c>
      <c r="BS32" s="670"/>
      <c r="BT32" s="670"/>
      <c r="BU32" s="670"/>
      <c r="BV32" s="670"/>
      <c r="BW32" s="670"/>
      <c r="BX32" s="651">
        <v>100</v>
      </c>
      <c r="BY32" s="699"/>
      <c r="BZ32" s="699"/>
      <c r="CA32" s="699"/>
      <c r="CB32" s="700"/>
      <c r="CD32" s="695"/>
      <c r="CE32" s="696"/>
      <c r="CF32" s="660" t="s">
        <v>319</v>
      </c>
      <c r="CG32" s="661"/>
      <c r="CH32" s="661"/>
      <c r="CI32" s="661"/>
      <c r="CJ32" s="661"/>
      <c r="CK32" s="661"/>
      <c r="CL32" s="661"/>
      <c r="CM32" s="661"/>
      <c r="CN32" s="661"/>
      <c r="CO32" s="661"/>
      <c r="CP32" s="661"/>
      <c r="CQ32" s="662"/>
      <c r="CR32" s="645">
        <v>160</v>
      </c>
      <c r="CS32" s="646"/>
      <c r="CT32" s="646"/>
      <c r="CU32" s="646"/>
      <c r="CV32" s="646"/>
      <c r="CW32" s="646"/>
      <c r="CX32" s="646"/>
      <c r="CY32" s="647"/>
      <c r="CZ32" s="650">
        <v>0</v>
      </c>
      <c r="DA32" s="682"/>
      <c r="DB32" s="682"/>
      <c r="DC32" s="684"/>
      <c r="DD32" s="654">
        <v>160</v>
      </c>
      <c r="DE32" s="646"/>
      <c r="DF32" s="646"/>
      <c r="DG32" s="646"/>
      <c r="DH32" s="646"/>
      <c r="DI32" s="646"/>
      <c r="DJ32" s="646"/>
      <c r="DK32" s="647"/>
      <c r="DL32" s="654">
        <v>160</v>
      </c>
      <c r="DM32" s="646"/>
      <c r="DN32" s="646"/>
      <c r="DO32" s="646"/>
      <c r="DP32" s="646"/>
      <c r="DQ32" s="646"/>
      <c r="DR32" s="646"/>
      <c r="DS32" s="646"/>
      <c r="DT32" s="646"/>
      <c r="DU32" s="646"/>
      <c r="DV32" s="647"/>
      <c r="DW32" s="650">
        <v>0</v>
      </c>
      <c r="DX32" s="682"/>
      <c r="DY32" s="682"/>
      <c r="DZ32" s="682"/>
      <c r="EA32" s="682"/>
      <c r="EB32" s="682"/>
      <c r="EC32" s="683"/>
    </row>
    <row r="33" spans="2:133" ht="11.25" customHeight="1" x14ac:dyDescent="0.15">
      <c r="B33" s="642" t="s">
        <v>320</v>
      </c>
      <c r="C33" s="643"/>
      <c r="D33" s="643"/>
      <c r="E33" s="643"/>
      <c r="F33" s="643"/>
      <c r="G33" s="643"/>
      <c r="H33" s="643"/>
      <c r="I33" s="643"/>
      <c r="J33" s="643"/>
      <c r="K33" s="643"/>
      <c r="L33" s="643"/>
      <c r="M33" s="643"/>
      <c r="N33" s="643"/>
      <c r="O33" s="643"/>
      <c r="P33" s="643"/>
      <c r="Q33" s="644"/>
      <c r="R33" s="645">
        <v>321569</v>
      </c>
      <c r="S33" s="646"/>
      <c r="T33" s="646"/>
      <c r="U33" s="646"/>
      <c r="V33" s="646"/>
      <c r="W33" s="646"/>
      <c r="X33" s="646"/>
      <c r="Y33" s="647"/>
      <c r="Z33" s="648">
        <v>5.2</v>
      </c>
      <c r="AA33" s="648"/>
      <c r="AB33" s="648"/>
      <c r="AC33" s="648"/>
      <c r="AD33" s="649" t="s">
        <v>131</v>
      </c>
      <c r="AE33" s="649"/>
      <c r="AF33" s="649"/>
      <c r="AG33" s="649"/>
      <c r="AH33" s="649"/>
      <c r="AI33" s="649"/>
      <c r="AJ33" s="649"/>
      <c r="AK33" s="649"/>
      <c r="AL33" s="650" t="s">
        <v>187</v>
      </c>
      <c r="AM33" s="651"/>
      <c r="AN33" s="651"/>
      <c r="AO33" s="652"/>
      <c r="AP33" s="706"/>
      <c r="AQ33" s="707"/>
      <c r="AR33" s="707"/>
      <c r="AS33" s="707"/>
      <c r="AT33" s="710"/>
      <c r="AU33" s="232"/>
      <c r="AV33" s="232"/>
      <c r="AW33" s="232"/>
      <c r="AX33" s="686" t="s">
        <v>321</v>
      </c>
      <c r="AY33" s="687"/>
      <c r="AZ33" s="687"/>
      <c r="BA33" s="687"/>
      <c r="BB33" s="687"/>
      <c r="BC33" s="687"/>
      <c r="BD33" s="687"/>
      <c r="BE33" s="687"/>
      <c r="BF33" s="688"/>
      <c r="BG33" s="715">
        <v>99.8</v>
      </c>
      <c r="BH33" s="716"/>
      <c r="BI33" s="716"/>
      <c r="BJ33" s="716"/>
      <c r="BK33" s="716"/>
      <c r="BL33" s="716"/>
      <c r="BM33" s="717">
        <v>99</v>
      </c>
      <c r="BN33" s="716"/>
      <c r="BO33" s="716"/>
      <c r="BP33" s="716"/>
      <c r="BQ33" s="718"/>
      <c r="BR33" s="715">
        <v>99.8</v>
      </c>
      <c r="BS33" s="716"/>
      <c r="BT33" s="716"/>
      <c r="BU33" s="716"/>
      <c r="BV33" s="716"/>
      <c r="BW33" s="716"/>
      <c r="BX33" s="717">
        <v>98.9</v>
      </c>
      <c r="BY33" s="716"/>
      <c r="BZ33" s="716"/>
      <c r="CA33" s="716"/>
      <c r="CB33" s="718"/>
      <c r="CD33" s="660" t="s">
        <v>322</v>
      </c>
      <c r="CE33" s="661"/>
      <c r="CF33" s="661"/>
      <c r="CG33" s="661"/>
      <c r="CH33" s="661"/>
      <c r="CI33" s="661"/>
      <c r="CJ33" s="661"/>
      <c r="CK33" s="661"/>
      <c r="CL33" s="661"/>
      <c r="CM33" s="661"/>
      <c r="CN33" s="661"/>
      <c r="CO33" s="661"/>
      <c r="CP33" s="661"/>
      <c r="CQ33" s="662"/>
      <c r="CR33" s="645">
        <v>3017245</v>
      </c>
      <c r="CS33" s="670"/>
      <c r="CT33" s="670"/>
      <c r="CU33" s="670"/>
      <c r="CV33" s="670"/>
      <c r="CW33" s="670"/>
      <c r="CX33" s="670"/>
      <c r="CY33" s="671"/>
      <c r="CZ33" s="650">
        <v>50</v>
      </c>
      <c r="DA33" s="682"/>
      <c r="DB33" s="682"/>
      <c r="DC33" s="684"/>
      <c r="DD33" s="654">
        <v>2339308</v>
      </c>
      <c r="DE33" s="670"/>
      <c r="DF33" s="670"/>
      <c r="DG33" s="670"/>
      <c r="DH33" s="670"/>
      <c r="DI33" s="670"/>
      <c r="DJ33" s="670"/>
      <c r="DK33" s="671"/>
      <c r="DL33" s="654">
        <v>1543522</v>
      </c>
      <c r="DM33" s="670"/>
      <c r="DN33" s="670"/>
      <c r="DO33" s="670"/>
      <c r="DP33" s="670"/>
      <c r="DQ33" s="670"/>
      <c r="DR33" s="670"/>
      <c r="DS33" s="670"/>
      <c r="DT33" s="670"/>
      <c r="DU33" s="670"/>
      <c r="DV33" s="671"/>
      <c r="DW33" s="650">
        <v>44.3</v>
      </c>
      <c r="DX33" s="682"/>
      <c r="DY33" s="682"/>
      <c r="DZ33" s="682"/>
      <c r="EA33" s="682"/>
      <c r="EB33" s="682"/>
      <c r="EC33" s="683"/>
    </row>
    <row r="34" spans="2:133" ht="11.25" customHeight="1" x14ac:dyDescent="0.15">
      <c r="B34" s="642" t="s">
        <v>323</v>
      </c>
      <c r="C34" s="643"/>
      <c r="D34" s="643"/>
      <c r="E34" s="643"/>
      <c r="F34" s="643"/>
      <c r="G34" s="643"/>
      <c r="H34" s="643"/>
      <c r="I34" s="643"/>
      <c r="J34" s="643"/>
      <c r="K34" s="643"/>
      <c r="L34" s="643"/>
      <c r="M34" s="643"/>
      <c r="N34" s="643"/>
      <c r="O34" s="643"/>
      <c r="P34" s="643"/>
      <c r="Q34" s="644"/>
      <c r="R34" s="645">
        <v>24489</v>
      </c>
      <c r="S34" s="646"/>
      <c r="T34" s="646"/>
      <c r="U34" s="646"/>
      <c r="V34" s="646"/>
      <c r="W34" s="646"/>
      <c r="X34" s="646"/>
      <c r="Y34" s="647"/>
      <c r="Z34" s="648">
        <v>0.4</v>
      </c>
      <c r="AA34" s="648"/>
      <c r="AB34" s="648"/>
      <c r="AC34" s="648"/>
      <c r="AD34" s="649">
        <v>8402</v>
      </c>
      <c r="AE34" s="649"/>
      <c r="AF34" s="649"/>
      <c r="AG34" s="649"/>
      <c r="AH34" s="649"/>
      <c r="AI34" s="649"/>
      <c r="AJ34" s="649"/>
      <c r="AK34" s="649"/>
      <c r="AL34" s="650">
        <v>0.2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324</v>
      </c>
      <c r="CE34" s="661"/>
      <c r="CF34" s="661"/>
      <c r="CG34" s="661"/>
      <c r="CH34" s="661"/>
      <c r="CI34" s="661"/>
      <c r="CJ34" s="661"/>
      <c r="CK34" s="661"/>
      <c r="CL34" s="661"/>
      <c r="CM34" s="661"/>
      <c r="CN34" s="661"/>
      <c r="CO34" s="661"/>
      <c r="CP34" s="661"/>
      <c r="CQ34" s="662"/>
      <c r="CR34" s="645">
        <v>991209</v>
      </c>
      <c r="CS34" s="646"/>
      <c r="CT34" s="646"/>
      <c r="CU34" s="646"/>
      <c r="CV34" s="646"/>
      <c r="CW34" s="646"/>
      <c r="CX34" s="646"/>
      <c r="CY34" s="647"/>
      <c r="CZ34" s="650">
        <v>16.399999999999999</v>
      </c>
      <c r="DA34" s="682"/>
      <c r="DB34" s="682"/>
      <c r="DC34" s="684"/>
      <c r="DD34" s="654">
        <v>787968</v>
      </c>
      <c r="DE34" s="646"/>
      <c r="DF34" s="646"/>
      <c r="DG34" s="646"/>
      <c r="DH34" s="646"/>
      <c r="DI34" s="646"/>
      <c r="DJ34" s="646"/>
      <c r="DK34" s="647"/>
      <c r="DL34" s="654">
        <v>571471</v>
      </c>
      <c r="DM34" s="646"/>
      <c r="DN34" s="646"/>
      <c r="DO34" s="646"/>
      <c r="DP34" s="646"/>
      <c r="DQ34" s="646"/>
      <c r="DR34" s="646"/>
      <c r="DS34" s="646"/>
      <c r="DT34" s="646"/>
      <c r="DU34" s="646"/>
      <c r="DV34" s="647"/>
      <c r="DW34" s="650">
        <v>16.399999999999999</v>
      </c>
      <c r="DX34" s="682"/>
      <c r="DY34" s="682"/>
      <c r="DZ34" s="682"/>
      <c r="EA34" s="682"/>
      <c r="EB34" s="682"/>
      <c r="EC34" s="683"/>
    </row>
    <row r="35" spans="2:133" ht="11.25" customHeight="1" x14ac:dyDescent="0.15">
      <c r="B35" s="642" t="s">
        <v>325</v>
      </c>
      <c r="C35" s="643"/>
      <c r="D35" s="643"/>
      <c r="E35" s="643"/>
      <c r="F35" s="643"/>
      <c r="G35" s="643"/>
      <c r="H35" s="643"/>
      <c r="I35" s="643"/>
      <c r="J35" s="643"/>
      <c r="K35" s="643"/>
      <c r="L35" s="643"/>
      <c r="M35" s="643"/>
      <c r="N35" s="643"/>
      <c r="O35" s="643"/>
      <c r="P35" s="643"/>
      <c r="Q35" s="644"/>
      <c r="R35" s="645">
        <v>14728</v>
      </c>
      <c r="S35" s="646"/>
      <c r="T35" s="646"/>
      <c r="U35" s="646"/>
      <c r="V35" s="646"/>
      <c r="W35" s="646"/>
      <c r="X35" s="646"/>
      <c r="Y35" s="647"/>
      <c r="Z35" s="648">
        <v>0.2</v>
      </c>
      <c r="AA35" s="648"/>
      <c r="AB35" s="648"/>
      <c r="AC35" s="648"/>
      <c r="AD35" s="649" t="s">
        <v>187</v>
      </c>
      <c r="AE35" s="649"/>
      <c r="AF35" s="649"/>
      <c r="AG35" s="649"/>
      <c r="AH35" s="649"/>
      <c r="AI35" s="649"/>
      <c r="AJ35" s="649"/>
      <c r="AK35" s="649"/>
      <c r="AL35" s="650" t="s">
        <v>187</v>
      </c>
      <c r="AM35" s="651"/>
      <c r="AN35" s="651"/>
      <c r="AO35" s="652"/>
      <c r="AP35" s="235"/>
      <c r="AQ35" s="624" t="s">
        <v>326</v>
      </c>
      <c r="AR35" s="625"/>
      <c r="AS35" s="625"/>
      <c r="AT35" s="625"/>
      <c r="AU35" s="625"/>
      <c r="AV35" s="625"/>
      <c r="AW35" s="625"/>
      <c r="AX35" s="625"/>
      <c r="AY35" s="625"/>
      <c r="AZ35" s="625"/>
      <c r="BA35" s="625"/>
      <c r="BB35" s="625"/>
      <c r="BC35" s="625"/>
      <c r="BD35" s="625"/>
      <c r="BE35" s="625"/>
      <c r="BF35" s="626"/>
      <c r="BG35" s="624" t="s">
        <v>327</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328</v>
      </c>
      <c r="CE35" s="661"/>
      <c r="CF35" s="661"/>
      <c r="CG35" s="661"/>
      <c r="CH35" s="661"/>
      <c r="CI35" s="661"/>
      <c r="CJ35" s="661"/>
      <c r="CK35" s="661"/>
      <c r="CL35" s="661"/>
      <c r="CM35" s="661"/>
      <c r="CN35" s="661"/>
      <c r="CO35" s="661"/>
      <c r="CP35" s="661"/>
      <c r="CQ35" s="662"/>
      <c r="CR35" s="645">
        <v>138639</v>
      </c>
      <c r="CS35" s="670"/>
      <c r="CT35" s="670"/>
      <c r="CU35" s="670"/>
      <c r="CV35" s="670"/>
      <c r="CW35" s="670"/>
      <c r="CX35" s="670"/>
      <c r="CY35" s="671"/>
      <c r="CZ35" s="650">
        <v>2.2999999999999998</v>
      </c>
      <c r="DA35" s="682"/>
      <c r="DB35" s="682"/>
      <c r="DC35" s="684"/>
      <c r="DD35" s="654">
        <v>138639</v>
      </c>
      <c r="DE35" s="670"/>
      <c r="DF35" s="670"/>
      <c r="DG35" s="670"/>
      <c r="DH35" s="670"/>
      <c r="DI35" s="670"/>
      <c r="DJ35" s="670"/>
      <c r="DK35" s="671"/>
      <c r="DL35" s="654">
        <v>133043</v>
      </c>
      <c r="DM35" s="670"/>
      <c r="DN35" s="670"/>
      <c r="DO35" s="670"/>
      <c r="DP35" s="670"/>
      <c r="DQ35" s="670"/>
      <c r="DR35" s="670"/>
      <c r="DS35" s="670"/>
      <c r="DT35" s="670"/>
      <c r="DU35" s="670"/>
      <c r="DV35" s="671"/>
      <c r="DW35" s="650">
        <v>3.8</v>
      </c>
      <c r="DX35" s="682"/>
      <c r="DY35" s="682"/>
      <c r="DZ35" s="682"/>
      <c r="EA35" s="682"/>
      <c r="EB35" s="682"/>
      <c r="EC35" s="683"/>
    </row>
    <row r="36" spans="2:133" ht="11.25" customHeight="1" x14ac:dyDescent="0.15">
      <c r="B36" s="642" t="s">
        <v>329</v>
      </c>
      <c r="C36" s="643"/>
      <c r="D36" s="643"/>
      <c r="E36" s="643"/>
      <c r="F36" s="643"/>
      <c r="G36" s="643"/>
      <c r="H36" s="643"/>
      <c r="I36" s="643"/>
      <c r="J36" s="643"/>
      <c r="K36" s="643"/>
      <c r="L36" s="643"/>
      <c r="M36" s="643"/>
      <c r="N36" s="643"/>
      <c r="O36" s="643"/>
      <c r="P36" s="643"/>
      <c r="Q36" s="644"/>
      <c r="R36" s="645">
        <v>135053</v>
      </c>
      <c r="S36" s="646"/>
      <c r="T36" s="646"/>
      <c r="U36" s="646"/>
      <c r="V36" s="646"/>
      <c r="W36" s="646"/>
      <c r="X36" s="646"/>
      <c r="Y36" s="647"/>
      <c r="Z36" s="648">
        <v>2.2000000000000002</v>
      </c>
      <c r="AA36" s="648"/>
      <c r="AB36" s="648"/>
      <c r="AC36" s="648"/>
      <c r="AD36" s="649" t="s">
        <v>131</v>
      </c>
      <c r="AE36" s="649"/>
      <c r="AF36" s="649"/>
      <c r="AG36" s="649"/>
      <c r="AH36" s="649"/>
      <c r="AI36" s="649"/>
      <c r="AJ36" s="649"/>
      <c r="AK36" s="649"/>
      <c r="AL36" s="650" t="s">
        <v>131</v>
      </c>
      <c r="AM36" s="651"/>
      <c r="AN36" s="651"/>
      <c r="AO36" s="652"/>
      <c r="AP36" s="235"/>
      <c r="AQ36" s="719" t="s">
        <v>330</v>
      </c>
      <c r="AR36" s="720"/>
      <c r="AS36" s="720"/>
      <c r="AT36" s="720"/>
      <c r="AU36" s="720"/>
      <c r="AV36" s="720"/>
      <c r="AW36" s="720"/>
      <c r="AX36" s="720"/>
      <c r="AY36" s="721"/>
      <c r="AZ36" s="634">
        <v>490572</v>
      </c>
      <c r="BA36" s="635"/>
      <c r="BB36" s="635"/>
      <c r="BC36" s="635"/>
      <c r="BD36" s="635"/>
      <c r="BE36" s="635"/>
      <c r="BF36" s="722"/>
      <c r="BG36" s="656" t="s">
        <v>331</v>
      </c>
      <c r="BH36" s="657"/>
      <c r="BI36" s="657"/>
      <c r="BJ36" s="657"/>
      <c r="BK36" s="657"/>
      <c r="BL36" s="657"/>
      <c r="BM36" s="657"/>
      <c r="BN36" s="657"/>
      <c r="BO36" s="657"/>
      <c r="BP36" s="657"/>
      <c r="BQ36" s="657"/>
      <c r="BR36" s="657"/>
      <c r="BS36" s="657"/>
      <c r="BT36" s="657"/>
      <c r="BU36" s="658"/>
      <c r="BV36" s="634">
        <v>1185</v>
      </c>
      <c r="BW36" s="635"/>
      <c r="BX36" s="635"/>
      <c r="BY36" s="635"/>
      <c r="BZ36" s="635"/>
      <c r="CA36" s="635"/>
      <c r="CB36" s="722"/>
      <c r="CD36" s="660" t="s">
        <v>332</v>
      </c>
      <c r="CE36" s="661"/>
      <c r="CF36" s="661"/>
      <c r="CG36" s="661"/>
      <c r="CH36" s="661"/>
      <c r="CI36" s="661"/>
      <c r="CJ36" s="661"/>
      <c r="CK36" s="661"/>
      <c r="CL36" s="661"/>
      <c r="CM36" s="661"/>
      <c r="CN36" s="661"/>
      <c r="CO36" s="661"/>
      <c r="CP36" s="661"/>
      <c r="CQ36" s="662"/>
      <c r="CR36" s="645">
        <v>920902</v>
      </c>
      <c r="CS36" s="646"/>
      <c r="CT36" s="646"/>
      <c r="CU36" s="646"/>
      <c r="CV36" s="646"/>
      <c r="CW36" s="646"/>
      <c r="CX36" s="646"/>
      <c r="CY36" s="647"/>
      <c r="CZ36" s="650">
        <v>15.3</v>
      </c>
      <c r="DA36" s="682"/>
      <c r="DB36" s="682"/>
      <c r="DC36" s="684"/>
      <c r="DD36" s="654">
        <v>582704</v>
      </c>
      <c r="DE36" s="646"/>
      <c r="DF36" s="646"/>
      <c r="DG36" s="646"/>
      <c r="DH36" s="646"/>
      <c r="DI36" s="646"/>
      <c r="DJ36" s="646"/>
      <c r="DK36" s="647"/>
      <c r="DL36" s="654">
        <v>469221</v>
      </c>
      <c r="DM36" s="646"/>
      <c r="DN36" s="646"/>
      <c r="DO36" s="646"/>
      <c r="DP36" s="646"/>
      <c r="DQ36" s="646"/>
      <c r="DR36" s="646"/>
      <c r="DS36" s="646"/>
      <c r="DT36" s="646"/>
      <c r="DU36" s="646"/>
      <c r="DV36" s="647"/>
      <c r="DW36" s="650">
        <v>13.5</v>
      </c>
      <c r="DX36" s="682"/>
      <c r="DY36" s="682"/>
      <c r="DZ36" s="682"/>
      <c r="EA36" s="682"/>
      <c r="EB36" s="682"/>
      <c r="EC36" s="683"/>
    </row>
    <row r="37" spans="2:133" ht="11.25" customHeight="1" x14ac:dyDescent="0.15">
      <c r="B37" s="642" t="s">
        <v>333</v>
      </c>
      <c r="C37" s="643"/>
      <c r="D37" s="643"/>
      <c r="E37" s="643"/>
      <c r="F37" s="643"/>
      <c r="G37" s="643"/>
      <c r="H37" s="643"/>
      <c r="I37" s="643"/>
      <c r="J37" s="643"/>
      <c r="K37" s="643"/>
      <c r="L37" s="643"/>
      <c r="M37" s="643"/>
      <c r="N37" s="643"/>
      <c r="O37" s="643"/>
      <c r="P37" s="643"/>
      <c r="Q37" s="644"/>
      <c r="R37" s="645">
        <v>323886</v>
      </c>
      <c r="S37" s="646"/>
      <c r="T37" s="646"/>
      <c r="U37" s="646"/>
      <c r="V37" s="646"/>
      <c r="W37" s="646"/>
      <c r="X37" s="646"/>
      <c r="Y37" s="647"/>
      <c r="Z37" s="648">
        <v>5.2</v>
      </c>
      <c r="AA37" s="648"/>
      <c r="AB37" s="648"/>
      <c r="AC37" s="648"/>
      <c r="AD37" s="649" t="s">
        <v>131</v>
      </c>
      <c r="AE37" s="649"/>
      <c r="AF37" s="649"/>
      <c r="AG37" s="649"/>
      <c r="AH37" s="649"/>
      <c r="AI37" s="649"/>
      <c r="AJ37" s="649"/>
      <c r="AK37" s="649"/>
      <c r="AL37" s="650" t="s">
        <v>131</v>
      </c>
      <c r="AM37" s="651"/>
      <c r="AN37" s="651"/>
      <c r="AO37" s="652"/>
      <c r="AQ37" s="723" t="s">
        <v>334</v>
      </c>
      <c r="AR37" s="724"/>
      <c r="AS37" s="724"/>
      <c r="AT37" s="724"/>
      <c r="AU37" s="724"/>
      <c r="AV37" s="724"/>
      <c r="AW37" s="724"/>
      <c r="AX37" s="724"/>
      <c r="AY37" s="725"/>
      <c r="AZ37" s="645">
        <v>140210</v>
      </c>
      <c r="BA37" s="646"/>
      <c r="BB37" s="646"/>
      <c r="BC37" s="646"/>
      <c r="BD37" s="670"/>
      <c r="BE37" s="670"/>
      <c r="BF37" s="700"/>
      <c r="BG37" s="660" t="s">
        <v>335</v>
      </c>
      <c r="BH37" s="661"/>
      <c r="BI37" s="661"/>
      <c r="BJ37" s="661"/>
      <c r="BK37" s="661"/>
      <c r="BL37" s="661"/>
      <c r="BM37" s="661"/>
      <c r="BN37" s="661"/>
      <c r="BO37" s="661"/>
      <c r="BP37" s="661"/>
      <c r="BQ37" s="661"/>
      <c r="BR37" s="661"/>
      <c r="BS37" s="661"/>
      <c r="BT37" s="661"/>
      <c r="BU37" s="662"/>
      <c r="BV37" s="645">
        <v>1185</v>
      </c>
      <c r="BW37" s="646"/>
      <c r="BX37" s="646"/>
      <c r="BY37" s="646"/>
      <c r="BZ37" s="646"/>
      <c r="CA37" s="646"/>
      <c r="CB37" s="655"/>
      <c r="CD37" s="660" t="s">
        <v>336</v>
      </c>
      <c r="CE37" s="661"/>
      <c r="CF37" s="661"/>
      <c r="CG37" s="661"/>
      <c r="CH37" s="661"/>
      <c r="CI37" s="661"/>
      <c r="CJ37" s="661"/>
      <c r="CK37" s="661"/>
      <c r="CL37" s="661"/>
      <c r="CM37" s="661"/>
      <c r="CN37" s="661"/>
      <c r="CO37" s="661"/>
      <c r="CP37" s="661"/>
      <c r="CQ37" s="662"/>
      <c r="CR37" s="645">
        <v>515925</v>
      </c>
      <c r="CS37" s="670"/>
      <c r="CT37" s="670"/>
      <c r="CU37" s="670"/>
      <c r="CV37" s="670"/>
      <c r="CW37" s="670"/>
      <c r="CX37" s="670"/>
      <c r="CY37" s="671"/>
      <c r="CZ37" s="650">
        <v>8.5</v>
      </c>
      <c r="DA37" s="682"/>
      <c r="DB37" s="682"/>
      <c r="DC37" s="684"/>
      <c r="DD37" s="654">
        <v>331870</v>
      </c>
      <c r="DE37" s="670"/>
      <c r="DF37" s="670"/>
      <c r="DG37" s="670"/>
      <c r="DH37" s="670"/>
      <c r="DI37" s="670"/>
      <c r="DJ37" s="670"/>
      <c r="DK37" s="671"/>
      <c r="DL37" s="654">
        <v>311934</v>
      </c>
      <c r="DM37" s="670"/>
      <c r="DN37" s="670"/>
      <c r="DO37" s="670"/>
      <c r="DP37" s="670"/>
      <c r="DQ37" s="670"/>
      <c r="DR37" s="670"/>
      <c r="DS37" s="670"/>
      <c r="DT37" s="670"/>
      <c r="DU37" s="670"/>
      <c r="DV37" s="671"/>
      <c r="DW37" s="650">
        <v>8.9</v>
      </c>
      <c r="DX37" s="682"/>
      <c r="DY37" s="682"/>
      <c r="DZ37" s="682"/>
      <c r="EA37" s="682"/>
      <c r="EB37" s="682"/>
      <c r="EC37" s="683"/>
    </row>
    <row r="38" spans="2:133" ht="11.25" customHeight="1" x14ac:dyDescent="0.15">
      <c r="B38" s="642" t="s">
        <v>337</v>
      </c>
      <c r="C38" s="643"/>
      <c r="D38" s="643"/>
      <c r="E38" s="643"/>
      <c r="F38" s="643"/>
      <c r="G38" s="643"/>
      <c r="H38" s="643"/>
      <c r="I38" s="643"/>
      <c r="J38" s="643"/>
      <c r="K38" s="643"/>
      <c r="L38" s="643"/>
      <c r="M38" s="643"/>
      <c r="N38" s="643"/>
      <c r="O38" s="643"/>
      <c r="P38" s="643"/>
      <c r="Q38" s="644"/>
      <c r="R38" s="645">
        <v>88824</v>
      </c>
      <c r="S38" s="646"/>
      <c r="T38" s="646"/>
      <c r="U38" s="646"/>
      <c r="V38" s="646"/>
      <c r="W38" s="646"/>
      <c r="X38" s="646"/>
      <c r="Y38" s="647"/>
      <c r="Z38" s="648">
        <v>1.4</v>
      </c>
      <c r="AA38" s="648"/>
      <c r="AB38" s="648"/>
      <c r="AC38" s="648"/>
      <c r="AD38" s="649">
        <v>62</v>
      </c>
      <c r="AE38" s="649"/>
      <c r="AF38" s="649"/>
      <c r="AG38" s="649"/>
      <c r="AH38" s="649"/>
      <c r="AI38" s="649"/>
      <c r="AJ38" s="649"/>
      <c r="AK38" s="649"/>
      <c r="AL38" s="650">
        <v>0</v>
      </c>
      <c r="AM38" s="651"/>
      <c r="AN38" s="651"/>
      <c r="AO38" s="652"/>
      <c r="AQ38" s="723" t="s">
        <v>338</v>
      </c>
      <c r="AR38" s="724"/>
      <c r="AS38" s="724"/>
      <c r="AT38" s="724"/>
      <c r="AU38" s="724"/>
      <c r="AV38" s="724"/>
      <c r="AW38" s="724"/>
      <c r="AX38" s="724"/>
      <c r="AY38" s="725"/>
      <c r="AZ38" s="645">
        <v>31013</v>
      </c>
      <c r="BA38" s="646"/>
      <c r="BB38" s="646"/>
      <c r="BC38" s="646"/>
      <c r="BD38" s="670"/>
      <c r="BE38" s="670"/>
      <c r="BF38" s="700"/>
      <c r="BG38" s="660" t="s">
        <v>339</v>
      </c>
      <c r="BH38" s="661"/>
      <c r="BI38" s="661"/>
      <c r="BJ38" s="661"/>
      <c r="BK38" s="661"/>
      <c r="BL38" s="661"/>
      <c r="BM38" s="661"/>
      <c r="BN38" s="661"/>
      <c r="BO38" s="661"/>
      <c r="BP38" s="661"/>
      <c r="BQ38" s="661"/>
      <c r="BR38" s="661"/>
      <c r="BS38" s="661"/>
      <c r="BT38" s="661"/>
      <c r="BU38" s="662"/>
      <c r="BV38" s="645">
        <v>619</v>
      </c>
      <c r="BW38" s="646"/>
      <c r="BX38" s="646"/>
      <c r="BY38" s="646"/>
      <c r="BZ38" s="646"/>
      <c r="CA38" s="646"/>
      <c r="CB38" s="655"/>
      <c r="CD38" s="660" t="s">
        <v>340</v>
      </c>
      <c r="CE38" s="661"/>
      <c r="CF38" s="661"/>
      <c r="CG38" s="661"/>
      <c r="CH38" s="661"/>
      <c r="CI38" s="661"/>
      <c r="CJ38" s="661"/>
      <c r="CK38" s="661"/>
      <c r="CL38" s="661"/>
      <c r="CM38" s="661"/>
      <c r="CN38" s="661"/>
      <c r="CO38" s="661"/>
      <c r="CP38" s="661"/>
      <c r="CQ38" s="662"/>
      <c r="CR38" s="645">
        <v>490572</v>
      </c>
      <c r="CS38" s="646"/>
      <c r="CT38" s="646"/>
      <c r="CU38" s="646"/>
      <c r="CV38" s="646"/>
      <c r="CW38" s="646"/>
      <c r="CX38" s="646"/>
      <c r="CY38" s="647"/>
      <c r="CZ38" s="650">
        <v>8.1</v>
      </c>
      <c r="DA38" s="682"/>
      <c r="DB38" s="682"/>
      <c r="DC38" s="684"/>
      <c r="DD38" s="654">
        <v>417506</v>
      </c>
      <c r="DE38" s="646"/>
      <c r="DF38" s="646"/>
      <c r="DG38" s="646"/>
      <c r="DH38" s="646"/>
      <c r="DI38" s="646"/>
      <c r="DJ38" s="646"/>
      <c r="DK38" s="647"/>
      <c r="DL38" s="654">
        <v>369787</v>
      </c>
      <c r="DM38" s="646"/>
      <c r="DN38" s="646"/>
      <c r="DO38" s="646"/>
      <c r="DP38" s="646"/>
      <c r="DQ38" s="646"/>
      <c r="DR38" s="646"/>
      <c r="DS38" s="646"/>
      <c r="DT38" s="646"/>
      <c r="DU38" s="646"/>
      <c r="DV38" s="647"/>
      <c r="DW38" s="650">
        <v>10.6</v>
      </c>
      <c r="DX38" s="682"/>
      <c r="DY38" s="682"/>
      <c r="DZ38" s="682"/>
      <c r="EA38" s="682"/>
      <c r="EB38" s="682"/>
      <c r="EC38" s="683"/>
    </row>
    <row r="39" spans="2:133" ht="11.25" customHeight="1" x14ac:dyDescent="0.15">
      <c r="B39" s="642" t="s">
        <v>341</v>
      </c>
      <c r="C39" s="643"/>
      <c r="D39" s="643"/>
      <c r="E39" s="643"/>
      <c r="F39" s="643"/>
      <c r="G39" s="643"/>
      <c r="H39" s="643"/>
      <c r="I39" s="643"/>
      <c r="J39" s="643"/>
      <c r="K39" s="643"/>
      <c r="L39" s="643"/>
      <c r="M39" s="643"/>
      <c r="N39" s="643"/>
      <c r="O39" s="643"/>
      <c r="P39" s="643"/>
      <c r="Q39" s="644"/>
      <c r="R39" s="645">
        <v>1206100</v>
      </c>
      <c r="S39" s="646"/>
      <c r="T39" s="646"/>
      <c r="U39" s="646"/>
      <c r="V39" s="646"/>
      <c r="W39" s="646"/>
      <c r="X39" s="646"/>
      <c r="Y39" s="647"/>
      <c r="Z39" s="648">
        <v>19.5</v>
      </c>
      <c r="AA39" s="648"/>
      <c r="AB39" s="648"/>
      <c r="AC39" s="648"/>
      <c r="AD39" s="649" t="s">
        <v>131</v>
      </c>
      <c r="AE39" s="649"/>
      <c r="AF39" s="649"/>
      <c r="AG39" s="649"/>
      <c r="AH39" s="649"/>
      <c r="AI39" s="649"/>
      <c r="AJ39" s="649"/>
      <c r="AK39" s="649"/>
      <c r="AL39" s="650" t="s">
        <v>131</v>
      </c>
      <c r="AM39" s="651"/>
      <c r="AN39" s="651"/>
      <c r="AO39" s="652"/>
      <c r="AQ39" s="723" t="s">
        <v>342</v>
      </c>
      <c r="AR39" s="724"/>
      <c r="AS39" s="724"/>
      <c r="AT39" s="724"/>
      <c r="AU39" s="724"/>
      <c r="AV39" s="724"/>
      <c r="AW39" s="724"/>
      <c r="AX39" s="724"/>
      <c r="AY39" s="725"/>
      <c r="AZ39" s="645">
        <v>392</v>
      </c>
      <c r="BA39" s="646"/>
      <c r="BB39" s="646"/>
      <c r="BC39" s="646"/>
      <c r="BD39" s="670"/>
      <c r="BE39" s="670"/>
      <c r="BF39" s="700"/>
      <c r="BG39" s="660" t="s">
        <v>343</v>
      </c>
      <c r="BH39" s="661"/>
      <c r="BI39" s="661"/>
      <c r="BJ39" s="661"/>
      <c r="BK39" s="661"/>
      <c r="BL39" s="661"/>
      <c r="BM39" s="661"/>
      <c r="BN39" s="661"/>
      <c r="BO39" s="661"/>
      <c r="BP39" s="661"/>
      <c r="BQ39" s="661"/>
      <c r="BR39" s="661"/>
      <c r="BS39" s="661"/>
      <c r="BT39" s="661"/>
      <c r="BU39" s="662"/>
      <c r="BV39" s="645">
        <v>936</v>
      </c>
      <c r="BW39" s="646"/>
      <c r="BX39" s="646"/>
      <c r="BY39" s="646"/>
      <c r="BZ39" s="646"/>
      <c r="CA39" s="646"/>
      <c r="CB39" s="655"/>
      <c r="CD39" s="660" t="s">
        <v>344</v>
      </c>
      <c r="CE39" s="661"/>
      <c r="CF39" s="661"/>
      <c r="CG39" s="661"/>
      <c r="CH39" s="661"/>
      <c r="CI39" s="661"/>
      <c r="CJ39" s="661"/>
      <c r="CK39" s="661"/>
      <c r="CL39" s="661"/>
      <c r="CM39" s="661"/>
      <c r="CN39" s="661"/>
      <c r="CO39" s="661"/>
      <c r="CP39" s="661"/>
      <c r="CQ39" s="662"/>
      <c r="CR39" s="645">
        <v>424391</v>
      </c>
      <c r="CS39" s="670"/>
      <c r="CT39" s="670"/>
      <c r="CU39" s="670"/>
      <c r="CV39" s="670"/>
      <c r="CW39" s="670"/>
      <c r="CX39" s="670"/>
      <c r="CY39" s="671"/>
      <c r="CZ39" s="650">
        <v>7</v>
      </c>
      <c r="DA39" s="682"/>
      <c r="DB39" s="682"/>
      <c r="DC39" s="684"/>
      <c r="DD39" s="654">
        <v>412491</v>
      </c>
      <c r="DE39" s="670"/>
      <c r="DF39" s="670"/>
      <c r="DG39" s="670"/>
      <c r="DH39" s="670"/>
      <c r="DI39" s="670"/>
      <c r="DJ39" s="670"/>
      <c r="DK39" s="671"/>
      <c r="DL39" s="654" t="s">
        <v>131</v>
      </c>
      <c r="DM39" s="670"/>
      <c r="DN39" s="670"/>
      <c r="DO39" s="670"/>
      <c r="DP39" s="670"/>
      <c r="DQ39" s="670"/>
      <c r="DR39" s="670"/>
      <c r="DS39" s="670"/>
      <c r="DT39" s="670"/>
      <c r="DU39" s="670"/>
      <c r="DV39" s="671"/>
      <c r="DW39" s="650" t="s">
        <v>131</v>
      </c>
      <c r="DX39" s="682"/>
      <c r="DY39" s="682"/>
      <c r="DZ39" s="682"/>
      <c r="EA39" s="682"/>
      <c r="EB39" s="682"/>
      <c r="EC39" s="683"/>
    </row>
    <row r="40" spans="2:133" ht="11.25" customHeight="1" x14ac:dyDescent="0.15">
      <c r="B40" s="642" t="s">
        <v>345</v>
      </c>
      <c r="C40" s="643"/>
      <c r="D40" s="643"/>
      <c r="E40" s="643"/>
      <c r="F40" s="643"/>
      <c r="G40" s="643"/>
      <c r="H40" s="643"/>
      <c r="I40" s="643"/>
      <c r="J40" s="643"/>
      <c r="K40" s="643"/>
      <c r="L40" s="643"/>
      <c r="M40" s="643"/>
      <c r="N40" s="643"/>
      <c r="O40" s="643"/>
      <c r="P40" s="643"/>
      <c r="Q40" s="644"/>
      <c r="R40" s="645" t="s">
        <v>131</v>
      </c>
      <c r="S40" s="646"/>
      <c r="T40" s="646"/>
      <c r="U40" s="646"/>
      <c r="V40" s="646"/>
      <c r="W40" s="646"/>
      <c r="X40" s="646"/>
      <c r="Y40" s="647"/>
      <c r="Z40" s="648" t="s">
        <v>131</v>
      </c>
      <c r="AA40" s="648"/>
      <c r="AB40" s="648"/>
      <c r="AC40" s="648"/>
      <c r="AD40" s="649" t="s">
        <v>131</v>
      </c>
      <c r="AE40" s="649"/>
      <c r="AF40" s="649"/>
      <c r="AG40" s="649"/>
      <c r="AH40" s="649"/>
      <c r="AI40" s="649"/>
      <c r="AJ40" s="649"/>
      <c r="AK40" s="649"/>
      <c r="AL40" s="650" t="s">
        <v>253</v>
      </c>
      <c r="AM40" s="651"/>
      <c r="AN40" s="651"/>
      <c r="AO40" s="652"/>
      <c r="AQ40" s="723" t="s">
        <v>346</v>
      </c>
      <c r="AR40" s="724"/>
      <c r="AS40" s="724"/>
      <c r="AT40" s="724"/>
      <c r="AU40" s="724"/>
      <c r="AV40" s="724"/>
      <c r="AW40" s="724"/>
      <c r="AX40" s="724"/>
      <c r="AY40" s="725"/>
      <c r="AZ40" s="645" t="s">
        <v>131</v>
      </c>
      <c r="BA40" s="646"/>
      <c r="BB40" s="646"/>
      <c r="BC40" s="646"/>
      <c r="BD40" s="670"/>
      <c r="BE40" s="670"/>
      <c r="BF40" s="700"/>
      <c r="BG40" s="726" t="s">
        <v>347</v>
      </c>
      <c r="BH40" s="727"/>
      <c r="BI40" s="727"/>
      <c r="BJ40" s="727"/>
      <c r="BK40" s="727"/>
      <c r="BL40" s="236"/>
      <c r="BM40" s="661" t="s">
        <v>348</v>
      </c>
      <c r="BN40" s="661"/>
      <c r="BO40" s="661"/>
      <c r="BP40" s="661"/>
      <c r="BQ40" s="661"/>
      <c r="BR40" s="661"/>
      <c r="BS40" s="661"/>
      <c r="BT40" s="661"/>
      <c r="BU40" s="662"/>
      <c r="BV40" s="645">
        <v>84</v>
      </c>
      <c r="BW40" s="646"/>
      <c r="BX40" s="646"/>
      <c r="BY40" s="646"/>
      <c r="BZ40" s="646"/>
      <c r="CA40" s="646"/>
      <c r="CB40" s="655"/>
      <c r="CD40" s="660" t="s">
        <v>349</v>
      </c>
      <c r="CE40" s="661"/>
      <c r="CF40" s="661"/>
      <c r="CG40" s="661"/>
      <c r="CH40" s="661"/>
      <c r="CI40" s="661"/>
      <c r="CJ40" s="661"/>
      <c r="CK40" s="661"/>
      <c r="CL40" s="661"/>
      <c r="CM40" s="661"/>
      <c r="CN40" s="661"/>
      <c r="CO40" s="661"/>
      <c r="CP40" s="661"/>
      <c r="CQ40" s="662"/>
      <c r="CR40" s="645">
        <v>51532</v>
      </c>
      <c r="CS40" s="646"/>
      <c r="CT40" s="646"/>
      <c r="CU40" s="646"/>
      <c r="CV40" s="646"/>
      <c r="CW40" s="646"/>
      <c r="CX40" s="646"/>
      <c r="CY40" s="647"/>
      <c r="CZ40" s="650">
        <v>0.9</v>
      </c>
      <c r="DA40" s="682"/>
      <c r="DB40" s="682"/>
      <c r="DC40" s="684"/>
      <c r="DD40" s="654" t="s">
        <v>187</v>
      </c>
      <c r="DE40" s="646"/>
      <c r="DF40" s="646"/>
      <c r="DG40" s="646"/>
      <c r="DH40" s="646"/>
      <c r="DI40" s="646"/>
      <c r="DJ40" s="646"/>
      <c r="DK40" s="647"/>
      <c r="DL40" s="654" t="s">
        <v>131</v>
      </c>
      <c r="DM40" s="646"/>
      <c r="DN40" s="646"/>
      <c r="DO40" s="646"/>
      <c r="DP40" s="646"/>
      <c r="DQ40" s="646"/>
      <c r="DR40" s="646"/>
      <c r="DS40" s="646"/>
      <c r="DT40" s="646"/>
      <c r="DU40" s="646"/>
      <c r="DV40" s="647"/>
      <c r="DW40" s="650" t="s">
        <v>131</v>
      </c>
      <c r="DX40" s="682"/>
      <c r="DY40" s="682"/>
      <c r="DZ40" s="682"/>
      <c r="EA40" s="682"/>
      <c r="EB40" s="682"/>
      <c r="EC40" s="683"/>
    </row>
    <row r="41" spans="2:133" ht="11.25" customHeight="1" x14ac:dyDescent="0.15">
      <c r="B41" s="642" t="s">
        <v>350</v>
      </c>
      <c r="C41" s="643"/>
      <c r="D41" s="643"/>
      <c r="E41" s="643"/>
      <c r="F41" s="643"/>
      <c r="G41" s="643"/>
      <c r="H41" s="643"/>
      <c r="I41" s="643"/>
      <c r="J41" s="643"/>
      <c r="K41" s="643"/>
      <c r="L41" s="643"/>
      <c r="M41" s="643"/>
      <c r="N41" s="643"/>
      <c r="O41" s="643"/>
      <c r="P41" s="643"/>
      <c r="Q41" s="644"/>
      <c r="R41" s="645">
        <v>107500</v>
      </c>
      <c r="S41" s="646"/>
      <c r="T41" s="646"/>
      <c r="U41" s="646"/>
      <c r="V41" s="646"/>
      <c r="W41" s="646"/>
      <c r="X41" s="646"/>
      <c r="Y41" s="647"/>
      <c r="Z41" s="648">
        <v>1.7</v>
      </c>
      <c r="AA41" s="648"/>
      <c r="AB41" s="648"/>
      <c r="AC41" s="648"/>
      <c r="AD41" s="649" t="s">
        <v>187</v>
      </c>
      <c r="AE41" s="649"/>
      <c r="AF41" s="649"/>
      <c r="AG41" s="649"/>
      <c r="AH41" s="649"/>
      <c r="AI41" s="649"/>
      <c r="AJ41" s="649"/>
      <c r="AK41" s="649"/>
      <c r="AL41" s="650" t="s">
        <v>187</v>
      </c>
      <c r="AM41" s="651"/>
      <c r="AN41" s="651"/>
      <c r="AO41" s="652"/>
      <c r="AQ41" s="723" t="s">
        <v>351</v>
      </c>
      <c r="AR41" s="724"/>
      <c r="AS41" s="724"/>
      <c r="AT41" s="724"/>
      <c r="AU41" s="724"/>
      <c r="AV41" s="724"/>
      <c r="AW41" s="724"/>
      <c r="AX41" s="724"/>
      <c r="AY41" s="725"/>
      <c r="AZ41" s="645">
        <v>71481</v>
      </c>
      <c r="BA41" s="646"/>
      <c r="BB41" s="646"/>
      <c r="BC41" s="646"/>
      <c r="BD41" s="670"/>
      <c r="BE41" s="670"/>
      <c r="BF41" s="700"/>
      <c r="BG41" s="726"/>
      <c r="BH41" s="727"/>
      <c r="BI41" s="727"/>
      <c r="BJ41" s="727"/>
      <c r="BK41" s="727"/>
      <c r="BL41" s="236"/>
      <c r="BM41" s="661" t="s">
        <v>352</v>
      </c>
      <c r="BN41" s="661"/>
      <c r="BO41" s="661"/>
      <c r="BP41" s="661"/>
      <c r="BQ41" s="661"/>
      <c r="BR41" s="661"/>
      <c r="BS41" s="661"/>
      <c r="BT41" s="661"/>
      <c r="BU41" s="662"/>
      <c r="BV41" s="645" t="s">
        <v>187</v>
      </c>
      <c r="BW41" s="646"/>
      <c r="BX41" s="646"/>
      <c r="BY41" s="646"/>
      <c r="BZ41" s="646"/>
      <c r="CA41" s="646"/>
      <c r="CB41" s="655"/>
      <c r="CD41" s="660" t="s">
        <v>353</v>
      </c>
      <c r="CE41" s="661"/>
      <c r="CF41" s="661"/>
      <c r="CG41" s="661"/>
      <c r="CH41" s="661"/>
      <c r="CI41" s="661"/>
      <c r="CJ41" s="661"/>
      <c r="CK41" s="661"/>
      <c r="CL41" s="661"/>
      <c r="CM41" s="661"/>
      <c r="CN41" s="661"/>
      <c r="CO41" s="661"/>
      <c r="CP41" s="661"/>
      <c r="CQ41" s="662"/>
      <c r="CR41" s="645" t="s">
        <v>131</v>
      </c>
      <c r="CS41" s="670"/>
      <c r="CT41" s="670"/>
      <c r="CU41" s="670"/>
      <c r="CV41" s="670"/>
      <c r="CW41" s="670"/>
      <c r="CX41" s="670"/>
      <c r="CY41" s="671"/>
      <c r="CZ41" s="650" t="s">
        <v>131</v>
      </c>
      <c r="DA41" s="682"/>
      <c r="DB41" s="682"/>
      <c r="DC41" s="684"/>
      <c r="DD41" s="654" t="s">
        <v>187</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354</v>
      </c>
      <c r="C42" s="687"/>
      <c r="D42" s="687"/>
      <c r="E42" s="687"/>
      <c r="F42" s="687"/>
      <c r="G42" s="687"/>
      <c r="H42" s="687"/>
      <c r="I42" s="687"/>
      <c r="J42" s="687"/>
      <c r="K42" s="687"/>
      <c r="L42" s="687"/>
      <c r="M42" s="687"/>
      <c r="N42" s="687"/>
      <c r="O42" s="687"/>
      <c r="P42" s="687"/>
      <c r="Q42" s="688"/>
      <c r="R42" s="730">
        <v>6177061</v>
      </c>
      <c r="S42" s="731"/>
      <c r="T42" s="731"/>
      <c r="U42" s="731"/>
      <c r="V42" s="731"/>
      <c r="W42" s="731"/>
      <c r="X42" s="731"/>
      <c r="Y42" s="739"/>
      <c r="Z42" s="740">
        <v>100</v>
      </c>
      <c r="AA42" s="740"/>
      <c r="AB42" s="740"/>
      <c r="AC42" s="740"/>
      <c r="AD42" s="741">
        <v>3378602</v>
      </c>
      <c r="AE42" s="741"/>
      <c r="AF42" s="741"/>
      <c r="AG42" s="741"/>
      <c r="AH42" s="741"/>
      <c r="AI42" s="741"/>
      <c r="AJ42" s="741"/>
      <c r="AK42" s="741"/>
      <c r="AL42" s="742">
        <v>100</v>
      </c>
      <c r="AM42" s="717"/>
      <c r="AN42" s="717"/>
      <c r="AO42" s="743"/>
      <c r="AQ42" s="744" t="s">
        <v>355</v>
      </c>
      <c r="AR42" s="745"/>
      <c r="AS42" s="745"/>
      <c r="AT42" s="745"/>
      <c r="AU42" s="745"/>
      <c r="AV42" s="745"/>
      <c r="AW42" s="745"/>
      <c r="AX42" s="745"/>
      <c r="AY42" s="746"/>
      <c r="AZ42" s="730">
        <v>247476</v>
      </c>
      <c r="BA42" s="731"/>
      <c r="BB42" s="731"/>
      <c r="BC42" s="731"/>
      <c r="BD42" s="716"/>
      <c r="BE42" s="716"/>
      <c r="BF42" s="718"/>
      <c r="BG42" s="728"/>
      <c r="BH42" s="729"/>
      <c r="BI42" s="729"/>
      <c r="BJ42" s="729"/>
      <c r="BK42" s="729"/>
      <c r="BL42" s="237"/>
      <c r="BM42" s="673" t="s">
        <v>356</v>
      </c>
      <c r="BN42" s="673"/>
      <c r="BO42" s="673"/>
      <c r="BP42" s="673"/>
      <c r="BQ42" s="673"/>
      <c r="BR42" s="673"/>
      <c r="BS42" s="673"/>
      <c r="BT42" s="673"/>
      <c r="BU42" s="674"/>
      <c r="BV42" s="730">
        <v>353</v>
      </c>
      <c r="BW42" s="731"/>
      <c r="BX42" s="731"/>
      <c r="BY42" s="731"/>
      <c r="BZ42" s="731"/>
      <c r="CA42" s="731"/>
      <c r="CB42" s="738"/>
      <c r="CD42" s="642" t="s">
        <v>357</v>
      </c>
      <c r="CE42" s="643"/>
      <c r="CF42" s="643"/>
      <c r="CG42" s="643"/>
      <c r="CH42" s="643"/>
      <c r="CI42" s="643"/>
      <c r="CJ42" s="643"/>
      <c r="CK42" s="643"/>
      <c r="CL42" s="643"/>
      <c r="CM42" s="643"/>
      <c r="CN42" s="643"/>
      <c r="CO42" s="643"/>
      <c r="CP42" s="643"/>
      <c r="CQ42" s="644"/>
      <c r="CR42" s="645">
        <v>1523794</v>
      </c>
      <c r="CS42" s="646"/>
      <c r="CT42" s="646"/>
      <c r="CU42" s="646"/>
      <c r="CV42" s="646"/>
      <c r="CW42" s="646"/>
      <c r="CX42" s="646"/>
      <c r="CY42" s="647"/>
      <c r="CZ42" s="650">
        <v>25.3</v>
      </c>
      <c r="DA42" s="651"/>
      <c r="DB42" s="651"/>
      <c r="DC42" s="663"/>
      <c r="DD42" s="654">
        <v>278808</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358</v>
      </c>
      <c r="CE43" s="643"/>
      <c r="CF43" s="643"/>
      <c r="CG43" s="643"/>
      <c r="CH43" s="643"/>
      <c r="CI43" s="643"/>
      <c r="CJ43" s="643"/>
      <c r="CK43" s="643"/>
      <c r="CL43" s="643"/>
      <c r="CM43" s="643"/>
      <c r="CN43" s="643"/>
      <c r="CO43" s="643"/>
      <c r="CP43" s="643"/>
      <c r="CQ43" s="644"/>
      <c r="CR43" s="645">
        <v>14064</v>
      </c>
      <c r="CS43" s="670"/>
      <c r="CT43" s="670"/>
      <c r="CU43" s="670"/>
      <c r="CV43" s="670"/>
      <c r="CW43" s="670"/>
      <c r="CX43" s="670"/>
      <c r="CY43" s="671"/>
      <c r="CZ43" s="650">
        <v>0.2</v>
      </c>
      <c r="DA43" s="682"/>
      <c r="DB43" s="682"/>
      <c r="DC43" s="684"/>
      <c r="DD43" s="654">
        <v>14064</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307</v>
      </c>
      <c r="CE44" s="758"/>
      <c r="CF44" s="642" t="s">
        <v>359</v>
      </c>
      <c r="CG44" s="643"/>
      <c r="CH44" s="643"/>
      <c r="CI44" s="643"/>
      <c r="CJ44" s="643"/>
      <c r="CK44" s="643"/>
      <c r="CL44" s="643"/>
      <c r="CM44" s="643"/>
      <c r="CN44" s="643"/>
      <c r="CO44" s="643"/>
      <c r="CP44" s="643"/>
      <c r="CQ44" s="644"/>
      <c r="CR44" s="645">
        <v>1342523</v>
      </c>
      <c r="CS44" s="646"/>
      <c r="CT44" s="646"/>
      <c r="CU44" s="646"/>
      <c r="CV44" s="646"/>
      <c r="CW44" s="646"/>
      <c r="CX44" s="646"/>
      <c r="CY44" s="647"/>
      <c r="CZ44" s="650">
        <v>22.2</v>
      </c>
      <c r="DA44" s="651"/>
      <c r="DB44" s="651"/>
      <c r="DC44" s="663"/>
      <c r="DD44" s="654">
        <v>206268</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360</v>
      </c>
      <c r="CG45" s="643"/>
      <c r="CH45" s="643"/>
      <c r="CI45" s="643"/>
      <c r="CJ45" s="643"/>
      <c r="CK45" s="643"/>
      <c r="CL45" s="643"/>
      <c r="CM45" s="643"/>
      <c r="CN45" s="643"/>
      <c r="CO45" s="643"/>
      <c r="CP45" s="643"/>
      <c r="CQ45" s="644"/>
      <c r="CR45" s="645">
        <v>349034</v>
      </c>
      <c r="CS45" s="670"/>
      <c r="CT45" s="670"/>
      <c r="CU45" s="670"/>
      <c r="CV45" s="670"/>
      <c r="CW45" s="670"/>
      <c r="CX45" s="670"/>
      <c r="CY45" s="671"/>
      <c r="CZ45" s="650">
        <v>5.8</v>
      </c>
      <c r="DA45" s="682"/>
      <c r="DB45" s="682"/>
      <c r="DC45" s="684"/>
      <c r="DD45" s="654">
        <v>65136</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362</v>
      </c>
      <c r="CG46" s="643"/>
      <c r="CH46" s="643"/>
      <c r="CI46" s="643"/>
      <c r="CJ46" s="643"/>
      <c r="CK46" s="643"/>
      <c r="CL46" s="643"/>
      <c r="CM46" s="643"/>
      <c r="CN46" s="643"/>
      <c r="CO46" s="643"/>
      <c r="CP46" s="643"/>
      <c r="CQ46" s="644"/>
      <c r="CR46" s="645">
        <v>993489</v>
      </c>
      <c r="CS46" s="646"/>
      <c r="CT46" s="646"/>
      <c r="CU46" s="646"/>
      <c r="CV46" s="646"/>
      <c r="CW46" s="646"/>
      <c r="CX46" s="646"/>
      <c r="CY46" s="647"/>
      <c r="CZ46" s="650">
        <v>16.5</v>
      </c>
      <c r="DA46" s="651"/>
      <c r="DB46" s="651"/>
      <c r="DC46" s="663"/>
      <c r="DD46" s="654">
        <v>141132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364</v>
      </c>
      <c r="CG47" s="643"/>
      <c r="CH47" s="643"/>
      <c r="CI47" s="643"/>
      <c r="CJ47" s="643"/>
      <c r="CK47" s="643"/>
      <c r="CL47" s="643"/>
      <c r="CM47" s="643"/>
      <c r="CN47" s="643"/>
      <c r="CO47" s="643"/>
      <c r="CP47" s="643"/>
      <c r="CQ47" s="644"/>
      <c r="CR47" s="645">
        <v>181271</v>
      </c>
      <c r="CS47" s="670"/>
      <c r="CT47" s="670"/>
      <c r="CU47" s="670"/>
      <c r="CV47" s="670"/>
      <c r="CW47" s="670"/>
      <c r="CX47" s="670"/>
      <c r="CY47" s="671"/>
      <c r="CZ47" s="650">
        <v>3</v>
      </c>
      <c r="DA47" s="682"/>
      <c r="DB47" s="682"/>
      <c r="DC47" s="684"/>
      <c r="DD47" s="654">
        <v>72540</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365</v>
      </c>
      <c r="CD48" s="761"/>
      <c r="CE48" s="762"/>
      <c r="CF48" s="642" t="s">
        <v>366</v>
      </c>
      <c r="CG48" s="643"/>
      <c r="CH48" s="643"/>
      <c r="CI48" s="643"/>
      <c r="CJ48" s="643"/>
      <c r="CK48" s="643"/>
      <c r="CL48" s="643"/>
      <c r="CM48" s="643"/>
      <c r="CN48" s="643"/>
      <c r="CO48" s="643"/>
      <c r="CP48" s="643"/>
      <c r="CQ48" s="644"/>
      <c r="CR48" s="645" t="s">
        <v>253</v>
      </c>
      <c r="CS48" s="646"/>
      <c r="CT48" s="646"/>
      <c r="CU48" s="646"/>
      <c r="CV48" s="646"/>
      <c r="CW48" s="646"/>
      <c r="CX48" s="646"/>
      <c r="CY48" s="647"/>
      <c r="CZ48" s="650" t="s">
        <v>131</v>
      </c>
      <c r="DA48" s="651"/>
      <c r="DB48" s="651"/>
      <c r="DC48" s="663"/>
      <c r="DD48" s="654" t="s">
        <v>253</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367</v>
      </c>
      <c r="CE49" s="687"/>
      <c r="CF49" s="687"/>
      <c r="CG49" s="687"/>
      <c r="CH49" s="687"/>
      <c r="CI49" s="687"/>
      <c r="CJ49" s="687"/>
      <c r="CK49" s="687"/>
      <c r="CL49" s="687"/>
      <c r="CM49" s="687"/>
      <c r="CN49" s="687"/>
      <c r="CO49" s="687"/>
      <c r="CP49" s="687"/>
      <c r="CQ49" s="688"/>
      <c r="CR49" s="730">
        <v>6034440</v>
      </c>
      <c r="CS49" s="716"/>
      <c r="CT49" s="716"/>
      <c r="CU49" s="716"/>
      <c r="CV49" s="716"/>
      <c r="CW49" s="716"/>
      <c r="CX49" s="716"/>
      <c r="CY49" s="747"/>
      <c r="CZ49" s="742">
        <v>100</v>
      </c>
      <c r="DA49" s="748"/>
      <c r="DB49" s="748"/>
      <c r="DC49" s="749"/>
      <c r="DD49" s="750">
        <v>3965981</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S2qrImQQYS0Oqfk9lAVjGZP7qpylxTxxVaatTkC1BmOIFFbhFdLeX/wSO1EOFv2M9Pms9zIQk/8I5B1qOZVu0g==" saltValue="3MaAWgiBU4Q7EPt32QViK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369</v>
      </c>
      <c r="DK2" s="793"/>
      <c r="DL2" s="793"/>
      <c r="DM2" s="793"/>
      <c r="DN2" s="793"/>
      <c r="DO2" s="794"/>
      <c r="DP2" s="250"/>
      <c r="DQ2" s="792" t="s">
        <v>370</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371</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373</v>
      </c>
      <c r="B5" s="787"/>
      <c r="C5" s="787"/>
      <c r="D5" s="787"/>
      <c r="E5" s="787"/>
      <c r="F5" s="787"/>
      <c r="G5" s="787"/>
      <c r="H5" s="787"/>
      <c r="I5" s="787"/>
      <c r="J5" s="787"/>
      <c r="K5" s="787"/>
      <c r="L5" s="787"/>
      <c r="M5" s="787"/>
      <c r="N5" s="787"/>
      <c r="O5" s="787"/>
      <c r="P5" s="788"/>
      <c r="Q5" s="763" t="s">
        <v>374</v>
      </c>
      <c r="R5" s="764"/>
      <c r="S5" s="764"/>
      <c r="T5" s="764"/>
      <c r="U5" s="765"/>
      <c r="V5" s="763" t="s">
        <v>375</v>
      </c>
      <c r="W5" s="764"/>
      <c r="X5" s="764"/>
      <c r="Y5" s="764"/>
      <c r="Z5" s="765"/>
      <c r="AA5" s="763" t="s">
        <v>376</v>
      </c>
      <c r="AB5" s="764"/>
      <c r="AC5" s="764"/>
      <c r="AD5" s="764"/>
      <c r="AE5" s="764"/>
      <c r="AF5" s="796" t="s">
        <v>377</v>
      </c>
      <c r="AG5" s="764"/>
      <c r="AH5" s="764"/>
      <c r="AI5" s="764"/>
      <c r="AJ5" s="775"/>
      <c r="AK5" s="764" t="s">
        <v>378</v>
      </c>
      <c r="AL5" s="764"/>
      <c r="AM5" s="764"/>
      <c r="AN5" s="764"/>
      <c r="AO5" s="765"/>
      <c r="AP5" s="763" t="s">
        <v>379</v>
      </c>
      <c r="AQ5" s="764"/>
      <c r="AR5" s="764"/>
      <c r="AS5" s="764"/>
      <c r="AT5" s="765"/>
      <c r="AU5" s="763" t="s">
        <v>380</v>
      </c>
      <c r="AV5" s="764"/>
      <c r="AW5" s="764"/>
      <c r="AX5" s="764"/>
      <c r="AY5" s="775"/>
      <c r="AZ5" s="257"/>
      <c r="BA5" s="257"/>
      <c r="BB5" s="257"/>
      <c r="BC5" s="257"/>
      <c r="BD5" s="257"/>
      <c r="BE5" s="258"/>
      <c r="BF5" s="258"/>
      <c r="BG5" s="258"/>
      <c r="BH5" s="258"/>
      <c r="BI5" s="258"/>
      <c r="BJ5" s="258"/>
      <c r="BK5" s="258"/>
      <c r="BL5" s="258"/>
      <c r="BM5" s="258"/>
      <c r="BN5" s="258"/>
      <c r="BO5" s="258"/>
      <c r="BP5" s="258"/>
      <c r="BQ5" s="786" t="s">
        <v>381</v>
      </c>
      <c r="BR5" s="787"/>
      <c r="BS5" s="787"/>
      <c r="BT5" s="787"/>
      <c r="BU5" s="787"/>
      <c r="BV5" s="787"/>
      <c r="BW5" s="787"/>
      <c r="BX5" s="787"/>
      <c r="BY5" s="787"/>
      <c r="BZ5" s="787"/>
      <c r="CA5" s="787"/>
      <c r="CB5" s="787"/>
      <c r="CC5" s="787"/>
      <c r="CD5" s="787"/>
      <c r="CE5" s="787"/>
      <c r="CF5" s="787"/>
      <c r="CG5" s="788"/>
      <c r="CH5" s="763" t="s">
        <v>382</v>
      </c>
      <c r="CI5" s="764"/>
      <c r="CJ5" s="764"/>
      <c r="CK5" s="764"/>
      <c r="CL5" s="765"/>
      <c r="CM5" s="763" t="s">
        <v>383</v>
      </c>
      <c r="CN5" s="764"/>
      <c r="CO5" s="764"/>
      <c r="CP5" s="764"/>
      <c r="CQ5" s="765"/>
      <c r="CR5" s="763" t="s">
        <v>384</v>
      </c>
      <c r="CS5" s="764"/>
      <c r="CT5" s="764"/>
      <c r="CU5" s="764"/>
      <c r="CV5" s="765"/>
      <c r="CW5" s="763" t="s">
        <v>385</v>
      </c>
      <c r="CX5" s="764"/>
      <c r="CY5" s="764"/>
      <c r="CZ5" s="764"/>
      <c r="DA5" s="765"/>
      <c r="DB5" s="763" t="s">
        <v>386</v>
      </c>
      <c r="DC5" s="764"/>
      <c r="DD5" s="764"/>
      <c r="DE5" s="764"/>
      <c r="DF5" s="765"/>
      <c r="DG5" s="769" t="s">
        <v>387</v>
      </c>
      <c r="DH5" s="770"/>
      <c r="DI5" s="770"/>
      <c r="DJ5" s="770"/>
      <c r="DK5" s="771"/>
      <c r="DL5" s="769" t="s">
        <v>388</v>
      </c>
      <c r="DM5" s="770"/>
      <c r="DN5" s="770"/>
      <c r="DO5" s="770"/>
      <c r="DP5" s="771"/>
      <c r="DQ5" s="763" t="s">
        <v>389</v>
      </c>
      <c r="DR5" s="764"/>
      <c r="DS5" s="764"/>
      <c r="DT5" s="764"/>
      <c r="DU5" s="765"/>
      <c r="DV5" s="763" t="s">
        <v>380</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390</v>
      </c>
      <c r="C7" s="778"/>
      <c r="D7" s="778"/>
      <c r="E7" s="778"/>
      <c r="F7" s="778"/>
      <c r="G7" s="778"/>
      <c r="H7" s="778"/>
      <c r="I7" s="778"/>
      <c r="J7" s="778"/>
      <c r="K7" s="778"/>
      <c r="L7" s="778"/>
      <c r="M7" s="778"/>
      <c r="N7" s="778"/>
      <c r="O7" s="778"/>
      <c r="P7" s="779"/>
      <c r="Q7" s="780">
        <v>6177</v>
      </c>
      <c r="R7" s="781"/>
      <c r="S7" s="781"/>
      <c r="T7" s="781"/>
      <c r="U7" s="781"/>
      <c r="V7" s="781">
        <v>6034</v>
      </c>
      <c r="W7" s="781"/>
      <c r="X7" s="781"/>
      <c r="Y7" s="781"/>
      <c r="Z7" s="781"/>
      <c r="AA7" s="781">
        <v>143</v>
      </c>
      <c r="AB7" s="781"/>
      <c r="AC7" s="781"/>
      <c r="AD7" s="781"/>
      <c r="AE7" s="782"/>
      <c r="AF7" s="783">
        <v>76</v>
      </c>
      <c r="AG7" s="784"/>
      <c r="AH7" s="784"/>
      <c r="AI7" s="784"/>
      <c r="AJ7" s="785"/>
      <c r="AK7" s="820">
        <v>135</v>
      </c>
      <c r="AL7" s="821"/>
      <c r="AM7" s="821"/>
      <c r="AN7" s="821"/>
      <c r="AO7" s="821"/>
      <c r="AP7" s="821">
        <v>6030</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582</v>
      </c>
      <c r="BT7" s="825"/>
      <c r="BU7" s="825"/>
      <c r="BV7" s="825"/>
      <c r="BW7" s="825"/>
      <c r="BX7" s="825"/>
      <c r="BY7" s="825"/>
      <c r="BZ7" s="825"/>
      <c r="CA7" s="825"/>
      <c r="CB7" s="825"/>
      <c r="CC7" s="825"/>
      <c r="CD7" s="825"/>
      <c r="CE7" s="825"/>
      <c r="CF7" s="825"/>
      <c r="CG7" s="826"/>
      <c r="CH7" s="817">
        <v>0</v>
      </c>
      <c r="CI7" s="818"/>
      <c r="CJ7" s="818"/>
      <c r="CK7" s="818"/>
      <c r="CL7" s="819"/>
      <c r="CM7" s="817">
        <v>7</v>
      </c>
      <c r="CN7" s="818"/>
      <c r="CO7" s="818"/>
      <c r="CP7" s="818"/>
      <c r="CQ7" s="819"/>
      <c r="CR7" s="817">
        <v>1</v>
      </c>
      <c r="CS7" s="818"/>
      <c r="CT7" s="818"/>
      <c r="CU7" s="818"/>
      <c r="CV7" s="819"/>
      <c r="CW7" s="817" t="s">
        <v>587</v>
      </c>
      <c r="CX7" s="818"/>
      <c r="CY7" s="818"/>
      <c r="CZ7" s="818"/>
      <c r="DA7" s="819"/>
      <c r="DB7" s="817" t="s">
        <v>587</v>
      </c>
      <c r="DC7" s="818"/>
      <c r="DD7" s="818"/>
      <c r="DE7" s="818"/>
      <c r="DF7" s="819"/>
      <c r="DG7" s="817" t="s">
        <v>587</v>
      </c>
      <c r="DH7" s="818"/>
      <c r="DI7" s="818"/>
      <c r="DJ7" s="818"/>
      <c r="DK7" s="819"/>
      <c r="DL7" s="817" t="s">
        <v>587</v>
      </c>
      <c r="DM7" s="818"/>
      <c r="DN7" s="818"/>
      <c r="DO7" s="818"/>
      <c r="DP7" s="819"/>
      <c r="DQ7" s="817" t="s">
        <v>587</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583</v>
      </c>
      <c r="BT8" s="815"/>
      <c r="BU8" s="815"/>
      <c r="BV8" s="815"/>
      <c r="BW8" s="815"/>
      <c r="BX8" s="815"/>
      <c r="BY8" s="815"/>
      <c r="BZ8" s="815"/>
      <c r="CA8" s="815"/>
      <c r="CB8" s="815"/>
      <c r="CC8" s="815"/>
      <c r="CD8" s="815"/>
      <c r="CE8" s="815"/>
      <c r="CF8" s="815"/>
      <c r="CG8" s="816"/>
      <c r="CH8" s="827">
        <v>-1</v>
      </c>
      <c r="CI8" s="828"/>
      <c r="CJ8" s="828"/>
      <c r="CK8" s="828"/>
      <c r="CL8" s="829"/>
      <c r="CM8" s="827">
        <v>18</v>
      </c>
      <c r="CN8" s="828"/>
      <c r="CO8" s="828"/>
      <c r="CP8" s="828"/>
      <c r="CQ8" s="829"/>
      <c r="CR8" s="827">
        <v>20</v>
      </c>
      <c r="CS8" s="828"/>
      <c r="CT8" s="828"/>
      <c r="CU8" s="828"/>
      <c r="CV8" s="829"/>
      <c r="CW8" s="827" t="s">
        <v>587</v>
      </c>
      <c r="CX8" s="828"/>
      <c r="CY8" s="828"/>
      <c r="CZ8" s="828"/>
      <c r="DA8" s="829"/>
      <c r="DB8" s="827" t="s">
        <v>587</v>
      </c>
      <c r="DC8" s="828"/>
      <c r="DD8" s="828"/>
      <c r="DE8" s="828"/>
      <c r="DF8" s="829"/>
      <c r="DG8" s="827" t="s">
        <v>587</v>
      </c>
      <c r="DH8" s="828"/>
      <c r="DI8" s="828"/>
      <c r="DJ8" s="828"/>
      <c r="DK8" s="829"/>
      <c r="DL8" s="827" t="s">
        <v>587</v>
      </c>
      <c r="DM8" s="828"/>
      <c r="DN8" s="828"/>
      <c r="DO8" s="828"/>
      <c r="DP8" s="829"/>
      <c r="DQ8" s="827" t="s">
        <v>587</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584</v>
      </c>
      <c r="BT9" s="815"/>
      <c r="BU9" s="815"/>
      <c r="BV9" s="815"/>
      <c r="BW9" s="815"/>
      <c r="BX9" s="815"/>
      <c r="BY9" s="815"/>
      <c r="BZ9" s="815"/>
      <c r="CA9" s="815"/>
      <c r="CB9" s="815"/>
      <c r="CC9" s="815"/>
      <c r="CD9" s="815"/>
      <c r="CE9" s="815"/>
      <c r="CF9" s="815"/>
      <c r="CG9" s="816"/>
      <c r="CH9" s="827">
        <v>-1</v>
      </c>
      <c r="CI9" s="828"/>
      <c r="CJ9" s="828"/>
      <c r="CK9" s="828"/>
      <c r="CL9" s="829"/>
      <c r="CM9" s="827">
        <v>34</v>
      </c>
      <c r="CN9" s="828"/>
      <c r="CO9" s="828"/>
      <c r="CP9" s="828"/>
      <c r="CQ9" s="829"/>
      <c r="CR9" s="827">
        <v>30</v>
      </c>
      <c r="CS9" s="828"/>
      <c r="CT9" s="828"/>
      <c r="CU9" s="828"/>
      <c r="CV9" s="829"/>
      <c r="CW9" s="827" t="s">
        <v>587</v>
      </c>
      <c r="CX9" s="828"/>
      <c r="CY9" s="828"/>
      <c r="CZ9" s="828"/>
      <c r="DA9" s="829"/>
      <c r="DB9" s="827" t="s">
        <v>587</v>
      </c>
      <c r="DC9" s="828"/>
      <c r="DD9" s="828"/>
      <c r="DE9" s="828"/>
      <c r="DF9" s="829"/>
      <c r="DG9" s="827" t="s">
        <v>587</v>
      </c>
      <c r="DH9" s="828"/>
      <c r="DI9" s="828"/>
      <c r="DJ9" s="828"/>
      <c r="DK9" s="829"/>
      <c r="DL9" s="827" t="s">
        <v>587</v>
      </c>
      <c r="DM9" s="828"/>
      <c r="DN9" s="828"/>
      <c r="DO9" s="828"/>
      <c r="DP9" s="829"/>
      <c r="DQ9" s="827" t="s">
        <v>587</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585</v>
      </c>
      <c r="BT10" s="815"/>
      <c r="BU10" s="815"/>
      <c r="BV10" s="815"/>
      <c r="BW10" s="815"/>
      <c r="BX10" s="815"/>
      <c r="BY10" s="815"/>
      <c r="BZ10" s="815"/>
      <c r="CA10" s="815"/>
      <c r="CB10" s="815"/>
      <c r="CC10" s="815"/>
      <c r="CD10" s="815"/>
      <c r="CE10" s="815"/>
      <c r="CF10" s="815"/>
      <c r="CG10" s="816"/>
      <c r="CH10" s="827">
        <v>0</v>
      </c>
      <c r="CI10" s="828"/>
      <c r="CJ10" s="828"/>
      <c r="CK10" s="828"/>
      <c r="CL10" s="829"/>
      <c r="CM10" s="827">
        <v>95</v>
      </c>
      <c r="CN10" s="828"/>
      <c r="CO10" s="828"/>
      <c r="CP10" s="828"/>
      <c r="CQ10" s="829"/>
      <c r="CR10" s="827">
        <v>25</v>
      </c>
      <c r="CS10" s="828"/>
      <c r="CT10" s="828"/>
      <c r="CU10" s="828"/>
      <c r="CV10" s="829"/>
      <c r="CW10" s="827" t="s">
        <v>594</v>
      </c>
      <c r="CX10" s="828"/>
      <c r="CY10" s="828"/>
      <c r="CZ10" s="828"/>
      <c r="DA10" s="829"/>
      <c r="DB10" s="827" t="s">
        <v>594</v>
      </c>
      <c r="DC10" s="828"/>
      <c r="DD10" s="828"/>
      <c r="DE10" s="828"/>
      <c r="DF10" s="829"/>
      <c r="DG10" s="827" t="s">
        <v>594</v>
      </c>
      <c r="DH10" s="828"/>
      <c r="DI10" s="828"/>
      <c r="DJ10" s="828"/>
      <c r="DK10" s="829"/>
      <c r="DL10" s="827" t="s">
        <v>594</v>
      </c>
      <c r="DM10" s="828"/>
      <c r="DN10" s="828"/>
      <c r="DO10" s="828"/>
      <c r="DP10" s="829"/>
      <c r="DQ10" s="827" t="s">
        <v>594</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391</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392</v>
      </c>
      <c r="B23" s="836" t="s">
        <v>393</v>
      </c>
      <c r="C23" s="837"/>
      <c r="D23" s="837"/>
      <c r="E23" s="837"/>
      <c r="F23" s="837"/>
      <c r="G23" s="837"/>
      <c r="H23" s="837"/>
      <c r="I23" s="837"/>
      <c r="J23" s="837"/>
      <c r="K23" s="837"/>
      <c r="L23" s="837"/>
      <c r="M23" s="837"/>
      <c r="N23" s="837"/>
      <c r="O23" s="837"/>
      <c r="P23" s="838"/>
      <c r="Q23" s="839">
        <v>6177</v>
      </c>
      <c r="R23" s="840"/>
      <c r="S23" s="840"/>
      <c r="T23" s="840"/>
      <c r="U23" s="840"/>
      <c r="V23" s="840">
        <v>6034</v>
      </c>
      <c r="W23" s="840"/>
      <c r="X23" s="840"/>
      <c r="Y23" s="840"/>
      <c r="Z23" s="840"/>
      <c r="AA23" s="840">
        <v>143</v>
      </c>
      <c r="AB23" s="840"/>
      <c r="AC23" s="840"/>
      <c r="AD23" s="840"/>
      <c r="AE23" s="841"/>
      <c r="AF23" s="842">
        <v>76</v>
      </c>
      <c r="AG23" s="840"/>
      <c r="AH23" s="840"/>
      <c r="AI23" s="840"/>
      <c r="AJ23" s="843"/>
      <c r="AK23" s="844"/>
      <c r="AL23" s="845"/>
      <c r="AM23" s="845"/>
      <c r="AN23" s="845"/>
      <c r="AO23" s="845"/>
      <c r="AP23" s="840">
        <v>6030</v>
      </c>
      <c r="AQ23" s="840"/>
      <c r="AR23" s="840"/>
      <c r="AS23" s="840"/>
      <c r="AT23" s="840"/>
      <c r="AU23" s="846"/>
      <c r="AV23" s="846"/>
      <c r="AW23" s="846"/>
      <c r="AX23" s="846"/>
      <c r="AY23" s="847"/>
      <c r="AZ23" s="855" t="s">
        <v>131</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394</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395</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373</v>
      </c>
      <c r="B26" s="787"/>
      <c r="C26" s="787"/>
      <c r="D26" s="787"/>
      <c r="E26" s="787"/>
      <c r="F26" s="787"/>
      <c r="G26" s="787"/>
      <c r="H26" s="787"/>
      <c r="I26" s="787"/>
      <c r="J26" s="787"/>
      <c r="K26" s="787"/>
      <c r="L26" s="787"/>
      <c r="M26" s="787"/>
      <c r="N26" s="787"/>
      <c r="O26" s="787"/>
      <c r="P26" s="788"/>
      <c r="Q26" s="763" t="s">
        <v>396</v>
      </c>
      <c r="R26" s="764"/>
      <c r="S26" s="764"/>
      <c r="T26" s="764"/>
      <c r="U26" s="765"/>
      <c r="V26" s="763" t="s">
        <v>397</v>
      </c>
      <c r="W26" s="764"/>
      <c r="X26" s="764"/>
      <c r="Y26" s="764"/>
      <c r="Z26" s="765"/>
      <c r="AA26" s="763" t="s">
        <v>398</v>
      </c>
      <c r="AB26" s="764"/>
      <c r="AC26" s="764"/>
      <c r="AD26" s="764"/>
      <c r="AE26" s="764"/>
      <c r="AF26" s="858" t="s">
        <v>399</v>
      </c>
      <c r="AG26" s="859"/>
      <c r="AH26" s="859"/>
      <c r="AI26" s="859"/>
      <c r="AJ26" s="860"/>
      <c r="AK26" s="764" t="s">
        <v>400</v>
      </c>
      <c r="AL26" s="764"/>
      <c r="AM26" s="764"/>
      <c r="AN26" s="764"/>
      <c r="AO26" s="765"/>
      <c r="AP26" s="763" t="s">
        <v>401</v>
      </c>
      <c r="AQ26" s="764"/>
      <c r="AR26" s="764"/>
      <c r="AS26" s="764"/>
      <c r="AT26" s="765"/>
      <c r="AU26" s="763" t="s">
        <v>402</v>
      </c>
      <c r="AV26" s="764"/>
      <c r="AW26" s="764"/>
      <c r="AX26" s="764"/>
      <c r="AY26" s="765"/>
      <c r="AZ26" s="763" t="s">
        <v>403</v>
      </c>
      <c r="BA26" s="764"/>
      <c r="BB26" s="764"/>
      <c r="BC26" s="764"/>
      <c r="BD26" s="765"/>
      <c r="BE26" s="763" t="s">
        <v>380</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404</v>
      </c>
      <c r="C28" s="778"/>
      <c r="D28" s="778"/>
      <c r="E28" s="778"/>
      <c r="F28" s="778"/>
      <c r="G28" s="778"/>
      <c r="H28" s="778"/>
      <c r="I28" s="778"/>
      <c r="J28" s="778"/>
      <c r="K28" s="778"/>
      <c r="L28" s="778"/>
      <c r="M28" s="778"/>
      <c r="N28" s="778"/>
      <c r="O28" s="778"/>
      <c r="P28" s="779"/>
      <c r="Q28" s="868">
        <v>501</v>
      </c>
      <c r="R28" s="869"/>
      <c r="S28" s="869"/>
      <c r="T28" s="869"/>
      <c r="U28" s="869"/>
      <c r="V28" s="869">
        <v>500</v>
      </c>
      <c r="W28" s="869"/>
      <c r="X28" s="869"/>
      <c r="Y28" s="869"/>
      <c r="Z28" s="869"/>
      <c r="AA28" s="869">
        <v>1</v>
      </c>
      <c r="AB28" s="869"/>
      <c r="AC28" s="869"/>
      <c r="AD28" s="869"/>
      <c r="AE28" s="870"/>
      <c r="AF28" s="871">
        <v>1</v>
      </c>
      <c r="AG28" s="869"/>
      <c r="AH28" s="869"/>
      <c r="AI28" s="869"/>
      <c r="AJ28" s="872"/>
      <c r="AK28" s="873">
        <v>43</v>
      </c>
      <c r="AL28" s="864"/>
      <c r="AM28" s="864"/>
      <c r="AN28" s="864"/>
      <c r="AO28" s="864"/>
      <c r="AP28" s="864" t="s">
        <v>571</v>
      </c>
      <c r="AQ28" s="864"/>
      <c r="AR28" s="864"/>
      <c r="AS28" s="864"/>
      <c r="AT28" s="864"/>
      <c r="AU28" s="864" t="s">
        <v>571</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405</v>
      </c>
      <c r="C29" s="802"/>
      <c r="D29" s="802"/>
      <c r="E29" s="802"/>
      <c r="F29" s="802"/>
      <c r="G29" s="802"/>
      <c r="H29" s="802"/>
      <c r="I29" s="802"/>
      <c r="J29" s="802"/>
      <c r="K29" s="802"/>
      <c r="L29" s="802"/>
      <c r="M29" s="802"/>
      <c r="N29" s="802"/>
      <c r="O29" s="802"/>
      <c r="P29" s="803"/>
      <c r="Q29" s="804">
        <v>371</v>
      </c>
      <c r="R29" s="805"/>
      <c r="S29" s="805"/>
      <c r="T29" s="805"/>
      <c r="U29" s="805"/>
      <c r="V29" s="805">
        <v>369</v>
      </c>
      <c r="W29" s="805"/>
      <c r="X29" s="805"/>
      <c r="Y29" s="805"/>
      <c r="Z29" s="805"/>
      <c r="AA29" s="805">
        <v>2</v>
      </c>
      <c r="AB29" s="805"/>
      <c r="AC29" s="805"/>
      <c r="AD29" s="805"/>
      <c r="AE29" s="806"/>
      <c r="AF29" s="807">
        <v>2</v>
      </c>
      <c r="AG29" s="808"/>
      <c r="AH29" s="808"/>
      <c r="AI29" s="808"/>
      <c r="AJ29" s="809"/>
      <c r="AK29" s="876">
        <v>73</v>
      </c>
      <c r="AL29" s="877"/>
      <c r="AM29" s="877"/>
      <c r="AN29" s="877"/>
      <c r="AO29" s="877"/>
      <c r="AP29" s="877">
        <v>100</v>
      </c>
      <c r="AQ29" s="877"/>
      <c r="AR29" s="877"/>
      <c r="AS29" s="877"/>
      <c r="AT29" s="877"/>
      <c r="AU29" s="877">
        <v>100</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406</v>
      </c>
      <c r="C30" s="802"/>
      <c r="D30" s="802"/>
      <c r="E30" s="802"/>
      <c r="F30" s="802"/>
      <c r="G30" s="802"/>
      <c r="H30" s="802"/>
      <c r="I30" s="802"/>
      <c r="J30" s="802"/>
      <c r="K30" s="802"/>
      <c r="L30" s="802"/>
      <c r="M30" s="802"/>
      <c r="N30" s="802"/>
      <c r="O30" s="802"/>
      <c r="P30" s="803"/>
      <c r="Q30" s="804">
        <v>151</v>
      </c>
      <c r="R30" s="805"/>
      <c r="S30" s="805"/>
      <c r="T30" s="805"/>
      <c r="U30" s="805"/>
      <c r="V30" s="805">
        <v>151</v>
      </c>
      <c r="W30" s="805"/>
      <c r="X30" s="805"/>
      <c r="Y30" s="805"/>
      <c r="Z30" s="805"/>
      <c r="AA30" s="805">
        <v>0</v>
      </c>
      <c r="AB30" s="805"/>
      <c r="AC30" s="805"/>
      <c r="AD30" s="805"/>
      <c r="AE30" s="806"/>
      <c r="AF30" s="807">
        <v>0</v>
      </c>
      <c r="AG30" s="808"/>
      <c r="AH30" s="808"/>
      <c r="AI30" s="808"/>
      <c r="AJ30" s="809"/>
      <c r="AK30" s="876">
        <v>105</v>
      </c>
      <c r="AL30" s="877"/>
      <c r="AM30" s="877"/>
      <c r="AN30" s="877"/>
      <c r="AO30" s="877"/>
      <c r="AP30" s="877" t="s">
        <v>571</v>
      </c>
      <c r="AQ30" s="877"/>
      <c r="AR30" s="877"/>
      <c r="AS30" s="877"/>
      <c r="AT30" s="877"/>
      <c r="AU30" s="877" t="s">
        <v>571</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407</v>
      </c>
      <c r="C31" s="802"/>
      <c r="D31" s="802"/>
      <c r="E31" s="802"/>
      <c r="F31" s="802"/>
      <c r="G31" s="802"/>
      <c r="H31" s="802"/>
      <c r="I31" s="802"/>
      <c r="J31" s="802"/>
      <c r="K31" s="802"/>
      <c r="L31" s="802"/>
      <c r="M31" s="802"/>
      <c r="N31" s="802"/>
      <c r="O31" s="802"/>
      <c r="P31" s="803"/>
      <c r="Q31" s="804">
        <v>746</v>
      </c>
      <c r="R31" s="805"/>
      <c r="S31" s="805"/>
      <c r="T31" s="805"/>
      <c r="U31" s="805"/>
      <c r="V31" s="805">
        <v>742</v>
      </c>
      <c r="W31" s="805"/>
      <c r="X31" s="805"/>
      <c r="Y31" s="805"/>
      <c r="Z31" s="805"/>
      <c r="AA31" s="805">
        <v>4</v>
      </c>
      <c r="AB31" s="805"/>
      <c r="AC31" s="805"/>
      <c r="AD31" s="805"/>
      <c r="AE31" s="806"/>
      <c r="AF31" s="807">
        <v>4</v>
      </c>
      <c r="AG31" s="808"/>
      <c r="AH31" s="808"/>
      <c r="AI31" s="808"/>
      <c r="AJ31" s="809"/>
      <c r="AK31" s="876">
        <v>106</v>
      </c>
      <c r="AL31" s="877"/>
      <c r="AM31" s="877"/>
      <c r="AN31" s="877"/>
      <c r="AO31" s="877"/>
      <c r="AP31" s="877" t="s">
        <v>571</v>
      </c>
      <c r="AQ31" s="877"/>
      <c r="AR31" s="877"/>
      <c r="AS31" s="877"/>
      <c r="AT31" s="877"/>
      <c r="AU31" s="877" t="s">
        <v>571</v>
      </c>
      <c r="AV31" s="877"/>
      <c r="AW31" s="877"/>
      <c r="AX31" s="877"/>
      <c r="AY31" s="877"/>
      <c r="AZ31" s="878"/>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408</v>
      </c>
      <c r="C32" s="802"/>
      <c r="D32" s="802"/>
      <c r="E32" s="802"/>
      <c r="F32" s="802"/>
      <c r="G32" s="802"/>
      <c r="H32" s="802"/>
      <c r="I32" s="802"/>
      <c r="J32" s="802"/>
      <c r="K32" s="802"/>
      <c r="L32" s="802"/>
      <c r="M32" s="802"/>
      <c r="N32" s="802"/>
      <c r="O32" s="802"/>
      <c r="P32" s="803"/>
      <c r="Q32" s="804">
        <v>334</v>
      </c>
      <c r="R32" s="805"/>
      <c r="S32" s="805"/>
      <c r="T32" s="805"/>
      <c r="U32" s="805"/>
      <c r="V32" s="805">
        <v>334</v>
      </c>
      <c r="W32" s="805"/>
      <c r="X32" s="805"/>
      <c r="Y32" s="805"/>
      <c r="Z32" s="805"/>
      <c r="AA32" s="805">
        <v>0</v>
      </c>
      <c r="AB32" s="805"/>
      <c r="AC32" s="805"/>
      <c r="AD32" s="805"/>
      <c r="AE32" s="806"/>
      <c r="AF32" s="807">
        <v>0</v>
      </c>
      <c r="AG32" s="808"/>
      <c r="AH32" s="808"/>
      <c r="AI32" s="808"/>
      <c r="AJ32" s="809"/>
      <c r="AK32" s="876">
        <v>0</v>
      </c>
      <c r="AL32" s="877"/>
      <c r="AM32" s="877"/>
      <c r="AN32" s="877"/>
      <c r="AO32" s="877"/>
      <c r="AP32" s="877">
        <v>81</v>
      </c>
      <c r="AQ32" s="877"/>
      <c r="AR32" s="877"/>
      <c r="AS32" s="877"/>
      <c r="AT32" s="877"/>
      <c r="AU32" s="877">
        <v>81</v>
      </c>
      <c r="AV32" s="877"/>
      <c r="AW32" s="877"/>
      <c r="AX32" s="877"/>
      <c r="AY32" s="877"/>
      <c r="AZ32" s="878"/>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409</v>
      </c>
      <c r="C33" s="802"/>
      <c r="D33" s="802"/>
      <c r="E33" s="802"/>
      <c r="F33" s="802"/>
      <c r="G33" s="802"/>
      <c r="H33" s="802"/>
      <c r="I33" s="802"/>
      <c r="J33" s="802"/>
      <c r="K33" s="802"/>
      <c r="L33" s="802"/>
      <c r="M33" s="802"/>
      <c r="N33" s="802"/>
      <c r="O33" s="802"/>
      <c r="P33" s="803"/>
      <c r="Q33" s="804">
        <v>12</v>
      </c>
      <c r="R33" s="805"/>
      <c r="S33" s="805"/>
      <c r="T33" s="805"/>
      <c r="U33" s="805"/>
      <c r="V33" s="805">
        <v>12</v>
      </c>
      <c r="W33" s="805"/>
      <c r="X33" s="805"/>
      <c r="Y33" s="805"/>
      <c r="Z33" s="805"/>
      <c r="AA33" s="805" t="s">
        <v>571</v>
      </c>
      <c r="AB33" s="805"/>
      <c r="AC33" s="805"/>
      <c r="AD33" s="805"/>
      <c r="AE33" s="806"/>
      <c r="AF33" s="807" t="s">
        <v>131</v>
      </c>
      <c r="AG33" s="808"/>
      <c r="AH33" s="808"/>
      <c r="AI33" s="808"/>
      <c r="AJ33" s="809"/>
      <c r="AK33" s="876">
        <v>9</v>
      </c>
      <c r="AL33" s="877"/>
      <c r="AM33" s="877"/>
      <c r="AN33" s="877"/>
      <c r="AO33" s="877"/>
      <c r="AP33" s="877" t="s">
        <v>571</v>
      </c>
      <c r="AQ33" s="877"/>
      <c r="AR33" s="877"/>
      <c r="AS33" s="877"/>
      <c r="AT33" s="877"/>
      <c r="AU33" s="877" t="s">
        <v>571</v>
      </c>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410</v>
      </c>
      <c r="C34" s="802"/>
      <c r="D34" s="802"/>
      <c r="E34" s="802"/>
      <c r="F34" s="802"/>
      <c r="G34" s="802"/>
      <c r="H34" s="802"/>
      <c r="I34" s="802"/>
      <c r="J34" s="802"/>
      <c r="K34" s="802"/>
      <c r="L34" s="802"/>
      <c r="M34" s="802"/>
      <c r="N34" s="802"/>
      <c r="O34" s="802"/>
      <c r="P34" s="803"/>
      <c r="Q34" s="804">
        <v>245</v>
      </c>
      <c r="R34" s="805"/>
      <c r="S34" s="805"/>
      <c r="T34" s="805"/>
      <c r="U34" s="805"/>
      <c r="V34" s="805">
        <v>245</v>
      </c>
      <c r="W34" s="805"/>
      <c r="X34" s="805"/>
      <c r="Y34" s="805"/>
      <c r="Z34" s="805"/>
      <c r="AA34" s="805">
        <v>0</v>
      </c>
      <c r="AB34" s="805"/>
      <c r="AC34" s="805"/>
      <c r="AD34" s="805"/>
      <c r="AE34" s="806"/>
      <c r="AF34" s="807">
        <v>1</v>
      </c>
      <c r="AG34" s="808"/>
      <c r="AH34" s="808"/>
      <c r="AI34" s="808"/>
      <c r="AJ34" s="809"/>
      <c r="AK34" s="876">
        <v>32</v>
      </c>
      <c r="AL34" s="877"/>
      <c r="AM34" s="877"/>
      <c r="AN34" s="877"/>
      <c r="AO34" s="877"/>
      <c r="AP34" s="877">
        <v>922</v>
      </c>
      <c r="AQ34" s="877"/>
      <c r="AR34" s="877"/>
      <c r="AS34" s="877"/>
      <c r="AT34" s="877"/>
      <c r="AU34" s="877">
        <v>496</v>
      </c>
      <c r="AV34" s="877"/>
      <c r="AW34" s="877"/>
      <c r="AX34" s="877"/>
      <c r="AY34" s="877"/>
      <c r="AZ34" s="878"/>
      <c r="BA34" s="878"/>
      <c r="BB34" s="878"/>
      <c r="BC34" s="878"/>
      <c r="BD34" s="878"/>
      <c r="BE34" s="874" t="s">
        <v>411</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412</v>
      </c>
      <c r="C35" s="802"/>
      <c r="D35" s="802"/>
      <c r="E35" s="802"/>
      <c r="F35" s="802"/>
      <c r="G35" s="802"/>
      <c r="H35" s="802"/>
      <c r="I35" s="802"/>
      <c r="J35" s="802"/>
      <c r="K35" s="802"/>
      <c r="L35" s="802"/>
      <c r="M35" s="802"/>
      <c r="N35" s="802"/>
      <c r="O35" s="802"/>
      <c r="P35" s="803"/>
      <c r="Q35" s="804">
        <v>246</v>
      </c>
      <c r="R35" s="805"/>
      <c r="S35" s="805"/>
      <c r="T35" s="805"/>
      <c r="U35" s="805"/>
      <c r="V35" s="805">
        <v>246</v>
      </c>
      <c r="W35" s="805"/>
      <c r="X35" s="805"/>
      <c r="Y35" s="805"/>
      <c r="Z35" s="805"/>
      <c r="AA35" s="805">
        <v>0</v>
      </c>
      <c r="AB35" s="805"/>
      <c r="AC35" s="805"/>
      <c r="AD35" s="805"/>
      <c r="AE35" s="806"/>
      <c r="AF35" s="807">
        <v>0</v>
      </c>
      <c r="AG35" s="808"/>
      <c r="AH35" s="808"/>
      <c r="AI35" s="808"/>
      <c r="AJ35" s="809"/>
      <c r="AK35" s="876">
        <v>143</v>
      </c>
      <c r="AL35" s="877"/>
      <c r="AM35" s="877"/>
      <c r="AN35" s="877"/>
      <c r="AO35" s="877"/>
      <c r="AP35" s="877">
        <v>1322</v>
      </c>
      <c r="AQ35" s="877"/>
      <c r="AR35" s="877"/>
      <c r="AS35" s="877"/>
      <c r="AT35" s="877"/>
      <c r="AU35" s="877">
        <v>1322</v>
      </c>
      <c r="AV35" s="877"/>
      <c r="AW35" s="877"/>
      <c r="AX35" s="877"/>
      <c r="AY35" s="877"/>
      <c r="AZ35" s="878"/>
      <c r="BA35" s="878"/>
      <c r="BB35" s="878"/>
      <c r="BC35" s="878"/>
      <c r="BD35" s="878"/>
      <c r="BE35" s="874" t="s">
        <v>411</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413</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392</v>
      </c>
      <c r="B63" s="836" t="s">
        <v>414</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9</v>
      </c>
      <c r="AG63" s="888"/>
      <c r="AH63" s="888"/>
      <c r="AI63" s="888"/>
      <c r="AJ63" s="889"/>
      <c r="AK63" s="890"/>
      <c r="AL63" s="885"/>
      <c r="AM63" s="885"/>
      <c r="AN63" s="885"/>
      <c r="AO63" s="885"/>
      <c r="AP63" s="888">
        <v>2425</v>
      </c>
      <c r="AQ63" s="888"/>
      <c r="AR63" s="888"/>
      <c r="AS63" s="888"/>
      <c r="AT63" s="888"/>
      <c r="AU63" s="888">
        <v>1999</v>
      </c>
      <c r="AV63" s="888"/>
      <c r="AW63" s="888"/>
      <c r="AX63" s="888"/>
      <c r="AY63" s="888"/>
      <c r="AZ63" s="892"/>
      <c r="BA63" s="892"/>
      <c r="BB63" s="892"/>
      <c r="BC63" s="892"/>
      <c r="BD63" s="892"/>
      <c r="BE63" s="893"/>
      <c r="BF63" s="893"/>
      <c r="BG63" s="893"/>
      <c r="BH63" s="893"/>
      <c r="BI63" s="894"/>
      <c r="BJ63" s="895" t="s">
        <v>131</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416</v>
      </c>
      <c r="B66" s="787"/>
      <c r="C66" s="787"/>
      <c r="D66" s="787"/>
      <c r="E66" s="787"/>
      <c r="F66" s="787"/>
      <c r="G66" s="787"/>
      <c r="H66" s="787"/>
      <c r="I66" s="787"/>
      <c r="J66" s="787"/>
      <c r="K66" s="787"/>
      <c r="L66" s="787"/>
      <c r="M66" s="787"/>
      <c r="N66" s="787"/>
      <c r="O66" s="787"/>
      <c r="P66" s="788"/>
      <c r="Q66" s="763" t="s">
        <v>396</v>
      </c>
      <c r="R66" s="764"/>
      <c r="S66" s="764"/>
      <c r="T66" s="764"/>
      <c r="U66" s="765"/>
      <c r="V66" s="763" t="s">
        <v>397</v>
      </c>
      <c r="W66" s="764"/>
      <c r="X66" s="764"/>
      <c r="Y66" s="764"/>
      <c r="Z66" s="765"/>
      <c r="AA66" s="763" t="s">
        <v>398</v>
      </c>
      <c r="AB66" s="764"/>
      <c r="AC66" s="764"/>
      <c r="AD66" s="764"/>
      <c r="AE66" s="765"/>
      <c r="AF66" s="898" t="s">
        <v>399</v>
      </c>
      <c r="AG66" s="859"/>
      <c r="AH66" s="859"/>
      <c r="AI66" s="859"/>
      <c r="AJ66" s="899"/>
      <c r="AK66" s="763" t="s">
        <v>400</v>
      </c>
      <c r="AL66" s="787"/>
      <c r="AM66" s="787"/>
      <c r="AN66" s="787"/>
      <c r="AO66" s="788"/>
      <c r="AP66" s="763" t="s">
        <v>401</v>
      </c>
      <c r="AQ66" s="764"/>
      <c r="AR66" s="764"/>
      <c r="AS66" s="764"/>
      <c r="AT66" s="765"/>
      <c r="AU66" s="763" t="s">
        <v>417</v>
      </c>
      <c r="AV66" s="764"/>
      <c r="AW66" s="764"/>
      <c r="AX66" s="764"/>
      <c r="AY66" s="765"/>
      <c r="AZ66" s="763" t="s">
        <v>380</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572</v>
      </c>
      <c r="C68" s="916"/>
      <c r="D68" s="916"/>
      <c r="E68" s="916"/>
      <c r="F68" s="916"/>
      <c r="G68" s="916"/>
      <c r="H68" s="916"/>
      <c r="I68" s="916"/>
      <c r="J68" s="916"/>
      <c r="K68" s="916"/>
      <c r="L68" s="916"/>
      <c r="M68" s="916"/>
      <c r="N68" s="916"/>
      <c r="O68" s="916"/>
      <c r="P68" s="917"/>
      <c r="Q68" s="918">
        <v>7032</v>
      </c>
      <c r="R68" s="912"/>
      <c r="S68" s="912"/>
      <c r="T68" s="912"/>
      <c r="U68" s="912"/>
      <c r="V68" s="912">
        <v>6827</v>
      </c>
      <c r="W68" s="912"/>
      <c r="X68" s="912"/>
      <c r="Y68" s="912"/>
      <c r="Z68" s="912"/>
      <c r="AA68" s="912">
        <v>205</v>
      </c>
      <c r="AB68" s="912"/>
      <c r="AC68" s="912"/>
      <c r="AD68" s="912"/>
      <c r="AE68" s="912"/>
      <c r="AF68" s="912" t="s">
        <v>586</v>
      </c>
      <c r="AG68" s="912"/>
      <c r="AH68" s="912"/>
      <c r="AI68" s="912"/>
      <c r="AJ68" s="912"/>
      <c r="AK68" s="912">
        <v>15</v>
      </c>
      <c r="AL68" s="912"/>
      <c r="AM68" s="912"/>
      <c r="AN68" s="912"/>
      <c r="AO68" s="912"/>
      <c r="AP68" s="912" t="s">
        <v>586</v>
      </c>
      <c r="AQ68" s="912"/>
      <c r="AR68" s="912"/>
      <c r="AS68" s="912"/>
      <c r="AT68" s="912"/>
      <c r="AU68" s="912" t="s">
        <v>587</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573</v>
      </c>
      <c r="C69" s="920"/>
      <c r="D69" s="920"/>
      <c r="E69" s="920"/>
      <c r="F69" s="920"/>
      <c r="G69" s="920"/>
      <c r="H69" s="920"/>
      <c r="I69" s="920"/>
      <c r="J69" s="920"/>
      <c r="K69" s="920"/>
      <c r="L69" s="920"/>
      <c r="M69" s="920"/>
      <c r="N69" s="920"/>
      <c r="O69" s="920"/>
      <c r="P69" s="921"/>
      <c r="Q69" s="922">
        <v>1625</v>
      </c>
      <c r="R69" s="877"/>
      <c r="S69" s="877"/>
      <c r="T69" s="877"/>
      <c r="U69" s="877"/>
      <c r="V69" s="877">
        <v>1624</v>
      </c>
      <c r="W69" s="877"/>
      <c r="X69" s="877"/>
      <c r="Y69" s="877"/>
      <c r="Z69" s="877"/>
      <c r="AA69" s="877">
        <v>1</v>
      </c>
      <c r="AB69" s="877"/>
      <c r="AC69" s="877"/>
      <c r="AD69" s="877"/>
      <c r="AE69" s="877"/>
      <c r="AF69" s="877" t="s">
        <v>586</v>
      </c>
      <c r="AG69" s="877"/>
      <c r="AH69" s="877"/>
      <c r="AI69" s="877"/>
      <c r="AJ69" s="877"/>
      <c r="AK69" s="877" t="s">
        <v>586</v>
      </c>
      <c r="AL69" s="877"/>
      <c r="AM69" s="877"/>
      <c r="AN69" s="877"/>
      <c r="AO69" s="877"/>
      <c r="AP69" s="877" t="s">
        <v>586</v>
      </c>
      <c r="AQ69" s="877"/>
      <c r="AR69" s="877"/>
      <c r="AS69" s="877"/>
      <c r="AT69" s="877"/>
      <c r="AU69" s="877" t="s">
        <v>586</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574</v>
      </c>
      <c r="C70" s="920"/>
      <c r="D70" s="920"/>
      <c r="E70" s="920"/>
      <c r="F70" s="920"/>
      <c r="G70" s="920"/>
      <c r="H70" s="920"/>
      <c r="I70" s="920"/>
      <c r="J70" s="920"/>
      <c r="K70" s="920"/>
      <c r="L70" s="920"/>
      <c r="M70" s="920"/>
      <c r="N70" s="920"/>
      <c r="O70" s="920"/>
      <c r="P70" s="921"/>
      <c r="Q70" s="922">
        <v>1</v>
      </c>
      <c r="R70" s="877"/>
      <c r="S70" s="877"/>
      <c r="T70" s="877"/>
      <c r="U70" s="877"/>
      <c r="V70" s="877">
        <v>0</v>
      </c>
      <c r="W70" s="877"/>
      <c r="X70" s="877"/>
      <c r="Y70" s="877"/>
      <c r="Z70" s="877"/>
      <c r="AA70" s="877">
        <v>1</v>
      </c>
      <c r="AB70" s="877"/>
      <c r="AC70" s="877"/>
      <c r="AD70" s="877"/>
      <c r="AE70" s="877"/>
      <c r="AF70" s="877" t="s">
        <v>586</v>
      </c>
      <c r="AG70" s="877"/>
      <c r="AH70" s="877"/>
      <c r="AI70" s="877"/>
      <c r="AJ70" s="877"/>
      <c r="AK70" s="877" t="s">
        <v>586</v>
      </c>
      <c r="AL70" s="877"/>
      <c r="AM70" s="877"/>
      <c r="AN70" s="877"/>
      <c r="AO70" s="877"/>
      <c r="AP70" s="877" t="s">
        <v>586</v>
      </c>
      <c r="AQ70" s="877"/>
      <c r="AR70" s="877"/>
      <c r="AS70" s="877"/>
      <c r="AT70" s="877"/>
      <c r="AU70" s="877" t="s">
        <v>586</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575</v>
      </c>
      <c r="C71" s="920"/>
      <c r="D71" s="920"/>
      <c r="E71" s="920"/>
      <c r="F71" s="920"/>
      <c r="G71" s="920"/>
      <c r="H71" s="920"/>
      <c r="I71" s="920"/>
      <c r="J71" s="920"/>
      <c r="K71" s="920"/>
      <c r="L71" s="920"/>
      <c r="M71" s="920"/>
      <c r="N71" s="920"/>
      <c r="O71" s="920"/>
      <c r="P71" s="921"/>
      <c r="Q71" s="922">
        <v>65</v>
      </c>
      <c r="R71" s="877"/>
      <c r="S71" s="877"/>
      <c r="T71" s="877"/>
      <c r="U71" s="877"/>
      <c r="V71" s="877">
        <v>53</v>
      </c>
      <c r="W71" s="877"/>
      <c r="X71" s="877"/>
      <c r="Y71" s="877"/>
      <c r="Z71" s="877"/>
      <c r="AA71" s="877">
        <v>12</v>
      </c>
      <c r="AB71" s="877"/>
      <c r="AC71" s="877"/>
      <c r="AD71" s="877"/>
      <c r="AE71" s="877"/>
      <c r="AF71" s="877" t="s">
        <v>586</v>
      </c>
      <c r="AG71" s="877"/>
      <c r="AH71" s="877"/>
      <c r="AI71" s="877"/>
      <c r="AJ71" s="877"/>
      <c r="AK71" s="877">
        <v>26</v>
      </c>
      <c r="AL71" s="877"/>
      <c r="AM71" s="877"/>
      <c r="AN71" s="877"/>
      <c r="AO71" s="877"/>
      <c r="AP71" s="877" t="s">
        <v>586</v>
      </c>
      <c r="AQ71" s="877"/>
      <c r="AR71" s="877"/>
      <c r="AS71" s="877"/>
      <c r="AT71" s="877"/>
      <c r="AU71" s="877" t="s">
        <v>586</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576</v>
      </c>
      <c r="C72" s="920"/>
      <c r="D72" s="920"/>
      <c r="E72" s="920"/>
      <c r="F72" s="920"/>
      <c r="G72" s="920"/>
      <c r="H72" s="920"/>
      <c r="I72" s="920"/>
      <c r="J72" s="920"/>
      <c r="K72" s="920"/>
      <c r="L72" s="920"/>
      <c r="M72" s="920"/>
      <c r="N72" s="920"/>
      <c r="O72" s="920"/>
      <c r="P72" s="921"/>
      <c r="Q72" s="922">
        <v>30</v>
      </c>
      <c r="R72" s="877"/>
      <c r="S72" s="877"/>
      <c r="T72" s="877"/>
      <c r="U72" s="877"/>
      <c r="V72" s="877">
        <v>26</v>
      </c>
      <c r="W72" s="877"/>
      <c r="X72" s="877"/>
      <c r="Y72" s="877"/>
      <c r="Z72" s="877"/>
      <c r="AA72" s="877">
        <v>4</v>
      </c>
      <c r="AB72" s="877"/>
      <c r="AC72" s="877"/>
      <c r="AD72" s="877"/>
      <c r="AE72" s="877"/>
      <c r="AF72" s="877" t="s">
        <v>586</v>
      </c>
      <c r="AG72" s="877"/>
      <c r="AH72" s="877"/>
      <c r="AI72" s="877"/>
      <c r="AJ72" s="877"/>
      <c r="AK72" s="877" t="s">
        <v>586</v>
      </c>
      <c r="AL72" s="877"/>
      <c r="AM72" s="877"/>
      <c r="AN72" s="877"/>
      <c r="AO72" s="877"/>
      <c r="AP72" s="877" t="s">
        <v>586</v>
      </c>
      <c r="AQ72" s="877"/>
      <c r="AR72" s="877"/>
      <c r="AS72" s="877"/>
      <c r="AT72" s="877"/>
      <c r="AU72" s="877" t="s">
        <v>586</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577</v>
      </c>
      <c r="C73" s="920"/>
      <c r="D73" s="920"/>
      <c r="E73" s="920"/>
      <c r="F73" s="920"/>
      <c r="G73" s="920"/>
      <c r="H73" s="920"/>
      <c r="I73" s="920"/>
      <c r="J73" s="920"/>
      <c r="K73" s="920"/>
      <c r="L73" s="920"/>
      <c r="M73" s="920"/>
      <c r="N73" s="920"/>
      <c r="O73" s="920"/>
      <c r="P73" s="921"/>
      <c r="Q73" s="922">
        <v>1860</v>
      </c>
      <c r="R73" s="877"/>
      <c r="S73" s="877"/>
      <c r="T73" s="877"/>
      <c r="U73" s="877"/>
      <c r="V73" s="877">
        <v>1844</v>
      </c>
      <c r="W73" s="877"/>
      <c r="X73" s="877"/>
      <c r="Y73" s="877"/>
      <c r="Z73" s="877"/>
      <c r="AA73" s="877">
        <v>16</v>
      </c>
      <c r="AB73" s="877"/>
      <c r="AC73" s="877"/>
      <c r="AD73" s="877"/>
      <c r="AE73" s="877"/>
      <c r="AF73" s="877" t="s">
        <v>586</v>
      </c>
      <c r="AG73" s="877"/>
      <c r="AH73" s="877"/>
      <c r="AI73" s="877"/>
      <c r="AJ73" s="877"/>
      <c r="AK73" s="877" t="s">
        <v>586</v>
      </c>
      <c r="AL73" s="877"/>
      <c r="AM73" s="877"/>
      <c r="AN73" s="877"/>
      <c r="AO73" s="877"/>
      <c r="AP73" s="877" t="s">
        <v>586</v>
      </c>
      <c r="AQ73" s="877"/>
      <c r="AR73" s="877"/>
      <c r="AS73" s="877"/>
      <c r="AT73" s="877"/>
      <c r="AU73" s="877" t="s">
        <v>586</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578</v>
      </c>
      <c r="C74" s="920"/>
      <c r="D74" s="920"/>
      <c r="E74" s="920"/>
      <c r="F74" s="920"/>
      <c r="G74" s="920"/>
      <c r="H74" s="920"/>
      <c r="I74" s="920"/>
      <c r="J74" s="920"/>
      <c r="K74" s="920"/>
      <c r="L74" s="920"/>
      <c r="M74" s="920"/>
      <c r="N74" s="920"/>
      <c r="O74" s="920"/>
      <c r="P74" s="921"/>
      <c r="Q74" s="922">
        <v>3</v>
      </c>
      <c r="R74" s="877"/>
      <c r="S74" s="877"/>
      <c r="T74" s="877"/>
      <c r="U74" s="877"/>
      <c r="V74" s="877">
        <v>3</v>
      </c>
      <c r="W74" s="877"/>
      <c r="X74" s="877"/>
      <c r="Y74" s="877"/>
      <c r="Z74" s="877"/>
      <c r="AA74" s="877">
        <v>0</v>
      </c>
      <c r="AB74" s="877"/>
      <c r="AC74" s="877"/>
      <c r="AD74" s="877"/>
      <c r="AE74" s="877"/>
      <c r="AF74" s="877" t="s">
        <v>586</v>
      </c>
      <c r="AG74" s="877"/>
      <c r="AH74" s="877"/>
      <c r="AI74" s="877"/>
      <c r="AJ74" s="877"/>
      <c r="AK74" s="877" t="s">
        <v>586</v>
      </c>
      <c r="AL74" s="877"/>
      <c r="AM74" s="877"/>
      <c r="AN74" s="877"/>
      <c r="AO74" s="877"/>
      <c r="AP74" s="877" t="s">
        <v>586</v>
      </c>
      <c r="AQ74" s="877"/>
      <c r="AR74" s="877"/>
      <c r="AS74" s="877"/>
      <c r="AT74" s="877"/>
      <c r="AU74" s="877" t="s">
        <v>586</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579</v>
      </c>
      <c r="C75" s="920"/>
      <c r="D75" s="920"/>
      <c r="E75" s="920"/>
      <c r="F75" s="920"/>
      <c r="G75" s="920"/>
      <c r="H75" s="920"/>
      <c r="I75" s="920"/>
      <c r="J75" s="920"/>
      <c r="K75" s="920"/>
      <c r="L75" s="920"/>
      <c r="M75" s="920"/>
      <c r="N75" s="920"/>
      <c r="O75" s="920"/>
      <c r="P75" s="921"/>
      <c r="Q75" s="925">
        <v>1027</v>
      </c>
      <c r="R75" s="926"/>
      <c r="S75" s="926"/>
      <c r="T75" s="926"/>
      <c r="U75" s="876"/>
      <c r="V75" s="927">
        <v>965</v>
      </c>
      <c r="W75" s="926"/>
      <c r="X75" s="926"/>
      <c r="Y75" s="926"/>
      <c r="Z75" s="876"/>
      <c r="AA75" s="927">
        <v>62</v>
      </c>
      <c r="AB75" s="926"/>
      <c r="AC75" s="926"/>
      <c r="AD75" s="926"/>
      <c r="AE75" s="876"/>
      <c r="AF75" s="927">
        <v>62</v>
      </c>
      <c r="AG75" s="926"/>
      <c r="AH75" s="926"/>
      <c r="AI75" s="926"/>
      <c r="AJ75" s="876"/>
      <c r="AK75" s="927" t="s">
        <v>588</v>
      </c>
      <c r="AL75" s="926"/>
      <c r="AM75" s="926"/>
      <c r="AN75" s="926"/>
      <c r="AO75" s="876"/>
      <c r="AP75" s="927" t="s">
        <v>588</v>
      </c>
      <c r="AQ75" s="926"/>
      <c r="AR75" s="926"/>
      <c r="AS75" s="926"/>
      <c r="AT75" s="876"/>
      <c r="AU75" s="927" t="s">
        <v>588</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580</v>
      </c>
      <c r="C76" s="920"/>
      <c r="D76" s="920"/>
      <c r="E76" s="920"/>
      <c r="F76" s="920"/>
      <c r="G76" s="920"/>
      <c r="H76" s="920"/>
      <c r="I76" s="920"/>
      <c r="J76" s="920"/>
      <c r="K76" s="920"/>
      <c r="L76" s="920"/>
      <c r="M76" s="920"/>
      <c r="N76" s="920"/>
      <c r="O76" s="920"/>
      <c r="P76" s="921"/>
      <c r="Q76" s="925">
        <v>899</v>
      </c>
      <c r="R76" s="926"/>
      <c r="S76" s="926"/>
      <c r="T76" s="926"/>
      <c r="U76" s="876"/>
      <c r="V76" s="927">
        <v>853</v>
      </c>
      <c r="W76" s="926"/>
      <c r="X76" s="926"/>
      <c r="Y76" s="926"/>
      <c r="Z76" s="876"/>
      <c r="AA76" s="927">
        <v>46</v>
      </c>
      <c r="AB76" s="926"/>
      <c r="AC76" s="926"/>
      <c r="AD76" s="926"/>
      <c r="AE76" s="876"/>
      <c r="AF76" s="927">
        <v>46</v>
      </c>
      <c r="AG76" s="926"/>
      <c r="AH76" s="926"/>
      <c r="AI76" s="926"/>
      <c r="AJ76" s="876"/>
      <c r="AK76" s="927">
        <v>0</v>
      </c>
      <c r="AL76" s="926"/>
      <c r="AM76" s="926"/>
      <c r="AN76" s="926"/>
      <c r="AO76" s="876"/>
      <c r="AP76" s="927" t="s">
        <v>587</v>
      </c>
      <c r="AQ76" s="926"/>
      <c r="AR76" s="926"/>
      <c r="AS76" s="926"/>
      <c r="AT76" s="876"/>
      <c r="AU76" s="927" t="s">
        <v>587</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581</v>
      </c>
      <c r="C77" s="920"/>
      <c r="D77" s="920"/>
      <c r="E77" s="920"/>
      <c r="F77" s="920"/>
      <c r="G77" s="920"/>
      <c r="H77" s="920"/>
      <c r="I77" s="920"/>
      <c r="J77" s="920"/>
      <c r="K77" s="920"/>
      <c r="L77" s="920"/>
      <c r="M77" s="920"/>
      <c r="N77" s="920"/>
      <c r="O77" s="920"/>
      <c r="P77" s="921"/>
      <c r="Q77" s="925">
        <v>255217</v>
      </c>
      <c r="R77" s="926"/>
      <c r="S77" s="926"/>
      <c r="T77" s="926"/>
      <c r="U77" s="876"/>
      <c r="V77" s="927">
        <v>243412</v>
      </c>
      <c r="W77" s="926"/>
      <c r="X77" s="926"/>
      <c r="Y77" s="926"/>
      <c r="Z77" s="876"/>
      <c r="AA77" s="927">
        <v>11805</v>
      </c>
      <c r="AB77" s="926"/>
      <c r="AC77" s="926"/>
      <c r="AD77" s="926"/>
      <c r="AE77" s="876"/>
      <c r="AF77" s="927">
        <v>11805</v>
      </c>
      <c r="AG77" s="926"/>
      <c r="AH77" s="926"/>
      <c r="AI77" s="926"/>
      <c r="AJ77" s="876"/>
      <c r="AK77" s="927">
        <v>646</v>
      </c>
      <c r="AL77" s="926"/>
      <c r="AM77" s="926"/>
      <c r="AN77" s="926"/>
      <c r="AO77" s="876"/>
      <c r="AP77" s="927" t="s">
        <v>587</v>
      </c>
      <c r="AQ77" s="926"/>
      <c r="AR77" s="926"/>
      <c r="AS77" s="926"/>
      <c r="AT77" s="876"/>
      <c r="AU77" s="927" t="s">
        <v>587</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392</v>
      </c>
      <c r="B88" s="836" t="s">
        <v>418</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1913</v>
      </c>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36" t="s">
        <v>419</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76</v>
      </c>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426</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427</v>
      </c>
      <c r="AB109" s="941"/>
      <c r="AC109" s="941"/>
      <c r="AD109" s="941"/>
      <c r="AE109" s="942"/>
      <c r="AF109" s="940" t="s">
        <v>310</v>
      </c>
      <c r="AG109" s="941"/>
      <c r="AH109" s="941"/>
      <c r="AI109" s="941"/>
      <c r="AJ109" s="942"/>
      <c r="AK109" s="940" t="s">
        <v>309</v>
      </c>
      <c r="AL109" s="941"/>
      <c r="AM109" s="941"/>
      <c r="AN109" s="941"/>
      <c r="AO109" s="942"/>
      <c r="AP109" s="940" t="s">
        <v>428</v>
      </c>
      <c r="AQ109" s="941"/>
      <c r="AR109" s="941"/>
      <c r="AS109" s="941"/>
      <c r="AT109" s="943"/>
      <c r="AU109" s="960" t="s">
        <v>426</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427</v>
      </c>
      <c r="BR109" s="941"/>
      <c r="BS109" s="941"/>
      <c r="BT109" s="941"/>
      <c r="BU109" s="942"/>
      <c r="BV109" s="940" t="s">
        <v>310</v>
      </c>
      <c r="BW109" s="941"/>
      <c r="BX109" s="941"/>
      <c r="BY109" s="941"/>
      <c r="BZ109" s="942"/>
      <c r="CA109" s="940" t="s">
        <v>309</v>
      </c>
      <c r="CB109" s="941"/>
      <c r="CC109" s="941"/>
      <c r="CD109" s="941"/>
      <c r="CE109" s="942"/>
      <c r="CF109" s="961" t="s">
        <v>428</v>
      </c>
      <c r="CG109" s="961"/>
      <c r="CH109" s="961"/>
      <c r="CI109" s="961"/>
      <c r="CJ109" s="961"/>
      <c r="CK109" s="940" t="s">
        <v>429</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427</v>
      </c>
      <c r="DH109" s="941"/>
      <c r="DI109" s="941"/>
      <c r="DJ109" s="941"/>
      <c r="DK109" s="942"/>
      <c r="DL109" s="940" t="s">
        <v>310</v>
      </c>
      <c r="DM109" s="941"/>
      <c r="DN109" s="941"/>
      <c r="DO109" s="941"/>
      <c r="DP109" s="942"/>
      <c r="DQ109" s="940" t="s">
        <v>309</v>
      </c>
      <c r="DR109" s="941"/>
      <c r="DS109" s="941"/>
      <c r="DT109" s="941"/>
      <c r="DU109" s="942"/>
      <c r="DV109" s="940" t="s">
        <v>428</v>
      </c>
      <c r="DW109" s="941"/>
      <c r="DX109" s="941"/>
      <c r="DY109" s="941"/>
      <c r="DZ109" s="943"/>
    </row>
    <row r="110" spans="1:131" s="247" customFormat="1" ht="26.25" customHeight="1" x14ac:dyDescent="0.15">
      <c r="A110" s="944" t="s">
        <v>430</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460460</v>
      </c>
      <c r="AB110" s="948"/>
      <c r="AC110" s="948"/>
      <c r="AD110" s="948"/>
      <c r="AE110" s="949"/>
      <c r="AF110" s="950">
        <v>457042</v>
      </c>
      <c r="AG110" s="948"/>
      <c r="AH110" s="948"/>
      <c r="AI110" s="948"/>
      <c r="AJ110" s="949"/>
      <c r="AK110" s="950">
        <v>485702</v>
      </c>
      <c r="AL110" s="948"/>
      <c r="AM110" s="948"/>
      <c r="AN110" s="948"/>
      <c r="AO110" s="949"/>
      <c r="AP110" s="951">
        <v>17.3</v>
      </c>
      <c r="AQ110" s="952"/>
      <c r="AR110" s="952"/>
      <c r="AS110" s="952"/>
      <c r="AT110" s="953"/>
      <c r="AU110" s="954" t="s">
        <v>73</v>
      </c>
      <c r="AV110" s="955"/>
      <c r="AW110" s="955"/>
      <c r="AX110" s="955"/>
      <c r="AY110" s="955"/>
      <c r="AZ110" s="996" t="s">
        <v>431</v>
      </c>
      <c r="BA110" s="945"/>
      <c r="BB110" s="945"/>
      <c r="BC110" s="945"/>
      <c r="BD110" s="945"/>
      <c r="BE110" s="945"/>
      <c r="BF110" s="945"/>
      <c r="BG110" s="945"/>
      <c r="BH110" s="945"/>
      <c r="BI110" s="945"/>
      <c r="BJ110" s="945"/>
      <c r="BK110" s="945"/>
      <c r="BL110" s="945"/>
      <c r="BM110" s="945"/>
      <c r="BN110" s="945"/>
      <c r="BO110" s="945"/>
      <c r="BP110" s="946"/>
      <c r="BQ110" s="982">
        <v>4839223</v>
      </c>
      <c r="BR110" s="983"/>
      <c r="BS110" s="983"/>
      <c r="BT110" s="983"/>
      <c r="BU110" s="983"/>
      <c r="BV110" s="983">
        <v>5336464</v>
      </c>
      <c r="BW110" s="983"/>
      <c r="BX110" s="983"/>
      <c r="BY110" s="983"/>
      <c r="BZ110" s="983"/>
      <c r="CA110" s="983">
        <v>6029988</v>
      </c>
      <c r="CB110" s="983"/>
      <c r="CC110" s="983"/>
      <c r="CD110" s="983"/>
      <c r="CE110" s="983"/>
      <c r="CF110" s="997">
        <v>215.1</v>
      </c>
      <c r="CG110" s="998"/>
      <c r="CH110" s="998"/>
      <c r="CI110" s="998"/>
      <c r="CJ110" s="998"/>
      <c r="CK110" s="999" t="s">
        <v>432</v>
      </c>
      <c r="CL110" s="1000"/>
      <c r="CM110" s="979" t="s">
        <v>433</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434</v>
      </c>
      <c r="DH110" s="983"/>
      <c r="DI110" s="983"/>
      <c r="DJ110" s="983"/>
      <c r="DK110" s="983"/>
      <c r="DL110" s="983" t="s">
        <v>434</v>
      </c>
      <c r="DM110" s="983"/>
      <c r="DN110" s="983"/>
      <c r="DO110" s="983"/>
      <c r="DP110" s="983"/>
      <c r="DQ110" s="983" t="s">
        <v>131</v>
      </c>
      <c r="DR110" s="983"/>
      <c r="DS110" s="983"/>
      <c r="DT110" s="983"/>
      <c r="DU110" s="983"/>
      <c r="DV110" s="984" t="s">
        <v>131</v>
      </c>
      <c r="DW110" s="984"/>
      <c r="DX110" s="984"/>
      <c r="DY110" s="984"/>
      <c r="DZ110" s="985"/>
    </row>
    <row r="111" spans="1:131" s="247" customFormat="1" ht="26.25" customHeight="1" x14ac:dyDescent="0.15">
      <c r="A111" s="986" t="s">
        <v>435</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434</v>
      </c>
      <c r="AB111" s="990"/>
      <c r="AC111" s="990"/>
      <c r="AD111" s="990"/>
      <c r="AE111" s="991"/>
      <c r="AF111" s="992" t="s">
        <v>434</v>
      </c>
      <c r="AG111" s="990"/>
      <c r="AH111" s="990"/>
      <c r="AI111" s="990"/>
      <c r="AJ111" s="991"/>
      <c r="AK111" s="992" t="s">
        <v>434</v>
      </c>
      <c r="AL111" s="990"/>
      <c r="AM111" s="990"/>
      <c r="AN111" s="990"/>
      <c r="AO111" s="991"/>
      <c r="AP111" s="993" t="s">
        <v>434</v>
      </c>
      <c r="AQ111" s="994"/>
      <c r="AR111" s="994"/>
      <c r="AS111" s="994"/>
      <c r="AT111" s="995"/>
      <c r="AU111" s="956"/>
      <c r="AV111" s="957"/>
      <c r="AW111" s="957"/>
      <c r="AX111" s="957"/>
      <c r="AY111" s="957"/>
      <c r="AZ111" s="1005" t="s">
        <v>436</v>
      </c>
      <c r="BA111" s="1006"/>
      <c r="BB111" s="1006"/>
      <c r="BC111" s="1006"/>
      <c r="BD111" s="1006"/>
      <c r="BE111" s="1006"/>
      <c r="BF111" s="1006"/>
      <c r="BG111" s="1006"/>
      <c r="BH111" s="1006"/>
      <c r="BI111" s="1006"/>
      <c r="BJ111" s="1006"/>
      <c r="BK111" s="1006"/>
      <c r="BL111" s="1006"/>
      <c r="BM111" s="1006"/>
      <c r="BN111" s="1006"/>
      <c r="BO111" s="1006"/>
      <c r="BP111" s="1007"/>
      <c r="BQ111" s="975" t="s">
        <v>131</v>
      </c>
      <c r="BR111" s="976"/>
      <c r="BS111" s="976"/>
      <c r="BT111" s="976"/>
      <c r="BU111" s="976"/>
      <c r="BV111" s="976" t="s">
        <v>434</v>
      </c>
      <c r="BW111" s="976"/>
      <c r="BX111" s="976"/>
      <c r="BY111" s="976"/>
      <c r="BZ111" s="976"/>
      <c r="CA111" s="976" t="s">
        <v>437</v>
      </c>
      <c r="CB111" s="976"/>
      <c r="CC111" s="976"/>
      <c r="CD111" s="976"/>
      <c r="CE111" s="976"/>
      <c r="CF111" s="970" t="s">
        <v>131</v>
      </c>
      <c r="CG111" s="971"/>
      <c r="CH111" s="971"/>
      <c r="CI111" s="971"/>
      <c r="CJ111" s="971"/>
      <c r="CK111" s="1001"/>
      <c r="CL111" s="1002"/>
      <c r="CM111" s="972" t="s">
        <v>438</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437</v>
      </c>
      <c r="DH111" s="976"/>
      <c r="DI111" s="976"/>
      <c r="DJ111" s="976"/>
      <c r="DK111" s="976"/>
      <c r="DL111" s="976" t="s">
        <v>131</v>
      </c>
      <c r="DM111" s="976"/>
      <c r="DN111" s="976"/>
      <c r="DO111" s="976"/>
      <c r="DP111" s="976"/>
      <c r="DQ111" s="976" t="s">
        <v>131</v>
      </c>
      <c r="DR111" s="976"/>
      <c r="DS111" s="976"/>
      <c r="DT111" s="976"/>
      <c r="DU111" s="976"/>
      <c r="DV111" s="977" t="s">
        <v>434</v>
      </c>
      <c r="DW111" s="977"/>
      <c r="DX111" s="977"/>
      <c r="DY111" s="977"/>
      <c r="DZ111" s="978"/>
    </row>
    <row r="112" spans="1:131" s="247" customFormat="1" ht="26.25" customHeight="1" x14ac:dyDescent="0.15">
      <c r="A112" s="1008" t="s">
        <v>439</v>
      </c>
      <c r="B112" s="1009"/>
      <c r="C112" s="1006" t="s">
        <v>440</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434</v>
      </c>
      <c r="AB112" s="1015"/>
      <c r="AC112" s="1015"/>
      <c r="AD112" s="1015"/>
      <c r="AE112" s="1016"/>
      <c r="AF112" s="1017" t="s">
        <v>434</v>
      </c>
      <c r="AG112" s="1015"/>
      <c r="AH112" s="1015"/>
      <c r="AI112" s="1015"/>
      <c r="AJ112" s="1016"/>
      <c r="AK112" s="1017" t="s">
        <v>434</v>
      </c>
      <c r="AL112" s="1015"/>
      <c r="AM112" s="1015"/>
      <c r="AN112" s="1015"/>
      <c r="AO112" s="1016"/>
      <c r="AP112" s="1018" t="s">
        <v>437</v>
      </c>
      <c r="AQ112" s="1019"/>
      <c r="AR112" s="1019"/>
      <c r="AS112" s="1019"/>
      <c r="AT112" s="1020"/>
      <c r="AU112" s="956"/>
      <c r="AV112" s="957"/>
      <c r="AW112" s="957"/>
      <c r="AX112" s="957"/>
      <c r="AY112" s="957"/>
      <c r="AZ112" s="1005" t="s">
        <v>441</v>
      </c>
      <c r="BA112" s="1006"/>
      <c r="BB112" s="1006"/>
      <c r="BC112" s="1006"/>
      <c r="BD112" s="1006"/>
      <c r="BE112" s="1006"/>
      <c r="BF112" s="1006"/>
      <c r="BG112" s="1006"/>
      <c r="BH112" s="1006"/>
      <c r="BI112" s="1006"/>
      <c r="BJ112" s="1006"/>
      <c r="BK112" s="1006"/>
      <c r="BL112" s="1006"/>
      <c r="BM112" s="1006"/>
      <c r="BN112" s="1006"/>
      <c r="BO112" s="1006"/>
      <c r="BP112" s="1007"/>
      <c r="BQ112" s="975">
        <v>1994338</v>
      </c>
      <c r="BR112" s="976"/>
      <c r="BS112" s="976"/>
      <c r="BT112" s="976"/>
      <c r="BU112" s="976"/>
      <c r="BV112" s="976">
        <v>1876259</v>
      </c>
      <c r="BW112" s="976"/>
      <c r="BX112" s="976"/>
      <c r="BY112" s="976"/>
      <c r="BZ112" s="976"/>
      <c r="CA112" s="976">
        <v>1836052</v>
      </c>
      <c r="CB112" s="976"/>
      <c r="CC112" s="976"/>
      <c r="CD112" s="976"/>
      <c r="CE112" s="976"/>
      <c r="CF112" s="970">
        <v>65.5</v>
      </c>
      <c r="CG112" s="971"/>
      <c r="CH112" s="971"/>
      <c r="CI112" s="971"/>
      <c r="CJ112" s="971"/>
      <c r="CK112" s="1001"/>
      <c r="CL112" s="1002"/>
      <c r="CM112" s="972" t="s">
        <v>442</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434</v>
      </c>
      <c r="DH112" s="976"/>
      <c r="DI112" s="976"/>
      <c r="DJ112" s="976"/>
      <c r="DK112" s="976"/>
      <c r="DL112" s="976" t="s">
        <v>434</v>
      </c>
      <c r="DM112" s="976"/>
      <c r="DN112" s="976"/>
      <c r="DO112" s="976"/>
      <c r="DP112" s="976"/>
      <c r="DQ112" s="976" t="s">
        <v>434</v>
      </c>
      <c r="DR112" s="976"/>
      <c r="DS112" s="976"/>
      <c r="DT112" s="976"/>
      <c r="DU112" s="976"/>
      <c r="DV112" s="977" t="s">
        <v>131</v>
      </c>
      <c r="DW112" s="977"/>
      <c r="DX112" s="977"/>
      <c r="DY112" s="977"/>
      <c r="DZ112" s="978"/>
    </row>
    <row r="113" spans="1:130" s="247" customFormat="1" ht="26.25" customHeight="1" x14ac:dyDescent="0.15">
      <c r="A113" s="1010"/>
      <c r="B113" s="1011"/>
      <c r="C113" s="1006" t="s">
        <v>443</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213335</v>
      </c>
      <c r="AB113" s="990"/>
      <c r="AC113" s="990"/>
      <c r="AD113" s="990"/>
      <c r="AE113" s="991"/>
      <c r="AF113" s="992">
        <v>216553</v>
      </c>
      <c r="AG113" s="990"/>
      <c r="AH113" s="990"/>
      <c r="AI113" s="990"/>
      <c r="AJ113" s="991"/>
      <c r="AK113" s="992">
        <v>159285</v>
      </c>
      <c r="AL113" s="990"/>
      <c r="AM113" s="990"/>
      <c r="AN113" s="990"/>
      <c r="AO113" s="991"/>
      <c r="AP113" s="993">
        <v>5.7</v>
      </c>
      <c r="AQ113" s="994"/>
      <c r="AR113" s="994"/>
      <c r="AS113" s="994"/>
      <c r="AT113" s="995"/>
      <c r="AU113" s="956"/>
      <c r="AV113" s="957"/>
      <c r="AW113" s="957"/>
      <c r="AX113" s="957"/>
      <c r="AY113" s="957"/>
      <c r="AZ113" s="1005" t="s">
        <v>444</v>
      </c>
      <c r="BA113" s="1006"/>
      <c r="BB113" s="1006"/>
      <c r="BC113" s="1006"/>
      <c r="BD113" s="1006"/>
      <c r="BE113" s="1006"/>
      <c r="BF113" s="1006"/>
      <c r="BG113" s="1006"/>
      <c r="BH113" s="1006"/>
      <c r="BI113" s="1006"/>
      <c r="BJ113" s="1006"/>
      <c r="BK113" s="1006"/>
      <c r="BL113" s="1006"/>
      <c r="BM113" s="1006"/>
      <c r="BN113" s="1006"/>
      <c r="BO113" s="1006"/>
      <c r="BP113" s="1007"/>
      <c r="BQ113" s="975" t="s">
        <v>434</v>
      </c>
      <c r="BR113" s="976"/>
      <c r="BS113" s="976"/>
      <c r="BT113" s="976"/>
      <c r="BU113" s="976"/>
      <c r="BV113" s="976" t="s">
        <v>131</v>
      </c>
      <c r="BW113" s="976"/>
      <c r="BX113" s="976"/>
      <c r="BY113" s="976"/>
      <c r="BZ113" s="976"/>
      <c r="CA113" s="976" t="s">
        <v>131</v>
      </c>
      <c r="CB113" s="976"/>
      <c r="CC113" s="976"/>
      <c r="CD113" s="976"/>
      <c r="CE113" s="976"/>
      <c r="CF113" s="970" t="s">
        <v>434</v>
      </c>
      <c r="CG113" s="971"/>
      <c r="CH113" s="971"/>
      <c r="CI113" s="971"/>
      <c r="CJ113" s="971"/>
      <c r="CK113" s="1001"/>
      <c r="CL113" s="1002"/>
      <c r="CM113" s="972" t="s">
        <v>445</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131</v>
      </c>
      <c r="DH113" s="1015"/>
      <c r="DI113" s="1015"/>
      <c r="DJ113" s="1015"/>
      <c r="DK113" s="1016"/>
      <c r="DL113" s="1017" t="s">
        <v>131</v>
      </c>
      <c r="DM113" s="1015"/>
      <c r="DN113" s="1015"/>
      <c r="DO113" s="1015"/>
      <c r="DP113" s="1016"/>
      <c r="DQ113" s="1017" t="s">
        <v>434</v>
      </c>
      <c r="DR113" s="1015"/>
      <c r="DS113" s="1015"/>
      <c r="DT113" s="1015"/>
      <c r="DU113" s="1016"/>
      <c r="DV113" s="1018" t="s">
        <v>434</v>
      </c>
      <c r="DW113" s="1019"/>
      <c r="DX113" s="1019"/>
      <c r="DY113" s="1019"/>
      <c r="DZ113" s="1020"/>
    </row>
    <row r="114" spans="1:130" s="247" customFormat="1" ht="26.25" customHeight="1" x14ac:dyDescent="0.15">
      <c r="A114" s="1010"/>
      <c r="B114" s="1011"/>
      <c r="C114" s="1006" t="s">
        <v>446</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131</v>
      </c>
      <c r="AB114" s="1015"/>
      <c r="AC114" s="1015"/>
      <c r="AD114" s="1015"/>
      <c r="AE114" s="1016"/>
      <c r="AF114" s="1017" t="s">
        <v>434</v>
      </c>
      <c r="AG114" s="1015"/>
      <c r="AH114" s="1015"/>
      <c r="AI114" s="1015"/>
      <c r="AJ114" s="1016"/>
      <c r="AK114" s="1017" t="s">
        <v>434</v>
      </c>
      <c r="AL114" s="1015"/>
      <c r="AM114" s="1015"/>
      <c r="AN114" s="1015"/>
      <c r="AO114" s="1016"/>
      <c r="AP114" s="1018" t="s">
        <v>131</v>
      </c>
      <c r="AQ114" s="1019"/>
      <c r="AR114" s="1019"/>
      <c r="AS114" s="1019"/>
      <c r="AT114" s="1020"/>
      <c r="AU114" s="956"/>
      <c r="AV114" s="957"/>
      <c r="AW114" s="957"/>
      <c r="AX114" s="957"/>
      <c r="AY114" s="957"/>
      <c r="AZ114" s="1005" t="s">
        <v>447</v>
      </c>
      <c r="BA114" s="1006"/>
      <c r="BB114" s="1006"/>
      <c r="BC114" s="1006"/>
      <c r="BD114" s="1006"/>
      <c r="BE114" s="1006"/>
      <c r="BF114" s="1006"/>
      <c r="BG114" s="1006"/>
      <c r="BH114" s="1006"/>
      <c r="BI114" s="1006"/>
      <c r="BJ114" s="1006"/>
      <c r="BK114" s="1006"/>
      <c r="BL114" s="1006"/>
      <c r="BM114" s="1006"/>
      <c r="BN114" s="1006"/>
      <c r="BO114" s="1006"/>
      <c r="BP114" s="1007"/>
      <c r="BQ114" s="975">
        <v>504941</v>
      </c>
      <c r="BR114" s="976"/>
      <c r="BS114" s="976"/>
      <c r="BT114" s="976"/>
      <c r="BU114" s="976"/>
      <c r="BV114" s="976">
        <v>381278</v>
      </c>
      <c r="BW114" s="976"/>
      <c r="BX114" s="976"/>
      <c r="BY114" s="976"/>
      <c r="BZ114" s="976"/>
      <c r="CA114" s="976">
        <v>407485</v>
      </c>
      <c r="CB114" s="976"/>
      <c r="CC114" s="976"/>
      <c r="CD114" s="976"/>
      <c r="CE114" s="976"/>
      <c r="CF114" s="970">
        <v>14.5</v>
      </c>
      <c r="CG114" s="971"/>
      <c r="CH114" s="971"/>
      <c r="CI114" s="971"/>
      <c r="CJ114" s="971"/>
      <c r="CK114" s="1001"/>
      <c r="CL114" s="1002"/>
      <c r="CM114" s="972" t="s">
        <v>448</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434</v>
      </c>
      <c r="DH114" s="1015"/>
      <c r="DI114" s="1015"/>
      <c r="DJ114" s="1015"/>
      <c r="DK114" s="1016"/>
      <c r="DL114" s="1017" t="s">
        <v>434</v>
      </c>
      <c r="DM114" s="1015"/>
      <c r="DN114" s="1015"/>
      <c r="DO114" s="1015"/>
      <c r="DP114" s="1016"/>
      <c r="DQ114" s="1017" t="s">
        <v>434</v>
      </c>
      <c r="DR114" s="1015"/>
      <c r="DS114" s="1015"/>
      <c r="DT114" s="1015"/>
      <c r="DU114" s="1016"/>
      <c r="DV114" s="1018" t="s">
        <v>131</v>
      </c>
      <c r="DW114" s="1019"/>
      <c r="DX114" s="1019"/>
      <c r="DY114" s="1019"/>
      <c r="DZ114" s="1020"/>
    </row>
    <row r="115" spans="1:130" s="247" customFormat="1" ht="26.25" customHeight="1" x14ac:dyDescent="0.15">
      <c r="A115" s="1010"/>
      <c r="B115" s="1011"/>
      <c r="C115" s="1006" t="s">
        <v>449</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1651</v>
      </c>
      <c r="AB115" s="990"/>
      <c r="AC115" s="990"/>
      <c r="AD115" s="990"/>
      <c r="AE115" s="991"/>
      <c r="AF115" s="992">
        <v>1606</v>
      </c>
      <c r="AG115" s="990"/>
      <c r="AH115" s="990"/>
      <c r="AI115" s="990"/>
      <c r="AJ115" s="991"/>
      <c r="AK115" s="992">
        <v>1182</v>
      </c>
      <c r="AL115" s="990"/>
      <c r="AM115" s="990"/>
      <c r="AN115" s="990"/>
      <c r="AO115" s="991"/>
      <c r="AP115" s="993">
        <v>0</v>
      </c>
      <c r="AQ115" s="994"/>
      <c r="AR115" s="994"/>
      <c r="AS115" s="994"/>
      <c r="AT115" s="995"/>
      <c r="AU115" s="956"/>
      <c r="AV115" s="957"/>
      <c r="AW115" s="957"/>
      <c r="AX115" s="957"/>
      <c r="AY115" s="957"/>
      <c r="AZ115" s="1005" t="s">
        <v>450</v>
      </c>
      <c r="BA115" s="1006"/>
      <c r="BB115" s="1006"/>
      <c r="BC115" s="1006"/>
      <c r="BD115" s="1006"/>
      <c r="BE115" s="1006"/>
      <c r="BF115" s="1006"/>
      <c r="BG115" s="1006"/>
      <c r="BH115" s="1006"/>
      <c r="BI115" s="1006"/>
      <c r="BJ115" s="1006"/>
      <c r="BK115" s="1006"/>
      <c r="BL115" s="1006"/>
      <c r="BM115" s="1006"/>
      <c r="BN115" s="1006"/>
      <c r="BO115" s="1006"/>
      <c r="BP115" s="1007"/>
      <c r="BQ115" s="975" t="s">
        <v>437</v>
      </c>
      <c r="BR115" s="976"/>
      <c r="BS115" s="976"/>
      <c r="BT115" s="976"/>
      <c r="BU115" s="976"/>
      <c r="BV115" s="976" t="s">
        <v>437</v>
      </c>
      <c r="BW115" s="976"/>
      <c r="BX115" s="976"/>
      <c r="BY115" s="976"/>
      <c r="BZ115" s="976"/>
      <c r="CA115" s="976" t="s">
        <v>434</v>
      </c>
      <c r="CB115" s="976"/>
      <c r="CC115" s="976"/>
      <c r="CD115" s="976"/>
      <c r="CE115" s="976"/>
      <c r="CF115" s="970" t="s">
        <v>434</v>
      </c>
      <c r="CG115" s="971"/>
      <c r="CH115" s="971"/>
      <c r="CI115" s="971"/>
      <c r="CJ115" s="971"/>
      <c r="CK115" s="1001"/>
      <c r="CL115" s="1002"/>
      <c r="CM115" s="1005" t="s">
        <v>451</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434</v>
      </c>
      <c r="DH115" s="1015"/>
      <c r="DI115" s="1015"/>
      <c r="DJ115" s="1015"/>
      <c r="DK115" s="1016"/>
      <c r="DL115" s="1017" t="s">
        <v>437</v>
      </c>
      <c r="DM115" s="1015"/>
      <c r="DN115" s="1015"/>
      <c r="DO115" s="1015"/>
      <c r="DP115" s="1016"/>
      <c r="DQ115" s="1017" t="s">
        <v>434</v>
      </c>
      <c r="DR115" s="1015"/>
      <c r="DS115" s="1015"/>
      <c r="DT115" s="1015"/>
      <c r="DU115" s="1016"/>
      <c r="DV115" s="1018" t="s">
        <v>131</v>
      </c>
      <c r="DW115" s="1019"/>
      <c r="DX115" s="1019"/>
      <c r="DY115" s="1019"/>
      <c r="DZ115" s="1020"/>
    </row>
    <row r="116" spans="1:130" s="247" customFormat="1" ht="26.25" customHeight="1" x14ac:dyDescent="0.15">
      <c r="A116" s="1012"/>
      <c r="B116" s="1013"/>
      <c r="C116" s="1021" t="s">
        <v>452</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23</v>
      </c>
      <c r="AB116" s="1015"/>
      <c r="AC116" s="1015"/>
      <c r="AD116" s="1015"/>
      <c r="AE116" s="1016"/>
      <c r="AF116" s="1017">
        <v>33</v>
      </c>
      <c r="AG116" s="1015"/>
      <c r="AH116" s="1015"/>
      <c r="AI116" s="1015"/>
      <c r="AJ116" s="1016"/>
      <c r="AK116" s="1017">
        <v>39</v>
      </c>
      <c r="AL116" s="1015"/>
      <c r="AM116" s="1015"/>
      <c r="AN116" s="1015"/>
      <c r="AO116" s="1016"/>
      <c r="AP116" s="1018">
        <v>0</v>
      </c>
      <c r="AQ116" s="1019"/>
      <c r="AR116" s="1019"/>
      <c r="AS116" s="1019"/>
      <c r="AT116" s="1020"/>
      <c r="AU116" s="956"/>
      <c r="AV116" s="957"/>
      <c r="AW116" s="957"/>
      <c r="AX116" s="957"/>
      <c r="AY116" s="957"/>
      <c r="AZ116" s="1023" t="s">
        <v>453</v>
      </c>
      <c r="BA116" s="1024"/>
      <c r="BB116" s="1024"/>
      <c r="BC116" s="1024"/>
      <c r="BD116" s="1024"/>
      <c r="BE116" s="1024"/>
      <c r="BF116" s="1024"/>
      <c r="BG116" s="1024"/>
      <c r="BH116" s="1024"/>
      <c r="BI116" s="1024"/>
      <c r="BJ116" s="1024"/>
      <c r="BK116" s="1024"/>
      <c r="BL116" s="1024"/>
      <c r="BM116" s="1024"/>
      <c r="BN116" s="1024"/>
      <c r="BO116" s="1024"/>
      <c r="BP116" s="1025"/>
      <c r="BQ116" s="975" t="s">
        <v>434</v>
      </c>
      <c r="BR116" s="976"/>
      <c r="BS116" s="976"/>
      <c r="BT116" s="976"/>
      <c r="BU116" s="976"/>
      <c r="BV116" s="976" t="s">
        <v>131</v>
      </c>
      <c r="BW116" s="976"/>
      <c r="BX116" s="976"/>
      <c r="BY116" s="976"/>
      <c r="BZ116" s="976"/>
      <c r="CA116" s="976" t="s">
        <v>131</v>
      </c>
      <c r="CB116" s="976"/>
      <c r="CC116" s="976"/>
      <c r="CD116" s="976"/>
      <c r="CE116" s="976"/>
      <c r="CF116" s="970" t="s">
        <v>434</v>
      </c>
      <c r="CG116" s="971"/>
      <c r="CH116" s="971"/>
      <c r="CI116" s="971"/>
      <c r="CJ116" s="971"/>
      <c r="CK116" s="1001"/>
      <c r="CL116" s="1002"/>
      <c r="CM116" s="972" t="s">
        <v>454</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434</v>
      </c>
      <c r="DH116" s="1015"/>
      <c r="DI116" s="1015"/>
      <c r="DJ116" s="1015"/>
      <c r="DK116" s="1016"/>
      <c r="DL116" s="1017" t="s">
        <v>437</v>
      </c>
      <c r="DM116" s="1015"/>
      <c r="DN116" s="1015"/>
      <c r="DO116" s="1015"/>
      <c r="DP116" s="1016"/>
      <c r="DQ116" s="1017" t="s">
        <v>131</v>
      </c>
      <c r="DR116" s="1015"/>
      <c r="DS116" s="1015"/>
      <c r="DT116" s="1015"/>
      <c r="DU116" s="1016"/>
      <c r="DV116" s="1018" t="s">
        <v>131</v>
      </c>
      <c r="DW116" s="1019"/>
      <c r="DX116" s="1019"/>
      <c r="DY116" s="1019"/>
      <c r="DZ116" s="1020"/>
    </row>
    <row r="117" spans="1:130" s="247" customFormat="1" ht="26.25" customHeight="1" x14ac:dyDescent="0.15">
      <c r="A117" s="960" t="s">
        <v>190</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455</v>
      </c>
      <c r="Z117" s="942"/>
      <c r="AA117" s="1032">
        <v>675469</v>
      </c>
      <c r="AB117" s="1033"/>
      <c r="AC117" s="1033"/>
      <c r="AD117" s="1033"/>
      <c r="AE117" s="1034"/>
      <c r="AF117" s="1035">
        <v>675234</v>
      </c>
      <c r="AG117" s="1033"/>
      <c r="AH117" s="1033"/>
      <c r="AI117" s="1033"/>
      <c r="AJ117" s="1034"/>
      <c r="AK117" s="1035">
        <v>646208</v>
      </c>
      <c r="AL117" s="1033"/>
      <c r="AM117" s="1033"/>
      <c r="AN117" s="1033"/>
      <c r="AO117" s="1034"/>
      <c r="AP117" s="1036"/>
      <c r="AQ117" s="1037"/>
      <c r="AR117" s="1037"/>
      <c r="AS117" s="1037"/>
      <c r="AT117" s="1038"/>
      <c r="AU117" s="956"/>
      <c r="AV117" s="957"/>
      <c r="AW117" s="957"/>
      <c r="AX117" s="957"/>
      <c r="AY117" s="957"/>
      <c r="AZ117" s="1023" t="s">
        <v>456</v>
      </c>
      <c r="BA117" s="1024"/>
      <c r="BB117" s="1024"/>
      <c r="BC117" s="1024"/>
      <c r="BD117" s="1024"/>
      <c r="BE117" s="1024"/>
      <c r="BF117" s="1024"/>
      <c r="BG117" s="1024"/>
      <c r="BH117" s="1024"/>
      <c r="BI117" s="1024"/>
      <c r="BJ117" s="1024"/>
      <c r="BK117" s="1024"/>
      <c r="BL117" s="1024"/>
      <c r="BM117" s="1024"/>
      <c r="BN117" s="1024"/>
      <c r="BO117" s="1024"/>
      <c r="BP117" s="1025"/>
      <c r="BQ117" s="975" t="s">
        <v>131</v>
      </c>
      <c r="BR117" s="976"/>
      <c r="BS117" s="976"/>
      <c r="BT117" s="976"/>
      <c r="BU117" s="976"/>
      <c r="BV117" s="976" t="s">
        <v>437</v>
      </c>
      <c r="BW117" s="976"/>
      <c r="BX117" s="976"/>
      <c r="BY117" s="976"/>
      <c r="BZ117" s="976"/>
      <c r="CA117" s="976" t="s">
        <v>434</v>
      </c>
      <c r="CB117" s="976"/>
      <c r="CC117" s="976"/>
      <c r="CD117" s="976"/>
      <c r="CE117" s="976"/>
      <c r="CF117" s="970" t="s">
        <v>131</v>
      </c>
      <c r="CG117" s="971"/>
      <c r="CH117" s="971"/>
      <c r="CI117" s="971"/>
      <c r="CJ117" s="971"/>
      <c r="CK117" s="1001"/>
      <c r="CL117" s="1002"/>
      <c r="CM117" s="972" t="s">
        <v>457</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131</v>
      </c>
      <c r="DH117" s="1015"/>
      <c r="DI117" s="1015"/>
      <c r="DJ117" s="1015"/>
      <c r="DK117" s="1016"/>
      <c r="DL117" s="1017" t="s">
        <v>131</v>
      </c>
      <c r="DM117" s="1015"/>
      <c r="DN117" s="1015"/>
      <c r="DO117" s="1015"/>
      <c r="DP117" s="1016"/>
      <c r="DQ117" s="1017" t="s">
        <v>434</v>
      </c>
      <c r="DR117" s="1015"/>
      <c r="DS117" s="1015"/>
      <c r="DT117" s="1015"/>
      <c r="DU117" s="1016"/>
      <c r="DV117" s="1018" t="s">
        <v>434</v>
      </c>
      <c r="DW117" s="1019"/>
      <c r="DX117" s="1019"/>
      <c r="DY117" s="1019"/>
      <c r="DZ117" s="1020"/>
    </row>
    <row r="118" spans="1:130" s="247" customFormat="1" ht="26.25" customHeight="1" x14ac:dyDescent="0.15">
      <c r="A118" s="960" t="s">
        <v>429</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427</v>
      </c>
      <c r="AB118" s="941"/>
      <c r="AC118" s="941"/>
      <c r="AD118" s="941"/>
      <c r="AE118" s="942"/>
      <c r="AF118" s="940" t="s">
        <v>310</v>
      </c>
      <c r="AG118" s="941"/>
      <c r="AH118" s="941"/>
      <c r="AI118" s="941"/>
      <c r="AJ118" s="942"/>
      <c r="AK118" s="940" t="s">
        <v>309</v>
      </c>
      <c r="AL118" s="941"/>
      <c r="AM118" s="941"/>
      <c r="AN118" s="941"/>
      <c r="AO118" s="942"/>
      <c r="AP118" s="1027" t="s">
        <v>428</v>
      </c>
      <c r="AQ118" s="1028"/>
      <c r="AR118" s="1028"/>
      <c r="AS118" s="1028"/>
      <c r="AT118" s="1029"/>
      <c r="AU118" s="956"/>
      <c r="AV118" s="957"/>
      <c r="AW118" s="957"/>
      <c r="AX118" s="957"/>
      <c r="AY118" s="957"/>
      <c r="AZ118" s="1030" t="s">
        <v>458</v>
      </c>
      <c r="BA118" s="1021"/>
      <c r="BB118" s="1021"/>
      <c r="BC118" s="1021"/>
      <c r="BD118" s="1021"/>
      <c r="BE118" s="1021"/>
      <c r="BF118" s="1021"/>
      <c r="BG118" s="1021"/>
      <c r="BH118" s="1021"/>
      <c r="BI118" s="1021"/>
      <c r="BJ118" s="1021"/>
      <c r="BK118" s="1021"/>
      <c r="BL118" s="1021"/>
      <c r="BM118" s="1021"/>
      <c r="BN118" s="1021"/>
      <c r="BO118" s="1021"/>
      <c r="BP118" s="1022"/>
      <c r="BQ118" s="1053" t="s">
        <v>434</v>
      </c>
      <c r="BR118" s="1054"/>
      <c r="BS118" s="1054"/>
      <c r="BT118" s="1054"/>
      <c r="BU118" s="1054"/>
      <c r="BV118" s="1054" t="s">
        <v>434</v>
      </c>
      <c r="BW118" s="1054"/>
      <c r="BX118" s="1054"/>
      <c r="BY118" s="1054"/>
      <c r="BZ118" s="1054"/>
      <c r="CA118" s="1054" t="s">
        <v>131</v>
      </c>
      <c r="CB118" s="1054"/>
      <c r="CC118" s="1054"/>
      <c r="CD118" s="1054"/>
      <c r="CE118" s="1054"/>
      <c r="CF118" s="970" t="s">
        <v>437</v>
      </c>
      <c r="CG118" s="971"/>
      <c r="CH118" s="971"/>
      <c r="CI118" s="971"/>
      <c r="CJ118" s="971"/>
      <c r="CK118" s="1001"/>
      <c r="CL118" s="1002"/>
      <c r="CM118" s="972" t="s">
        <v>459</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434</v>
      </c>
      <c r="DH118" s="1015"/>
      <c r="DI118" s="1015"/>
      <c r="DJ118" s="1015"/>
      <c r="DK118" s="1016"/>
      <c r="DL118" s="1017" t="s">
        <v>131</v>
      </c>
      <c r="DM118" s="1015"/>
      <c r="DN118" s="1015"/>
      <c r="DO118" s="1015"/>
      <c r="DP118" s="1016"/>
      <c r="DQ118" s="1017" t="s">
        <v>434</v>
      </c>
      <c r="DR118" s="1015"/>
      <c r="DS118" s="1015"/>
      <c r="DT118" s="1015"/>
      <c r="DU118" s="1016"/>
      <c r="DV118" s="1018" t="s">
        <v>131</v>
      </c>
      <c r="DW118" s="1019"/>
      <c r="DX118" s="1019"/>
      <c r="DY118" s="1019"/>
      <c r="DZ118" s="1020"/>
    </row>
    <row r="119" spans="1:130" s="247" customFormat="1" ht="26.25" customHeight="1" x14ac:dyDescent="0.15">
      <c r="A119" s="1114" t="s">
        <v>432</v>
      </c>
      <c r="B119" s="1000"/>
      <c r="C119" s="979" t="s">
        <v>433</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434</v>
      </c>
      <c r="AB119" s="948"/>
      <c r="AC119" s="948"/>
      <c r="AD119" s="948"/>
      <c r="AE119" s="949"/>
      <c r="AF119" s="950" t="s">
        <v>131</v>
      </c>
      <c r="AG119" s="948"/>
      <c r="AH119" s="948"/>
      <c r="AI119" s="948"/>
      <c r="AJ119" s="949"/>
      <c r="AK119" s="950" t="s">
        <v>434</v>
      </c>
      <c r="AL119" s="948"/>
      <c r="AM119" s="948"/>
      <c r="AN119" s="948"/>
      <c r="AO119" s="949"/>
      <c r="AP119" s="951" t="s">
        <v>434</v>
      </c>
      <c r="AQ119" s="952"/>
      <c r="AR119" s="952"/>
      <c r="AS119" s="952"/>
      <c r="AT119" s="953"/>
      <c r="AU119" s="958"/>
      <c r="AV119" s="959"/>
      <c r="AW119" s="959"/>
      <c r="AX119" s="959"/>
      <c r="AY119" s="959"/>
      <c r="AZ119" s="278" t="s">
        <v>190</v>
      </c>
      <c r="BA119" s="278"/>
      <c r="BB119" s="278"/>
      <c r="BC119" s="278"/>
      <c r="BD119" s="278"/>
      <c r="BE119" s="278"/>
      <c r="BF119" s="278"/>
      <c r="BG119" s="278"/>
      <c r="BH119" s="278"/>
      <c r="BI119" s="278"/>
      <c r="BJ119" s="278"/>
      <c r="BK119" s="278"/>
      <c r="BL119" s="278"/>
      <c r="BM119" s="278"/>
      <c r="BN119" s="278"/>
      <c r="BO119" s="1031" t="s">
        <v>460</v>
      </c>
      <c r="BP119" s="1062"/>
      <c r="BQ119" s="1053">
        <v>7338502</v>
      </c>
      <c r="BR119" s="1054"/>
      <c r="BS119" s="1054"/>
      <c r="BT119" s="1054"/>
      <c r="BU119" s="1054"/>
      <c r="BV119" s="1054">
        <v>7594001</v>
      </c>
      <c r="BW119" s="1054"/>
      <c r="BX119" s="1054"/>
      <c r="BY119" s="1054"/>
      <c r="BZ119" s="1054"/>
      <c r="CA119" s="1054">
        <v>8273525</v>
      </c>
      <c r="CB119" s="1054"/>
      <c r="CC119" s="1054"/>
      <c r="CD119" s="1054"/>
      <c r="CE119" s="1054"/>
      <c r="CF119" s="1055"/>
      <c r="CG119" s="1056"/>
      <c r="CH119" s="1056"/>
      <c r="CI119" s="1056"/>
      <c r="CJ119" s="1057"/>
      <c r="CK119" s="1003"/>
      <c r="CL119" s="1004"/>
      <c r="CM119" s="1058" t="s">
        <v>461</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437</v>
      </c>
      <c r="DH119" s="1040"/>
      <c r="DI119" s="1040"/>
      <c r="DJ119" s="1040"/>
      <c r="DK119" s="1041"/>
      <c r="DL119" s="1039" t="s">
        <v>434</v>
      </c>
      <c r="DM119" s="1040"/>
      <c r="DN119" s="1040"/>
      <c r="DO119" s="1040"/>
      <c r="DP119" s="1041"/>
      <c r="DQ119" s="1039" t="s">
        <v>434</v>
      </c>
      <c r="DR119" s="1040"/>
      <c r="DS119" s="1040"/>
      <c r="DT119" s="1040"/>
      <c r="DU119" s="1041"/>
      <c r="DV119" s="1042" t="s">
        <v>131</v>
      </c>
      <c r="DW119" s="1043"/>
      <c r="DX119" s="1043"/>
      <c r="DY119" s="1043"/>
      <c r="DZ119" s="1044"/>
    </row>
    <row r="120" spans="1:130" s="247" customFormat="1" ht="26.25" customHeight="1" x14ac:dyDescent="0.15">
      <c r="A120" s="1115"/>
      <c r="B120" s="1002"/>
      <c r="C120" s="972" t="s">
        <v>438</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437</v>
      </c>
      <c r="AB120" s="1015"/>
      <c r="AC120" s="1015"/>
      <c r="AD120" s="1015"/>
      <c r="AE120" s="1016"/>
      <c r="AF120" s="1017" t="s">
        <v>131</v>
      </c>
      <c r="AG120" s="1015"/>
      <c r="AH120" s="1015"/>
      <c r="AI120" s="1015"/>
      <c r="AJ120" s="1016"/>
      <c r="AK120" s="1017" t="s">
        <v>434</v>
      </c>
      <c r="AL120" s="1015"/>
      <c r="AM120" s="1015"/>
      <c r="AN120" s="1015"/>
      <c r="AO120" s="1016"/>
      <c r="AP120" s="1018" t="s">
        <v>434</v>
      </c>
      <c r="AQ120" s="1019"/>
      <c r="AR120" s="1019"/>
      <c r="AS120" s="1019"/>
      <c r="AT120" s="1020"/>
      <c r="AU120" s="1045" t="s">
        <v>462</v>
      </c>
      <c r="AV120" s="1046"/>
      <c r="AW120" s="1046"/>
      <c r="AX120" s="1046"/>
      <c r="AY120" s="1047"/>
      <c r="AZ120" s="996" t="s">
        <v>463</v>
      </c>
      <c r="BA120" s="945"/>
      <c r="BB120" s="945"/>
      <c r="BC120" s="945"/>
      <c r="BD120" s="945"/>
      <c r="BE120" s="945"/>
      <c r="BF120" s="945"/>
      <c r="BG120" s="945"/>
      <c r="BH120" s="945"/>
      <c r="BI120" s="945"/>
      <c r="BJ120" s="945"/>
      <c r="BK120" s="945"/>
      <c r="BL120" s="945"/>
      <c r="BM120" s="945"/>
      <c r="BN120" s="945"/>
      <c r="BO120" s="945"/>
      <c r="BP120" s="946"/>
      <c r="BQ120" s="982">
        <v>5261018</v>
      </c>
      <c r="BR120" s="983"/>
      <c r="BS120" s="983"/>
      <c r="BT120" s="983"/>
      <c r="BU120" s="983"/>
      <c r="BV120" s="983">
        <v>5176194</v>
      </c>
      <c r="BW120" s="983"/>
      <c r="BX120" s="983"/>
      <c r="BY120" s="983"/>
      <c r="BZ120" s="983"/>
      <c r="CA120" s="983">
        <v>5616597</v>
      </c>
      <c r="CB120" s="983"/>
      <c r="CC120" s="983"/>
      <c r="CD120" s="983"/>
      <c r="CE120" s="983"/>
      <c r="CF120" s="997">
        <v>200.4</v>
      </c>
      <c r="CG120" s="998"/>
      <c r="CH120" s="998"/>
      <c r="CI120" s="998"/>
      <c r="CJ120" s="998"/>
      <c r="CK120" s="1063" t="s">
        <v>464</v>
      </c>
      <c r="CL120" s="1064"/>
      <c r="CM120" s="1064"/>
      <c r="CN120" s="1064"/>
      <c r="CO120" s="1065"/>
      <c r="CP120" s="1071" t="s">
        <v>412</v>
      </c>
      <c r="CQ120" s="1072"/>
      <c r="CR120" s="1072"/>
      <c r="CS120" s="1072"/>
      <c r="CT120" s="1072"/>
      <c r="CU120" s="1072"/>
      <c r="CV120" s="1072"/>
      <c r="CW120" s="1072"/>
      <c r="CX120" s="1072"/>
      <c r="CY120" s="1072"/>
      <c r="CZ120" s="1072"/>
      <c r="DA120" s="1072"/>
      <c r="DB120" s="1072"/>
      <c r="DC120" s="1072"/>
      <c r="DD120" s="1072"/>
      <c r="DE120" s="1072"/>
      <c r="DF120" s="1073"/>
      <c r="DG120" s="982">
        <v>1528929</v>
      </c>
      <c r="DH120" s="983"/>
      <c r="DI120" s="983"/>
      <c r="DJ120" s="983"/>
      <c r="DK120" s="983"/>
      <c r="DL120" s="983">
        <v>1406247</v>
      </c>
      <c r="DM120" s="983"/>
      <c r="DN120" s="983"/>
      <c r="DO120" s="983"/>
      <c r="DP120" s="983"/>
      <c r="DQ120" s="983">
        <v>1321941</v>
      </c>
      <c r="DR120" s="983"/>
      <c r="DS120" s="983"/>
      <c r="DT120" s="983"/>
      <c r="DU120" s="983"/>
      <c r="DV120" s="984">
        <v>47.2</v>
      </c>
      <c r="DW120" s="984"/>
      <c r="DX120" s="984"/>
      <c r="DY120" s="984"/>
      <c r="DZ120" s="985"/>
    </row>
    <row r="121" spans="1:130" s="247" customFormat="1" ht="26.25" customHeight="1" x14ac:dyDescent="0.15">
      <c r="A121" s="1115"/>
      <c r="B121" s="1002"/>
      <c r="C121" s="1023" t="s">
        <v>465</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437</v>
      </c>
      <c r="AB121" s="1015"/>
      <c r="AC121" s="1015"/>
      <c r="AD121" s="1015"/>
      <c r="AE121" s="1016"/>
      <c r="AF121" s="1017" t="s">
        <v>437</v>
      </c>
      <c r="AG121" s="1015"/>
      <c r="AH121" s="1015"/>
      <c r="AI121" s="1015"/>
      <c r="AJ121" s="1016"/>
      <c r="AK121" s="1017" t="s">
        <v>437</v>
      </c>
      <c r="AL121" s="1015"/>
      <c r="AM121" s="1015"/>
      <c r="AN121" s="1015"/>
      <c r="AO121" s="1016"/>
      <c r="AP121" s="1018" t="s">
        <v>434</v>
      </c>
      <c r="AQ121" s="1019"/>
      <c r="AR121" s="1019"/>
      <c r="AS121" s="1019"/>
      <c r="AT121" s="1020"/>
      <c r="AU121" s="1048"/>
      <c r="AV121" s="1049"/>
      <c r="AW121" s="1049"/>
      <c r="AX121" s="1049"/>
      <c r="AY121" s="1050"/>
      <c r="AZ121" s="1005" t="s">
        <v>466</v>
      </c>
      <c r="BA121" s="1006"/>
      <c r="BB121" s="1006"/>
      <c r="BC121" s="1006"/>
      <c r="BD121" s="1006"/>
      <c r="BE121" s="1006"/>
      <c r="BF121" s="1006"/>
      <c r="BG121" s="1006"/>
      <c r="BH121" s="1006"/>
      <c r="BI121" s="1006"/>
      <c r="BJ121" s="1006"/>
      <c r="BK121" s="1006"/>
      <c r="BL121" s="1006"/>
      <c r="BM121" s="1006"/>
      <c r="BN121" s="1006"/>
      <c r="BO121" s="1006"/>
      <c r="BP121" s="1007"/>
      <c r="BQ121" s="975">
        <v>76316</v>
      </c>
      <c r="BR121" s="976"/>
      <c r="BS121" s="976"/>
      <c r="BT121" s="976"/>
      <c r="BU121" s="976"/>
      <c r="BV121" s="976">
        <v>72975</v>
      </c>
      <c r="BW121" s="976"/>
      <c r="BX121" s="976"/>
      <c r="BY121" s="976"/>
      <c r="BZ121" s="976"/>
      <c r="CA121" s="976">
        <v>68355</v>
      </c>
      <c r="CB121" s="976"/>
      <c r="CC121" s="976"/>
      <c r="CD121" s="976"/>
      <c r="CE121" s="976"/>
      <c r="CF121" s="970">
        <v>2.4</v>
      </c>
      <c r="CG121" s="971"/>
      <c r="CH121" s="971"/>
      <c r="CI121" s="971"/>
      <c r="CJ121" s="971"/>
      <c r="CK121" s="1066"/>
      <c r="CL121" s="1067"/>
      <c r="CM121" s="1067"/>
      <c r="CN121" s="1067"/>
      <c r="CO121" s="1068"/>
      <c r="CP121" s="1076" t="s">
        <v>410</v>
      </c>
      <c r="CQ121" s="1077"/>
      <c r="CR121" s="1077"/>
      <c r="CS121" s="1077"/>
      <c r="CT121" s="1077"/>
      <c r="CU121" s="1077"/>
      <c r="CV121" s="1077"/>
      <c r="CW121" s="1077"/>
      <c r="CX121" s="1077"/>
      <c r="CY121" s="1077"/>
      <c r="CZ121" s="1077"/>
      <c r="DA121" s="1077"/>
      <c r="DB121" s="1077"/>
      <c r="DC121" s="1077"/>
      <c r="DD121" s="1077"/>
      <c r="DE121" s="1077"/>
      <c r="DF121" s="1078"/>
      <c r="DG121" s="975">
        <v>441599</v>
      </c>
      <c r="DH121" s="976"/>
      <c r="DI121" s="976"/>
      <c r="DJ121" s="976"/>
      <c r="DK121" s="976"/>
      <c r="DL121" s="976">
        <v>457219</v>
      </c>
      <c r="DM121" s="976"/>
      <c r="DN121" s="976"/>
      <c r="DO121" s="976"/>
      <c r="DP121" s="976"/>
      <c r="DQ121" s="976">
        <v>495773</v>
      </c>
      <c r="DR121" s="976"/>
      <c r="DS121" s="976"/>
      <c r="DT121" s="976"/>
      <c r="DU121" s="976"/>
      <c r="DV121" s="977">
        <v>17.7</v>
      </c>
      <c r="DW121" s="977"/>
      <c r="DX121" s="977"/>
      <c r="DY121" s="977"/>
      <c r="DZ121" s="978"/>
    </row>
    <row r="122" spans="1:130" s="247" customFormat="1" ht="26.25" customHeight="1" x14ac:dyDescent="0.15">
      <c r="A122" s="1115"/>
      <c r="B122" s="1002"/>
      <c r="C122" s="972" t="s">
        <v>448</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437</v>
      </c>
      <c r="AB122" s="1015"/>
      <c r="AC122" s="1015"/>
      <c r="AD122" s="1015"/>
      <c r="AE122" s="1016"/>
      <c r="AF122" s="1017" t="s">
        <v>437</v>
      </c>
      <c r="AG122" s="1015"/>
      <c r="AH122" s="1015"/>
      <c r="AI122" s="1015"/>
      <c r="AJ122" s="1016"/>
      <c r="AK122" s="1017" t="s">
        <v>131</v>
      </c>
      <c r="AL122" s="1015"/>
      <c r="AM122" s="1015"/>
      <c r="AN122" s="1015"/>
      <c r="AO122" s="1016"/>
      <c r="AP122" s="1018" t="s">
        <v>437</v>
      </c>
      <c r="AQ122" s="1019"/>
      <c r="AR122" s="1019"/>
      <c r="AS122" s="1019"/>
      <c r="AT122" s="1020"/>
      <c r="AU122" s="1048"/>
      <c r="AV122" s="1049"/>
      <c r="AW122" s="1049"/>
      <c r="AX122" s="1049"/>
      <c r="AY122" s="1050"/>
      <c r="AZ122" s="1030" t="s">
        <v>467</v>
      </c>
      <c r="BA122" s="1021"/>
      <c r="BB122" s="1021"/>
      <c r="BC122" s="1021"/>
      <c r="BD122" s="1021"/>
      <c r="BE122" s="1021"/>
      <c r="BF122" s="1021"/>
      <c r="BG122" s="1021"/>
      <c r="BH122" s="1021"/>
      <c r="BI122" s="1021"/>
      <c r="BJ122" s="1021"/>
      <c r="BK122" s="1021"/>
      <c r="BL122" s="1021"/>
      <c r="BM122" s="1021"/>
      <c r="BN122" s="1021"/>
      <c r="BO122" s="1021"/>
      <c r="BP122" s="1022"/>
      <c r="BQ122" s="1053">
        <v>6122136</v>
      </c>
      <c r="BR122" s="1054"/>
      <c r="BS122" s="1054"/>
      <c r="BT122" s="1054"/>
      <c r="BU122" s="1054"/>
      <c r="BV122" s="1054">
        <v>6567931</v>
      </c>
      <c r="BW122" s="1054"/>
      <c r="BX122" s="1054"/>
      <c r="BY122" s="1054"/>
      <c r="BZ122" s="1054"/>
      <c r="CA122" s="1054">
        <v>6791652</v>
      </c>
      <c r="CB122" s="1054"/>
      <c r="CC122" s="1054"/>
      <c r="CD122" s="1054"/>
      <c r="CE122" s="1054"/>
      <c r="CF122" s="1074">
        <v>242.3</v>
      </c>
      <c r="CG122" s="1075"/>
      <c r="CH122" s="1075"/>
      <c r="CI122" s="1075"/>
      <c r="CJ122" s="1075"/>
      <c r="CK122" s="1066"/>
      <c r="CL122" s="1067"/>
      <c r="CM122" s="1067"/>
      <c r="CN122" s="1067"/>
      <c r="CO122" s="1068"/>
      <c r="CP122" s="1076" t="s">
        <v>405</v>
      </c>
      <c r="CQ122" s="1077"/>
      <c r="CR122" s="1077"/>
      <c r="CS122" s="1077"/>
      <c r="CT122" s="1077"/>
      <c r="CU122" s="1077"/>
      <c r="CV122" s="1077"/>
      <c r="CW122" s="1077"/>
      <c r="CX122" s="1077"/>
      <c r="CY122" s="1077"/>
      <c r="CZ122" s="1077"/>
      <c r="DA122" s="1077"/>
      <c r="DB122" s="1077"/>
      <c r="DC122" s="1077"/>
      <c r="DD122" s="1077"/>
      <c r="DE122" s="1077"/>
      <c r="DF122" s="1078"/>
      <c r="DG122" s="975">
        <v>21145</v>
      </c>
      <c r="DH122" s="976"/>
      <c r="DI122" s="976"/>
      <c r="DJ122" s="976"/>
      <c r="DK122" s="976"/>
      <c r="DL122" s="976">
        <v>12227</v>
      </c>
      <c r="DM122" s="976"/>
      <c r="DN122" s="976"/>
      <c r="DO122" s="976"/>
      <c r="DP122" s="976"/>
      <c r="DQ122" s="976">
        <v>13255</v>
      </c>
      <c r="DR122" s="976"/>
      <c r="DS122" s="976"/>
      <c r="DT122" s="976"/>
      <c r="DU122" s="976"/>
      <c r="DV122" s="977">
        <v>0.5</v>
      </c>
      <c r="DW122" s="977"/>
      <c r="DX122" s="977"/>
      <c r="DY122" s="977"/>
      <c r="DZ122" s="978"/>
    </row>
    <row r="123" spans="1:130" s="247" customFormat="1" ht="26.25" customHeight="1" x14ac:dyDescent="0.15">
      <c r="A123" s="1115"/>
      <c r="B123" s="1002"/>
      <c r="C123" s="972" t="s">
        <v>454</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437</v>
      </c>
      <c r="AB123" s="1015"/>
      <c r="AC123" s="1015"/>
      <c r="AD123" s="1015"/>
      <c r="AE123" s="1016"/>
      <c r="AF123" s="1017" t="s">
        <v>131</v>
      </c>
      <c r="AG123" s="1015"/>
      <c r="AH123" s="1015"/>
      <c r="AI123" s="1015"/>
      <c r="AJ123" s="1016"/>
      <c r="AK123" s="1017" t="s">
        <v>131</v>
      </c>
      <c r="AL123" s="1015"/>
      <c r="AM123" s="1015"/>
      <c r="AN123" s="1015"/>
      <c r="AO123" s="1016"/>
      <c r="AP123" s="1018" t="s">
        <v>131</v>
      </c>
      <c r="AQ123" s="1019"/>
      <c r="AR123" s="1019"/>
      <c r="AS123" s="1019"/>
      <c r="AT123" s="1020"/>
      <c r="AU123" s="1051"/>
      <c r="AV123" s="1052"/>
      <c r="AW123" s="1052"/>
      <c r="AX123" s="1052"/>
      <c r="AY123" s="1052"/>
      <c r="AZ123" s="278" t="s">
        <v>190</v>
      </c>
      <c r="BA123" s="278"/>
      <c r="BB123" s="278"/>
      <c r="BC123" s="278"/>
      <c r="BD123" s="278"/>
      <c r="BE123" s="278"/>
      <c r="BF123" s="278"/>
      <c r="BG123" s="278"/>
      <c r="BH123" s="278"/>
      <c r="BI123" s="278"/>
      <c r="BJ123" s="278"/>
      <c r="BK123" s="278"/>
      <c r="BL123" s="278"/>
      <c r="BM123" s="278"/>
      <c r="BN123" s="278"/>
      <c r="BO123" s="1031" t="s">
        <v>468</v>
      </c>
      <c r="BP123" s="1062"/>
      <c r="BQ123" s="1121">
        <v>11459470</v>
      </c>
      <c r="BR123" s="1122"/>
      <c r="BS123" s="1122"/>
      <c r="BT123" s="1122"/>
      <c r="BU123" s="1122"/>
      <c r="BV123" s="1122">
        <v>11817100</v>
      </c>
      <c r="BW123" s="1122"/>
      <c r="BX123" s="1122"/>
      <c r="BY123" s="1122"/>
      <c r="BZ123" s="1122"/>
      <c r="CA123" s="1122">
        <v>12476604</v>
      </c>
      <c r="CB123" s="1122"/>
      <c r="CC123" s="1122"/>
      <c r="CD123" s="1122"/>
      <c r="CE123" s="1122"/>
      <c r="CF123" s="1055"/>
      <c r="CG123" s="1056"/>
      <c r="CH123" s="1056"/>
      <c r="CI123" s="1056"/>
      <c r="CJ123" s="1057"/>
      <c r="CK123" s="1066"/>
      <c r="CL123" s="1067"/>
      <c r="CM123" s="1067"/>
      <c r="CN123" s="1067"/>
      <c r="CO123" s="1068"/>
      <c r="CP123" s="1076" t="s">
        <v>408</v>
      </c>
      <c r="CQ123" s="1077"/>
      <c r="CR123" s="1077"/>
      <c r="CS123" s="1077"/>
      <c r="CT123" s="1077"/>
      <c r="CU123" s="1077"/>
      <c r="CV123" s="1077"/>
      <c r="CW123" s="1077"/>
      <c r="CX123" s="1077"/>
      <c r="CY123" s="1077"/>
      <c r="CZ123" s="1077"/>
      <c r="DA123" s="1077"/>
      <c r="DB123" s="1077"/>
      <c r="DC123" s="1077"/>
      <c r="DD123" s="1077"/>
      <c r="DE123" s="1077"/>
      <c r="DF123" s="1078"/>
      <c r="DG123" s="1014">
        <v>2665</v>
      </c>
      <c r="DH123" s="1015"/>
      <c r="DI123" s="1015"/>
      <c r="DJ123" s="1015"/>
      <c r="DK123" s="1016"/>
      <c r="DL123" s="1017">
        <v>566</v>
      </c>
      <c r="DM123" s="1015"/>
      <c r="DN123" s="1015"/>
      <c r="DO123" s="1015"/>
      <c r="DP123" s="1016"/>
      <c r="DQ123" s="1017">
        <v>5083</v>
      </c>
      <c r="DR123" s="1015"/>
      <c r="DS123" s="1015"/>
      <c r="DT123" s="1015"/>
      <c r="DU123" s="1016"/>
      <c r="DV123" s="1018">
        <v>0.2</v>
      </c>
      <c r="DW123" s="1019"/>
      <c r="DX123" s="1019"/>
      <c r="DY123" s="1019"/>
      <c r="DZ123" s="1020"/>
    </row>
    <row r="124" spans="1:130" s="247" customFormat="1" ht="26.25" customHeight="1" thickBot="1" x14ac:dyDescent="0.2">
      <c r="A124" s="1115"/>
      <c r="B124" s="1002"/>
      <c r="C124" s="972" t="s">
        <v>457</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131</v>
      </c>
      <c r="AB124" s="1015"/>
      <c r="AC124" s="1015"/>
      <c r="AD124" s="1015"/>
      <c r="AE124" s="1016"/>
      <c r="AF124" s="1017" t="s">
        <v>131</v>
      </c>
      <c r="AG124" s="1015"/>
      <c r="AH124" s="1015"/>
      <c r="AI124" s="1015"/>
      <c r="AJ124" s="1016"/>
      <c r="AK124" s="1017" t="s">
        <v>131</v>
      </c>
      <c r="AL124" s="1015"/>
      <c r="AM124" s="1015"/>
      <c r="AN124" s="1015"/>
      <c r="AO124" s="1016"/>
      <c r="AP124" s="1018" t="s">
        <v>131</v>
      </c>
      <c r="AQ124" s="1019"/>
      <c r="AR124" s="1019"/>
      <c r="AS124" s="1019"/>
      <c r="AT124" s="1020"/>
      <c r="AU124" s="1117" t="s">
        <v>469</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131</v>
      </c>
      <c r="BR124" s="1084"/>
      <c r="BS124" s="1084"/>
      <c r="BT124" s="1084"/>
      <c r="BU124" s="1084"/>
      <c r="BV124" s="1084" t="s">
        <v>131</v>
      </c>
      <c r="BW124" s="1084"/>
      <c r="BX124" s="1084"/>
      <c r="BY124" s="1084"/>
      <c r="BZ124" s="1084"/>
      <c r="CA124" s="1084" t="s">
        <v>131</v>
      </c>
      <c r="CB124" s="1084"/>
      <c r="CC124" s="1084"/>
      <c r="CD124" s="1084"/>
      <c r="CE124" s="1084"/>
      <c r="CF124" s="1085"/>
      <c r="CG124" s="1086"/>
      <c r="CH124" s="1086"/>
      <c r="CI124" s="1086"/>
      <c r="CJ124" s="1087"/>
      <c r="CK124" s="1069"/>
      <c r="CL124" s="1069"/>
      <c r="CM124" s="1069"/>
      <c r="CN124" s="1069"/>
      <c r="CO124" s="1070"/>
      <c r="CP124" s="1076" t="s">
        <v>470</v>
      </c>
      <c r="CQ124" s="1077"/>
      <c r="CR124" s="1077"/>
      <c r="CS124" s="1077"/>
      <c r="CT124" s="1077"/>
      <c r="CU124" s="1077"/>
      <c r="CV124" s="1077"/>
      <c r="CW124" s="1077"/>
      <c r="CX124" s="1077"/>
      <c r="CY124" s="1077"/>
      <c r="CZ124" s="1077"/>
      <c r="DA124" s="1077"/>
      <c r="DB124" s="1077"/>
      <c r="DC124" s="1077"/>
      <c r="DD124" s="1077"/>
      <c r="DE124" s="1077"/>
      <c r="DF124" s="1078"/>
      <c r="DG124" s="1061" t="s">
        <v>131</v>
      </c>
      <c r="DH124" s="1040"/>
      <c r="DI124" s="1040"/>
      <c r="DJ124" s="1040"/>
      <c r="DK124" s="1041"/>
      <c r="DL124" s="1039" t="s">
        <v>131</v>
      </c>
      <c r="DM124" s="1040"/>
      <c r="DN124" s="1040"/>
      <c r="DO124" s="1040"/>
      <c r="DP124" s="1041"/>
      <c r="DQ124" s="1039" t="s">
        <v>131</v>
      </c>
      <c r="DR124" s="1040"/>
      <c r="DS124" s="1040"/>
      <c r="DT124" s="1040"/>
      <c r="DU124" s="1041"/>
      <c r="DV124" s="1042" t="s">
        <v>131</v>
      </c>
      <c r="DW124" s="1043"/>
      <c r="DX124" s="1043"/>
      <c r="DY124" s="1043"/>
      <c r="DZ124" s="1044"/>
    </row>
    <row r="125" spans="1:130" s="247" customFormat="1" ht="26.25" customHeight="1" x14ac:dyDescent="0.15">
      <c r="A125" s="1115"/>
      <c r="B125" s="1002"/>
      <c r="C125" s="972" t="s">
        <v>459</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131</v>
      </c>
      <c r="AB125" s="1015"/>
      <c r="AC125" s="1015"/>
      <c r="AD125" s="1015"/>
      <c r="AE125" s="1016"/>
      <c r="AF125" s="1017" t="s">
        <v>131</v>
      </c>
      <c r="AG125" s="1015"/>
      <c r="AH125" s="1015"/>
      <c r="AI125" s="1015"/>
      <c r="AJ125" s="1016"/>
      <c r="AK125" s="1017" t="s">
        <v>131</v>
      </c>
      <c r="AL125" s="1015"/>
      <c r="AM125" s="1015"/>
      <c r="AN125" s="1015"/>
      <c r="AO125" s="1016"/>
      <c r="AP125" s="1018" t="s">
        <v>131</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471</v>
      </c>
      <c r="CL125" s="1064"/>
      <c r="CM125" s="1064"/>
      <c r="CN125" s="1064"/>
      <c r="CO125" s="1065"/>
      <c r="CP125" s="996" t="s">
        <v>472</v>
      </c>
      <c r="CQ125" s="945"/>
      <c r="CR125" s="945"/>
      <c r="CS125" s="945"/>
      <c r="CT125" s="945"/>
      <c r="CU125" s="945"/>
      <c r="CV125" s="945"/>
      <c r="CW125" s="945"/>
      <c r="CX125" s="945"/>
      <c r="CY125" s="945"/>
      <c r="CZ125" s="945"/>
      <c r="DA125" s="945"/>
      <c r="DB125" s="945"/>
      <c r="DC125" s="945"/>
      <c r="DD125" s="945"/>
      <c r="DE125" s="945"/>
      <c r="DF125" s="946"/>
      <c r="DG125" s="982" t="s">
        <v>131</v>
      </c>
      <c r="DH125" s="983"/>
      <c r="DI125" s="983"/>
      <c r="DJ125" s="983"/>
      <c r="DK125" s="983"/>
      <c r="DL125" s="983" t="s">
        <v>131</v>
      </c>
      <c r="DM125" s="983"/>
      <c r="DN125" s="983"/>
      <c r="DO125" s="983"/>
      <c r="DP125" s="983"/>
      <c r="DQ125" s="983" t="s">
        <v>131</v>
      </c>
      <c r="DR125" s="983"/>
      <c r="DS125" s="983"/>
      <c r="DT125" s="983"/>
      <c r="DU125" s="983"/>
      <c r="DV125" s="984" t="s">
        <v>131</v>
      </c>
      <c r="DW125" s="984"/>
      <c r="DX125" s="984"/>
      <c r="DY125" s="984"/>
      <c r="DZ125" s="985"/>
    </row>
    <row r="126" spans="1:130" s="247" customFormat="1" ht="26.25" customHeight="1" thickBot="1" x14ac:dyDescent="0.2">
      <c r="A126" s="1115"/>
      <c r="B126" s="1002"/>
      <c r="C126" s="972" t="s">
        <v>461</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131</v>
      </c>
      <c r="AB126" s="1015"/>
      <c r="AC126" s="1015"/>
      <c r="AD126" s="1015"/>
      <c r="AE126" s="1016"/>
      <c r="AF126" s="1017" t="s">
        <v>131</v>
      </c>
      <c r="AG126" s="1015"/>
      <c r="AH126" s="1015"/>
      <c r="AI126" s="1015"/>
      <c r="AJ126" s="1016"/>
      <c r="AK126" s="1017" t="s">
        <v>131</v>
      </c>
      <c r="AL126" s="1015"/>
      <c r="AM126" s="1015"/>
      <c r="AN126" s="1015"/>
      <c r="AO126" s="1016"/>
      <c r="AP126" s="1018" t="s">
        <v>131</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473</v>
      </c>
      <c r="CQ126" s="1006"/>
      <c r="CR126" s="1006"/>
      <c r="CS126" s="1006"/>
      <c r="CT126" s="1006"/>
      <c r="CU126" s="1006"/>
      <c r="CV126" s="1006"/>
      <c r="CW126" s="1006"/>
      <c r="CX126" s="1006"/>
      <c r="CY126" s="1006"/>
      <c r="CZ126" s="1006"/>
      <c r="DA126" s="1006"/>
      <c r="DB126" s="1006"/>
      <c r="DC126" s="1006"/>
      <c r="DD126" s="1006"/>
      <c r="DE126" s="1006"/>
      <c r="DF126" s="1007"/>
      <c r="DG126" s="975" t="s">
        <v>131</v>
      </c>
      <c r="DH126" s="976"/>
      <c r="DI126" s="976"/>
      <c r="DJ126" s="976"/>
      <c r="DK126" s="976"/>
      <c r="DL126" s="976" t="s">
        <v>131</v>
      </c>
      <c r="DM126" s="976"/>
      <c r="DN126" s="976"/>
      <c r="DO126" s="976"/>
      <c r="DP126" s="976"/>
      <c r="DQ126" s="976" t="s">
        <v>131</v>
      </c>
      <c r="DR126" s="976"/>
      <c r="DS126" s="976"/>
      <c r="DT126" s="976"/>
      <c r="DU126" s="976"/>
      <c r="DV126" s="977" t="s">
        <v>131</v>
      </c>
      <c r="DW126" s="977"/>
      <c r="DX126" s="977"/>
      <c r="DY126" s="977"/>
      <c r="DZ126" s="978"/>
    </row>
    <row r="127" spans="1:130" s="247" customFormat="1" ht="26.25" customHeight="1" x14ac:dyDescent="0.15">
      <c r="A127" s="1116"/>
      <c r="B127" s="1004"/>
      <c r="C127" s="1058" t="s">
        <v>474</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1651</v>
      </c>
      <c r="AB127" s="1015"/>
      <c r="AC127" s="1015"/>
      <c r="AD127" s="1015"/>
      <c r="AE127" s="1016"/>
      <c r="AF127" s="1017">
        <v>1606</v>
      </c>
      <c r="AG127" s="1015"/>
      <c r="AH127" s="1015"/>
      <c r="AI127" s="1015"/>
      <c r="AJ127" s="1016"/>
      <c r="AK127" s="1017">
        <v>1182</v>
      </c>
      <c r="AL127" s="1015"/>
      <c r="AM127" s="1015"/>
      <c r="AN127" s="1015"/>
      <c r="AO127" s="1016"/>
      <c r="AP127" s="1018">
        <v>0</v>
      </c>
      <c r="AQ127" s="1019"/>
      <c r="AR127" s="1019"/>
      <c r="AS127" s="1019"/>
      <c r="AT127" s="1020"/>
      <c r="AU127" s="283"/>
      <c r="AV127" s="283"/>
      <c r="AW127" s="283"/>
      <c r="AX127" s="1088" t="s">
        <v>475</v>
      </c>
      <c r="AY127" s="1089"/>
      <c r="AZ127" s="1089"/>
      <c r="BA127" s="1089"/>
      <c r="BB127" s="1089"/>
      <c r="BC127" s="1089"/>
      <c r="BD127" s="1089"/>
      <c r="BE127" s="1090"/>
      <c r="BF127" s="1091" t="s">
        <v>476</v>
      </c>
      <c r="BG127" s="1089"/>
      <c r="BH127" s="1089"/>
      <c r="BI127" s="1089"/>
      <c r="BJ127" s="1089"/>
      <c r="BK127" s="1089"/>
      <c r="BL127" s="1090"/>
      <c r="BM127" s="1091" t="s">
        <v>477</v>
      </c>
      <c r="BN127" s="1089"/>
      <c r="BO127" s="1089"/>
      <c r="BP127" s="1089"/>
      <c r="BQ127" s="1089"/>
      <c r="BR127" s="1089"/>
      <c r="BS127" s="1090"/>
      <c r="BT127" s="1091" t="s">
        <v>478</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479</v>
      </c>
      <c r="CQ127" s="1006"/>
      <c r="CR127" s="1006"/>
      <c r="CS127" s="1006"/>
      <c r="CT127" s="1006"/>
      <c r="CU127" s="1006"/>
      <c r="CV127" s="1006"/>
      <c r="CW127" s="1006"/>
      <c r="CX127" s="1006"/>
      <c r="CY127" s="1006"/>
      <c r="CZ127" s="1006"/>
      <c r="DA127" s="1006"/>
      <c r="DB127" s="1006"/>
      <c r="DC127" s="1006"/>
      <c r="DD127" s="1006"/>
      <c r="DE127" s="1006"/>
      <c r="DF127" s="1007"/>
      <c r="DG127" s="975" t="s">
        <v>131</v>
      </c>
      <c r="DH127" s="976"/>
      <c r="DI127" s="976"/>
      <c r="DJ127" s="976"/>
      <c r="DK127" s="976"/>
      <c r="DL127" s="976" t="s">
        <v>131</v>
      </c>
      <c r="DM127" s="976"/>
      <c r="DN127" s="976"/>
      <c r="DO127" s="976"/>
      <c r="DP127" s="976"/>
      <c r="DQ127" s="976" t="s">
        <v>131</v>
      </c>
      <c r="DR127" s="976"/>
      <c r="DS127" s="976"/>
      <c r="DT127" s="976"/>
      <c r="DU127" s="976"/>
      <c r="DV127" s="977" t="s">
        <v>131</v>
      </c>
      <c r="DW127" s="977"/>
      <c r="DX127" s="977"/>
      <c r="DY127" s="977"/>
      <c r="DZ127" s="978"/>
    </row>
    <row r="128" spans="1:130" s="247" customFormat="1" ht="26.25" customHeight="1" thickBot="1" x14ac:dyDescent="0.2">
      <c r="A128" s="1099" t="s">
        <v>480</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481</v>
      </c>
      <c r="X128" s="1101"/>
      <c r="Y128" s="1101"/>
      <c r="Z128" s="1102"/>
      <c r="AA128" s="1103">
        <v>3867</v>
      </c>
      <c r="AB128" s="1104"/>
      <c r="AC128" s="1104"/>
      <c r="AD128" s="1104"/>
      <c r="AE128" s="1105"/>
      <c r="AF128" s="1106">
        <v>3902</v>
      </c>
      <c r="AG128" s="1104"/>
      <c r="AH128" s="1104"/>
      <c r="AI128" s="1104"/>
      <c r="AJ128" s="1105"/>
      <c r="AK128" s="1106">
        <v>5132</v>
      </c>
      <c r="AL128" s="1104"/>
      <c r="AM128" s="1104"/>
      <c r="AN128" s="1104"/>
      <c r="AO128" s="1105"/>
      <c r="AP128" s="1107"/>
      <c r="AQ128" s="1108"/>
      <c r="AR128" s="1108"/>
      <c r="AS128" s="1108"/>
      <c r="AT128" s="1109"/>
      <c r="AU128" s="283"/>
      <c r="AV128" s="283"/>
      <c r="AW128" s="283"/>
      <c r="AX128" s="944" t="s">
        <v>482</v>
      </c>
      <c r="AY128" s="945"/>
      <c r="AZ128" s="945"/>
      <c r="BA128" s="945"/>
      <c r="BB128" s="945"/>
      <c r="BC128" s="945"/>
      <c r="BD128" s="945"/>
      <c r="BE128" s="946"/>
      <c r="BF128" s="1110" t="s">
        <v>131</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483</v>
      </c>
      <c r="CQ128" s="1093"/>
      <c r="CR128" s="1093"/>
      <c r="CS128" s="1093"/>
      <c r="CT128" s="1093"/>
      <c r="CU128" s="1093"/>
      <c r="CV128" s="1093"/>
      <c r="CW128" s="1093"/>
      <c r="CX128" s="1093"/>
      <c r="CY128" s="1093"/>
      <c r="CZ128" s="1093"/>
      <c r="DA128" s="1093"/>
      <c r="DB128" s="1093"/>
      <c r="DC128" s="1093"/>
      <c r="DD128" s="1093"/>
      <c r="DE128" s="1093"/>
      <c r="DF128" s="1094"/>
      <c r="DG128" s="1095" t="s">
        <v>131</v>
      </c>
      <c r="DH128" s="1096"/>
      <c r="DI128" s="1096"/>
      <c r="DJ128" s="1096"/>
      <c r="DK128" s="1096"/>
      <c r="DL128" s="1096" t="s">
        <v>131</v>
      </c>
      <c r="DM128" s="1096"/>
      <c r="DN128" s="1096"/>
      <c r="DO128" s="1096"/>
      <c r="DP128" s="1096"/>
      <c r="DQ128" s="1096" t="s">
        <v>131</v>
      </c>
      <c r="DR128" s="1096"/>
      <c r="DS128" s="1096"/>
      <c r="DT128" s="1096"/>
      <c r="DU128" s="1096"/>
      <c r="DV128" s="1097" t="s">
        <v>131</v>
      </c>
      <c r="DW128" s="1097"/>
      <c r="DX128" s="1097"/>
      <c r="DY128" s="1097"/>
      <c r="DZ128" s="1098"/>
    </row>
    <row r="129" spans="1:131" s="247" customFormat="1" ht="26.25" customHeight="1" x14ac:dyDescent="0.15">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484</v>
      </c>
      <c r="X129" s="1130"/>
      <c r="Y129" s="1130"/>
      <c r="Z129" s="1131"/>
      <c r="AA129" s="1014">
        <v>3370447</v>
      </c>
      <c r="AB129" s="1015"/>
      <c r="AC129" s="1015"/>
      <c r="AD129" s="1015"/>
      <c r="AE129" s="1016"/>
      <c r="AF129" s="1017">
        <v>3406910</v>
      </c>
      <c r="AG129" s="1015"/>
      <c r="AH129" s="1015"/>
      <c r="AI129" s="1015"/>
      <c r="AJ129" s="1016"/>
      <c r="AK129" s="1017">
        <v>3357671</v>
      </c>
      <c r="AL129" s="1015"/>
      <c r="AM129" s="1015"/>
      <c r="AN129" s="1015"/>
      <c r="AO129" s="1016"/>
      <c r="AP129" s="1132"/>
      <c r="AQ129" s="1133"/>
      <c r="AR129" s="1133"/>
      <c r="AS129" s="1133"/>
      <c r="AT129" s="1134"/>
      <c r="AU129" s="285"/>
      <c r="AV129" s="285"/>
      <c r="AW129" s="285"/>
      <c r="AX129" s="1123" t="s">
        <v>485</v>
      </c>
      <c r="AY129" s="1006"/>
      <c r="AZ129" s="1006"/>
      <c r="BA129" s="1006"/>
      <c r="BB129" s="1006"/>
      <c r="BC129" s="1006"/>
      <c r="BD129" s="1006"/>
      <c r="BE129" s="1007"/>
      <c r="BF129" s="1124" t="s">
        <v>131</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486</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487</v>
      </c>
      <c r="X130" s="1130"/>
      <c r="Y130" s="1130"/>
      <c r="Z130" s="1131"/>
      <c r="AA130" s="1014">
        <v>569959</v>
      </c>
      <c r="AB130" s="1015"/>
      <c r="AC130" s="1015"/>
      <c r="AD130" s="1015"/>
      <c r="AE130" s="1016"/>
      <c r="AF130" s="1017">
        <v>602120</v>
      </c>
      <c r="AG130" s="1015"/>
      <c r="AH130" s="1015"/>
      <c r="AI130" s="1015"/>
      <c r="AJ130" s="1016"/>
      <c r="AK130" s="1017">
        <v>554806</v>
      </c>
      <c r="AL130" s="1015"/>
      <c r="AM130" s="1015"/>
      <c r="AN130" s="1015"/>
      <c r="AO130" s="1016"/>
      <c r="AP130" s="1132"/>
      <c r="AQ130" s="1133"/>
      <c r="AR130" s="1133"/>
      <c r="AS130" s="1133"/>
      <c r="AT130" s="1134"/>
      <c r="AU130" s="285"/>
      <c r="AV130" s="285"/>
      <c r="AW130" s="285"/>
      <c r="AX130" s="1123" t="s">
        <v>488</v>
      </c>
      <c r="AY130" s="1006"/>
      <c r="AZ130" s="1006"/>
      <c r="BA130" s="1006"/>
      <c r="BB130" s="1006"/>
      <c r="BC130" s="1006"/>
      <c r="BD130" s="1006"/>
      <c r="BE130" s="1007"/>
      <c r="BF130" s="1160">
        <v>3</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489</v>
      </c>
      <c r="X131" s="1168"/>
      <c r="Y131" s="1168"/>
      <c r="Z131" s="1169"/>
      <c r="AA131" s="1061">
        <v>2800488</v>
      </c>
      <c r="AB131" s="1040"/>
      <c r="AC131" s="1040"/>
      <c r="AD131" s="1040"/>
      <c r="AE131" s="1041"/>
      <c r="AF131" s="1039">
        <v>2804790</v>
      </c>
      <c r="AG131" s="1040"/>
      <c r="AH131" s="1040"/>
      <c r="AI131" s="1040"/>
      <c r="AJ131" s="1041"/>
      <c r="AK131" s="1039">
        <v>2802865</v>
      </c>
      <c r="AL131" s="1040"/>
      <c r="AM131" s="1040"/>
      <c r="AN131" s="1040"/>
      <c r="AO131" s="1041"/>
      <c r="AP131" s="1170"/>
      <c r="AQ131" s="1171"/>
      <c r="AR131" s="1171"/>
      <c r="AS131" s="1171"/>
      <c r="AT131" s="1172"/>
      <c r="AU131" s="285"/>
      <c r="AV131" s="285"/>
      <c r="AW131" s="285"/>
      <c r="AX131" s="1142" t="s">
        <v>490</v>
      </c>
      <c r="AY131" s="1093"/>
      <c r="AZ131" s="1093"/>
      <c r="BA131" s="1093"/>
      <c r="BB131" s="1093"/>
      <c r="BC131" s="1093"/>
      <c r="BD131" s="1093"/>
      <c r="BE131" s="1094"/>
      <c r="BF131" s="1143" t="s">
        <v>131</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491</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492</v>
      </c>
      <c r="W132" s="1153"/>
      <c r="X132" s="1153"/>
      <c r="Y132" s="1153"/>
      <c r="Z132" s="1154"/>
      <c r="AA132" s="1155">
        <v>3.6294745769999999</v>
      </c>
      <c r="AB132" s="1156"/>
      <c r="AC132" s="1156"/>
      <c r="AD132" s="1156"/>
      <c r="AE132" s="1157"/>
      <c r="AF132" s="1158">
        <v>2.4676357229999999</v>
      </c>
      <c r="AG132" s="1156"/>
      <c r="AH132" s="1156"/>
      <c r="AI132" s="1156"/>
      <c r="AJ132" s="1157"/>
      <c r="AK132" s="1158">
        <v>3.0779220550000002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493</v>
      </c>
      <c r="W133" s="1136"/>
      <c r="X133" s="1136"/>
      <c r="Y133" s="1136"/>
      <c r="Z133" s="1137"/>
      <c r="AA133" s="1138">
        <v>3.2</v>
      </c>
      <c r="AB133" s="1139"/>
      <c r="AC133" s="1139"/>
      <c r="AD133" s="1139"/>
      <c r="AE133" s="1140"/>
      <c r="AF133" s="1138">
        <v>3.2</v>
      </c>
      <c r="AG133" s="1139"/>
      <c r="AH133" s="1139"/>
      <c r="AI133" s="1139"/>
      <c r="AJ133" s="1140"/>
      <c r="AK133" s="1138">
        <v>3</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sfVybzYpyLhmB/LxV+t+seoYNJ0z/MiViAWazaM0InfTQ684nWUSZShoqd3xD5giS5EMv+gEXeGkK4BWgTIMvw==" saltValue="GLXDxDS6GVAEHbib0zy7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Twyt5O0/On20JAMUtTaNrje+QwGkFRNd6fH++dDAqIpt53jy4RPeQbQZMuF1VKgJxqsuQRCiMVJpMSHiEx62A==" saltValue="4W0DXXRRx9C1sdX+kXx8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y8VfMePgKBmpwMUN8B39jpoguIaRd121LrQfWNaB5xHHAexhFu3a0kgnzJT3fUBaMZYZ5L1vjSI5jrZiwBhoA==" saltValue="qZq2zM/uJNON35kM7jBs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497</v>
      </c>
      <c r="AP7" s="304"/>
      <c r="AQ7" s="305" t="s">
        <v>498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499</v>
      </c>
      <c r="AQ8" s="311" t="s">
        <v>500</v>
      </c>
      <c r="AR8" s="312" t="s">
        <v>501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502</v>
      </c>
      <c r="AL9" s="1179"/>
      <c r="AM9" s="1179"/>
      <c r="AN9" s="1180"/>
      <c r="AO9" s="313">
        <v>809762</v>
      </c>
      <c r="AP9" s="313">
        <v>189418</v>
      </c>
      <c r="AQ9" s="314">
        <v>172204</v>
      </c>
      <c r="AR9" s="315">
        <v>10</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503</v>
      </c>
      <c r="AL10" s="1179"/>
      <c r="AM10" s="1179"/>
      <c r="AN10" s="1180"/>
      <c r="AO10" s="316">
        <v>62252</v>
      </c>
      <c r="AP10" s="316">
        <v>14562</v>
      </c>
      <c r="AQ10" s="317">
        <v>20524</v>
      </c>
      <c r="AR10" s="318">
        <v>-29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504</v>
      </c>
      <c r="AL11" s="1179"/>
      <c r="AM11" s="1179"/>
      <c r="AN11" s="1180"/>
      <c r="AO11" s="316">
        <v>183573</v>
      </c>
      <c r="AP11" s="316">
        <v>42941</v>
      </c>
      <c r="AQ11" s="317">
        <v>26395</v>
      </c>
      <c r="AR11" s="318">
        <v>62.7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505</v>
      </c>
      <c r="AL12" s="1179"/>
      <c r="AM12" s="1179"/>
      <c r="AN12" s="1180"/>
      <c r="AO12" s="316" t="s">
        <v>506</v>
      </c>
      <c r="AP12" s="316" t="s">
        <v>506</v>
      </c>
      <c r="AQ12" s="317">
        <v>1752</v>
      </c>
      <c r="AR12" s="318" t="s">
        <v>506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507</v>
      </c>
      <c r="AL13" s="1179"/>
      <c r="AM13" s="1179"/>
      <c r="AN13" s="1180"/>
      <c r="AO13" s="316" t="s">
        <v>506</v>
      </c>
      <c r="AP13" s="316" t="s">
        <v>506</v>
      </c>
      <c r="AQ13" s="317" t="s">
        <v>506</v>
      </c>
      <c r="AR13" s="318" t="s">
        <v>506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508</v>
      </c>
      <c r="AL14" s="1179"/>
      <c r="AM14" s="1179"/>
      <c r="AN14" s="1180"/>
      <c r="AO14" s="316">
        <v>3878</v>
      </c>
      <c r="AP14" s="316">
        <v>907</v>
      </c>
      <c r="AQ14" s="317">
        <v>7974</v>
      </c>
      <c r="AR14" s="318">
        <v>-88.6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509</v>
      </c>
      <c r="AL15" s="1179"/>
      <c r="AM15" s="1179"/>
      <c r="AN15" s="1180"/>
      <c r="AO15" s="316">
        <v>14064</v>
      </c>
      <c r="AP15" s="316">
        <v>3290</v>
      </c>
      <c r="AQ15" s="317">
        <v>4531</v>
      </c>
      <c r="AR15" s="318">
        <v>-27.4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510</v>
      </c>
      <c r="AL16" s="1182"/>
      <c r="AM16" s="1182"/>
      <c r="AN16" s="1183"/>
      <c r="AO16" s="316">
        <v>-58312</v>
      </c>
      <c r="AP16" s="316">
        <v>-13640</v>
      </c>
      <c r="AQ16" s="317">
        <v>-15679</v>
      </c>
      <c r="AR16" s="318">
        <v>-13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190</v>
      </c>
      <c r="AL17" s="1182"/>
      <c r="AM17" s="1182"/>
      <c r="AN17" s="1183"/>
      <c r="AO17" s="316">
        <v>1015217</v>
      </c>
      <c r="AP17" s="316">
        <v>237478</v>
      </c>
      <c r="AQ17" s="317">
        <v>217700</v>
      </c>
      <c r="AR17" s="318">
        <v>9.1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515</v>
      </c>
      <c r="AL21" s="1174"/>
      <c r="AM21" s="1174"/>
      <c r="AN21" s="1175"/>
      <c r="AO21" s="328">
        <v>18.95</v>
      </c>
      <c r="AP21" s="329">
        <v>19.600000000000001</v>
      </c>
      <c r="AQ21" s="330">
        <v>-0.65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516</v>
      </c>
      <c r="AL22" s="1174"/>
      <c r="AM22" s="1174"/>
      <c r="AN22" s="1175"/>
      <c r="AO22" s="333">
        <v>97.1</v>
      </c>
      <c r="AP22" s="334">
        <v>95.1</v>
      </c>
      <c r="AQ22" s="335">
        <v>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497</v>
      </c>
      <c r="AP30" s="304"/>
      <c r="AQ30" s="305" t="s">
        <v>498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499</v>
      </c>
      <c r="AQ31" s="311" t="s">
        <v>500</v>
      </c>
      <c r="AR31" s="312" t="s">
        <v>501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520</v>
      </c>
      <c r="AL32" s="1190"/>
      <c r="AM32" s="1190"/>
      <c r="AN32" s="1191"/>
      <c r="AO32" s="343">
        <v>485702</v>
      </c>
      <c r="AP32" s="343">
        <v>113615</v>
      </c>
      <c r="AQ32" s="344">
        <v>110920</v>
      </c>
      <c r="AR32" s="345">
        <v>2.4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521</v>
      </c>
      <c r="AL33" s="1190"/>
      <c r="AM33" s="1190"/>
      <c r="AN33" s="1191"/>
      <c r="AO33" s="343" t="s">
        <v>506</v>
      </c>
      <c r="AP33" s="343" t="s">
        <v>506</v>
      </c>
      <c r="AQ33" s="344" t="s">
        <v>506</v>
      </c>
      <c r="AR33" s="345" t="s">
        <v>506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522</v>
      </c>
      <c r="AL34" s="1190"/>
      <c r="AM34" s="1190"/>
      <c r="AN34" s="1191"/>
      <c r="AO34" s="343" t="s">
        <v>506</v>
      </c>
      <c r="AP34" s="343" t="s">
        <v>506</v>
      </c>
      <c r="AQ34" s="344" t="s">
        <v>506</v>
      </c>
      <c r="AR34" s="345" t="s">
        <v>506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523</v>
      </c>
      <c r="AL35" s="1190"/>
      <c r="AM35" s="1190"/>
      <c r="AN35" s="1191"/>
      <c r="AO35" s="343">
        <v>159285</v>
      </c>
      <c r="AP35" s="343">
        <v>37260</v>
      </c>
      <c r="AQ35" s="344">
        <v>30367</v>
      </c>
      <c r="AR35" s="345">
        <v>22.7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524</v>
      </c>
      <c r="AL36" s="1190"/>
      <c r="AM36" s="1190"/>
      <c r="AN36" s="1191"/>
      <c r="AO36" s="343" t="s">
        <v>506</v>
      </c>
      <c r="AP36" s="343" t="s">
        <v>506</v>
      </c>
      <c r="AQ36" s="344">
        <v>2045</v>
      </c>
      <c r="AR36" s="345" t="s">
        <v>506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525</v>
      </c>
      <c r="AL37" s="1190"/>
      <c r="AM37" s="1190"/>
      <c r="AN37" s="1191"/>
      <c r="AO37" s="343">
        <v>1182</v>
      </c>
      <c r="AP37" s="343">
        <v>276</v>
      </c>
      <c r="AQ37" s="344">
        <v>314</v>
      </c>
      <c r="AR37" s="345">
        <v>-12.1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526</v>
      </c>
      <c r="AL38" s="1193"/>
      <c r="AM38" s="1193"/>
      <c r="AN38" s="1194"/>
      <c r="AO38" s="346">
        <v>39</v>
      </c>
      <c r="AP38" s="346">
        <v>9</v>
      </c>
      <c r="AQ38" s="347">
        <v>28</v>
      </c>
      <c r="AR38" s="335">
        <v>-67.900000000000006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527</v>
      </c>
      <c r="AL39" s="1193"/>
      <c r="AM39" s="1193"/>
      <c r="AN39" s="1194"/>
      <c r="AO39" s="343">
        <v>-5132</v>
      </c>
      <c r="AP39" s="343">
        <v>-1200</v>
      </c>
      <c r="AQ39" s="344">
        <v>-3766</v>
      </c>
      <c r="AR39" s="345">
        <v>-68.099999999999994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528</v>
      </c>
      <c r="AL40" s="1190"/>
      <c r="AM40" s="1190"/>
      <c r="AN40" s="1191"/>
      <c r="AO40" s="343">
        <v>-554806</v>
      </c>
      <c r="AP40" s="343">
        <v>-129779</v>
      </c>
      <c r="AQ40" s="344">
        <v>-106993</v>
      </c>
      <c r="AR40" s="345">
        <v>21.3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302</v>
      </c>
      <c r="AL41" s="1196"/>
      <c r="AM41" s="1196"/>
      <c r="AN41" s="1197"/>
      <c r="AO41" s="343">
        <v>86270</v>
      </c>
      <c r="AP41" s="343">
        <v>20180</v>
      </c>
      <c r="AQ41" s="344">
        <v>32915</v>
      </c>
      <c r="AR41" s="345">
        <v>-38.700000000000003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497</v>
      </c>
      <c r="AN49" s="1186" t="s">
        <v>532</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533</v>
      </c>
      <c r="AO50" s="360" t="s">
        <v>534</v>
      </c>
      <c r="AP50" s="361" t="s">
        <v>535</v>
      </c>
      <c r="AQ50" s="362" t="s">
        <v>536</v>
      </c>
      <c r="AR50" s="363" t="s">
        <v>537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980316</v>
      </c>
      <c r="AN51" s="365">
        <v>213809</v>
      </c>
      <c r="AO51" s="366">
        <v>33.9</v>
      </c>
      <c r="AP51" s="367">
        <v>245039</v>
      </c>
      <c r="AQ51" s="368">
        <v>-10.199999999999999</v>
      </c>
      <c r="AR51" s="369">
        <v>44.1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728947</v>
      </c>
      <c r="AN52" s="373">
        <v>158985</v>
      </c>
      <c r="AO52" s="374">
        <v>99.1</v>
      </c>
      <c r="AP52" s="375">
        <v>108922</v>
      </c>
      <c r="AQ52" s="376">
        <v>-13.4</v>
      </c>
      <c r="AR52" s="377">
        <v>112.5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1588548</v>
      </c>
      <c r="AN53" s="365">
        <v>352072</v>
      </c>
      <c r="AO53" s="366">
        <v>64.7</v>
      </c>
      <c r="AP53" s="367">
        <v>237994</v>
      </c>
      <c r="AQ53" s="368">
        <v>-2.9</v>
      </c>
      <c r="AR53" s="369">
        <v>67.599999999999994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1336398</v>
      </c>
      <c r="AN54" s="373">
        <v>296188</v>
      </c>
      <c r="AO54" s="374">
        <v>86.3</v>
      </c>
      <c r="AP54" s="375">
        <v>110361</v>
      </c>
      <c r="AQ54" s="376">
        <v>1.3</v>
      </c>
      <c r="AR54" s="377">
        <v>85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801364</v>
      </c>
      <c r="AN55" s="365">
        <v>180203</v>
      </c>
      <c r="AO55" s="366">
        <v>-48.8</v>
      </c>
      <c r="AP55" s="367">
        <v>267911</v>
      </c>
      <c r="AQ55" s="368">
        <v>12.6</v>
      </c>
      <c r="AR55" s="369">
        <v>-61.4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551613</v>
      </c>
      <c r="AN56" s="373">
        <v>124042</v>
      </c>
      <c r="AO56" s="374">
        <v>-58.1</v>
      </c>
      <c r="AP56" s="375">
        <v>106425</v>
      </c>
      <c r="AQ56" s="376">
        <v>-3.6</v>
      </c>
      <c r="AR56" s="377">
        <v>-54.5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1350498</v>
      </c>
      <c r="AN57" s="365">
        <v>309322</v>
      </c>
      <c r="AO57" s="366">
        <v>71.7</v>
      </c>
      <c r="AP57" s="367">
        <v>228215</v>
      </c>
      <c r="AQ57" s="368">
        <v>-14.8</v>
      </c>
      <c r="AR57" s="369">
        <v>86.5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938735</v>
      </c>
      <c r="AN58" s="373">
        <v>215010</v>
      </c>
      <c r="AO58" s="374">
        <v>73.3</v>
      </c>
      <c r="AP58" s="375">
        <v>117571</v>
      </c>
      <c r="AQ58" s="376">
        <v>10.5</v>
      </c>
      <c r="AR58" s="377">
        <v>62.8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1342523</v>
      </c>
      <c r="AN59" s="365">
        <v>314040</v>
      </c>
      <c r="AO59" s="366">
        <v>1.5</v>
      </c>
      <c r="AP59" s="367">
        <v>264232</v>
      </c>
      <c r="AQ59" s="368">
        <v>15.8</v>
      </c>
      <c r="AR59" s="369">
        <v>-14.3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993489</v>
      </c>
      <c r="AN60" s="373">
        <v>232395</v>
      </c>
      <c r="AO60" s="374">
        <v>8.1</v>
      </c>
      <c r="AP60" s="375">
        <v>133959</v>
      </c>
      <c r="AQ60" s="376">
        <v>13.9</v>
      </c>
      <c r="AR60" s="377">
        <v>-5.8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1212650</v>
      </c>
      <c r="AN61" s="380">
        <v>273889</v>
      </c>
      <c r="AO61" s="381">
        <v>24.6</v>
      </c>
      <c r="AP61" s="382">
        <v>248678</v>
      </c>
      <c r="AQ61" s="383">
        <v>0.1</v>
      </c>
      <c r="AR61" s="369">
        <v>24.5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909836</v>
      </c>
      <c r="AN62" s="373">
        <v>205324</v>
      </c>
      <c r="AO62" s="374">
        <v>41.7</v>
      </c>
      <c r="AP62" s="375">
        <v>115448</v>
      </c>
      <c r="AQ62" s="376">
        <v>1.7</v>
      </c>
      <c r="AR62" s="377">
        <v>40</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QiSjulhWpIFtVk20sRmp9ccnozQChCV8BSrq0uZVteR8r8EQz82K+NtP6VOTNI+EmbU8R0Q0PzLII4k6SjTDQ==" saltValue="t17dsRh3VQtf9VBXE9adc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20" spans="125:125" ht="13.5" hidden="1" customHeight="1" x14ac:dyDescent="0.15"/>
    <row r="121" spans="125:125" ht="13.5" hidden="1" customHeight="1" x14ac:dyDescent="0.15">
      <c r="DU121" s="291"/>
    </row>
  </sheetData>
  <sheetProtection algorithmName="SHA-512" hashValue="sg17d7uuzkOauqHBzLRSuqQAlnK+Reau3kq0VKOS7MGlTowINXE0RBkBJ9hYL3hdFeXgxXMvLMR8wojFljU8ZQ==" saltValue="QLBylgAo9cRtuG4sgYzj8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sheetData>
  <sheetProtection algorithmName="SHA-512" hashValue="T9H6/eWhdbdAZZuC5F62iMmSYUOiU3ANNSrc9iJaONkCK53zMqKQi45DttFWUqrLZHFCZYdh9QIT4jRUbqJ5lQ==" saltValue="VCxDaTTkY6GH98dyBDVv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98" t="s">
        <v>3</v>
      </c>
      <c r="D47" s="1198"/>
      <c r="E47" s="1199"/>
      <c r="F47" s="11">
        <v>35.21</v>
      </c>
      <c r="G47" s="12">
        <v>32.950000000000003</v>
      </c>
      <c r="H47" s="12">
        <v>31.32</v>
      </c>
      <c r="I47" s="12">
        <v>30.42</v>
      </c>
      <c r="J47" s="13">
        <v>30.87</v>
      </c>
    </row>
    <row r="48" spans="2:10" ht="57.75" customHeight="1" x14ac:dyDescent="0.15">
      <c r="B48" s="14"/>
      <c r="C48" s="1200" t="s">
        <v>4</v>
      </c>
      <c r="D48" s="1200"/>
      <c r="E48" s="1201"/>
      <c r="F48" s="15">
        <v>3.35</v>
      </c>
      <c r="G48" s="16">
        <v>4.16</v>
      </c>
      <c r="H48" s="16">
        <v>4.43</v>
      </c>
      <c r="I48" s="16">
        <v>3.48</v>
      </c>
      <c r="J48" s="17">
        <v>2.27</v>
      </c>
    </row>
    <row r="49" spans="2:10" ht="57.75" customHeight="1" thickBot="1" x14ac:dyDescent="0.2">
      <c r="B49" s="18"/>
      <c r="C49" s="1202" t="s">
        <v>5</v>
      </c>
      <c r="D49" s="1202"/>
      <c r="E49" s="1203"/>
      <c r="F49" s="19">
        <v>0.41</v>
      </c>
      <c r="G49" s="20" t="s">
        <v>553</v>
      </c>
      <c r="H49" s="20">
        <v>6.25</v>
      </c>
      <c r="I49" s="20">
        <v>0.26</v>
      </c>
      <c r="J49" s="21" t="s">
        <v>554</v>
      </c>
    </row>
    <row r="50" spans="2:10" ht="13.5" customHeight="1" x14ac:dyDescent="0.15"/>
  </sheetData>
  <sheetProtection algorithmName="SHA-512" hashValue="3PEYgyNSOvP9FqrTbxqd01k3CLXNaPcdN5/M2FIZNiDbjUcpprUyZ/0iq+csMoecrwa0Nrx8EVErcbtSYqEriw==" saltValue="lqpCl/wyEdc2X1cV8/Mz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2021-03-05T10:52:06Z</cp:lastPrinted>
  <dcterms:created xsi:type="dcterms:W3CDTF">2021-02-05T01:19:09Z</dcterms:created>
  <dcterms:modified xsi:type="dcterms:W3CDTF">2021-10-28T09:22:04Z</dcterms:modified>
  <cp:category/>
</cp:coreProperties>
</file>