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企画財政課\財政係\⑥  調査・照会・報告\R03照会・報告\030914令和元年度財政状況資料集の作成について（公会計分）\"/>
    </mc:Choice>
  </mc:AlternateContent>
  <bookViews>
    <workbookView xWindow="0" yWindow="0" windowWidth="20490" windowHeight="7665" tabRatio="90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31" i="12"/>
  <c r="AA28" i="12"/>
  <c r="AA7"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<sst xmlns="http://schemas.openxmlformats.org/spreadsheetml/2006/main" count="1164" uniqueCount="617">
  <si>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</si>
  <si>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</si>
  <si>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</si>
  <si>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</si>
  <si>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</si>
  <si>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</si>
  <si>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</si>
  <si>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</si>
  <si>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</si>
  <si>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</si>
  <si>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</si>
  <si>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</si>
  <si>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</si>
  <si>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</si>
  <si>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</si>
  <si>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</si>
  <si>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</si>
  <si>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</si>
  <si>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</si>
  <si>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</si>
  <si>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</si>
  <si>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</si>
  <si>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</si>
  <si>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</si>
  <si>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</si>
  <si>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</si>
  <si>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</si>
  <si>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</si>
  <si>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</si>
  <si>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</si>
  <si>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</si>
  <si>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</si>
  <si>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</si>
  <si>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</si>
  <si>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</si>
  <si>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</si>
  <si>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</si>
  <si>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</si>
  <si>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</si>
  <si>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</si>
  <si>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</si>
  <si>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</si>
  <si>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</si>
  <si>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</si>
  <si>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</si>
  <si>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</si>
  <si>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</si>
  <si>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</si>
  <si>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</si>
  <si>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</si>
  <si>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</si>
  <si>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</si>
  <si>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</si>
  <si>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</si>
  <si>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</si>
  <si>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</si>
  <si>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</si>
  <si>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</si>
  <si>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</si>
  <si>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</si>
  <si>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</si>
  <si>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</si>
  <si>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</si>
  <si>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</si>
  <si>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</si>
  <si>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</si>
  <si>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</si>
  <si>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</si>
  <si>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</si>
  <si>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</si>
  <si>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</si>
  <si>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</si>
  <si>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</si>
  <si>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</si>
  <si>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</si>
  <si>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</si>
  <si>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</si>
  <si>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</si>
  <si>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</si>
  <si>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</si>
  <si>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</si>
  <si>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</si>
  <si>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</si>
  <si>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</si>
  <si>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</si>
  <si>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</si>
  <si>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</si>
  <si>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</si>
  <si>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</si>
  <si>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</si>
  <si>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</si>
  <si>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</si>
  <si>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</si>
  <si>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</si>
  <si>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</si>
  <si>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</si>
  <si>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</si>
  <si>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</si>
  <si>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</si>
  <si>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</si>
  <si>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</si>
  <si>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</si>
  <si>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</si>
  <si>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</si>
  <si>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</si>
  <si>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</si>
  <si>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</si>
  <si>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</si>
  <si>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</si>
  <si>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</si>
  <si>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</si>
  <si>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</si>
  <si>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</si>
  <si>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</si>
  <si>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</si>
  <si>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</si>
  <si>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</si>
  <si>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</si>
  <si>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</si>
  <si>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</si>
  <si>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</si>
  <si>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</si>
  <si>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</si>
  <si>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</si>
  <si>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</si>
  <si>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</si>
  <si>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</si>
  <si>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</si>
  <si>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</si>
  <si>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</si>
  <si>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</si>
  <si>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</si>
  <si>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</si>
  <si>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</si>
  <si>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</si>
  <si>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</si>
  <si>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</si>
  <si>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</si>
  <si>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</si>
  <si>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</si>
  <si>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</si>
  <si>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</si>
  <si>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</si>
  <si>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</si>
  <si>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</si>
  <si>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</si>
  <si>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</si>
  <si>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</si>
  <si>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</si>
  <si>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</si>
  <si>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</si>
  <si>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</si>
  <si>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</si>
  <si>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</si>
  <si>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</si>
  <si>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</si>
  <si>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</si>
  <si>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</si>
  <si>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</si>
  <si>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</si>
  <si>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</si>
  <si>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</si>
  <si>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</si>
  <si>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</si>
  <si>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</si>
  <si>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</si>
  <si>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</si>
  <si>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</si>
  <si>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</si>
  <si>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</si>
  <si>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</si>
  <si>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</si>
  <si>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</si>
  <si>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</si>
  <si>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</si>
  <si>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</si>
  <si>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</si>
  <si>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</si>
  <si>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</si>
  <si>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</si>
  <si>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</si>
  <si>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</si>
  <si>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</si>
  <si>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</si>
  <si>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</si>
  <si>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</si>
  <si>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</si>
  <si>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</si>
  <si>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</si>
  <si>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</si>
  <si>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</si>
  <si>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</si>
  <si>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</si>
  <si>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</si>
  <si>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</si>
  <si>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</si>
  <si>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</si>
  <si>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</si>
  <si>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</si>
  <si>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</si>
  <si>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</si>
  <si>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</si>
  <si>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</si>
  <si>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</si>
  <si>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</si>
  <si>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</si>
  <si>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</si>
  <si>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</si>
  <si>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</si>
  <si>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</si>
  <si>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</si>
  <si>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</si>
  <si>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</si>
  <si>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福島県川俣町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</si>
  <si>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</si>
  <si>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</si>
  <si>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</si>
  <si>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</si>
  <si>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</si>
  <si>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</si>
  <si>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</si>
  <si>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</si>
  <si>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</si>
  <si>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</si>
  <si>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</si>
  <si>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</si>
  <si>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</si>
  <si>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</si>
  <si>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</si>
  <si>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</si>
  <si>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</si>
  <si>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</si>
  <si>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</si>
  <si>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</si>
  <si>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</si>
  <si>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</si>
  <si>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</si>
  <si>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</si>
  <si>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</si>
  <si>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</si>
  <si>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</si>
  <si>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</si>
  <si>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</si>
  <si>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</si>
  <si>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</si>
  <si>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</si>
  <si>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</si>
  <si>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</si>
  <si>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</si>
  <si>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</si>
  <si>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</si>
  <si>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</si>
  <si>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</si>
  <si>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</si>
  <si>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</si>
  <si>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</si>
  <si>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</si>
  <si>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</si>
  <si>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</si>
  <si>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</si>
  <si>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</si>
  <si>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</si>
  <si>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</si>
  <si>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</si>
  <si>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</si>
  <si>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</si>
  <si>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</si>
  <si>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</si>
  <si>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</si>
  <si>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</si>
  <si>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</si>
  <si>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</si>
  <si>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</si>
  <si>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</si>
  <si>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</si>
  <si>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</si>
  <si>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</si>
  <si>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</si>
  <si>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</si>
  <si>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</si>
  <si>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</si>
  <si>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</si>
  <si>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</si>
  <si>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</si>
  <si>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</si>
  <si>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</si>
  <si>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</si>
  <si>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</si>
  <si>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</si>
  <si>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</si>
  <si>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</si>
  <si>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</si>
  <si>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</si>
  <si>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</si>
  <si>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</si>
  <si>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</si>
  <si>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</si>
  <si>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</si>
  <si>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</si>
  <si>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</si>
  <si>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</si>
  <si>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</si>
  <si>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</si>
  <si>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</si>
  <si>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</si>
  <si>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</si>
  <si>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</si>
  <si>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</si>
  <si>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</si>
  <si>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</si>
  <si>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</si>
  <si>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</si>
  <si>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</si>
  <si>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</si>
  <si>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</si>
  <si>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</si>
  <si>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</si>
  <si>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</si>
  <si>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</si>
  <si>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</si>
  <si>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</si>
  <si>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</si>
  <si>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</si>
  <si>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</si>
  <si>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</si>
  <si>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</si>
  <si>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</si>
  <si>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</si>
  <si>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</si>
  <si>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</si>
  <si>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</si>
  <si>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</si>
  <si>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</si>
  <si>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</si>
  <si>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</si>
  <si>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</si>
  <si>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</si>
  <si>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</si>
  <si>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</si>
  <si>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</si>
  <si>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</si>
  <si>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</si>
  <si>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</si>
  <si>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</si>
  <si>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</si>
  <si>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</si>
  <si>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</si>
  <si>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</si>
  <si>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</si>
  <si>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</si>
  <si>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</si>
  <si>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</si>
  <si>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</si>
  <si>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</si>
  <si>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</si>
  <si>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</si>
  <si>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</si>
  <si>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</si>
  <si>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</si>
  <si>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</si>
  <si>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</si>
  <si>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</si>
  <si>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</si>
  <si>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</si>
  <si>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</si>
  <si>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</si>
  <si>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</si>
  <si>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福島県川俣町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</si>
  <si>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</si>
  <si>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</si>
  <si>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</si>
  <si>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</si>
  <si>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</si>
  <si>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</si>
  <si>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</si>
  <si>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</si>
  <si>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</si>
  <si>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</si>
  <si>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</si>
  <si>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</si>
  <si>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</si>
  <si>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</si>
  <si>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</si>
  <si>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</si>
  <si>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</si>
  <si>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</si>
  <si>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</si>
  <si>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</si>
  <si>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</si>
  <si>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</si>
  <si>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</si>
  <si>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</si>
  <si>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</si>
  <si>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</si>
  <si>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</si>
  <si>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</si>
  <si>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</si>
  <si>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</si>
  <si>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</si>
  <si>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</si>
  <si>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</si>
  <si>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</si>
  <si>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川俣町国民健康保険（事業勘定）特別会計</t>
    <phoneticPr fontId="5"/>
  </si>
  <si>
    <t>川俣町国民健康保険（施設勘定）特別会計</t>
    <phoneticPr fontId="5"/>
  </si>
  <si>
    <t>川俣町介護保険特別会計</t>
    <phoneticPr fontId="5"/>
  </si>
  <si>
    <t>川俣町後期高齢者医療特別会計</t>
    <phoneticPr fontId="5"/>
  </si>
  <si>
    <t>川俣町水道事業会計</t>
    <phoneticPr fontId="5"/>
  </si>
  <si>
    <t>法適用企業</t>
    <phoneticPr fontId="5"/>
  </si>
  <si>
    <t>川俣町簡易水道事業特別会計</t>
    <phoneticPr fontId="5"/>
  </si>
  <si>
    <t>法非適用企業</t>
    <phoneticPr fontId="5"/>
  </si>
  <si>
    <t>川俣町工業団地造成事業特別会計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</si>
  <si>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</si>
  <si>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</si>
  <si>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</si>
  <si>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</si>
  <si>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</si>
  <si>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</si>
  <si>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</si>
  <si>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</si>
  <si>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</si>
  <si>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</si>
  <si>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</si>
  <si>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</si>
  <si>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</si>
  <si>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</si>
  <si>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</si>
  <si>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</si>
  <si>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</si>
  <si>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</si>
  <si>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</si>
  <si>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</si>
  <si>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</si>
  <si>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</si>
  <si>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</si>
  <si>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</si>
  <si>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</si>
  <si>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</si>
  <si>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</si>
  <si>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</si>
  <si>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</si>
  <si>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</si>
  <si>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</si>
  <si>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</si>
  <si>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</si>
  <si>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</si>
  <si>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</si>
  <si>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</si>
  <si>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</si>
  <si>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</si>
  <si>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</si>
  <si>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</si>
  <si>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</si>
  <si>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</si>
  <si>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</si>
  <si>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</si>
  <si>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</si>
  <si>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</si>
  <si>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</si>
  <si>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</si>
  <si>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</si>
  <si>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</si>
  <si>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</si>
  <si>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</si>
  <si>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</si>
  <si>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</si>
  <si>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</si>
  <si>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</si>
  <si>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</si>
  <si>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</si>
  <si>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</si>
  <si>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川俣町介護保険特別会計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</si>
  <si>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</si>
  <si>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</si>
  <si>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川俣町後期高齢者医療特別会計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</si>
  <si>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</si>
  <si>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</si>
  <si>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</si>
  <si>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</si>
  <si>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</si>
  <si>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</si>
  <si>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</si>
  <si>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</si>
  <si>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</si>
  <si>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</si>
  <si>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</si>
  <si>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</si>
  <si>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</si>
  <si>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</si>
  <si>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</si>
  <si>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</si>
  <si>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</si>
  <si>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</si>
  <si>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</si>
  <si>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</si>
  <si>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</si>
  <si>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</si>
  <si>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</si>
  <si>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</si>
  <si>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</si>
  <si>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</si>
  <si>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</si>
  <si>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</si>
  <si>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</si>
  <si>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</si>
  <si>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</si>
  <si>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</si>
  <si>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</si>
  <si>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</si>
  <si>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</si>
  <si>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</si>
  <si>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</si>
  <si>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</si>
  <si>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</si>
  <si>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</si>
  <si>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</si>
  <si>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</si>
  <si>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</si>
  <si>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</si>
  <si>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</si>
  <si>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</si>
  <si>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</si>
  <si>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</si>
  <si>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</si>
  <si>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</si>
  <si>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</si>
  <si>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</si>
  <si>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</si>
  <si>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</si>
  <si>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</si>
  <si>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</si>
  <si>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</si>
  <si>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</si>
  <si>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</si>
  <si>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</si>
  <si>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</si>
  <si>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</si>
  <si>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</si>
  <si>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</si>
  <si>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</si>
  <si>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</si>
  <si>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</si>
  <si>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</si>
  <si>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</si>
  <si>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</si>
  <si>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</si>
  <si>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</si>
  <si>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</si>
  <si>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</si>
  <si>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</si>
  <si>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</si>
  <si>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</si>
  <si>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</si>
  <si>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</si>
  <si>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</si>
  <si>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</si>
  <si>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</si>
  <si>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</si>
  <si>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</si>
  <si>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4.39</t>
  </si>
  <si>
    <t>▲ 4.40</t>
  </si>
  <si>
    <t>▲ 2.65</t>
  </si>
  <si>
    <t>川俣町工業団地造成事業特別会計</t>
  </si>
  <si>
    <t>一般会計</t>
  </si>
  <si>
    <t>川俣町水道事業会計</t>
  </si>
  <si>
    <t>川俣町介護保険特別会計</t>
  </si>
  <si>
    <t>川俣町簡易水道事業特別会計</t>
  </si>
  <si>
    <t>川俣町国民健康保険（事業勘定）特別会計</t>
  </si>
  <si>
    <t>川俣町後期高齢者医療特別会計</t>
  </si>
  <si>
    <t>川俣町国民健康保険（施設勘定）特別会計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</si>
  <si>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</si>
  <si>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</si>
  <si>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</si>
  <si>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</si>
  <si>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</si>
  <si>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</si>
  <si>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</si>
  <si>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</si>
  <si>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5"/>
  </si>
  <si>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5"/>
  </si>
  <si>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5"/>
  </si>
  <si>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5"/>
  </si>
  <si>
    <t>伊達地方消防組合　一般会計</t>
    <rPh sb="0" eb="2">
      <t>ダテ</t>
    </rPh>
    <rPh sb="2" eb="4">
      <t>チホウ</t>
    </rPh>
    <rPh sb="4" eb="6">
      <t>ショウボウ</t>
    </rPh>
    <rPh sb="6" eb="8">
      <t>クミアイ</t>
    </rPh>
    <rPh sb="9" eb="11">
      <t>イッパン</t>
    </rPh>
    <rPh sb="11" eb="13">
      <t>カイケイ</t>
    </rPh>
    <phoneticPr fontId="5"/>
  </si>
  <si>
    <t>福島地方水道用水供給企業団　福島地方水道用水供給事業会計</t>
    <rPh sb="0" eb="2">
      <t>フクシマ</t>
    </rPh>
    <rPh sb="2" eb="4">
      <t>チホウ</t>
    </rPh>
    <rPh sb="4" eb="6">
      <t>スイドウ</t>
    </rPh>
    <rPh sb="6" eb="8">
      <t>ヨウスイ</t>
    </rPh>
    <rPh sb="8" eb="10">
      <t>キョウキュウ</t>
    </rPh>
    <rPh sb="10" eb="12">
      <t>キギョウ</t>
    </rPh>
    <rPh sb="12" eb="13">
      <t>ダン</t>
    </rPh>
    <rPh sb="24" eb="26">
      <t>ジギョウ</t>
    </rPh>
    <rPh sb="26" eb="28">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</si>
  <si>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</si>
  <si>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</si>
  <si>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</si>
  <si>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4">
      <t>シ</t>
    </rPh>
    <rPh sb="4" eb="6">
      <t>チョウソン</t>
    </rPh>
    <rPh sb="6" eb="8">
      <t>ソウゴウ</t>
    </rPh>
    <rPh sb="8" eb="10">
      <t>ジム</t>
    </rPh>
    <rPh sb="10" eb="12">
      <t>クミアイ</t>
    </rPh>
    <rPh sb="13" eb="18">
      <t>ショウボウホショウナド</t>
    </rPh>
    <rPh sb="18" eb="20">
      <t>トクベツ</t>
    </rPh>
    <rPh sb="20" eb="22">
      <t>カイケイ</t>
    </rPh>
    <phoneticPr fontId="5"/>
  </si>
  <si>
    <t>福島県市町村総合事務組合　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</si>
  <si>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</si>
  <si>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</si>
  <si>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t>
    <phoneticPr fontId="2"/>
  </si>
  <si>
    <t>㈱川俣町農業振興公社</t>
    <rPh sb="1" eb="3">
      <t>カワマタ</t>
    </rPh>
    <rPh sb="3" eb="4">
      <t>マチ</t>
    </rPh>
    <rPh sb="4" eb="6">
      <t>ノウギョウ</t>
    </rPh>
    <rPh sb="6" eb="10">
      <t>シンコウコウシャ</t>
    </rPh>
    <phoneticPr fontId="2"/>
  </si>
  <si>
    <t>㈱まちづくり川俣</t>
    <rPh sb="6" eb="8">
      <t>カワマタ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</si>
  <si>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</si>
  <si>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</si>
  <si>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</si>
  <si>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</si>
  <si>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</si>
  <si>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</si>
  <si>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</si>
  <si>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</si>
  <si>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</si>
  <si>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</si>
  <si>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</si>
  <si>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</si>
  <si>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</si>
  <si>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</si>
  <si>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</si>
  <si>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</si>
  <si>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</si>
  <si>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</si>
  <si>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</si>
  <si>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</si>
  <si>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</si>
  <si>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</si>
  <si>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令和元年度は類似団体平均値と比較し、上記の理由により有形固定資産減価償却率は低く、将来負担比率についても類似団体平均値と比較して低い値となっている。将来負担比率が低くなった要因としては、令和元年度台風19号の災害復旧事業債や防災行政無線設置のための緊急防災減災事業債の発行が増加したものの、充当可能財源等が大きく増加していることによるものである。しかしながら、今後は中堅以上の職員が多く、退職手当負担等見込額が高い水準にあるなど上昇に転じる要因も多い。減少傾向にある将来負担比率が増加に転じることの無いように、優先度を考えた地方債を財源とする事業の実施や、採用等を含めた人事の面からも町財政の健全化に向けた運営を長期的な視野で行うことが必要である。</t>
    <rPh sb="0" eb="3">
      <t>レイワ</t>
    </rPh>
    <rPh sb="64" eb="65">
      <t>ヒク</t>
    </rPh>
    <rPh sb="81" eb="82">
      <t>ヒク</t>
    </rPh>
    <rPh sb="93" eb="98">
      <t>レイワガンネンド</t>
    </rPh>
    <rPh sb="98" eb="100">
      <t>タイフウ</t>
    </rPh>
    <rPh sb="102" eb="103">
      <t>ゴウ</t>
    </rPh>
    <rPh sb="104" eb="111">
      <t>サイガイフッキュウジギョウサイ</t>
    </rPh>
    <rPh sb="112" eb="118">
      <t>ボウサイギョウセイムセン</t>
    </rPh>
    <rPh sb="118" eb="120">
      <t>セッチ</t>
    </rPh>
    <rPh sb="124" eb="133">
      <t>キンキュウボウサイゲンサイジギョウサイ</t>
    </rPh>
    <rPh sb="153" eb="154">
      <t>オオ</t>
    </rPh>
    <rPh sb="156" eb="158">
      <t>ゾウカ</t>
    </rPh>
    <rPh sb="180" eb="182">
      <t>コンゴ</t>
    </rPh>
    <rPh sb="214" eb="216">
      <t>ジョウショウ</t>
    </rPh>
    <rPh sb="217" eb="218">
      <t>テン</t>
    </rPh>
    <rPh sb="220" eb="222">
      <t>ヨウイン</t>
    </rPh>
    <rPh sb="223" eb="224">
      <t>オオ</t>
    </rPh>
    <phoneticPr fontId="5"/>
  </si>
  <si>
    <t>令和元年度の将来負担比率は16.9、実質公債費比率は、4.3となっており、類似団体平均からみると将来負担比率・実質公債費比率はともに低い状況にある。地方債の現在高が増加していることから今後元利償還金の増加が進むことが予想されるため将来負担比率が過度な上昇に転じぬように留意する必要がある。また、充当可能基金については剰余金を財源とした財政調整基金への積み立てにより充当可能基金が増加したものの、復興に伴う財源が含まれており、復興事業の縮小に伴い、今後充当可能な基金が減少することが予想され、結果として将来負担比率が増加する可能性もあるため新規事業の抑制や繰上償還などの取り組みも必要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</si>
</sst>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26" fillId="0" borderId="112" xfId="20" applyFont="1" applyBorder="1" applyAlignment="1" applyProtection="1">
      <alignment horizontal="left" vertical="center" wrapText="1"/>
      <protection locked="0"/>
    </xf>
    <xf numFmtId="0" fontId="26" fillId="0" borderId="113" xfId="20" applyFont="1" applyBorder="1" applyAlignment="1" applyProtection="1">
      <alignment horizontal="left" vertical="center" wrapText="1"/>
      <protection locked="0"/>
    </xf>
    <xf numFmtId="0" fontId="26" fillId="0" borderId="114" xfId="20" applyFont="1" applyBorder="1" applyAlignment="1" applyProtection="1">
      <alignment horizontal="left" vertical="center" wrapTex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26" fillId="0" borderId="98" xfId="20" applyFont="1" applyBorder="1" applyAlignment="1" applyProtection="1">
      <alignment horizontal="left" vertical="center" wrapText="1"/>
      <protection locked="0"/>
    </xf>
    <xf numFmtId="0" fontId="26" fillId="0" borderId="99" xfId="20" applyFont="1" applyBorder="1" applyAlignment="1" applyProtection="1">
      <alignment horizontal="left" vertical="center" wrapText="1"/>
      <protection locked="0"/>
    </xf>
    <xf numFmtId="0" fontId="26" fillId="0" borderId="100" xfId="20" applyFont="1" applyBorder="1" applyAlignment="1" applyProtection="1">
      <alignment horizontal="left" vertical="center" wrapTex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xmlns:c16r2="http://schemas.microsoft.com/office/drawing/2015/06/chart">
            <c:ext xmlns:c16="http://schemas.microsoft.com/office/drawing/2014/chart" uri="{C3380CC4-5D6E-409C-BE32-E72D297353CC}">
              <c16:uniqueId val="{00000000-1CF7-4ABE-8575-198566736D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228330</c:v>
                </c:pt>
                <c:pt idx="1">
                  <c:v>272530</c:v>
                </c:pt>
                <c:pt idx="2">
                  <c:v>278062</c:v>
                </c:pt>
                <c:pt idx="3">
                  <c:v>269886</c:v>
                </c:pt>
                <c:pt idx="4">
                  <c:v>206333</c:v>
                </c:pt>
              </c:numCache>
            </c:numRef>
          </c:val>
          <c:smooth val="0"/>
          <c:extLst xmlns:c16r2="http://schemas.microsoft.com/office/drawing/2015/06/chart">
            <c:ext xmlns:c16="http://schemas.microsoft.com/office/drawing/2014/chart" uri="{C3380CC4-5D6E-409C-BE32-E72D297353CC}">
              <c16:uniqueId val="{00000001-1CF7-4ABE-8575-198566736D31}"/>
            </c:ext>
          </c:extLst>
        </c:ser>
        <c:dLbls>
          <c:showLegendKey val="0"/>
          <c:showVal val="0"/>
          <c:showCatName val="0"/>
          <c:showSerName val="0"/>
          <c:showPercent val="0"/>
          <c:showBubbleSize val="0"/>
        </c:dLbls>
        <c:marker val="1"/>
        <c:smooth val="0"/>
        <c:axId val="261242352"/>
        <c:axId val="131250408"/>
      </c:lineChart>
      <c:catAx>
        <c:axId val="261242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50408"/>
        <c:crosses val="autoZero"/>
        <c:auto val="1"/>
        <c:lblAlgn val="ctr"/>
        <c:lblOffset val="100"/>
        <c:tickLblSkip val="1"/>
        <c:tickMarkSkip val="1"/>
        <c:noMultiLvlLbl val="0"/>
      </c:catAx>
      <c:valAx>
        <c:axId val="13125040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24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4.1500000000000004</c:v>
                </c:pt>
                <c:pt idx="1">
                  <c:v>10.69</c:v>
                </c:pt>
                <c:pt idx="2">
                  <c:v>6.92</c:v>
                </c:pt>
                <c:pt idx="3">
                  <c:v>6.78</c:v>
                </c:pt>
                <c:pt idx="4">
                  <c:v>11.75</c:v>
                </c:pt>
              </c:numCache>
            </c:numRef>
          </c:val>
          <c:extLst xmlns:c16r2="http://schemas.microsoft.com/office/drawing/2015/06/chart">
            <c:ext xmlns:c16="http://schemas.microsoft.com/office/drawing/2014/chart" uri="{C3380CC4-5D6E-409C-BE32-E72D297353CC}">
              <c16:uniqueId val="{00000000-ED3D-4791-AEE5-25FD3D20BE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23.93</c:v>
                </c:pt>
                <c:pt idx="1">
                  <c:v>16.04</c:v>
                </c:pt>
                <c:pt idx="2">
                  <c:v>32.17</c:v>
                </c:pt>
                <c:pt idx="3">
                  <c:v>38.72</c:v>
                </c:pt>
                <c:pt idx="4">
                  <c:v>34.36</c:v>
                </c:pt>
              </c:numCache>
            </c:numRef>
          </c:val>
          <c:extLst xmlns:c16r2="http://schemas.microsoft.com/office/drawing/2015/06/chart">
            <c:ext xmlns:c16="http://schemas.microsoft.com/office/drawing/2014/chart" uri="{C3380CC4-5D6E-409C-BE32-E72D297353CC}">
              <c16:uniqueId val="{00000001-ED3D-4791-AEE5-25FD3D20BE9C}"/>
            </c:ext>
          </c:extLst>
        </c:ser>
        <c:dLbls>
          <c:showLegendKey val="0"/>
          <c:showVal val="0"/>
          <c:showCatName val="0"/>
          <c:showSerName val="0"/>
          <c:showPercent val="0"/>
          <c:showBubbleSize val="0"/>
        </c:dLbls>
        <c:gapWidth val="250"/>
        <c:overlap val="100"/>
        <c:axId val="423029312"/>
        <c:axId val="143219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-4.3899999999999997</c:v>
                </c:pt>
                <c:pt idx="1">
                  <c:v>-4.4000000000000004</c:v>
                </c:pt>
                <c:pt idx="2">
                  <c:v>6.66</c:v>
                </c:pt>
                <c:pt idx="3">
                  <c:v>2.96</c:v>
                </c:pt>
                <c:pt idx="4">
                  <c:v>-2.65</c:v>
                </c:pt>
              </c:numCache>
            </c:numRef>
          </c:val>
          <c:smooth val="0"/>
          <c:extLst xmlns:c16r2="http://schemas.microsoft.com/office/drawing/2015/06/chart">
            <c:ext xmlns:c16="http://schemas.microsoft.com/office/drawing/2014/chart" uri="{C3380CC4-5D6E-409C-BE32-E72D297353CC}">
              <c16:uniqueId val="{00000002-ED3D-4791-AEE5-25FD3D20BE9C}"/>
            </c:ext>
          </c:extLst>
        </c:ser>
        <c:dLbls>
          <c:showLegendKey val="0"/>
          <c:showVal val="0"/>
          <c:showCatName val="0"/>
          <c:showSerName val="0"/>
          <c:showPercent val="0"/>
          <c:showBubbleSize val="0"/>
        </c:dLbls>
        <c:marker val="1"/>
        <c:smooth val="0"/>
        <c:axId val="423029312"/>
        <c:axId val="143219248"/>
      </c:lineChart>
      <c:catAx>
        <c:axId val="4230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219248"/>
        <c:crosses val="autoZero"/>
        <c:auto val="1"/>
        <c:lblAlgn val="ctr"/>
        <c:lblOffset val="100"/>
        <c:tickLblSkip val="1"/>
        <c:tickMarkSkip val="1"/>
        <c:noMultiLvlLbl val="0"/>
      </c:catAx>
      <c:valAx>
        <c:axId val="14321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02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32C-4FCE-93AF-7014C29E31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32C-4FCE-93AF-7014C29E3152}"/>
            </c:ext>
          </c:extLst>
        </c:ser>
        <c:ser>
          <c:idx val="2"/>
          <c:order val="2"/>
          <c:tx>
            <c:strRef>
              <c:f>データシート!$A$29</c:f>
              <c:strCache>
                <c:ptCount val="1"/>
                <c:pt idx="0">
                  <c:v>川俣町国民健康保険（施設勘定）特別会計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32C-4FCE-93AF-7014C29E3152}"/>
            </c:ext>
          </c:extLst>
        </c:ser>
        <c:ser>
          <c:idx val="3"/>
          <c:order val="3"/>
          <c:tx>
            <c:strRef>
              <c:f>データシート!$A$30</c:f>
              <c:strCache>
                <c:ptCount val="1"/>
                <c:pt idx="0">
                  <c:v>川俣町後期高齢者医療特別会計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0.04</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3-432C-4FCE-93AF-7014C29E3152}"/>
            </c:ext>
          </c:extLst>
        </c:ser>
        <c:ser>
          <c:idx val="4"/>
          <c:order val="4"/>
          <c:tx>
            <c:strRef>
              <c:f>データシート!$A$31</c:f>
              <c:strCache>
                <c:ptCount val="1"/>
                <c:pt idx="0">
                  <c:v>川俣町国民健康保険（事業勘定）特別会計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0.62</c:v>
                </c:pt>
                <c:pt idx="2">
                  <c:v>#N/A</c:v>
                </c:pt>
                <c:pt idx="3">
                  <c:v>2.1</c:v>
                </c:pt>
                <c:pt idx="4">
                  <c:v>#N/A</c:v>
                </c:pt>
                <c:pt idx="5">
                  <c:v>4.42</c:v>
                </c:pt>
                <c:pt idx="6">
                  <c:v>#N/A</c:v>
                </c:pt>
                <c:pt idx="7">
                  <c:v>1.6</c:v>
                </c:pt>
                <c:pt idx="8">
                  <c:v>#N/A</c:v>
                </c:pt>
                <c:pt idx="9">
                  <c:v>1.62</c:v>
                </c:pt>
              </c:numCache>
            </c:numRef>
          </c:val>
          <c:extLst xmlns:c16r2="http://schemas.microsoft.com/office/drawing/2015/06/chart">
            <c:ext xmlns:c16="http://schemas.microsoft.com/office/drawing/2014/chart" uri="{C3380CC4-5D6E-409C-BE32-E72D297353CC}">
              <c16:uniqueId val="{00000004-432C-4FCE-93AF-7014C29E3152}"/>
            </c:ext>
          </c:extLst>
        </c:ser>
        <c:ser>
          <c:idx val="5"/>
          <c:order val="5"/>
          <c:tx>
            <c:strRef>
              <c:f>データシート!$A$32</c:f>
              <c:strCache>
                <c:ptCount val="1"/>
                <c:pt idx="0">
                  <c:v>川俣町簡易水道事業特別会計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0.05</c:v>
                </c:pt>
                <c:pt idx="4">
                  <c:v>#N/A</c:v>
                </c:pt>
                <c:pt idx="5">
                  <c:v>0.02</c:v>
                </c:pt>
                <c:pt idx="6">
                  <c:v>#N/A</c:v>
                </c:pt>
                <c:pt idx="7">
                  <c:v>0.03</c:v>
                </c:pt>
                <c:pt idx="8">
                  <c:v>#N/A</c:v>
                </c:pt>
                <c:pt idx="9">
                  <c:v>2.2599999999999998</c:v>
                </c:pt>
              </c:numCache>
            </c:numRef>
          </c:val>
          <c:extLst xmlns:c16r2="http://schemas.microsoft.com/office/drawing/2015/06/chart">
            <c:ext xmlns:c16="http://schemas.microsoft.com/office/drawing/2014/chart" uri="{C3380CC4-5D6E-409C-BE32-E72D297353CC}">
              <c16:uniqueId val="{00000005-432C-4FCE-93AF-7014C29E3152}"/>
            </c:ext>
          </c:extLst>
        </c:ser>
        <c:ser>
          <c:idx val="6"/>
          <c:order val="6"/>
          <c:tx>
            <c:strRef>
              <c:f>データシート!$A$33</c:f>
              <c:strCache>
                <c:ptCount val="1"/>
                <c:pt idx="0">
                  <c:v>川俣町介護保険特別会計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2.4300000000000002</c:v>
                </c:pt>
                <c:pt idx="2">
                  <c:v>#N/A</c:v>
                </c:pt>
                <c:pt idx="3">
                  <c:v>0.9</c:v>
                </c:pt>
                <c:pt idx="4">
                  <c:v>#N/A</c:v>
                </c:pt>
                <c:pt idx="5">
                  <c:v>1.56</c:v>
                </c:pt>
                <c:pt idx="6">
                  <c:v>#N/A</c:v>
                </c:pt>
                <c:pt idx="7">
                  <c:v>3.25</c:v>
                </c:pt>
                <c:pt idx="8">
                  <c:v>#N/A</c:v>
                </c:pt>
                <c:pt idx="9">
                  <c:v>2.27</c:v>
                </c:pt>
              </c:numCache>
            </c:numRef>
          </c:val>
          <c:extLst xmlns:c16r2="http://schemas.microsoft.com/office/drawing/2015/06/chart">
            <c:ext xmlns:c16="http://schemas.microsoft.com/office/drawing/2014/chart" uri="{C3380CC4-5D6E-409C-BE32-E72D297353CC}">
              <c16:uniqueId val="{00000006-432C-4FCE-93AF-7014C29E3152}"/>
            </c:ext>
          </c:extLst>
        </c:ser>
        <c:ser>
          <c:idx val="7"/>
          <c:order val="7"/>
          <c:tx>
            <c:strRef>
              <c:f>データシート!$A$34</c:f>
              <c:strCache>
                <c:ptCount val="1"/>
                <c:pt idx="0">
                  <c:v>川俣町水道事業会計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3.48</c:v>
                </c:pt>
                <c:pt idx="2">
                  <c:v>#N/A</c:v>
                </c:pt>
                <c:pt idx="3">
                  <c:v>4.82</c:v>
                </c:pt>
                <c:pt idx="4">
                  <c:v>#N/A</c:v>
                </c:pt>
                <c:pt idx="5">
                  <c:v>6.26</c:v>
                </c:pt>
                <c:pt idx="6">
                  <c:v>#N/A</c:v>
                </c:pt>
                <c:pt idx="7">
                  <c:v>7.04</c:v>
                </c:pt>
                <c:pt idx="8">
                  <c:v>#N/A</c:v>
                </c:pt>
                <c:pt idx="9">
                  <c:v>7.49</c:v>
                </c:pt>
              </c:numCache>
            </c:numRef>
          </c:val>
          <c:extLst xmlns:c16r2="http://schemas.microsoft.com/office/drawing/2015/06/chart">
            <c:ext xmlns:c16="http://schemas.microsoft.com/office/drawing/2014/chart" uri="{C3380CC4-5D6E-409C-BE32-E72D297353CC}">
              <c16:uniqueId val="{00000007-432C-4FCE-93AF-7014C29E31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6.01</c:v>
                </c:pt>
                <c:pt idx="2">
                  <c:v>#N/A</c:v>
                </c:pt>
                <c:pt idx="3">
                  <c:v>10.68</c:v>
                </c:pt>
                <c:pt idx="4">
                  <c:v>#N/A</c:v>
                </c:pt>
                <c:pt idx="5">
                  <c:v>6.92</c:v>
                </c:pt>
                <c:pt idx="6">
                  <c:v>#N/A</c:v>
                </c:pt>
                <c:pt idx="7">
                  <c:v>6.78</c:v>
                </c:pt>
                <c:pt idx="8">
                  <c:v>#N/A</c:v>
                </c:pt>
                <c:pt idx="9">
                  <c:v>11.74</c:v>
                </c:pt>
              </c:numCache>
            </c:numRef>
          </c:val>
          <c:extLst xmlns:c16r2="http://schemas.microsoft.com/office/drawing/2015/06/chart">
            <c:ext xmlns:c16="http://schemas.microsoft.com/office/drawing/2014/chart" uri="{C3380CC4-5D6E-409C-BE32-E72D297353CC}">
              <c16:uniqueId val="{00000008-432C-4FCE-93AF-7014C29E3152}"/>
            </c:ext>
          </c:extLst>
        </c:ser>
        <c:ser>
          <c:idx val="9"/>
          <c:order val="9"/>
          <c:tx>
            <c:strRef>
              <c:f>データシート!$A$36</c:f>
              <c:strCache>
                <c:ptCount val="1"/>
                <c:pt idx="0">
                  <c:v>川俣町工業団地造成事業特別会計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28.34</c:v>
                </c:pt>
                <c:pt idx="2">
                  <c:v>#N/A</c:v>
                </c:pt>
                <c:pt idx="3">
                  <c:v>27.97</c:v>
                </c:pt>
                <c:pt idx="4">
                  <c:v>#N/A</c:v>
                </c:pt>
                <c:pt idx="5">
                  <c:v>23.82</c:v>
                </c:pt>
                <c:pt idx="6">
                  <c:v>#N/A</c:v>
                </c:pt>
                <c:pt idx="7">
                  <c:v>21.5</c:v>
                </c:pt>
                <c:pt idx="8">
                  <c:v>#N/A</c:v>
                </c:pt>
                <c:pt idx="9">
                  <c:v>19.350000000000001</c:v>
                </c:pt>
              </c:numCache>
            </c:numRef>
          </c:val>
          <c:extLst xmlns:c16r2="http://schemas.microsoft.com/office/drawing/2015/06/chart">
            <c:ext xmlns:c16="http://schemas.microsoft.com/office/drawing/2014/chart" uri="{C3380CC4-5D6E-409C-BE32-E72D297353CC}">
              <c16:uniqueId val="{00000009-432C-4FCE-93AF-7014C29E3152}"/>
            </c:ext>
          </c:extLst>
        </c:ser>
        <c:dLbls>
          <c:showLegendKey val="0"/>
          <c:showVal val="0"/>
          <c:showCatName val="0"/>
          <c:showSerName val="0"/>
          <c:showPercent val="0"/>
          <c:showBubbleSize val="0"/>
        </c:dLbls>
        <c:gapWidth val="150"/>
        <c:overlap val="100"/>
        <c:axId val="427187816"/>
        <c:axId val="421985472"/>
      </c:barChart>
      <c:catAx>
        <c:axId val="42718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985472"/>
        <c:crosses val="autoZero"/>
        <c:auto val="1"/>
        <c:lblAlgn val="ctr"/>
        <c:lblOffset val="100"/>
        <c:tickLblSkip val="1"/>
        <c:tickMarkSkip val="1"/>
        <c:noMultiLvlLbl val="0"/>
      </c:catAx>
      <c:valAx>
        <c:axId val="42198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187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425</c:v>
                </c:pt>
                <c:pt idx="5">
                  <c:v>425</c:v>
                </c:pt>
                <c:pt idx="8">
                  <c:v>419</c:v>
                </c:pt>
                <c:pt idx="11">
                  <c:v>407</c:v>
                </c:pt>
                <c:pt idx="14">
                  <c:v>404</c:v>
                </c:pt>
              </c:numCache>
            </c:numRef>
          </c:val>
          <c:extLst xmlns:c16r2="http://schemas.microsoft.com/office/drawing/2015/06/chart">
            <c:ext xmlns:c16="http://schemas.microsoft.com/office/drawing/2014/chart" uri="{C3380CC4-5D6E-409C-BE32-E72D297353CC}">
              <c16:uniqueId val="{00000000-A92C-424E-B24C-4C2434F4D4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92C-424E-B24C-4C2434F4D4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32</c:v>
                </c:pt>
                <c:pt idx="3">
                  <c:v>41</c:v>
                </c:pt>
                <c:pt idx="6">
                  <c:v>41</c:v>
                </c:pt>
                <c:pt idx="9">
                  <c:v>29</c:v>
                </c:pt>
                <c:pt idx="12">
                  <c:v>0</c:v>
                </c:pt>
              </c:numCache>
            </c:numRef>
          </c:val>
          <c:extLst xmlns:c16r2="http://schemas.microsoft.com/office/drawing/2015/06/chart">
            <c:ext xmlns:c16="http://schemas.microsoft.com/office/drawing/2014/chart" uri="{C3380CC4-5D6E-409C-BE32-E72D297353CC}">
              <c16:uniqueId val="{00000002-A92C-424E-B24C-4C2434F4D4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24</c:v>
                </c:pt>
                <c:pt idx="6">
                  <c:v>33</c:v>
                </c:pt>
                <c:pt idx="9">
                  <c:v>37</c:v>
                </c:pt>
                <c:pt idx="12">
                  <c:v>37</c:v>
                </c:pt>
              </c:numCache>
            </c:numRef>
          </c:val>
          <c:extLst xmlns:c16r2="http://schemas.microsoft.com/office/drawing/2015/06/chart">
            <c:ext xmlns:c16="http://schemas.microsoft.com/office/drawing/2014/chart" uri="{C3380CC4-5D6E-409C-BE32-E72D297353CC}">
              <c16:uniqueId val="{00000003-A92C-424E-B24C-4C2434F4D4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c:v>
                </c:pt>
                <c:pt idx="3">
                  <c:v>26</c:v>
                </c:pt>
                <c:pt idx="6">
                  <c:v>1</c:v>
                </c:pt>
                <c:pt idx="9">
                  <c:v>1</c:v>
                </c:pt>
                <c:pt idx="12">
                  <c:v>1</c:v>
                </c:pt>
              </c:numCache>
            </c:numRef>
          </c:val>
          <c:extLst xmlns:c16r2="http://schemas.microsoft.com/office/drawing/2015/06/chart">
            <c:ext xmlns:c16="http://schemas.microsoft.com/office/drawing/2014/chart" uri="{C3380CC4-5D6E-409C-BE32-E72D297353CC}">
              <c16:uniqueId val="{00000004-A92C-424E-B24C-4C2434F4D4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2C-424E-B24C-4C2434F4D4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92C-424E-B24C-4C2434F4D4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466</c:v>
                </c:pt>
                <c:pt idx="3">
                  <c:v>460</c:v>
                </c:pt>
                <c:pt idx="6">
                  <c:v>490</c:v>
                </c:pt>
                <c:pt idx="9">
                  <c:v>505</c:v>
                </c:pt>
                <c:pt idx="12">
                  <c:v>538</c:v>
                </c:pt>
              </c:numCache>
            </c:numRef>
          </c:val>
          <c:extLst xmlns:c16r2="http://schemas.microsoft.com/office/drawing/2015/06/chart">
            <c:ext xmlns:c16="http://schemas.microsoft.com/office/drawing/2014/chart" uri="{C3380CC4-5D6E-409C-BE32-E72D297353CC}">
              <c16:uniqueId val="{00000007-A92C-424E-B24C-4C2434F4D459}"/>
            </c:ext>
          </c:extLst>
        </c:ser>
        <c:dLbls>
          <c:showLegendKey val="0"/>
          <c:showVal val="0"/>
          <c:showCatName val="0"/>
          <c:showSerName val="0"/>
          <c:showPercent val="0"/>
          <c:showBubbleSize val="0"/>
        </c:dLbls>
        <c:gapWidth val="100"/>
        <c:overlap val="100"/>
        <c:axId val="261816208"/>
        <c:axId val="261816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85</c:v>
                </c:pt>
                <c:pt idx="2">
                  <c:v>#N/A</c:v>
                </c:pt>
                <c:pt idx="3">
                  <c:v>#N/A</c:v>
                </c:pt>
                <c:pt idx="4">
                  <c:v>126</c:v>
                </c:pt>
                <c:pt idx="5">
                  <c:v>#N/A</c:v>
                </c:pt>
                <c:pt idx="6">
                  <c:v>#N/A</c:v>
                </c:pt>
                <c:pt idx="7">
                  <c:v>146</c:v>
                </c:pt>
                <c:pt idx="8">
                  <c:v>#N/A</c:v>
                </c:pt>
                <c:pt idx="9">
                  <c:v>#N/A</c:v>
                </c:pt>
                <c:pt idx="10">
                  <c:v>165</c:v>
                </c:pt>
                <c:pt idx="11">
                  <c:v>#N/A</c:v>
                </c:pt>
                <c:pt idx="12">
                  <c:v>#N/A</c:v>
                </c:pt>
                <c:pt idx="13">
                  <c:v>172</c:v>
                </c:pt>
                <c:pt idx="14">
                  <c:v>#N/A</c:v>
                </c:pt>
              </c:numCache>
            </c:numRef>
          </c:val>
          <c:smooth val="0"/>
          <c:extLst xmlns:c16r2="http://schemas.microsoft.com/office/drawing/2015/06/chart">
            <c:ext xmlns:c16="http://schemas.microsoft.com/office/drawing/2014/chart" uri="{C3380CC4-5D6E-409C-BE32-E72D297353CC}">
              <c16:uniqueId val="{00000008-A92C-424E-B24C-4C2434F4D459}"/>
            </c:ext>
          </c:extLst>
        </c:ser>
        <c:dLbls>
          <c:showLegendKey val="0"/>
          <c:showVal val="0"/>
          <c:showCatName val="0"/>
          <c:showSerName val="0"/>
          <c:showPercent val="0"/>
          <c:showBubbleSize val="0"/>
        </c:dLbls>
        <c:marker val="1"/>
        <c:smooth val="0"/>
        <c:axId val="261816208"/>
        <c:axId val="261816592"/>
      </c:lineChart>
      <c:catAx>
        <c:axId val="26181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1816592"/>
        <c:crosses val="autoZero"/>
        <c:auto val="1"/>
        <c:lblAlgn val="ctr"/>
        <c:lblOffset val="100"/>
        <c:tickLblSkip val="1"/>
        <c:tickMarkSkip val="1"/>
        <c:noMultiLvlLbl val="0"/>
      </c:catAx>
      <c:valAx>
        <c:axId val="26181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81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3947</c:v>
                </c:pt>
                <c:pt idx="5">
                  <c:v>3862</c:v>
                </c:pt>
                <c:pt idx="8">
                  <c:v>3823</c:v>
                </c:pt>
                <c:pt idx="11">
                  <c:v>4166</c:v>
                </c:pt>
                <c:pt idx="14">
                  <c:v>5343</c:v>
                </c:pt>
              </c:numCache>
            </c:numRef>
          </c:val>
          <c:extLst xmlns:c16r2="http://schemas.microsoft.com/office/drawing/2015/06/chart">
            <c:ext xmlns:c16="http://schemas.microsoft.com/office/drawing/2014/chart" uri="{C3380CC4-5D6E-409C-BE32-E72D297353CC}">
              <c16:uniqueId val="{00000000-22F0-4941-BC70-AC673C990F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c:v>
                </c:pt>
                <c:pt idx="5">
                  <c:v>76</c:v>
                </c:pt>
                <c:pt idx="8">
                  <c:v>61</c:v>
                </c:pt>
                <c:pt idx="11">
                  <c:v>46</c:v>
                </c:pt>
                <c:pt idx="14">
                  <c:v>35</c:v>
                </c:pt>
              </c:numCache>
            </c:numRef>
          </c:val>
          <c:extLst xmlns:c16r2="http://schemas.microsoft.com/office/drawing/2015/06/chart">
            <c:ext xmlns:c16="http://schemas.microsoft.com/office/drawing/2014/chart" uri="{C3380CC4-5D6E-409C-BE32-E72D297353CC}">
              <c16:uniqueId val="{00000001-22F0-4941-BC70-AC673C990F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1699</c:v>
                </c:pt>
                <c:pt idx="5">
                  <c:v>1343</c:v>
                </c:pt>
                <c:pt idx="8">
                  <c:v>1978</c:v>
                </c:pt>
                <c:pt idx="11">
                  <c:v>2319</c:v>
                </c:pt>
                <c:pt idx="14">
                  <c:v>2173</c:v>
                </c:pt>
              </c:numCache>
            </c:numRef>
          </c:val>
          <c:extLst xmlns:c16r2="http://schemas.microsoft.com/office/drawing/2015/06/chart">
            <c:ext xmlns:c16="http://schemas.microsoft.com/office/drawing/2014/chart" uri="{C3380CC4-5D6E-409C-BE32-E72D297353CC}">
              <c16:uniqueId val="{00000002-22F0-4941-BC70-AC673C990F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2F0-4941-BC70-AC673C990F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2F0-4941-BC70-AC673C990F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F0-4941-BC70-AC673C990F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1164</c:v>
                </c:pt>
                <c:pt idx="3">
                  <c:v>1086</c:v>
                </c:pt>
                <c:pt idx="6">
                  <c:v>942</c:v>
                </c:pt>
                <c:pt idx="9">
                  <c:v>861</c:v>
                </c:pt>
                <c:pt idx="12">
                  <c:v>840</c:v>
                </c:pt>
              </c:numCache>
            </c:numRef>
          </c:val>
          <c:extLst xmlns:c16r2="http://schemas.microsoft.com/office/drawing/2015/06/chart">
            <c:ext xmlns:c16="http://schemas.microsoft.com/office/drawing/2014/chart" uri="{C3380CC4-5D6E-409C-BE32-E72D297353CC}">
              <c16:uniqueId val="{00000006-22F0-4941-BC70-AC673C990F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348</c:v>
                </c:pt>
                <c:pt idx="3">
                  <c:v>350</c:v>
                </c:pt>
                <c:pt idx="6">
                  <c:v>318</c:v>
                </c:pt>
                <c:pt idx="9">
                  <c:v>286</c:v>
                </c:pt>
                <c:pt idx="12">
                  <c:v>255</c:v>
                </c:pt>
              </c:numCache>
            </c:numRef>
          </c:val>
          <c:extLst xmlns:c16r2="http://schemas.microsoft.com/office/drawing/2015/06/chart">
            <c:ext xmlns:c16="http://schemas.microsoft.com/office/drawing/2014/chart" uri="{C3380CC4-5D6E-409C-BE32-E72D297353CC}">
              <c16:uniqueId val="{00000007-22F0-4941-BC70-AC673C990F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162</c:v>
                </c:pt>
                <c:pt idx="6">
                  <c:v>89</c:v>
                </c:pt>
                <c:pt idx="9">
                  <c:v>79</c:v>
                </c:pt>
                <c:pt idx="12">
                  <c:v>15</c:v>
                </c:pt>
              </c:numCache>
            </c:numRef>
          </c:val>
          <c:extLst xmlns:c16r2="http://schemas.microsoft.com/office/drawing/2015/06/chart">
            <c:ext xmlns:c16="http://schemas.microsoft.com/office/drawing/2014/chart" uri="{C3380CC4-5D6E-409C-BE32-E72D297353CC}">
              <c16:uniqueId val="{00000008-22F0-4941-BC70-AC673C990F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c:v>
                </c:pt>
                <c:pt idx="3">
                  <c:v>13</c:v>
                </c:pt>
                <c:pt idx="6">
                  <c:v>6</c:v>
                </c:pt>
                <c:pt idx="9">
                  <c:v>6</c:v>
                </c:pt>
                <c:pt idx="12">
                  <c:v>0</c:v>
                </c:pt>
              </c:numCache>
            </c:numRef>
          </c:val>
          <c:extLst xmlns:c16r2="http://schemas.microsoft.com/office/drawing/2015/06/chart">
            <c:ext xmlns:c16="http://schemas.microsoft.com/office/drawing/2014/chart" uri="{C3380CC4-5D6E-409C-BE32-E72D297353CC}">
              <c16:uniqueId val="{00000009-22F0-4941-BC70-AC673C990F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5012</c:v>
                </c:pt>
                <c:pt idx="3">
                  <c:v>6511</c:v>
                </c:pt>
                <c:pt idx="6">
                  <c:v>6667</c:v>
                </c:pt>
                <c:pt idx="9">
                  <c:v>6696</c:v>
                </c:pt>
                <c:pt idx="12">
                  <c:v>7071</c:v>
                </c:pt>
              </c:numCache>
            </c:numRef>
          </c:val>
          <c:extLst xmlns:c16r2="http://schemas.microsoft.com/office/drawing/2015/06/chart">
            <c:ext xmlns:c16="http://schemas.microsoft.com/office/drawing/2014/chart" uri="{C3380CC4-5D6E-409C-BE32-E72D297353CC}">
              <c16:uniqueId val="{0000000A-22F0-4941-BC70-AC673C990F9B}"/>
            </c:ext>
          </c:extLst>
        </c:ser>
        <c:dLbls>
          <c:showLegendKey val="0"/>
          <c:showVal val="0"/>
          <c:showCatName val="0"/>
          <c:showSerName val="0"/>
          <c:showPercent val="0"/>
          <c:showBubbleSize val="0"/>
        </c:dLbls>
        <c:gapWidth val="100"/>
        <c:overlap val="100"/>
        <c:axId val="416551568"/>
        <c:axId val="423385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806</c:v>
                </c:pt>
                <c:pt idx="2">
                  <c:v>#N/A</c:v>
                </c:pt>
                <c:pt idx="3">
                  <c:v>#N/A</c:v>
                </c:pt>
                <c:pt idx="4">
                  <c:v>2840</c:v>
                </c:pt>
                <c:pt idx="5">
                  <c:v>#N/A</c:v>
                </c:pt>
                <c:pt idx="6">
                  <c:v>#N/A</c:v>
                </c:pt>
                <c:pt idx="7">
                  <c:v>2161</c:v>
                </c:pt>
                <c:pt idx="8">
                  <c:v>#N/A</c:v>
                </c:pt>
                <c:pt idx="9">
                  <c:v>#N/A</c:v>
                </c:pt>
                <c:pt idx="10">
                  <c:v>1396</c:v>
                </c:pt>
                <c:pt idx="11">
                  <c:v>#N/A</c:v>
                </c:pt>
                <c:pt idx="12">
                  <c:v>#N/A</c:v>
                </c:pt>
                <c:pt idx="13">
                  <c:v>629</c:v>
                </c:pt>
                <c:pt idx="14">
                  <c:v>#N/A</c:v>
                </c:pt>
              </c:numCache>
            </c:numRef>
          </c:val>
          <c:smooth val="0"/>
          <c:extLst xmlns:c16r2="http://schemas.microsoft.com/office/drawing/2015/06/chart">
            <c:ext xmlns:c16="http://schemas.microsoft.com/office/drawing/2014/chart" uri="{C3380CC4-5D6E-409C-BE32-E72D297353CC}">
              <c16:uniqueId val="{0000000B-22F0-4941-BC70-AC673C990F9B}"/>
            </c:ext>
          </c:extLst>
        </c:ser>
        <c:dLbls>
          <c:showLegendKey val="0"/>
          <c:showVal val="0"/>
          <c:showCatName val="0"/>
          <c:showSerName val="0"/>
          <c:showPercent val="0"/>
          <c:showBubbleSize val="0"/>
        </c:dLbls>
        <c:marker val="1"/>
        <c:smooth val="0"/>
        <c:axId val="416551568"/>
        <c:axId val="423385080"/>
      </c:lineChart>
      <c:catAx>
        <c:axId val="41655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385080"/>
        <c:crosses val="autoZero"/>
        <c:auto val="1"/>
        <c:lblAlgn val="ctr"/>
        <c:lblOffset val="100"/>
        <c:tickLblSkip val="1"/>
        <c:tickMarkSkip val="1"/>
        <c:noMultiLvlLbl val="0"/>
      </c:catAx>
      <c:valAx>
        <c:axId val="423385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55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1312</c:v>
                </c:pt>
                <c:pt idx="1">
                  <c:v>1580</c:v>
                </c:pt>
                <c:pt idx="2">
                  <c:v>1406</c:v>
                </c:pt>
              </c:numCache>
            </c:numRef>
          </c:val>
          <c:extLst xmlns:c16r2="http://schemas.microsoft.com/office/drawing/2015/06/chart">
            <c:ext xmlns:c16="http://schemas.microsoft.com/office/drawing/2014/chart" uri="{C3380CC4-5D6E-409C-BE32-E72D297353CC}">
              <c16:uniqueId val="{00000000-E323-429F-B728-784DA3B2BA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323-429F-B728-784DA3B2BA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1400</c:v>
                </c:pt>
                <c:pt idx="1">
                  <c:v>940</c:v>
                </c:pt>
                <c:pt idx="2">
                  <c:v>747</c:v>
                </c:pt>
              </c:numCache>
            </c:numRef>
          </c:val>
          <c:extLst xmlns:c16r2="http://schemas.microsoft.com/office/drawing/2015/06/chart">
            <c:ext xmlns:c16="http://schemas.microsoft.com/office/drawing/2014/chart" uri="{C3380CC4-5D6E-409C-BE32-E72D297353CC}">
              <c16:uniqueId val="{00000002-E323-429F-B728-784DA3B2BA01}"/>
            </c:ext>
          </c:extLst>
        </c:ser>
        <c:dLbls>
          <c:showLegendKey val="0"/>
          <c:showVal val="0"/>
          <c:showCatName val="0"/>
          <c:showSerName val="0"/>
          <c:showPercent val="0"/>
          <c:showBubbleSize val="0"/>
        </c:dLbls>
        <c:gapWidth val="120"/>
        <c:overlap val="100"/>
        <c:axId val="423361880"/>
        <c:axId val="261393312"/>
      </c:barChart>
      <c:catAx>
        <c:axId val="42336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1393312"/>
        <c:crosses val="autoZero"/>
        <c:auto val="1"/>
        <c:lblAlgn val="ctr"/>
        <c:lblOffset val="100"/>
        <c:tickLblSkip val="1"/>
        <c:tickMarkSkip val="1"/>
        <c:noMultiLvlLbl val="0"/>
      </c:catAx>
      <c:valAx>
        <c:axId val="261393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336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DE2-4C67-A70D-973AD69DF8E7}"/>
                </c:ext>
                <c:ext xmlns:c15="http://schemas.microsoft.com/office/drawing/2012/chart" uri="{CE6537A1-D6FC-4f65-9D91-7224C49458BB}">
                  <c15:dlblFieldTable>
                    <c15:dlblFTEntry>
                      <c15:txfldGUID>{2D178C11-F5CA-4C95-8B34-AD627D1DEC9D}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DE2-4C67-A70D-973AD69DF8E7}"/>
                </c:ext>
                <c:ext xmlns:c15="http://schemas.microsoft.com/office/drawing/2012/chart" uri="{CE6537A1-D6FC-4f65-9D91-7224C49458BB}">
                  <c15:dlblFieldTable>
                    <c15:dlblFTEntry>
                      <c15:txfldGUID>{937EC2D6-9666-49D8-BEB0-DA8058F7222C}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DE2-4C67-A70D-973AD69DF8E7}"/>
                </c:ext>
                <c:ext xmlns:c15="http://schemas.microsoft.com/office/drawing/2012/chart" uri="{CE6537A1-D6FC-4f65-9D91-7224C49458BB}">
                  <c15:dlblFieldTable>
                    <c15:dlblFTEntry>
                      <c15:txfldGUID>{9BFDE300-F9AA-449C-8C52-5DB9AF5E7669}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DE2-4C67-A70D-973AD69DF8E7}"/>
                </c:ext>
                <c:ext xmlns:c15="http://schemas.microsoft.com/office/drawing/2012/chart" uri="{CE6537A1-D6FC-4f65-9D91-7224C49458BB}">
                  <c15:dlblFieldTable>
                    <c15:dlblFTEntry>
                      <c15:txfldGUID>{36B22CAF-13E0-4853-9918-5E9B7765BC5E}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DE2-4C67-A70D-973AD69DF8E7}"/>
                </c:ext>
                <c:ext xmlns:c15="http://schemas.microsoft.com/office/drawing/2012/chart" uri="{CE6537A1-D6FC-4f65-9D91-7224C49458BB}">
                  <c15:dlblFieldTable>
                    <c15:dlblFTEntry>
                      <c15:txfldGUID>{CF624495-49F0-4E07-B300-87AAFEB75591}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DE2-4C67-A70D-973AD69DF8E7}"/>
                </c:ext>
                <c:ext xmlns:c15="http://schemas.microsoft.com/office/drawing/2012/chart" uri="{CE6537A1-D6FC-4f65-9D91-7224C49458BB}">
                  <c15:layout/>
                  <c15:dlblFieldTable>
                    <c15:dlblFTEntry>
                      <c15:txfldGUID>{5B86E965-87B9-40E4-9FB8-30EDB16FEA79}</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DE2-4C67-A70D-973AD69DF8E7}"/>
                </c:ext>
                <c:ext xmlns:c15="http://schemas.microsoft.com/office/drawing/2012/chart" uri="{CE6537A1-D6FC-4f65-9D91-7224C49458BB}">
                  <c15:layout/>
                  <c15:dlblFieldTable>
                    <c15:dlblFTEntry>
                      <c15:txfldGUID>{14FFD1CF-0CA7-4D63-A30C-99DFA0ADF9F8}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DE2-4C67-A70D-973AD69DF8E7}"/>
                </c:ext>
                <c:ext xmlns:c15="http://schemas.microsoft.com/office/drawing/2012/chart" uri="{CE6537A1-D6FC-4f65-9D91-7224C49458BB}">
                  <c15:layout/>
                  <c15:dlblFieldTable>
                    <c15:dlblFTEntry>
                      <c15:txfldGUID>{49A56F47-0903-4992-A90F-271813367F0A}</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DE2-4C67-A70D-973AD69DF8E7}"/>
                </c:ext>
                <c:ext xmlns:c15="http://schemas.microsoft.com/office/drawing/2012/chart" uri="{CE6537A1-D6FC-4f65-9D91-7224C49458BB}">
                  <c15:layout/>
                  <c15:dlblFieldTable>
                    <c15:dlblFTEntry>
                      <c15:txfldGUID>{98EEB9D9-AAE0-446F-8ED6-15F945D57D02}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49.1</c:v>
                </c:pt>
                <c:pt idx="16">
                  <c:v>48.1</c:v>
                </c:pt>
                <c:pt idx="24">
                  <c:v>47.7</c:v>
                </c:pt>
                <c:pt idx="32">
                  <c:v>47.4</c:v>
                </c:pt>
              </c:numCache>
            </c:numRef>
          </c:xVal>
          <c:yVal>
            <c:numRef>
              <c:f>公会計指標分析・財政指標組合せ分析表!$BP$51:$DC$51</c:f>
              <c:numCache>
                <c:formatCode>#,##0.0;"▲ "#,##0.0</c:formatCode>
                <c:ptCount val="40"/>
                <c:pt idx="8">
                  <c:v>76.3</c:v>
                </c:pt>
                <c:pt idx="16">
                  <c:v>58.7</c:v>
                </c:pt>
                <c:pt idx="24">
                  <c:v>37.799999999999997</c:v>
                </c:pt>
                <c:pt idx="32">
                  <c:v>16.899999999999999</c:v>
                </c:pt>
              </c:numCache>
            </c:numRef>
          </c:yVal>
          <c:smooth val="0"/>
          <c:extLst xmlns:c16r2="http://schemas.microsoft.com/office/drawing/2015/06/chart">
            <c:ext xmlns:c16="http://schemas.microsoft.com/office/drawing/2014/chart" uri="{C3380CC4-5D6E-409C-BE32-E72D297353CC}">
              <c16:uniqueId val="{00000009-ADE2-4C67-A70D-973AD69DF8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DE2-4C67-A70D-973AD69DF8E7}"/>
                </c:ext>
                <c:ext xmlns:c15="http://schemas.microsoft.com/office/drawing/2012/chart" uri="{CE6537A1-D6FC-4f65-9D91-7224C49458BB}">
                  <c15:dlblFieldTable>
                    <c15:dlblFTEntry>
                      <c15:txfldGUID>{E95B3328-F601-49E4-B269-4DB97198A8CB}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DE2-4C67-A70D-973AD69DF8E7}"/>
                </c:ext>
                <c:ext xmlns:c15="http://schemas.microsoft.com/office/drawing/2012/chart" uri="{CE6537A1-D6FC-4f65-9D91-7224C49458BB}">
                  <c15:dlblFieldTable>
                    <c15:dlblFTEntry>
                      <c15:txfldGUID>{56540656-B014-45E1-A320-B7529EF06F58}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DE2-4C67-A70D-973AD69DF8E7}"/>
                </c:ext>
                <c:ext xmlns:c15="http://schemas.microsoft.com/office/drawing/2012/chart" uri="{CE6537A1-D6FC-4f65-9D91-7224C49458BB}">
                  <c15:dlblFieldTable>
                    <c15:dlblFTEntry>
                      <c15:txfldGUID>{9430051A-30E6-468A-9238-00BEAD5DEBFB}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DE2-4C67-A70D-973AD69DF8E7}"/>
                </c:ext>
                <c:ext xmlns:c15="http://schemas.microsoft.com/office/drawing/2012/chart" uri="{CE6537A1-D6FC-4f65-9D91-7224C49458BB}">
                  <c15:dlblFieldTable>
                    <c15:dlblFTEntry>
                      <c15:txfldGUID>{64A4C762-BCD2-40F7-8DC7-99184F96CD0E}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DE2-4C67-A70D-973AD69DF8E7}"/>
                </c:ext>
                <c:ext xmlns:c15="http://schemas.microsoft.com/office/drawing/2012/chart" uri="{CE6537A1-D6FC-4f65-9D91-7224C49458BB}">
                  <c15:dlblFieldTable>
                    <c15:dlblFTEntry>
                      <c15:txfldGUID>{06EE0BD0-7305-4305-8442-6B972A85489E}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DE2-4C67-A70D-973AD69DF8E7}"/>
                </c:ext>
                <c:ext xmlns:c15="http://schemas.microsoft.com/office/drawing/2012/chart" uri="{CE6537A1-D6FC-4f65-9D91-7224C49458BB}">
                  <c15:layout/>
                  <c15:dlblFieldTable>
                    <c15:dlblFTEntry>
                      <c15:txfldGUID>{337B65AD-E318-483D-8AD1-B635652BF21A}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DE2-4C67-A70D-973AD69DF8E7}"/>
                </c:ext>
                <c:ext xmlns:c15="http://schemas.microsoft.com/office/drawing/2012/chart" uri="{CE6537A1-D6FC-4f65-9D91-7224C49458BB}">
                  <c15:layout/>
                  <c15:dlblFieldTable>
                    <c15:dlblFTEntry>
                      <c15:txfldGUID>{BFD26D8F-7D6F-43CE-8C36-30B704F2A1BE}</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DE2-4C67-A70D-973AD69DF8E7}"/>
                </c:ext>
                <c:ext xmlns:c15="http://schemas.microsoft.com/office/drawing/2012/chart" uri="{CE6537A1-D6FC-4f65-9D91-7224C49458BB}">
                  <c15:layout/>
                  <c15:dlblFieldTable>
                    <c15:dlblFTEntry>
                      <c15:txfldGUID>{A2990E03-D682-490D-8A96-FEA7E76B085C}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DE2-4C67-A70D-973AD69DF8E7}"/>
                </c:ext>
                <c:ext xmlns:c15="http://schemas.microsoft.com/office/drawing/2012/chart" uri="{CE6537A1-D6FC-4f65-9D91-7224C49458BB}">
                  <c15:layout/>
                  <c15:dlblFieldTable>
                    <c15:dlblFTEntry>
                      <c15:txfldGUID>{1F8AF140-1CFE-46D9-9754-E73058B45AFF}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16">
                  <c:v>58.9</c:v>
                </c:pt>
                <c:pt idx="24">
                  <c:v>60.5</c:v>
                </c:pt>
                <c:pt idx="32">
                  <c:v>61.2</c:v>
                </c:pt>
              </c:numCache>
            </c:numRef>
          </c:xVal>
          <c:yVal>
            <c:numRef>
              <c:f>公会計指標分析・財政指標組合せ分析表!$BP$55:$DC$55</c:f>
              <c:numCache>
                <c:formatCode>#,##0.0;"▲ "#,##0.0</c:formatCode>
                <c:ptCount val="40"/>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ADE2-4C67-A70D-973AD69DF8E7}"/>
            </c:ext>
          </c:extLst>
        </c:ser>
        <c:dLbls>
          <c:showLegendKey val="0"/>
          <c:showVal val="1"/>
          <c:showCatName val="0"/>
          <c:showSerName val="0"/>
          <c:showPercent val="0"/>
          <c:showBubbleSize val="0"/>
        </c:dLbls>
        <c:axId val="261396448"/>
        <c:axId val="261392920"/>
      </c:scatterChart>
      <c:valAx>
        <c:axId val="261396448"/>
        <c:scaling>
          <c:orientation val="minMax"/>
          <c:max val="6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392920"/>
        <c:crosses val="autoZero"/>
        <c:crossBetween val="midCat"/>
      </c:valAx>
      <c:valAx>
        <c:axId val="261392920"/>
        <c:scaling>
          <c:orientation val="minMax"/>
          <c:max val="8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396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58-4495-B0C7-188F35AB36A7}"/>
                </c:ext>
                <c:ext xmlns:c15="http://schemas.microsoft.com/office/drawing/2012/chart" uri="{CE6537A1-D6FC-4f65-9D91-7224C49458BB}">
                  <c15:layout/>
                  <c15:dlblFieldTable>
                    <c15:dlblFTEntry>
                      <c15:txfldGUID>{27670C2B-BBA7-4D0E-9072-77ABC818B215}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58-4495-B0C7-188F35AB36A7}"/>
                </c:ext>
                <c:ext xmlns:c15="http://schemas.microsoft.com/office/drawing/2012/chart" uri="{CE6537A1-D6FC-4f65-9D91-7224C49458BB}">
                  <c15:dlblFieldTable>
                    <c15:dlblFTEntry>
                      <c15:txfldGUID>{E2E79E5D-CE85-43AE-831E-874E46A02430}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58-4495-B0C7-188F35AB36A7}"/>
                </c:ext>
                <c:ext xmlns:c15="http://schemas.microsoft.com/office/drawing/2012/chart" uri="{CE6537A1-D6FC-4f65-9D91-7224C49458BB}">
                  <c15:dlblFieldTable>
                    <c15:dlblFTEntry>
                      <c15:txfldGUID>{49144512-A44B-4336-B6E1-99145B5CCD6B}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58-4495-B0C7-188F35AB36A7}"/>
                </c:ext>
                <c:ext xmlns:c15="http://schemas.microsoft.com/office/drawing/2012/chart" uri="{CE6537A1-D6FC-4f65-9D91-7224C49458BB}">
                  <c15:dlblFieldTable>
                    <c15:dlblFTEntry>
                      <c15:txfldGUID>{B631DFC0-07D4-4B51-9905-1BE10E843195}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58-4495-B0C7-188F35AB36A7}"/>
                </c:ext>
                <c:ext xmlns:c15="http://schemas.microsoft.com/office/drawing/2012/chart" uri="{CE6537A1-D6FC-4f65-9D91-7224C49458BB}">
                  <c15:dlblFieldTable>
                    <c15:dlblFTEntry>
                      <c15:txfldGUID>{C1E1B5EB-3E89-43CD-8F23-08994C086B28}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58-4495-B0C7-188F35AB36A7}"/>
                </c:ext>
                <c:ext xmlns:c15="http://schemas.microsoft.com/office/drawing/2012/chart" uri="{CE6537A1-D6FC-4f65-9D91-7224C49458BB}">
                  <c15:layout/>
                  <c15:dlblFieldTable>
                    <c15:dlblFTEntry>
                      <c15:txfldGUID>{657E1891-FDC0-4478-9604-88D1DF8B7808}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58-4495-B0C7-188F35AB36A7}"/>
                </c:ext>
                <c:ext xmlns:c15="http://schemas.microsoft.com/office/drawing/2012/chart" uri="{CE6537A1-D6FC-4f65-9D91-7224C49458BB}">
                  <c15:layout/>
                  <c15:dlblFieldTable>
                    <c15:dlblFTEntry>
                      <c15:txfldGUID>{5412BD8B-1020-435F-8E24-2ACBE29791DB}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58-4495-B0C7-188F35AB36A7}"/>
                </c:ext>
                <c:ext xmlns:c15="http://schemas.microsoft.com/office/drawing/2012/chart" uri="{CE6537A1-D6FC-4f65-9D91-7224C49458BB}">
                  <c15:layout/>
                  <c15:dlblFieldTable>
                    <c15:dlblFTEntry>
                      <c15:txfldGUID>{E2EE44D3-A123-4CC1-B553-0AA75041CFA9}</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58-4495-B0C7-188F35AB36A7}"/>
                </c:ext>
                <c:ext xmlns:c15="http://schemas.microsoft.com/office/drawing/2012/chart" uri="{CE6537A1-D6FC-4f65-9D91-7224C49458BB}">
                  <c15:layout/>
                  <c15:dlblFieldTable>
                    <c15:dlblFTEntry>
                      <c15:txfldGUID>{403ACDC3-AA97-42A9-89D0-08BD595FD171}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c:v>
                </c:pt>
                <c:pt idx="16">
                  <c:v>3.1</c:v>
                </c:pt>
                <c:pt idx="24">
                  <c:v>3.9</c:v>
                </c:pt>
                <c:pt idx="32">
                  <c:v>4.3</c:v>
                </c:pt>
              </c:numCache>
            </c:numRef>
          </c:xVal>
          <c:yVal>
            <c:numRef>
              <c:f>公会計指標分析・財政指標組合せ分析表!$BP$73:$DC$73</c:f>
              <c:numCache>
                <c:formatCode>#,##0.0;"▲ "#,##0.0</c:formatCode>
                <c:ptCount val="40"/>
                <c:pt idx="0">
                  <c:v>20.9</c:v>
                </c:pt>
                <c:pt idx="8">
                  <c:v>76.3</c:v>
                </c:pt>
                <c:pt idx="16">
                  <c:v>58.7</c:v>
                </c:pt>
                <c:pt idx="24">
                  <c:v>37.799999999999997</c:v>
                </c:pt>
                <c:pt idx="32">
                  <c:v>16.899999999999999</c:v>
                </c:pt>
              </c:numCache>
            </c:numRef>
          </c:yVal>
          <c:smooth val="0"/>
          <c:extLst xmlns:c16r2="http://schemas.microsoft.com/office/drawing/2015/06/chart">
            <c:ext xmlns:c16="http://schemas.microsoft.com/office/drawing/2014/chart" uri="{C3380CC4-5D6E-409C-BE32-E72D297353CC}">
              <c16:uniqueId val="{00000009-6358-4495-B0C7-188F35AB36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2687527356194609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58-4495-B0C7-188F35AB36A7}"/>
                </c:ext>
                <c:ext xmlns:c15="http://schemas.microsoft.com/office/drawing/2012/chart" uri="{CE6537A1-D6FC-4f65-9D91-7224C49458BB}">
                  <c15:layout/>
                  <c15:dlblFieldTable>
                    <c15:dlblFTEntry>
                      <c15:txfldGUID>{C73A6FB9-F994-49EE-915E-7D776A1165AD}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58-4495-B0C7-188F35AB36A7}"/>
                </c:ext>
                <c:ext xmlns:c15="http://schemas.microsoft.com/office/drawing/2012/chart" uri="{CE6537A1-D6FC-4f65-9D91-7224C49458BB}">
                  <c15:dlblFieldTable>
                    <c15:dlblFTEntry>
                      <c15:txfldGUID>{D716FCDA-1A24-46D5-A55C-156971FE8CD0}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58-4495-B0C7-188F35AB36A7}"/>
                </c:ext>
                <c:ext xmlns:c15="http://schemas.microsoft.com/office/drawing/2012/chart" uri="{CE6537A1-D6FC-4f65-9D91-7224C49458BB}">
                  <c15:dlblFieldTable>
                    <c15:dlblFTEntry>
                      <c15:txfldGUID>{1AABC76F-F0B2-45AD-A2ED-07A90211566B}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58-4495-B0C7-188F35AB36A7}"/>
                </c:ext>
                <c:ext xmlns:c15="http://schemas.microsoft.com/office/drawing/2012/chart" uri="{CE6537A1-D6FC-4f65-9D91-7224C49458BB}">
                  <c15:dlblFieldTable>
                    <c15:dlblFTEntry>
                      <c15:txfldGUID>{B1C342A4-7484-4DCC-9D5B-60D9988222C2}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58-4495-B0C7-188F35AB36A7}"/>
                </c:ext>
                <c:ext xmlns:c15="http://schemas.microsoft.com/office/drawing/2012/chart" uri="{CE6537A1-D6FC-4f65-9D91-7224C49458BB}">
                  <c15:dlblFieldTable>
                    <c15:dlblFTEntry>
                      <c15:txfldGUID>{C6ABBCC6-FC95-4AA8-9528-7354B6FA6A1E}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58-4495-B0C7-188F35AB36A7}"/>
                </c:ext>
                <c:ext xmlns:c15="http://schemas.microsoft.com/office/drawing/2012/chart" uri="{CE6537A1-D6FC-4f65-9D91-7224C49458BB}">
                  <c15:layout/>
                  <c15:dlblFieldTable>
                    <c15:dlblFTEntry>
                      <c15:txfldGUID>{A0C813E8-2FDD-40C5-8FCF-CFAA9AFC09FE}</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58-4495-B0C7-188F35AB36A7}"/>
                </c:ext>
                <c:ext xmlns:c15="http://schemas.microsoft.com/office/drawing/2012/chart" uri="{CE6537A1-D6FC-4f65-9D91-7224C49458BB}">
                  <c15:layout/>
                  <c15:dlblFieldTable>
                    <c15:dlblFTEntry>
                      <c15:txfldGUID>{CC01574A-F613-4F93-86C6-2D688A53EB2E}</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3.576409319223766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58-4495-B0C7-188F35AB36A7}"/>
                </c:ext>
                <c:ext xmlns:c15="http://schemas.microsoft.com/office/drawing/2012/chart" uri="{CE6537A1-D6FC-4f65-9D91-7224C49458BB}">
                  <c15:layout/>
                  <c15:dlblFieldTable>
                    <c15:dlblFTEntry>
                      <c15:txfldGUID>{8B5F5D6C-C6B1-489D-85CB-994604A22A22}</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3.0763945922582742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58-4495-B0C7-188F35AB36A7}"/>
                </c:ext>
                <c:ext xmlns:c15="http://schemas.microsoft.com/office/drawing/2012/chart" uri="{CE6537A1-D6FC-4f65-9D91-7224C49458BB}">
                  <c15:layout/>
                  <c15:dlblFieldTable>
                    <c15:dlblFTEntry>
                      <c15:txfldGUID>{0798ECD8-0796-4F84-B2BA-9C46BF607DEF}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6358-4495-B0C7-188F35AB36A7}"/>
            </c:ext>
          </c:extLst>
        </c:ser>
        <c:dLbls>
          <c:showLegendKey val="0"/>
          <c:showVal val="1"/>
          <c:showCatName val="0"/>
          <c:showSerName val="0"/>
          <c:showPercent val="0"/>
          <c:showBubbleSize val="0"/>
        </c:dLbls>
        <c:axId val="261393704"/>
        <c:axId val="261394096"/>
      </c:scatterChart>
      <c:valAx>
        <c:axId val="261393704"/>
        <c:scaling>
          <c:orientation val="minMax"/>
          <c:max val="9.9"/>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394096"/>
        <c:crosses val="autoZero"/>
        <c:crossBetween val="midCat"/>
      </c:valAx>
      <c:valAx>
        <c:axId val="261394096"/>
        <c:scaling>
          <c:orientation val="minMax"/>
          <c:max val="8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393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実質公債費比率の大部分を占める地方債元利償還金が、平成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以降減少していたが、近年の復興事業に伴う大型建設事業への充当により地方債が増加傾向にある。今後も東日本大震災を教訓としたデジタル防災行政無線整備事業や新庁舎事業の元金償還が開始されることでさらに増加が進むと考えられる。また、算入公債費等に含まれるふるさと融資貸付金の元金収入分の減少により特定財源が減少したことなども附随する理由と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これらより、増加傾向にある実質公債費比率の抑制のため減債基金への新たな積立や、起債対象事業の精査を行うなど後年度の負担を減らすことを念頭に置き事業を進める必要があると考えられる。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財政難の状況が続い</a:t>
          </a:r>
          <a:r>
            <a:rPr kumimoji="1" lang="ja-JP" altLang="en-US" sz="1050">
              <a:solidFill>
                <a:schemeClr val="dk1"/>
              </a:solidFill>
              <a:effectLst/>
              <a:latin typeface="+mn-lt"/>
              <a:ea typeface="+mn-ea"/>
              <a:cs typeface="+mn-cs"/>
            </a:rPr>
            <a:t>てい</a:t>
          </a:r>
          <a:r>
            <a:rPr kumimoji="1" lang="ja-JP" altLang="ja-JP" sz="1050">
              <a:solidFill>
                <a:schemeClr val="dk1"/>
              </a:solidFill>
              <a:effectLst/>
              <a:latin typeface="+mn-lt"/>
              <a:ea typeface="+mn-ea"/>
              <a:cs typeface="+mn-cs"/>
            </a:rPr>
            <a:t>た平成</a:t>
          </a:r>
          <a:r>
            <a:rPr kumimoji="1" lang="en-US" altLang="ja-JP" sz="1050">
              <a:solidFill>
                <a:schemeClr val="dk1"/>
              </a:solidFill>
              <a:effectLst/>
              <a:latin typeface="+mn-lt"/>
              <a:ea typeface="+mn-ea"/>
              <a:cs typeface="+mn-cs"/>
            </a:rPr>
            <a:t>17</a:t>
          </a:r>
          <a:r>
            <a:rPr kumimoji="1" lang="ja-JP" altLang="ja-JP" sz="1050">
              <a:solidFill>
                <a:schemeClr val="dk1"/>
              </a:solidFill>
              <a:effectLst/>
              <a:latin typeface="+mn-lt"/>
              <a:ea typeface="+mn-ea"/>
              <a:cs typeface="+mn-cs"/>
            </a:rPr>
            <a:t>年度に財源不足を補うため、全額を取崩し</a:t>
          </a:r>
          <a:r>
            <a:rPr kumimoji="1" lang="ja-JP" altLang="en-US" sz="1050">
              <a:solidFill>
                <a:schemeClr val="dk1"/>
              </a:solidFill>
              <a:effectLst/>
              <a:latin typeface="+mn-lt"/>
              <a:ea typeface="+mn-ea"/>
              <a:cs typeface="+mn-cs"/>
            </a:rPr>
            <a:t>た</a:t>
          </a:r>
          <a:r>
            <a:rPr kumimoji="1" lang="ja-JP" altLang="ja-JP" sz="1050">
              <a:solidFill>
                <a:schemeClr val="dk1"/>
              </a:solidFill>
              <a:effectLst/>
              <a:latin typeface="+mn-lt"/>
              <a:ea typeface="+mn-ea"/>
              <a:cs typeface="+mn-cs"/>
            </a:rPr>
            <a:t>以降は端数である数千円の残金に対する利息の積立のみを行っているもの。</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減少した減少した主な要因としては、令和元年東日本台風によって災害復旧事業債や防災業際無線の設置のための緊急防災減災事業債の借入により地方債現在高が増加したものの、充当可能財源が大きく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も小学校再編や中央公民館の耐震工事等大型事業を着実に実行することにより地方債の現在高が上昇する予定であること、職員の年齢層の偏りにより退職手当負担見込額が将来的に上昇に転じることなどが予想され予断を許さ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福島県川俣町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年度剰余金として</a:t>
          </a:r>
          <a:r>
            <a:rPr kumimoji="1" lang="en-US" altLang="ja-JP" sz="1100">
              <a:solidFill>
                <a:schemeClr val="dk1"/>
              </a:solidFill>
              <a:effectLst/>
              <a:latin typeface="+mn-lt"/>
              <a:ea typeface="+mn-ea"/>
              <a:cs typeface="+mn-cs"/>
            </a:rPr>
            <a:t>138,407</a:t>
          </a:r>
          <a:r>
            <a:rPr kumimoji="1" lang="ja-JP" altLang="ja-JP" sz="1100">
              <a:solidFill>
                <a:schemeClr val="dk1"/>
              </a:solidFill>
              <a:effectLst/>
              <a:latin typeface="+mn-lt"/>
              <a:ea typeface="+mn-ea"/>
              <a:cs typeface="+mn-cs"/>
            </a:rPr>
            <a:t>千円を積み立てた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、当初・補正予算時の一般財源不足分として</a:t>
          </a:r>
          <a:r>
            <a:rPr kumimoji="1" lang="en-US" altLang="ja-JP" sz="1100">
              <a:solidFill>
                <a:schemeClr val="dk1"/>
              </a:solidFill>
              <a:effectLst/>
              <a:latin typeface="+mn-lt"/>
              <a:ea typeface="+mn-ea"/>
              <a:cs typeface="+mn-cs"/>
            </a:rPr>
            <a:t>312,461</a:t>
          </a:r>
          <a:r>
            <a:rPr kumimoji="1" lang="ja-JP" altLang="ja-JP" sz="1100">
              <a:solidFill>
                <a:schemeClr val="dk1"/>
              </a:solidFill>
              <a:effectLst/>
              <a:latin typeface="+mn-lt"/>
              <a:ea typeface="+mn-ea"/>
              <a:cs typeface="+mn-cs"/>
            </a:rPr>
            <a:t>千円を取り崩し、結果として差引</a:t>
          </a:r>
          <a:r>
            <a:rPr kumimoji="1" lang="en-US" altLang="ja-JP" sz="1100">
              <a:solidFill>
                <a:schemeClr val="dk1"/>
              </a:solidFill>
              <a:effectLst/>
              <a:latin typeface="+mn-lt"/>
              <a:ea typeface="+mn-ea"/>
              <a:cs typeface="+mn-cs"/>
            </a:rPr>
            <a:t>174,054</a:t>
          </a:r>
          <a:r>
            <a:rPr kumimoji="1" lang="ja-JP" altLang="ja-JP" sz="1100">
              <a:solidFill>
                <a:schemeClr val="dk1"/>
              </a:solidFill>
              <a:effectLst/>
              <a:latin typeface="+mn-lt"/>
              <a:ea typeface="+mn-ea"/>
              <a:cs typeface="+mn-cs"/>
            </a:rPr>
            <a:t>千円を取り崩したことにより、積立額は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億円を下回る結果となった。一方、原発災害に伴う復興公営住宅の集会所として建設を進めている「新中町集会所建設事業」のため、「川俣町生活拠点形成交付金基金」から</a:t>
          </a:r>
          <a:r>
            <a:rPr kumimoji="1" lang="en-US" altLang="ja-JP" sz="1100">
              <a:solidFill>
                <a:schemeClr val="dk1"/>
              </a:solidFill>
              <a:effectLst/>
              <a:latin typeface="+mn-lt"/>
              <a:ea typeface="+mn-ea"/>
              <a:cs typeface="+mn-cs"/>
            </a:rPr>
            <a:t>57,687</a:t>
          </a:r>
          <a:r>
            <a:rPr kumimoji="1" lang="ja-JP" altLang="ja-JP" sz="1100">
              <a:solidFill>
                <a:schemeClr val="dk1"/>
              </a:solidFill>
              <a:effectLst/>
              <a:latin typeface="+mn-lt"/>
              <a:ea typeface="+mn-ea"/>
              <a:cs typeface="+mn-cs"/>
            </a:rPr>
            <a:t>千円を、避難が解除された山木屋地区での農地保全・営農再開のための「粗飼料生産流通拠点施設整備事業」及び「農業基盤整備促進事業」のため、「川俣町帰還環境整備交付金基金」から</a:t>
          </a:r>
          <a:r>
            <a:rPr kumimoji="1" lang="en-US" altLang="ja-JP" sz="1100">
              <a:solidFill>
                <a:schemeClr val="dk1"/>
              </a:solidFill>
              <a:effectLst/>
              <a:latin typeface="+mn-lt"/>
              <a:ea typeface="+mn-ea"/>
              <a:cs typeface="+mn-cs"/>
            </a:rPr>
            <a:t>148,637</a:t>
          </a:r>
          <a:r>
            <a:rPr kumimoji="1" lang="ja-JP" altLang="ja-JP" sz="1100">
              <a:solidFill>
                <a:schemeClr val="dk1"/>
              </a:solidFill>
              <a:effectLst/>
              <a:latin typeface="+mn-lt"/>
              <a:ea typeface="+mn-ea"/>
              <a:cs typeface="+mn-cs"/>
            </a:rPr>
            <a:t>千円を取り崩したこと等により、基金全体としては</a:t>
          </a:r>
          <a:r>
            <a:rPr kumimoji="1" lang="en-US" altLang="ja-JP" sz="1100">
              <a:solidFill>
                <a:schemeClr val="dk1"/>
              </a:solidFill>
              <a:effectLst/>
              <a:latin typeface="+mn-lt"/>
              <a:ea typeface="+mn-ea"/>
              <a:cs typeface="+mn-cs"/>
            </a:rPr>
            <a:t>366,620</a:t>
          </a:r>
          <a:r>
            <a:rPr kumimoji="1" lang="ja-JP" altLang="ja-JP" sz="1100">
              <a:solidFill>
                <a:schemeClr val="dk1"/>
              </a:solidFill>
              <a:effectLst/>
              <a:latin typeface="+mn-lt"/>
              <a:ea typeface="+mn-ea"/>
              <a:cs typeface="+mn-cs"/>
            </a:rPr>
            <a:t>千円の減額となった。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財政調整基金については、歳計剰余金等の積み立てを積極的に行い、近年増加している豪雨災害等の備えとして、一定程度の積立額を維持する。</a:t>
          </a:r>
          <a:endParaRPr lang="ja-JP" altLang="ja-JP" sz="1400">
            <a:effectLst/>
          </a:endParaRPr>
        </a:p>
        <a:p>
          <a:r>
            <a:rPr kumimoji="1" lang="ja-JP" altLang="ja-JP" sz="1100">
              <a:solidFill>
                <a:schemeClr val="dk1"/>
              </a:solidFill>
              <a:effectLst/>
              <a:latin typeface="+mn-lt"/>
              <a:ea typeface="+mn-ea"/>
              <a:cs typeface="+mn-cs"/>
            </a:rPr>
            <a:t>　その他特定目的基金においては、「川俣町生活拠点形成交付金基金」、「川俣町帰還環境整備交付金基金」</a:t>
          </a:r>
          <a:r>
            <a:rPr kumimoji="1" lang="ja-JP" altLang="en-US" sz="1100">
              <a:solidFill>
                <a:schemeClr val="dk1"/>
              </a:solidFill>
              <a:effectLst/>
              <a:latin typeface="+mn-lt"/>
              <a:ea typeface="+mn-ea"/>
              <a:cs typeface="+mn-cs"/>
            </a:rPr>
            <a:t>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年度中に廃止返還するため基金全体では大幅な減額となる見込みである。また、</a:t>
          </a:r>
          <a:r>
            <a:rPr kumimoji="1" lang="ja-JP" altLang="ja-JP" sz="1100">
              <a:solidFill>
                <a:schemeClr val="dk1"/>
              </a:solidFill>
              <a:effectLst/>
              <a:latin typeface="+mn-lt"/>
              <a:ea typeface="+mn-ea"/>
              <a:cs typeface="+mn-cs"/>
            </a:rPr>
            <a:t>現在準備を進めている火葬場建設費用に充てる「火葬場建設基金」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今後事業終了と</a:t>
          </a:r>
          <a:r>
            <a:rPr kumimoji="1" lang="ja-JP" altLang="en-US" sz="1100">
              <a:solidFill>
                <a:schemeClr val="dk1"/>
              </a:solidFill>
              <a:effectLst/>
              <a:latin typeface="+mn-lt"/>
              <a:ea typeface="+mn-ea"/>
              <a:cs typeface="+mn-cs"/>
            </a:rPr>
            <a:t>共に</a:t>
          </a:r>
          <a:r>
            <a:rPr kumimoji="1" lang="ja-JP" altLang="ja-JP" sz="1100">
              <a:solidFill>
                <a:schemeClr val="dk1"/>
              </a:solidFill>
              <a:effectLst/>
              <a:latin typeface="+mn-lt"/>
              <a:ea typeface="+mn-ea"/>
              <a:cs typeface="+mn-cs"/>
            </a:rPr>
            <a:t>、基金の規模も縮小していく見込みである。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・川俣町帰還環境整備交付金基金：原発事故により避難区域とされていた山木屋地区の避難解除後の生活再建・営農再開に向けた環境整備事業</a:t>
          </a:r>
          <a:endParaRPr lang="ja-JP" altLang="ja-JP" sz="1400">
            <a:effectLst/>
          </a:endParaRPr>
        </a:p>
        <a:p>
          <a:r>
            <a:rPr kumimoji="1" lang="ja-JP" altLang="ja-JP" sz="1100">
              <a:solidFill>
                <a:schemeClr val="dk1"/>
              </a:solidFill>
              <a:effectLst/>
              <a:latin typeface="+mn-lt"/>
              <a:ea typeface="+mn-ea"/>
              <a:cs typeface="+mn-cs"/>
            </a:rPr>
            <a:t>・川俣町火葬場建設基金：老朽化に伴い、建て替えに向けて準備を進めている火葬場建設事業</a:t>
          </a:r>
          <a:endParaRPr lang="ja-JP" altLang="ja-JP" sz="1400">
            <a:effectLst/>
          </a:endParaRPr>
        </a:p>
        <a:p>
          <a:r>
            <a:rPr kumimoji="1" lang="ja-JP" altLang="ja-JP" sz="1100">
              <a:solidFill>
                <a:schemeClr val="dk1"/>
              </a:solidFill>
              <a:effectLst/>
              <a:latin typeface="+mn-lt"/>
              <a:ea typeface="+mn-ea"/>
              <a:cs typeface="+mn-cs"/>
            </a:rPr>
            <a:t>・川俣町ふれあい福祉基金：高齢者の在宅福祉の向上及び健康の保持に資する事業、高齢者等に係るボランティア活動の活発</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、その他の高齢者等の保健福祉の増進に関する事業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・川俣町帰還環境整備交付金基金：山木屋地区の農地保全管理を目的とする「粗飼料生産流通拠点施設整備事業」及び同地区の未舗装農道の舗装工事を目的とする「農業基盤整備促進事業」に充てるため</a:t>
          </a:r>
          <a:r>
            <a:rPr kumimoji="1" lang="en-US" altLang="ja-JP" sz="1100">
              <a:solidFill>
                <a:schemeClr val="dk1"/>
              </a:solidFill>
              <a:effectLst/>
              <a:latin typeface="+mn-lt"/>
              <a:ea typeface="+mn-ea"/>
              <a:cs typeface="+mn-cs"/>
            </a:rPr>
            <a:t>148,637</a:t>
          </a:r>
          <a:r>
            <a:rPr kumimoji="1" lang="ja-JP" altLang="ja-JP" sz="1100">
              <a:solidFill>
                <a:schemeClr val="dk1"/>
              </a:solidFill>
              <a:effectLst/>
              <a:latin typeface="+mn-lt"/>
              <a:ea typeface="+mn-ea"/>
              <a:cs typeface="+mn-cs"/>
            </a:rPr>
            <a:t>千円を取り崩したことによる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・川俣町生活拠点形成交付金基金：復興公営住宅内の集会所の建設事業に充てるため、</a:t>
          </a:r>
          <a:r>
            <a:rPr kumimoji="1" lang="en-US" altLang="ja-JP" sz="1100">
              <a:solidFill>
                <a:schemeClr val="dk1"/>
              </a:solidFill>
              <a:effectLst/>
              <a:latin typeface="+mn-lt"/>
              <a:ea typeface="+mn-ea"/>
              <a:cs typeface="+mn-cs"/>
            </a:rPr>
            <a:t>57,687</a:t>
          </a:r>
          <a:r>
            <a:rPr kumimoji="1" lang="ja-JP" altLang="ja-JP" sz="1100">
              <a:solidFill>
                <a:schemeClr val="dk1"/>
              </a:solidFill>
              <a:effectLst/>
              <a:latin typeface="+mn-lt"/>
              <a:ea typeface="+mn-ea"/>
              <a:cs typeface="+mn-cs"/>
            </a:rPr>
            <a:t>千円を取り崩したことによる減少。</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・川俣町帰還環境整備交付金基金：基金の使途の対象である「粗飼料生産流通拠点施設整備事業」及び「農業基盤整備促進事業」が、ともに平成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年度で完了し、基金の取り崩し、残金の返還等により、令和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年度で廃止する予定である。</a:t>
          </a:r>
          <a:endParaRPr lang="ja-JP" altLang="ja-JP" sz="1400">
            <a:effectLst/>
          </a:endParaRPr>
        </a:p>
        <a:p>
          <a:r>
            <a:rPr kumimoji="1" lang="ja-JP" altLang="ja-JP" sz="1100">
              <a:solidFill>
                <a:schemeClr val="dk1"/>
              </a:solidFill>
              <a:effectLst/>
              <a:latin typeface="+mn-lt"/>
              <a:ea typeface="+mn-ea"/>
              <a:cs typeface="+mn-cs"/>
            </a:rPr>
            <a:t>・川俣町生活拠点形成交付金基金：基金の使途の対象である「復興公営住宅集会所整備事業」が、平成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年度で完了し、基金の取り崩し、残金の返還等により、令和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年度で廃止する予定である。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これまでのハード事業中心の目的から、ふるさと納税や教育福祉目的のソフト事業へ充当する基金にシフトしつつある。町の目指す方向性に沿った柔軟な基金体制の確立が必要である。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年度剰余金として</a:t>
          </a:r>
          <a:r>
            <a:rPr kumimoji="1" lang="en-US" altLang="ja-JP" sz="1100">
              <a:solidFill>
                <a:schemeClr val="dk1"/>
              </a:solidFill>
              <a:effectLst/>
              <a:latin typeface="+mn-lt"/>
              <a:ea typeface="+mn-ea"/>
              <a:cs typeface="+mn-cs"/>
            </a:rPr>
            <a:t>138,407</a:t>
          </a:r>
          <a:r>
            <a:rPr kumimoji="1" lang="ja-JP" altLang="ja-JP" sz="1100">
              <a:solidFill>
                <a:schemeClr val="dk1"/>
              </a:solidFill>
              <a:effectLst/>
              <a:latin typeface="+mn-lt"/>
              <a:ea typeface="+mn-ea"/>
              <a:cs typeface="+mn-cs"/>
            </a:rPr>
            <a:t>千円を積み立てたほか、当初・補正予算時の一般財源不足分として</a:t>
          </a:r>
          <a:r>
            <a:rPr kumimoji="1" lang="en-US" altLang="ja-JP" sz="1100">
              <a:solidFill>
                <a:schemeClr val="dk1"/>
              </a:solidFill>
              <a:effectLst/>
              <a:latin typeface="+mn-lt"/>
              <a:ea typeface="+mn-ea"/>
              <a:cs typeface="+mn-cs"/>
            </a:rPr>
            <a:t>312,461</a:t>
          </a:r>
          <a:r>
            <a:rPr kumimoji="1" lang="ja-JP" altLang="ja-JP" sz="1100">
              <a:solidFill>
                <a:schemeClr val="dk1"/>
              </a:solidFill>
              <a:effectLst/>
              <a:latin typeface="+mn-lt"/>
              <a:ea typeface="+mn-ea"/>
              <a:cs typeface="+mn-cs"/>
            </a:rPr>
            <a:t>千円を取り崩し、結果として差引</a:t>
          </a:r>
          <a:r>
            <a:rPr kumimoji="1" lang="en-US" altLang="ja-JP" sz="1100">
              <a:solidFill>
                <a:schemeClr val="dk1"/>
              </a:solidFill>
              <a:effectLst/>
              <a:latin typeface="+mn-lt"/>
              <a:ea typeface="+mn-ea"/>
              <a:cs typeface="+mn-cs"/>
            </a:rPr>
            <a:t>174,054</a:t>
          </a:r>
          <a:r>
            <a:rPr kumimoji="1" lang="ja-JP" altLang="ja-JP" sz="1100">
              <a:solidFill>
                <a:schemeClr val="dk1"/>
              </a:solidFill>
              <a:effectLst/>
              <a:latin typeface="+mn-lt"/>
              <a:ea typeface="+mn-ea"/>
              <a:cs typeface="+mn-cs"/>
            </a:rPr>
            <a:t>千円を取り崩したことにより、積立額は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億円を下回る結果となった。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歳計剰余金の積み立てのほか、補正補正時の歳入超過に伴う積み立て等を積極的に行い、「中長期財政計画」で示されている将来的な財源不足や、近年増加している豪雨災害等への備えとして、一定程度の積立額を維持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財政難の状況が続いていた平成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財源不足を補うため、全額を取崩し、それ以降は端数である数千円の残金に対する利息の積立のみを行っているもの。震災で被災した役場本庁舎の建設に係る新庁舎建設事業債等、今後増加していく地方債の返済のため、基金の積み立てを行っていきたいところであるが財政調整基金への積み立てを優先している状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12,997
12,863
127.70
10,684,746
9,815,936
480,651
4,091,761
7,071,241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の有形固定資産減価償却率は、</a:t>
          </a:r>
          <a:r>
            <a:rPr kumimoji="1" lang="en-US" altLang="ja-JP" sz="1100">
              <a:solidFill>
                <a:schemeClr val="dk1"/>
              </a:solidFill>
              <a:effectLst/>
              <a:latin typeface="+mn-lt"/>
              <a:ea typeface="+mn-ea"/>
              <a:cs typeface="+mn-cs"/>
            </a:rPr>
            <a:t>47.4</a:t>
          </a:r>
          <a:r>
            <a:rPr kumimoji="1" lang="ja-JP" altLang="ja-JP" sz="1100">
              <a:solidFill>
                <a:schemeClr val="dk1"/>
              </a:solidFill>
              <a:effectLst/>
              <a:latin typeface="+mn-lt"/>
              <a:ea typeface="+mn-ea"/>
              <a:cs typeface="+mn-cs"/>
            </a:rPr>
            <a:t>％と類似団体内平均値を下回っており、比較的施設の老朽化は進んでいないように見えるが、これは震災により被災した役場庁舎を新築したことや、復興公営住宅や復興拠点商業施設等の震災復興関連施設を複数新築したことが要因と考えられ、集会所等の既存の施設は軒並み老朽化が進んでいる。</a:t>
          </a:r>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改定を予定している</a:t>
          </a:r>
          <a:r>
            <a:rPr kumimoji="1" lang="ja-JP" altLang="ja-JP" sz="1100">
              <a:solidFill>
                <a:schemeClr val="dk1"/>
              </a:solidFill>
              <a:effectLst/>
              <a:latin typeface="+mn-lt"/>
              <a:ea typeface="+mn-ea"/>
              <a:cs typeface="+mn-cs"/>
            </a:rPr>
            <a:t>公共施設総合管理計画や、令和元年度に策定した各施設ごとの個別施設計画に基づき、今後、施設の統廃合も含めながら公共施設等の適正管理に努める。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11430</xdr:rowOff>
    </xdr:from>
    <xdr:to>
      <xdr:col>23</xdr:col>
      <xdr:colOff>136525</xdr:colOff>
      <xdr:row>29</xdr:row>
      <xdr:rowOff>113030</xdr:rowOff>
    </xdr:to>
    <xdr:sp macro="" textlink="">
      <xdr:nvSpPr>
        <xdr:cNvPr id="81" name="楕円 80"/>
        <xdr:cNvSpPr/>
      </xdr:nvSpPr>
      <xdr:spPr>
        <a:xfrm>
          <a:off x="47117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34307</xdr:rowOff>
    </xdr:from>
    <xdr:ext cx="405111" cy="259045"/>
    <xdr:sp macro="" textlink="">
      <xdr:nvSpPr>
        <xdr:cNvPr id="82" name="有形固定資産減価償却率該当値テキスト"/>
        <xdr:cNvSpPr txBox="1"/>
      </xdr:nvSpPr>
      <xdr:spPr>
        <a:xfrm>
          <a:off x="48133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16828</xdr:rowOff>
    </xdr:from>
    <xdr:to>
      <xdr:col>19</xdr:col>
      <xdr:colOff>187325</xdr:colOff>
      <xdr:row>29</xdr:row>
      <xdr:rowOff>118428</xdr:rowOff>
    </xdr:to>
    <xdr:sp macro="" textlink="">
      <xdr:nvSpPr>
        <xdr:cNvPr id="83" name="楕円 82"/>
        <xdr:cNvSpPr/>
      </xdr:nvSpPr>
      <xdr:spPr>
        <a:xfrm>
          <a:off x="40005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67628</xdr:rowOff>
    </xdr:to>
    <xdr:cxnSp macro="">
      <xdr:nvCxnSpPr>
        <xdr:cNvPr id="84" name="直線コネクタ 83"/>
        <xdr:cNvCxnSpPr/>
      </xdr:nvCxnSpPr>
      <xdr:spPr>
        <a:xfrm flipV="1">
          <a:off x="4051300" y="5805805"/>
          <a:ext cx="711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24024</xdr:rowOff>
    </xdr:from>
    <xdr:to>
      <xdr:col>15</xdr:col>
      <xdr:colOff>187325</xdr:colOff>
      <xdr:row>29</xdr:row>
      <xdr:rowOff>125624</xdr:rowOff>
    </xdr:to>
    <xdr:sp macro="" textlink="">
      <xdr:nvSpPr>
        <xdr:cNvPr id="85" name="楕円 84"/>
        <xdr:cNvSpPr/>
      </xdr:nvSpPr>
      <xdr:spPr>
        <a:xfrm>
          <a:off x="32385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67628</xdr:rowOff>
    </xdr:from>
    <xdr:to>
      <xdr:col>19</xdr:col>
      <xdr:colOff>136525</xdr:colOff>
      <xdr:row>29</xdr:row>
      <xdr:rowOff>74824</xdr:rowOff>
    </xdr:to>
    <xdr:cxnSp macro="">
      <xdr:nvCxnSpPr>
        <xdr:cNvPr id="86" name="直線コネクタ 85"/>
        <xdr:cNvCxnSpPr/>
      </xdr:nvCxnSpPr>
      <xdr:spPr>
        <a:xfrm flipV="1">
          <a:off x="3289300" y="5811203"/>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42016</xdr:rowOff>
    </xdr:from>
    <xdr:to>
      <xdr:col>11</xdr:col>
      <xdr:colOff>187325</xdr:colOff>
      <xdr:row>29</xdr:row>
      <xdr:rowOff>143616</xdr:rowOff>
    </xdr:to>
    <xdr:sp macro="" textlink="">
      <xdr:nvSpPr>
        <xdr:cNvPr id="87" name="楕円 86"/>
        <xdr:cNvSpPr/>
      </xdr:nvSpPr>
      <xdr:spPr>
        <a:xfrm>
          <a:off x="2476500" y="57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74824</xdr:rowOff>
    </xdr:from>
    <xdr:to>
      <xdr:col>15</xdr:col>
      <xdr:colOff>136525</xdr:colOff>
      <xdr:row>29</xdr:row>
      <xdr:rowOff>92816</xdr:rowOff>
    </xdr:to>
    <xdr:cxnSp macro="">
      <xdr:nvCxnSpPr>
        <xdr:cNvPr id="88" name="直線コネクタ 87"/>
        <xdr:cNvCxnSpPr/>
      </xdr:nvCxnSpPr>
      <xdr:spPr>
        <a:xfrm flipV="1">
          <a:off x="2527300" y="5818399"/>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89" name="n_1aveValue有形固定資産減価償却率"/>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0" name="n_2aveValue有形固定資産減価償却率"/>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1"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2"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134955</xdr:rowOff>
    </xdr:from>
    <xdr:ext cx="405111" cy="259045"/>
    <xdr:sp macro="" textlink="">
      <xdr:nvSpPr>
        <xdr:cNvPr id="93" name="n_1mainValue有形固定資産減価償却率"/>
        <xdr:cNvSpPr txBox="1"/>
      </xdr:nvSpPr>
      <xdr:spPr>
        <a:xfrm>
          <a:off x="3836044" y="553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142151</xdr:rowOff>
    </xdr:from>
    <xdr:ext cx="405111" cy="259045"/>
    <xdr:sp macro="" textlink="">
      <xdr:nvSpPr>
        <xdr:cNvPr id="94" name="n_2mainValue有形固定資産減価償却率"/>
        <xdr:cNvSpPr txBox="1"/>
      </xdr:nvSpPr>
      <xdr:spPr>
        <a:xfrm>
          <a:off x="3086744" y="55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160143</xdr:rowOff>
    </xdr:from>
    <xdr:ext cx="405111" cy="259045"/>
    <xdr:sp macro="" textlink="">
      <xdr:nvSpPr>
        <xdr:cNvPr id="95" name="n_3mainValue有形固定資産減価償却率"/>
        <xdr:cNvSpPr txBox="1"/>
      </xdr:nvSpPr>
      <xdr:spPr>
        <a:xfrm>
          <a:off x="2324744" y="556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年度の債務償還比率は、</a:t>
          </a:r>
          <a:r>
            <a:rPr kumimoji="1" lang="en-US" altLang="ja-JP" sz="1100">
              <a:solidFill>
                <a:schemeClr val="dk1"/>
              </a:solidFill>
              <a:effectLst/>
              <a:latin typeface="+mn-lt"/>
              <a:ea typeface="+mn-ea"/>
              <a:cs typeface="+mn-cs"/>
            </a:rPr>
            <a:t>677.1</a:t>
          </a:r>
          <a:r>
            <a:rPr kumimoji="1" lang="ja-JP" altLang="ja-JP" sz="1100">
              <a:solidFill>
                <a:schemeClr val="dk1"/>
              </a:solidFill>
              <a:effectLst/>
              <a:latin typeface="+mn-lt"/>
              <a:ea typeface="+mn-ea"/>
              <a:cs typeface="+mn-cs"/>
            </a:rPr>
            <a:t>％と類似団体平均を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上回っている。その主な要因としては、平成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ヶ年で整備するデジタル防災無線整備事業にかかる借入額や、主に平成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年度に借入を行った新庁舎建設事業にかかる借入額等、近年の大型事業に伴う地方債の現在高が影響している。今後は新規事業を見直し、地方債発行を抑制する必要があると考える。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6" name="直線コネクタ 125"/>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27"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28" name="直線コネクタ 127"/>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1" name="債務償還比率平均値テキスト"/>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2" name="フローチャート: 判断 131"/>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3" name="フローチャート: 判断 132"/>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4" name="フローチャート: 判断 133"/>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5" name="フローチャート: 判断 134"/>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6" name="フローチャート: 判断 135"/>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168339</xdr:rowOff>
    </xdr:from>
    <xdr:to>
      <xdr:col>76</xdr:col>
      <xdr:colOff>73025</xdr:colOff>
      <xdr:row>32</xdr:row>
      <xdr:rowOff>98489</xdr:rowOff>
    </xdr:to>
    <xdr:sp macro="" textlink="">
      <xdr:nvSpPr>
        <xdr:cNvPr id="142" name="楕円 141"/>
        <xdr:cNvSpPr/>
      </xdr:nvSpPr>
      <xdr:spPr>
        <a:xfrm>
          <a:off x="147447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146766</xdr:rowOff>
    </xdr:from>
    <xdr:ext cx="469744" cy="259045"/>
    <xdr:sp macro="" textlink="">
      <xdr:nvSpPr>
        <xdr:cNvPr id="143" name="債務償還比率該当値テキスト"/>
        <xdr:cNvSpPr txBox="1"/>
      </xdr:nvSpPr>
      <xdr:spPr>
        <a:xfrm>
          <a:off x="14846300" y="623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68254</xdr:rowOff>
    </xdr:from>
    <xdr:to>
      <xdr:col>72</xdr:col>
      <xdr:colOff>123825</xdr:colOff>
      <xdr:row>31</xdr:row>
      <xdr:rowOff>169854</xdr:rowOff>
    </xdr:to>
    <xdr:sp macro="" textlink="">
      <xdr:nvSpPr>
        <xdr:cNvPr id="144" name="楕円 143"/>
        <xdr:cNvSpPr/>
      </xdr:nvSpPr>
      <xdr:spPr>
        <a:xfrm>
          <a:off x="14033500" y="61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119054</xdr:rowOff>
    </xdr:from>
    <xdr:to>
      <xdr:col>76</xdr:col>
      <xdr:colOff>22225</xdr:colOff>
      <xdr:row>32</xdr:row>
      <xdr:rowOff>47689</xdr:rowOff>
    </xdr:to>
    <xdr:cxnSp macro="">
      <xdr:nvCxnSpPr>
        <xdr:cNvPr id="145" name="直線コネクタ 144"/>
        <xdr:cNvCxnSpPr/>
      </xdr:nvCxnSpPr>
      <xdr:spPr>
        <a:xfrm>
          <a:off x="14084300" y="6205529"/>
          <a:ext cx="711200" cy="10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45774</xdr:rowOff>
    </xdr:from>
    <xdr:to>
      <xdr:col>68</xdr:col>
      <xdr:colOff>123825</xdr:colOff>
      <xdr:row>32</xdr:row>
      <xdr:rowOff>147374</xdr:rowOff>
    </xdr:to>
    <xdr:sp macro="" textlink="">
      <xdr:nvSpPr>
        <xdr:cNvPr id="146" name="楕円 145"/>
        <xdr:cNvSpPr/>
      </xdr:nvSpPr>
      <xdr:spPr>
        <a:xfrm>
          <a:off x="13271500" y="63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119054</xdr:rowOff>
    </xdr:from>
    <xdr:to>
      <xdr:col>72</xdr:col>
      <xdr:colOff>73025</xdr:colOff>
      <xdr:row>32</xdr:row>
      <xdr:rowOff>96574</xdr:rowOff>
    </xdr:to>
    <xdr:cxnSp macro="">
      <xdr:nvCxnSpPr>
        <xdr:cNvPr id="147" name="直線コネクタ 146"/>
        <xdr:cNvCxnSpPr/>
      </xdr:nvCxnSpPr>
      <xdr:spPr>
        <a:xfrm flipV="1">
          <a:off x="13322300" y="6205529"/>
          <a:ext cx="762000" cy="1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102834</xdr:rowOff>
    </xdr:from>
    <xdr:to>
      <xdr:col>64</xdr:col>
      <xdr:colOff>123825</xdr:colOff>
      <xdr:row>33</xdr:row>
      <xdr:rowOff>32984</xdr:rowOff>
    </xdr:to>
    <xdr:sp macro="" textlink="">
      <xdr:nvSpPr>
        <xdr:cNvPr id="148" name="楕円 147"/>
        <xdr:cNvSpPr/>
      </xdr:nvSpPr>
      <xdr:spPr>
        <a:xfrm>
          <a:off x="12509500" y="63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96574</xdr:rowOff>
    </xdr:from>
    <xdr:to>
      <xdr:col>68</xdr:col>
      <xdr:colOff>73025</xdr:colOff>
      <xdr:row>32</xdr:row>
      <xdr:rowOff>153634</xdr:rowOff>
    </xdr:to>
    <xdr:cxnSp macro="">
      <xdr:nvCxnSpPr>
        <xdr:cNvPr id="149" name="直線コネクタ 148"/>
        <xdr:cNvCxnSpPr/>
      </xdr:nvCxnSpPr>
      <xdr:spPr>
        <a:xfrm flipV="1">
          <a:off x="12560300" y="6354499"/>
          <a:ext cx="7620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671</xdr:rowOff>
    </xdr:from>
    <xdr:to>
      <xdr:col>60</xdr:col>
      <xdr:colOff>123825</xdr:colOff>
      <xdr:row>30</xdr:row>
      <xdr:rowOff>102271</xdr:rowOff>
    </xdr:to>
    <xdr:sp macro="" textlink="">
      <xdr:nvSpPr>
        <xdr:cNvPr id="150" name="楕円 149"/>
        <xdr:cNvSpPr/>
      </xdr:nvSpPr>
      <xdr:spPr>
        <a:xfrm>
          <a:off x="11747500" y="59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51471</xdr:rowOff>
    </xdr:from>
    <xdr:to>
      <xdr:col>64</xdr:col>
      <xdr:colOff>73025</xdr:colOff>
      <xdr:row>32</xdr:row>
      <xdr:rowOff>153634</xdr:rowOff>
    </xdr:to>
    <xdr:cxnSp macro="">
      <xdr:nvCxnSpPr>
        <xdr:cNvPr id="151" name="直線コネクタ 150"/>
        <xdr:cNvCxnSpPr/>
      </xdr:nvCxnSpPr>
      <xdr:spPr>
        <a:xfrm>
          <a:off x="11798300" y="5966496"/>
          <a:ext cx="762000" cy="44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2" name="n_1ave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3" name="n_2aveValue債務償還比率"/>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4" name="n_3aveValue債務償還比率"/>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55" name="n_4aveValue債務償還比率"/>
        <xdr:cNvSpPr txBox="1"/>
      </xdr:nvSpPr>
      <xdr:spPr>
        <a:xfrm>
          <a:off x="11563427" y="60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160981</xdr:rowOff>
    </xdr:from>
    <xdr:ext cx="469744" cy="259045"/>
    <xdr:sp macro="" textlink="">
      <xdr:nvSpPr>
        <xdr:cNvPr id="156" name="n_1mainValue債務償還比率"/>
        <xdr:cNvSpPr txBox="1"/>
      </xdr:nvSpPr>
      <xdr:spPr>
        <a:xfrm>
          <a:off x="13836727" y="624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138501</xdr:rowOff>
    </xdr:from>
    <xdr:ext cx="469744" cy="259045"/>
    <xdr:sp macro="" textlink="">
      <xdr:nvSpPr>
        <xdr:cNvPr id="157" name="n_2mainValue債務償還比率"/>
        <xdr:cNvSpPr txBox="1"/>
      </xdr:nvSpPr>
      <xdr:spPr>
        <a:xfrm>
          <a:off x="13087427" y="639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24111</xdr:rowOff>
    </xdr:from>
    <xdr:ext cx="469744" cy="259045"/>
    <xdr:sp macro="" textlink="">
      <xdr:nvSpPr>
        <xdr:cNvPr id="158" name="n_3mainValue債務償還比率"/>
        <xdr:cNvSpPr txBox="1"/>
      </xdr:nvSpPr>
      <xdr:spPr>
        <a:xfrm>
          <a:off x="12325427" y="645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118798</xdr:rowOff>
    </xdr:from>
    <xdr:ext cx="469744" cy="259045"/>
    <xdr:sp macro="" textlink="">
      <xdr:nvSpPr>
        <xdr:cNvPr id="159" name="n_4mainValue債務償還比率"/>
        <xdr:cNvSpPr txBox="1"/>
      </xdr:nvSpPr>
      <xdr:spPr>
        <a:xfrm>
          <a:off x="11563427" y="569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12,997
12,863
127.70
10,684,746
9,815,936
480,651
4,091,761
7,071,241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160655</xdr:rowOff>
    </xdr:from>
    <xdr:to>
      <xdr:col>24</xdr:col>
      <xdr:colOff>114300</xdr:colOff>
      <xdr:row>35</xdr:row>
      <xdr:rowOff>90805</xdr:rowOff>
    </xdr:to>
    <xdr:sp macro="" textlink="">
      <xdr:nvSpPr>
        <xdr:cNvPr id="73" name="楕円 72"/>
        <xdr:cNvSpPr/>
      </xdr:nvSpPr>
      <xdr:spPr>
        <a:xfrm>
          <a:off x="45847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12082</xdr:rowOff>
    </xdr:from>
    <xdr:ext cx="405111" cy="259045"/>
    <xdr:sp macro="" textlink="">
      <xdr:nvSpPr>
        <xdr:cNvPr id="74" name="【道路】&#10;有形固定資産減価償却率該当値テキスト"/>
        <xdr:cNvSpPr txBox="1"/>
      </xdr:nvSpPr>
      <xdr:spPr>
        <a:xfrm>
          <a:off x="4673600"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166370</xdr:rowOff>
    </xdr:from>
    <xdr:to>
      <xdr:col>20</xdr:col>
      <xdr:colOff>38100</xdr:colOff>
      <xdr:row>35</xdr:row>
      <xdr:rowOff>96520</xdr:rowOff>
    </xdr:to>
    <xdr:sp macro="" textlink="">
      <xdr:nvSpPr>
        <xdr:cNvPr id="75" name="楕円 74"/>
        <xdr:cNvSpPr/>
      </xdr:nvSpPr>
      <xdr:spPr>
        <a:xfrm>
          <a:off x="3746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40005</xdr:rowOff>
    </xdr:from>
    <xdr:to>
      <xdr:col>24</xdr:col>
      <xdr:colOff>63500</xdr:colOff>
      <xdr:row>35</xdr:row>
      <xdr:rowOff>45720</xdr:rowOff>
    </xdr:to>
    <xdr:cxnSp macro="">
      <xdr:nvCxnSpPr>
        <xdr:cNvPr id="76" name="直線コネクタ 75"/>
        <xdr:cNvCxnSpPr/>
      </xdr:nvCxnSpPr>
      <xdr:spPr>
        <a:xfrm flipV="1">
          <a:off x="3797300" y="60407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34925</xdr:rowOff>
    </xdr:from>
    <xdr:to>
      <xdr:col>15</xdr:col>
      <xdr:colOff>101600</xdr:colOff>
      <xdr:row>35</xdr:row>
      <xdr:rowOff>136525</xdr:rowOff>
    </xdr:to>
    <xdr:sp macro="" textlink="">
      <xdr:nvSpPr>
        <xdr:cNvPr id="77" name="楕円 76"/>
        <xdr:cNvSpPr/>
      </xdr:nvSpPr>
      <xdr:spPr>
        <a:xfrm>
          <a:off x="2857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45720</xdr:rowOff>
    </xdr:from>
    <xdr:to>
      <xdr:col>19</xdr:col>
      <xdr:colOff>177800</xdr:colOff>
      <xdr:row>35</xdr:row>
      <xdr:rowOff>85725</xdr:rowOff>
    </xdr:to>
    <xdr:cxnSp macro="">
      <xdr:nvCxnSpPr>
        <xdr:cNvPr id="78" name="直線コネクタ 77"/>
        <xdr:cNvCxnSpPr/>
      </xdr:nvCxnSpPr>
      <xdr:spPr>
        <a:xfrm flipV="1">
          <a:off x="2908300" y="60464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27305</xdr:rowOff>
    </xdr:from>
    <xdr:to>
      <xdr:col>10</xdr:col>
      <xdr:colOff>165100</xdr:colOff>
      <xdr:row>35</xdr:row>
      <xdr:rowOff>128905</xdr:rowOff>
    </xdr:to>
    <xdr:sp macro="" textlink="">
      <xdr:nvSpPr>
        <xdr:cNvPr id="79" name="楕円 78"/>
        <xdr:cNvSpPr/>
      </xdr:nvSpPr>
      <xdr:spPr>
        <a:xfrm>
          <a:off x="1968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78105</xdr:rowOff>
    </xdr:from>
    <xdr:to>
      <xdr:col>15</xdr:col>
      <xdr:colOff>50800</xdr:colOff>
      <xdr:row>35</xdr:row>
      <xdr:rowOff>85725</xdr:rowOff>
    </xdr:to>
    <xdr:cxnSp macro="">
      <xdr:nvCxnSpPr>
        <xdr:cNvPr id="80" name="直線コネクタ 79"/>
        <xdr:cNvCxnSpPr/>
      </xdr:nvCxnSpPr>
      <xdr:spPr>
        <a:xfrm>
          <a:off x="2019300" y="60788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1" name="n_1aveValue【道路】&#10;有形固定資産減価償却率"/>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2"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3" name="n_3aveValue【道路】&#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4"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113047</xdr:rowOff>
    </xdr:from>
    <xdr:ext cx="405111" cy="259045"/>
    <xdr:sp macro="" textlink="">
      <xdr:nvSpPr>
        <xdr:cNvPr id="85" name="n_1mainValue【道路】&#10;有形固定資産減価償却率"/>
        <xdr:cNvSpPr txBox="1"/>
      </xdr:nvSpPr>
      <xdr:spPr>
        <a:xfrm>
          <a:off x="35820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153052</xdr:rowOff>
    </xdr:from>
    <xdr:ext cx="405111" cy="259045"/>
    <xdr:sp macro="" textlink="">
      <xdr:nvSpPr>
        <xdr:cNvPr id="86" name="n_2mainValue【道路】&#10;有形固定資産減価償却率"/>
        <xdr:cNvSpPr txBox="1"/>
      </xdr:nvSpPr>
      <xdr:spPr>
        <a:xfrm>
          <a:off x="2705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145432</xdr:rowOff>
    </xdr:from>
    <xdr:ext cx="405111" cy="259045"/>
    <xdr:sp macro="" textlink="">
      <xdr:nvSpPr>
        <xdr:cNvPr id="87" name="n_3mainValue【道路】&#10;有形固定資産減価償却率"/>
        <xdr:cNvSpPr txBox="1"/>
      </xdr:nvSpPr>
      <xdr:spPr>
        <a:xfrm>
          <a:off x="1816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3" name="直線コネクタ 112"/>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4"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5" name="直線コネクタ 114"/>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6"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7" name="直線コネクタ 116"/>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18" name="【道路】&#10;一人当たり延長平均値テキスト"/>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9" name="フローチャート: 判断 118"/>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0" name="フローチャート: 判断 119"/>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1" name="フローチャート: 判断 120"/>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2" name="フローチャート: 判断 121"/>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3" name="フローチャート: 判断 122"/>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155963</xdr:rowOff>
    </xdr:from>
    <xdr:to>
      <xdr:col>55</xdr:col>
      <xdr:colOff>50800</xdr:colOff>
      <xdr:row>40</xdr:row>
      <xdr:rowOff>86113</xdr:rowOff>
    </xdr:to>
    <xdr:sp macro="" textlink="">
      <xdr:nvSpPr>
        <xdr:cNvPr id="129" name="楕円 128"/>
        <xdr:cNvSpPr/>
      </xdr:nvSpPr>
      <xdr:spPr>
        <a:xfrm>
          <a:off x="10426700" y="68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134390</xdr:rowOff>
    </xdr:from>
    <xdr:ext cx="534377" cy="259045"/>
    <xdr:sp macro="" textlink="">
      <xdr:nvSpPr>
        <xdr:cNvPr id="130" name="【道路】&#10;一人当たり延長該当値テキスト"/>
        <xdr:cNvSpPr txBox="1"/>
      </xdr:nvSpPr>
      <xdr:spPr>
        <a:xfrm>
          <a:off x="10515600" y="68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169320</xdr:rowOff>
    </xdr:from>
    <xdr:to>
      <xdr:col>50</xdr:col>
      <xdr:colOff>165100</xdr:colOff>
      <xdr:row>40</xdr:row>
      <xdr:rowOff>99470</xdr:rowOff>
    </xdr:to>
    <xdr:sp macro="" textlink="">
      <xdr:nvSpPr>
        <xdr:cNvPr id="131" name="楕円 130"/>
        <xdr:cNvSpPr/>
      </xdr:nvSpPr>
      <xdr:spPr>
        <a:xfrm>
          <a:off x="9588500" y="68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35313</xdr:rowOff>
    </xdr:from>
    <xdr:to>
      <xdr:col>55</xdr:col>
      <xdr:colOff>0</xdr:colOff>
      <xdr:row>40</xdr:row>
      <xdr:rowOff>48670</xdr:rowOff>
    </xdr:to>
    <xdr:cxnSp macro="">
      <xdr:nvCxnSpPr>
        <xdr:cNvPr id="132" name="直線コネクタ 131"/>
        <xdr:cNvCxnSpPr/>
      </xdr:nvCxnSpPr>
      <xdr:spPr>
        <a:xfrm flipV="1">
          <a:off x="9639300" y="6893313"/>
          <a:ext cx="8382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7994</xdr:rowOff>
    </xdr:from>
    <xdr:to>
      <xdr:col>46</xdr:col>
      <xdr:colOff>38100</xdr:colOff>
      <xdr:row>40</xdr:row>
      <xdr:rowOff>109594</xdr:rowOff>
    </xdr:to>
    <xdr:sp macro="" textlink="">
      <xdr:nvSpPr>
        <xdr:cNvPr id="133" name="楕円 132"/>
        <xdr:cNvSpPr/>
      </xdr:nvSpPr>
      <xdr:spPr>
        <a:xfrm>
          <a:off x="8699500" y="68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48670</xdr:rowOff>
    </xdr:from>
    <xdr:to>
      <xdr:col>50</xdr:col>
      <xdr:colOff>114300</xdr:colOff>
      <xdr:row>40</xdr:row>
      <xdr:rowOff>58794</xdr:rowOff>
    </xdr:to>
    <xdr:cxnSp macro="">
      <xdr:nvCxnSpPr>
        <xdr:cNvPr id="134" name="直線コネクタ 133"/>
        <xdr:cNvCxnSpPr/>
      </xdr:nvCxnSpPr>
      <xdr:spPr>
        <a:xfrm flipV="1">
          <a:off x="8750300" y="6906670"/>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22265</xdr:rowOff>
    </xdr:from>
    <xdr:to>
      <xdr:col>41</xdr:col>
      <xdr:colOff>101600</xdr:colOff>
      <xdr:row>40</xdr:row>
      <xdr:rowOff>123865</xdr:rowOff>
    </xdr:to>
    <xdr:sp macro="" textlink="">
      <xdr:nvSpPr>
        <xdr:cNvPr id="135" name="楕円 134"/>
        <xdr:cNvSpPr/>
      </xdr:nvSpPr>
      <xdr:spPr>
        <a:xfrm>
          <a:off x="7810500" y="68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58794</xdr:rowOff>
    </xdr:from>
    <xdr:to>
      <xdr:col>45</xdr:col>
      <xdr:colOff>177800</xdr:colOff>
      <xdr:row>40</xdr:row>
      <xdr:rowOff>73065</xdr:rowOff>
    </xdr:to>
    <xdr:cxnSp macro="">
      <xdr:nvCxnSpPr>
        <xdr:cNvPr id="136" name="直線コネクタ 135"/>
        <xdr:cNvCxnSpPr/>
      </xdr:nvCxnSpPr>
      <xdr:spPr>
        <a:xfrm flipV="1">
          <a:off x="7861300" y="6916794"/>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37"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38"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39"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0" name="n_4aveValue【道路】&#10;一人当たり延長"/>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90597</xdr:rowOff>
    </xdr:from>
    <xdr:ext cx="534377" cy="259045"/>
    <xdr:sp macro="" textlink="">
      <xdr:nvSpPr>
        <xdr:cNvPr id="141" name="n_1mainValue【道路】&#10;一人当たり延長"/>
        <xdr:cNvSpPr txBox="1"/>
      </xdr:nvSpPr>
      <xdr:spPr>
        <a:xfrm>
          <a:off x="9359411" y="69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42" name="n_2main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114992</xdr:rowOff>
    </xdr:from>
    <xdr:ext cx="534377" cy="259045"/>
    <xdr:sp macro="" textlink="">
      <xdr:nvSpPr>
        <xdr:cNvPr id="143" name="n_3mainValue【道路】&#10;一人当たり延長"/>
        <xdr:cNvSpPr txBox="1"/>
      </xdr:nvSpPr>
      <xdr:spPr>
        <a:xfrm>
          <a:off x="7594111" y="69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9" name="直線コネクタ 168"/>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2"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3" name="直線コネクタ 172"/>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74" name="【橋りょう・トンネル】&#10;有形固定資産減価償却率平均値テキスト"/>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75" name="フローチャート: 判断 174"/>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6" name="フローチャート: 判断 175"/>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77" name="フローチャート: 判断 176"/>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8" name="フローチャート: 判断 177"/>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9" name="フローチャート: 判断 178"/>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185" name="楕円 184"/>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4371</xdr:rowOff>
    </xdr:from>
    <xdr:ext cx="405111" cy="259045"/>
    <xdr:sp macro="" textlink="">
      <xdr:nvSpPr>
        <xdr:cNvPr id="186" name="【橋りょう・トンネル】&#10;有形固定資産減価償却率該当値テキスト"/>
        <xdr:cNvSpPr txBox="1"/>
      </xdr:nvSpPr>
      <xdr:spPr>
        <a:xfrm>
          <a:off x="4673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87" name="楕円 186"/>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76744</xdr:rowOff>
    </xdr:to>
    <xdr:cxnSp macro="">
      <xdr:nvCxnSpPr>
        <xdr:cNvPr id="188" name="直線コネクタ 187"/>
        <xdr:cNvCxnSpPr/>
      </xdr:nvCxnSpPr>
      <xdr:spPr>
        <a:xfrm>
          <a:off x="3797300" y="1051723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89" name="楕円 188"/>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60416</xdr:rowOff>
    </xdr:to>
    <xdr:cxnSp macro="">
      <xdr:nvCxnSpPr>
        <xdr:cNvPr id="190" name="直線コネクタ 189"/>
        <xdr:cNvCxnSpPr/>
      </xdr:nvCxnSpPr>
      <xdr:spPr>
        <a:xfrm flipV="1">
          <a:off x="2908300" y="105172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1" name="楕円 190"/>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60416</xdr:rowOff>
    </xdr:to>
    <xdr:cxnSp macro="">
      <xdr:nvCxnSpPr>
        <xdr:cNvPr id="192" name="直線コネクタ 191"/>
        <xdr:cNvCxnSpPr/>
      </xdr:nvCxnSpPr>
      <xdr:spPr>
        <a:xfrm>
          <a:off x="2019300" y="10492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3"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194" name="n_2aveValue【橋りょう・トンネル】&#10;有形固定資産減価償却率"/>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5"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96"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197" name="n_1mainValue【橋りょう・トンネル】&#10;有形固定資産減価償却率"/>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198" name="n_2mainValue【橋りょう・トンネル】&#10;有形固定資産減価償却率"/>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99" name="n_3mainValue【橋りょう・トンネ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23" name="直線コネクタ 222"/>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24"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25" name="直線コネクタ 224"/>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26"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27" name="直線コネクタ 226"/>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28" name="【橋りょう・トンネル】&#10;一人当たり有形固定資産（償却資産）額平均値テキスト"/>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29" name="フローチャート: 判断 228"/>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0" name="フローチャート: 判断 229"/>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31" name="フローチャート: 判断 230"/>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32" name="フローチャート: 判断 231"/>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33" name="フローチャート: 判断 232"/>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83740</xdr:rowOff>
    </xdr:from>
    <xdr:to>
      <xdr:col>55</xdr:col>
      <xdr:colOff>50800</xdr:colOff>
      <xdr:row>63</xdr:row>
      <xdr:rowOff>13890</xdr:rowOff>
    </xdr:to>
    <xdr:sp macro="" textlink="">
      <xdr:nvSpPr>
        <xdr:cNvPr id="239" name="楕円 238"/>
        <xdr:cNvSpPr/>
      </xdr:nvSpPr>
      <xdr:spPr>
        <a:xfrm>
          <a:off x="10426700" y="107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106617</xdr:rowOff>
    </xdr:from>
    <xdr:ext cx="599010" cy="259045"/>
    <xdr:sp macro="" textlink="">
      <xdr:nvSpPr>
        <xdr:cNvPr id="240" name="【橋りょう・トンネル】&#10;一人当たり有形固定資産（償却資産）額該当値テキスト"/>
        <xdr:cNvSpPr txBox="1"/>
      </xdr:nvSpPr>
      <xdr:spPr>
        <a:xfrm>
          <a:off x="10515600" y="1056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93765</xdr:rowOff>
    </xdr:from>
    <xdr:to>
      <xdr:col>50</xdr:col>
      <xdr:colOff>165100</xdr:colOff>
      <xdr:row>63</xdr:row>
      <xdr:rowOff>23915</xdr:rowOff>
    </xdr:to>
    <xdr:sp macro="" textlink="">
      <xdr:nvSpPr>
        <xdr:cNvPr id="241" name="楕円 240"/>
        <xdr:cNvSpPr/>
      </xdr:nvSpPr>
      <xdr:spPr>
        <a:xfrm>
          <a:off x="9588500" y="107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134540</xdr:rowOff>
    </xdr:from>
    <xdr:to>
      <xdr:col>55</xdr:col>
      <xdr:colOff>0</xdr:colOff>
      <xdr:row>62</xdr:row>
      <xdr:rowOff>144565</xdr:rowOff>
    </xdr:to>
    <xdr:cxnSp macro="">
      <xdr:nvCxnSpPr>
        <xdr:cNvPr id="242" name="直線コネクタ 241"/>
        <xdr:cNvCxnSpPr/>
      </xdr:nvCxnSpPr>
      <xdr:spPr>
        <a:xfrm flipV="1">
          <a:off x="9639300" y="10764440"/>
          <a:ext cx="838200" cy="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107829</xdr:rowOff>
    </xdr:from>
    <xdr:to>
      <xdr:col>46</xdr:col>
      <xdr:colOff>38100</xdr:colOff>
      <xdr:row>63</xdr:row>
      <xdr:rowOff>37979</xdr:rowOff>
    </xdr:to>
    <xdr:sp macro="" textlink="">
      <xdr:nvSpPr>
        <xdr:cNvPr id="243" name="楕円 242"/>
        <xdr:cNvSpPr/>
      </xdr:nvSpPr>
      <xdr:spPr>
        <a:xfrm>
          <a:off x="8699500" y="1073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144565</xdr:rowOff>
    </xdr:from>
    <xdr:to>
      <xdr:col>50</xdr:col>
      <xdr:colOff>114300</xdr:colOff>
      <xdr:row>62</xdr:row>
      <xdr:rowOff>158629</xdr:rowOff>
    </xdr:to>
    <xdr:cxnSp macro="">
      <xdr:nvCxnSpPr>
        <xdr:cNvPr id="244" name="直線コネクタ 243"/>
        <xdr:cNvCxnSpPr/>
      </xdr:nvCxnSpPr>
      <xdr:spPr>
        <a:xfrm flipV="1">
          <a:off x="8750300" y="10774465"/>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115022</xdr:rowOff>
    </xdr:from>
    <xdr:to>
      <xdr:col>41</xdr:col>
      <xdr:colOff>101600</xdr:colOff>
      <xdr:row>63</xdr:row>
      <xdr:rowOff>45172</xdr:rowOff>
    </xdr:to>
    <xdr:sp macro="" textlink="">
      <xdr:nvSpPr>
        <xdr:cNvPr id="245" name="楕円 244"/>
        <xdr:cNvSpPr/>
      </xdr:nvSpPr>
      <xdr:spPr>
        <a:xfrm>
          <a:off x="7810500" y="1074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158629</xdr:rowOff>
    </xdr:from>
    <xdr:to>
      <xdr:col>45</xdr:col>
      <xdr:colOff>177800</xdr:colOff>
      <xdr:row>62</xdr:row>
      <xdr:rowOff>165822</xdr:rowOff>
    </xdr:to>
    <xdr:cxnSp macro="">
      <xdr:nvCxnSpPr>
        <xdr:cNvPr id="246" name="直線コネクタ 245"/>
        <xdr:cNvCxnSpPr/>
      </xdr:nvCxnSpPr>
      <xdr:spPr>
        <a:xfrm flipV="1">
          <a:off x="7861300" y="10788529"/>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47" name="n_1aveValue【橋りょう・トンネル】&#10;一人当たり有形固定資産（償却資産）額"/>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48" name="n_2aveValue【橋りょう・トンネル】&#10;一人当たり有形固定資産（償却資産）額"/>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49" name="n_3aveValue【橋りょう・トンネル】&#10;一人当たり有形固定資産（償却資産）額"/>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50" name="n_4aveValue【橋りょう・トンネル】&#10;一人当たり有形固定資産（償却資産）額"/>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15042</xdr:rowOff>
    </xdr:from>
    <xdr:ext cx="599010" cy="259045"/>
    <xdr:sp macro="" textlink="">
      <xdr:nvSpPr>
        <xdr:cNvPr id="251" name="n_1mainValue【橋りょう・トンネル】&#10;一人当たり有形固定資産（償却資産）額"/>
        <xdr:cNvSpPr txBox="1"/>
      </xdr:nvSpPr>
      <xdr:spPr>
        <a:xfrm>
          <a:off x="9327095" y="1081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29106</xdr:rowOff>
    </xdr:from>
    <xdr:ext cx="599010" cy="259045"/>
    <xdr:sp macro="" textlink="">
      <xdr:nvSpPr>
        <xdr:cNvPr id="252" name="n_2mainValue【橋りょう・トンネル】&#10;一人当たり有形固定資産（償却資産）額"/>
        <xdr:cNvSpPr txBox="1"/>
      </xdr:nvSpPr>
      <xdr:spPr>
        <a:xfrm>
          <a:off x="8450795" y="1083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36299</xdr:rowOff>
    </xdr:from>
    <xdr:ext cx="599010" cy="259045"/>
    <xdr:sp macro="" textlink="">
      <xdr:nvSpPr>
        <xdr:cNvPr id="253" name="n_3mainValue【橋りょう・トンネル】&#10;一人当たり有形固定資産（償却資産）額"/>
        <xdr:cNvSpPr txBox="1"/>
      </xdr:nvSpPr>
      <xdr:spPr>
        <a:xfrm>
          <a:off x="7561795" y="1083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78" name="直線コネクタ 277"/>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1"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2" name="直線コネクタ 281"/>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83" name="【公営住宅】&#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84" name="フローチャート: 判断 283"/>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85" name="フローチャート: 判断 284"/>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6" name="フローチャート: 判断 285"/>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7" name="フローチャート: 判断 286"/>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8" name="フローチャート: 判断 287"/>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94" name="楕円 293"/>
        <xdr:cNvSpPr/>
      </xdr:nvSpPr>
      <xdr:spPr>
        <a:xfrm>
          <a:off x="45847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99713</xdr:rowOff>
    </xdr:from>
    <xdr:ext cx="405111" cy="259045"/>
    <xdr:sp macro="" textlink="">
      <xdr:nvSpPr>
        <xdr:cNvPr id="295" name="【公営住宅】&#10;有形固定資産減価償却率該当値テキスト"/>
        <xdr:cNvSpPr txBox="1"/>
      </xdr:nvSpPr>
      <xdr:spPr>
        <a:xfrm>
          <a:off x="4673600"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296" name="楕円 295"/>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74295</xdr:rowOff>
    </xdr:from>
    <xdr:to>
      <xdr:col>24</xdr:col>
      <xdr:colOff>63500</xdr:colOff>
      <xdr:row>82</xdr:row>
      <xdr:rowOff>127636</xdr:rowOff>
    </xdr:to>
    <xdr:cxnSp macro="">
      <xdr:nvCxnSpPr>
        <xdr:cNvPr id="297" name="直線コネクタ 296"/>
        <xdr:cNvCxnSpPr/>
      </xdr:nvCxnSpPr>
      <xdr:spPr>
        <a:xfrm>
          <a:off x="3797300" y="141331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298" name="楕円 297"/>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74295</xdr:rowOff>
    </xdr:to>
    <xdr:cxnSp macro="">
      <xdr:nvCxnSpPr>
        <xdr:cNvPr id="299" name="直線コネクタ 298"/>
        <xdr:cNvCxnSpPr/>
      </xdr:nvCxnSpPr>
      <xdr:spPr>
        <a:xfrm>
          <a:off x="2908300" y="14108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132080</xdr:rowOff>
    </xdr:from>
    <xdr:to>
      <xdr:col>10</xdr:col>
      <xdr:colOff>165100</xdr:colOff>
      <xdr:row>82</xdr:row>
      <xdr:rowOff>62230</xdr:rowOff>
    </xdr:to>
    <xdr:sp macro="" textlink="">
      <xdr:nvSpPr>
        <xdr:cNvPr id="300" name="楕円 299"/>
        <xdr:cNvSpPr/>
      </xdr:nvSpPr>
      <xdr:spPr>
        <a:xfrm>
          <a:off x="1968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xdr:rowOff>
    </xdr:from>
    <xdr:to>
      <xdr:col>15</xdr:col>
      <xdr:colOff>50800</xdr:colOff>
      <xdr:row>82</xdr:row>
      <xdr:rowOff>49530</xdr:rowOff>
    </xdr:to>
    <xdr:cxnSp macro="">
      <xdr:nvCxnSpPr>
        <xdr:cNvPr id="301" name="直線コネクタ 300"/>
        <xdr:cNvCxnSpPr/>
      </xdr:nvCxnSpPr>
      <xdr:spPr>
        <a:xfrm>
          <a:off x="2019300" y="1407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302" name="n_1aveValue【公営住宅】&#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03" name="n_2ave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04" name="n_3aveValue【公営住宅】&#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05"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141622</xdr:rowOff>
    </xdr:from>
    <xdr:ext cx="405111" cy="259045"/>
    <xdr:sp macro="" textlink="">
      <xdr:nvSpPr>
        <xdr:cNvPr id="306" name="n_1mainValue【公営住宅】&#10;有形固定資産減価償却率"/>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116857</xdr:rowOff>
    </xdr:from>
    <xdr:ext cx="405111" cy="259045"/>
    <xdr:sp macro="" textlink="">
      <xdr:nvSpPr>
        <xdr:cNvPr id="307" name="n_2mainValue【公営住宅】&#10;有形固定資産減価償却率"/>
        <xdr:cNvSpPr txBox="1"/>
      </xdr:nvSpPr>
      <xdr:spPr>
        <a:xfrm>
          <a:off x="2705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78757</xdr:rowOff>
    </xdr:from>
    <xdr:ext cx="405111" cy="259045"/>
    <xdr:sp macro="" textlink="">
      <xdr:nvSpPr>
        <xdr:cNvPr id="308" name="n_3mainValue【公営住宅】&#10;有形固定資産減価償却率"/>
        <xdr:cNvSpPr txBox="1"/>
      </xdr:nvSpPr>
      <xdr:spPr>
        <a:xfrm>
          <a:off x="1816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32" name="直線コネクタ 331"/>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3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34" name="直線コネクタ 33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35"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36" name="直線コネクタ 335"/>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37" name="【公営住宅】&#10;一人当たり面積平均値テキスト"/>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38" name="フローチャート: 判断 337"/>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39" name="フローチャート: 判断 338"/>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40" name="フローチャート: 判断 339"/>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41" name="フローチャート: 判断 340"/>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42" name="フローチャート: 判断 341"/>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149988</xdr:rowOff>
    </xdr:from>
    <xdr:to>
      <xdr:col>55</xdr:col>
      <xdr:colOff>50800</xdr:colOff>
      <xdr:row>83</xdr:row>
      <xdr:rowOff>80138</xdr:rowOff>
    </xdr:to>
    <xdr:sp macro="" textlink="">
      <xdr:nvSpPr>
        <xdr:cNvPr id="348" name="楕円 347"/>
        <xdr:cNvSpPr/>
      </xdr:nvSpPr>
      <xdr:spPr>
        <a:xfrm>
          <a:off x="10426700" y="142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1415</xdr:rowOff>
    </xdr:from>
    <xdr:ext cx="469744" cy="259045"/>
    <xdr:sp macro="" textlink="">
      <xdr:nvSpPr>
        <xdr:cNvPr id="349" name="【公営住宅】&#10;一人当たり面積該当値テキスト"/>
        <xdr:cNvSpPr txBox="1"/>
      </xdr:nvSpPr>
      <xdr:spPr>
        <a:xfrm>
          <a:off x="10515600" y="140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170180</xdr:rowOff>
    </xdr:from>
    <xdr:to>
      <xdr:col>50</xdr:col>
      <xdr:colOff>165100</xdr:colOff>
      <xdr:row>83</xdr:row>
      <xdr:rowOff>100330</xdr:rowOff>
    </xdr:to>
    <xdr:sp macro="" textlink="">
      <xdr:nvSpPr>
        <xdr:cNvPr id="350" name="楕円 349"/>
        <xdr:cNvSpPr/>
      </xdr:nvSpPr>
      <xdr:spPr>
        <a:xfrm>
          <a:off x="958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29338</xdr:rowOff>
    </xdr:from>
    <xdr:to>
      <xdr:col>55</xdr:col>
      <xdr:colOff>0</xdr:colOff>
      <xdr:row>83</xdr:row>
      <xdr:rowOff>49530</xdr:rowOff>
    </xdr:to>
    <xdr:cxnSp macro="">
      <xdr:nvCxnSpPr>
        <xdr:cNvPr id="351" name="直線コネクタ 350"/>
        <xdr:cNvCxnSpPr/>
      </xdr:nvCxnSpPr>
      <xdr:spPr>
        <a:xfrm flipV="1">
          <a:off x="9639300" y="14259688"/>
          <a:ext cx="8382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2" name="楕円 351"/>
        <xdr:cNvSpPr/>
      </xdr:nvSpPr>
      <xdr:spPr>
        <a:xfrm>
          <a:off x="8699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49530</xdr:rowOff>
    </xdr:from>
    <xdr:to>
      <xdr:col>50</xdr:col>
      <xdr:colOff>114300</xdr:colOff>
      <xdr:row>83</xdr:row>
      <xdr:rowOff>64770</xdr:rowOff>
    </xdr:to>
    <xdr:cxnSp macro="">
      <xdr:nvCxnSpPr>
        <xdr:cNvPr id="353" name="直線コネクタ 352"/>
        <xdr:cNvCxnSpPr/>
      </xdr:nvCxnSpPr>
      <xdr:spPr>
        <a:xfrm flipV="1">
          <a:off x="8750300" y="14279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93599</xdr:rowOff>
    </xdr:from>
    <xdr:to>
      <xdr:col>41</xdr:col>
      <xdr:colOff>101600</xdr:colOff>
      <xdr:row>84</xdr:row>
      <xdr:rowOff>23749</xdr:rowOff>
    </xdr:to>
    <xdr:sp macro="" textlink="">
      <xdr:nvSpPr>
        <xdr:cNvPr id="354" name="楕円 353"/>
        <xdr:cNvSpPr/>
      </xdr:nvSpPr>
      <xdr:spPr>
        <a:xfrm>
          <a:off x="7810500" y="143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64770</xdr:rowOff>
    </xdr:from>
    <xdr:to>
      <xdr:col>45</xdr:col>
      <xdr:colOff>177800</xdr:colOff>
      <xdr:row>83</xdr:row>
      <xdr:rowOff>144399</xdr:rowOff>
    </xdr:to>
    <xdr:cxnSp macro="">
      <xdr:nvCxnSpPr>
        <xdr:cNvPr id="355" name="直線コネクタ 354"/>
        <xdr:cNvCxnSpPr/>
      </xdr:nvCxnSpPr>
      <xdr:spPr>
        <a:xfrm flipV="1">
          <a:off x="7861300" y="1429512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22114</xdr:rowOff>
    </xdr:from>
    <xdr:ext cx="469744" cy="259045"/>
    <xdr:sp macro="" textlink="">
      <xdr:nvSpPr>
        <xdr:cNvPr id="356" name="n_1aveValue【公営住宅】&#10;一人当たり面積"/>
        <xdr:cNvSpPr txBox="1"/>
      </xdr:nvSpPr>
      <xdr:spPr>
        <a:xfrm>
          <a:off x="93917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357" name="n_2aveValue【公営住宅】&#10;一人当たり面積"/>
        <xdr:cNvSpPr txBox="1"/>
      </xdr:nvSpPr>
      <xdr:spPr>
        <a:xfrm>
          <a:off x="8515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17924</xdr:rowOff>
    </xdr:from>
    <xdr:ext cx="469744" cy="259045"/>
    <xdr:sp macro="" textlink="">
      <xdr:nvSpPr>
        <xdr:cNvPr id="358" name="n_3aveValue【公営住宅】&#10;一人当たり面積"/>
        <xdr:cNvSpPr txBox="1"/>
      </xdr:nvSpPr>
      <xdr:spPr>
        <a:xfrm>
          <a:off x="7626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59"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116857</xdr:rowOff>
    </xdr:from>
    <xdr:ext cx="469744" cy="259045"/>
    <xdr:sp macro="" textlink="">
      <xdr:nvSpPr>
        <xdr:cNvPr id="360" name="n_1main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61" name="n_2mainValue【公営住宅】&#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40276</xdr:rowOff>
    </xdr:from>
    <xdr:ext cx="469744" cy="259045"/>
    <xdr:sp macro="" textlink="">
      <xdr:nvSpPr>
        <xdr:cNvPr id="362" name="n_3mainValue【公営住宅】&#10;一人当たり面積"/>
        <xdr:cNvSpPr txBox="1"/>
      </xdr:nvSpPr>
      <xdr:spPr>
        <a:xfrm>
          <a:off x="7626427" y="1409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03" name="直線コネクタ 402"/>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06"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07" name="直線コネクタ 406"/>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08"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09" name="フローチャート: 判断 408"/>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10" name="フローチャート: 判断 409"/>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11" name="フローチャート: 判断 410"/>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12" name="フローチャート: 判断 411"/>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13" name="フローチャート: 判断 412"/>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19" name="楕円 418"/>
        <xdr:cNvSpPr/>
      </xdr:nvSpPr>
      <xdr:spPr>
        <a:xfrm>
          <a:off x="16268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19067</xdr:rowOff>
    </xdr:from>
    <xdr:ext cx="405111" cy="259045"/>
    <xdr:sp macro="" textlink="">
      <xdr:nvSpPr>
        <xdr:cNvPr id="420" name="【認定こども園・幼稚園・保育所】&#10;有形固定資産減価償却率該当値テキスト"/>
        <xdr:cNvSpPr txBox="1"/>
      </xdr:nvSpPr>
      <xdr:spPr>
        <a:xfrm>
          <a:off x="16357600"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164465</xdr:rowOff>
    </xdr:from>
    <xdr:to>
      <xdr:col>81</xdr:col>
      <xdr:colOff>101600</xdr:colOff>
      <xdr:row>37</xdr:row>
      <xdr:rowOff>94615</xdr:rowOff>
    </xdr:to>
    <xdr:sp macro="" textlink="">
      <xdr:nvSpPr>
        <xdr:cNvPr id="421" name="楕円 420"/>
        <xdr:cNvSpPr/>
      </xdr:nvSpPr>
      <xdr:spPr>
        <a:xfrm>
          <a:off x="15430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43815</xdr:rowOff>
    </xdr:from>
    <xdr:to>
      <xdr:col>85</xdr:col>
      <xdr:colOff>127000</xdr:colOff>
      <xdr:row>37</xdr:row>
      <xdr:rowOff>91440</xdr:rowOff>
    </xdr:to>
    <xdr:cxnSp macro="">
      <xdr:nvCxnSpPr>
        <xdr:cNvPr id="422" name="直線コネクタ 421"/>
        <xdr:cNvCxnSpPr/>
      </xdr:nvCxnSpPr>
      <xdr:spPr>
        <a:xfrm>
          <a:off x="15481300" y="63874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133985</xdr:rowOff>
    </xdr:from>
    <xdr:to>
      <xdr:col>76</xdr:col>
      <xdr:colOff>165100</xdr:colOff>
      <xdr:row>37</xdr:row>
      <xdr:rowOff>64135</xdr:rowOff>
    </xdr:to>
    <xdr:sp macro="" textlink="">
      <xdr:nvSpPr>
        <xdr:cNvPr id="423" name="楕円 422"/>
        <xdr:cNvSpPr/>
      </xdr:nvSpPr>
      <xdr:spPr>
        <a:xfrm>
          <a:off x="14541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xdr:rowOff>
    </xdr:from>
    <xdr:to>
      <xdr:col>81</xdr:col>
      <xdr:colOff>50800</xdr:colOff>
      <xdr:row>37</xdr:row>
      <xdr:rowOff>43815</xdr:rowOff>
    </xdr:to>
    <xdr:cxnSp macro="">
      <xdr:nvCxnSpPr>
        <xdr:cNvPr id="424" name="直線コネクタ 423"/>
        <xdr:cNvCxnSpPr/>
      </xdr:nvCxnSpPr>
      <xdr:spPr>
        <a:xfrm>
          <a:off x="14592300" y="6356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5" name="楕円 424"/>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xdr:rowOff>
    </xdr:from>
    <xdr:to>
      <xdr:col>76</xdr:col>
      <xdr:colOff>114300</xdr:colOff>
      <xdr:row>38</xdr:row>
      <xdr:rowOff>53340</xdr:rowOff>
    </xdr:to>
    <xdr:cxnSp macro="">
      <xdr:nvCxnSpPr>
        <xdr:cNvPr id="426" name="直線コネクタ 425"/>
        <xdr:cNvCxnSpPr/>
      </xdr:nvCxnSpPr>
      <xdr:spPr>
        <a:xfrm flipV="1">
          <a:off x="13703300" y="635698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427" name="n_1aveValue【認定こども園・幼稚園・保育所】&#10;有形固定資産減価償却率"/>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28" name="n_2aveValue【認定こども園・幼稚園・保育所】&#10;有形固定資産減価償却率"/>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29"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30"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111142</xdr:rowOff>
    </xdr:from>
    <xdr:ext cx="405111" cy="259045"/>
    <xdr:sp macro="" textlink="">
      <xdr:nvSpPr>
        <xdr:cNvPr id="431" name="n_1mainValue【認定こども園・幼稚園・保育所】&#10;有形固定資産減価償却率"/>
        <xdr:cNvSpPr txBox="1"/>
      </xdr:nvSpPr>
      <xdr:spPr>
        <a:xfrm>
          <a:off x="15266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80662</xdr:rowOff>
    </xdr:from>
    <xdr:ext cx="405111" cy="259045"/>
    <xdr:sp macro="" textlink="">
      <xdr:nvSpPr>
        <xdr:cNvPr id="432" name="n_2mainValue【認定こども園・幼稚園・保育所】&#10;有形固定資産減価償却率"/>
        <xdr:cNvSpPr txBox="1"/>
      </xdr:nvSpPr>
      <xdr:spPr>
        <a:xfrm>
          <a:off x="14389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33" name="n_3mainValue【認定こども園・幼稚園・保育所】&#10;有形固定資産減価償却率"/>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55" name="直線コネクタ 454"/>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56"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57" name="直線コネクタ 4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8"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9" name="直線コネクタ 458"/>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60" name="【認定こども園・幼稚園・保育所】&#10;一人当たり面積平均値テキスト"/>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61" name="フローチャート: 判断 460"/>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62" name="フローチャート: 判断 461"/>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63" name="フローチャート: 判断 462"/>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64" name="フローチャート: 判断 463"/>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5" name="フローチャート: 判断 464"/>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471" name="楕円 470"/>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83837</xdr:rowOff>
    </xdr:from>
    <xdr:ext cx="469744" cy="259045"/>
    <xdr:sp macro="" textlink="">
      <xdr:nvSpPr>
        <xdr:cNvPr id="472" name="【認定こども園・幼稚園・保育所】&#10;一人当たり面積該当値テキスト"/>
        <xdr:cNvSpPr txBox="1"/>
      </xdr:nvSpPr>
      <xdr:spPr>
        <a:xfrm>
          <a:off x="22199600"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473" name="楕円 472"/>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38</xdr:row>
      <xdr:rowOff>3048</xdr:rowOff>
    </xdr:to>
    <xdr:cxnSp macro="">
      <xdr:nvCxnSpPr>
        <xdr:cNvPr id="474" name="直線コネクタ 473"/>
        <xdr:cNvCxnSpPr/>
      </xdr:nvCxnSpPr>
      <xdr:spPr>
        <a:xfrm flipV="1">
          <a:off x="21323300" y="64998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139700</xdr:rowOff>
    </xdr:from>
    <xdr:to>
      <xdr:col>107</xdr:col>
      <xdr:colOff>101600</xdr:colOff>
      <xdr:row>38</xdr:row>
      <xdr:rowOff>69850</xdr:rowOff>
    </xdr:to>
    <xdr:sp macro="" textlink="">
      <xdr:nvSpPr>
        <xdr:cNvPr id="475" name="楕円 474"/>
        <xdr:cNvSpPr/>
      </xdr:nvSpPr>
      <xdr:spPr>
        <a:xfrm>
          <a:off x="2038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xdr:rowOff>
    </xdr:from>
    <xdr:to>
      <xdr:col>111</xdr:col>
      <xdr:colOff>177800</xdr:colOff>
      <xdr:row>38</xdr:row>
      <xdr:rowOff>19050</xdr:rowOff>
    </xdr:to>
    <xdr:cxnSp macro="">
      <xdr:nvCxnSpPr>
        <xdr:cNvPr id="476" name="直線コネクタ 475"/>
        <xdr:cNvCxnSpPr/>
      </xdr:nvCxnSpPr>
      <xdr:spPr>
        <a:xfrm flipV="1">
          <a:off x="20434300" y="65181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157988</xdr:rowOff>
    </xdr:from>
    <xdr:to>
      <xdr:col>102</xdr:col>
      <xdr:colOff>165100</xdr:colOff>
      <xdr:row>38</xdr:row>
      <xdr:rowOff>88138</xdr:rowOff>
    </xdr:to>
    <xdr:sp macro="" textlink="">
      <xdr:nvSpPr>
        <xdr:cNvPr id="477" name="楕円 476"/>
        <xdr:cNvSpPr/>
      </xdr:nvSpPr>
      <xdr:spPr>
        <a:xfrm>
          <a:off x="19494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19050</xdr:rowOff>
    </xdr:from>
    <xdr:to>
      <xdr:col>107</xdr:col>
      <xdr:colOff>50800</xdr:colOff>
      <xdr:row>38</xdr:row>
      <xdr:rowOff>37338</xdr:rowOff>
    </xdr:to>
    <xdr:cxnSp macro="">
      <xdr:nvCxnSpPr>
        <xdr:cNvPr id="478" name="直線コネクタ 477"/>
        <xdr:cNvCxnSpPr/>
      </xdr:nvCxnSpPr>
      <xdr:spPr>
        <a:xfrm flipV="1">
          <a:off x="19545300" y="653415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479"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80"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81"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2"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44975</xdr:rowOff>
    </xdr:from>
    <xdr:ext cx="469744" cy="259045"/>
    <xdr:sp macro="" textlink="">
      <xdr:nvSpPr>
        <xdr:cNvPr id="483" name="n_1mainValue【認定こども園・幼稚園・保育所】&#10;一人当たり面積"/>
        <xdr:cNvSpPr txBox="1"/>
      </xdr:nvSpPr>
      <xdr:spPr>
        <a:xfrm>
          <a:off x="2107572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60977</xdr:rowOff>
    </xdr:from>
    <xdr:ext cx="469744" cy="259045"/>
    <xdr:sp macro="" textlink="">
      <xdr:nvSpPr>
        <xdr:cNvPr id="484" name="n_2mainValue【認定こども園・幼稚園・保育所】&#10;一人当たり面積"/>
        <xdr:cNvSpPr txBox="1"/>
      </xdr:nvSpPr>
      <xdr:spPr>
        <a:xfrm>
          <a:off x="20199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79265</xdr:rowOff>
    </xdr:from>
    <xdr:ext cx="469744" cy="259045"/>
    <xdr:sp macro="" textlink="">
      <xdr:nvSpPr>
        <xdr:cNvPr id="485" name="n_3mainValue【認定こども園・幼稚園・保育所】&#10;一人当たり面積"/>
        <xdr:cNvSpPr txBox="1"/>
      </xdr:nvSpPr>
      <xdr:spPr>
        <a:xfrm>
          <a:off x="19310427" y="65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11" name="直線コネクタ 510"/>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14"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15" name="直線コネクタ 514"/>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16" name="【学校施設】&#10;有形固定資産減価償却率平均値テキスト"/>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17" name="フローチャート: 判断 516"/>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18" name="フローチャート: 判断 517"/>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9" name="フローチャート: 判断 51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20" name="フローチャート: 判断 519"/>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21" name="フローチャート: 判断 520"/>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xdr:rowOff>
    </xdr:from>
    <xdr:to>
      <xdr:col>85</xdr:col>
      <xdr:colOff>177800</xdr:colOff>
      <xdr:row>60</xdr:row>
      <xdr:rowOff>117747</xdr:rowOff>
    </xdr:to>
    <xdr:sp macro="" textlink="">
      <xdr:nvSpPr>
        <xdr:cNvPr id="527" name="楕円 526"/>
        <xdr:cNvSpPr/>
      </xdr:nvSpPr>
      <xdr:spPr>
        <a:xfrm>
          <a:off x="16268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39024</xdr:rowOff>
    </xdr:from>
    <xdr:ext cx="405111" cy="259045"/>
    <xdr:sp macro="" textlink="">
      <xdr:nvSpPr>
        <xdr:cNvPr id="528" name="【学校施設】&#10;有形固定資産減価償却率該当値テキスト"/>
        <xdr:cNvSpPr txBox="1"/>
      </xdr:nvSpPr>
      <xdr:spPr>
        <a:xfrm>
          <a:off x="16357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145143</xdr:rowOff>
    </xdr:from>
    <xdr:to>
      <xdr:col>81</xdr:col>
      <xdr:colOff>101600</xdr:colOff>
      <xdr:row>60</xdr:row>
      <xdr:rowOff>75293</xdr:rowOff>
    </xdr:to>
    <xdr:sp macro="" textlink="">
      <xdr:nvSpPr>
        <xdr:cNvPr id="529" name="楕円 528"/>
        <xdr:cNvSpPr/>
      </xdr:nvSpPr>
      <xdr:spPr>
        <a:xfrm>
          <a:off x="15430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24493</xdr:rowOff>
    </xdr:from>
    <xdr:to>
      <xdr:col>85</xdr:col>
      <xdr:colOff>127000</xdr:colOff>
      <xdr:row>60</xdr:row>
      <xdr:rowOff>66947</xdr:rowOff>
    </xdr:to>
    <xdr:cxnSp macro="">
      <xdr:nvCxnSpPr>
        <xdr:cNvPr id="530" name="直線コネクタ 529"/>
        <xdr:cNvCxnSpPr/>
      </xdr:nvCxnSpPr>
      <xdr:spPr>
        <a:xfrm>
          <a:off x="15481300" y="1031149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31" name="楕円 530"/>
        <xdr:cNvSpPr/>
      </xdr:nvSpPr>
      <xdr:spPr>
        <a:xfrm>
          <a:off x="14541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1633</xdr:rowOff>
    </xdr:from>
    <xdr:to>
      <xdr:col>81</xdr:col>
      <xdr:colOff>50800</xdr:colOff>
      <xdr:row>60</xdr:row>
      <xdr:rowOff>24493</xdr:rowOff>
    </xdr:to>
    <xdr:cxnSp macro="">
      <xdr:nvCxnSpPr>
        <xdr:cNvPr id="532" name="直線コネクタ 531"/>
        <xdr:cNvCxnSpPr/>
      </xdr:nvCxnSpPr>
      <xdr:spPr>
        <a:xfrm>
          <a:off x="14592300" y="102886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92891</xdr:rowOff>
    </xdr:from>
    <xdr:to>
      <xdr:col>72</xdr:col>
      <xdr:colOff>38100</xdr:colOff>
      <xdr:row>61</xdr:row>
      <xdr:rowOff>23041</xdr:rowOff>
    </xdr:to>
    <xdr:sp macro="" textlink="">
      <xdr:nvSpPr>
        <xdr:cNvPr id="533" name="楕円 532"/>
        <xdr:cNvSpPr/>
      </xdr:nvSpPr>
      <xdr:spPr>
        <a:xfrm>
          <a:off x="13652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1633</xdr:rowOff>
    </xdr:from>
    <xdr:to>
      <xdr:col>76</xdr:col>
      <xdr:colOff>114300</xdr:colOff>
      <xdr:row>60</xdr:row>
      <xdr:rowOff>143691</xdr:rowOff>
    </xdr:to>
    <xdr:cxnSp macro="">
      <xdr:nvCxnSpPr>
        <xdr:cNvPr id="534" name="直線コネクタ 533"/>
        <xdr:cNvCxnSpPr/>
      </xdr:nvCxnSpPr>
      <xdr:spPr>
        <a:xfrm flipV="1">
          <a:off x="13703300" y="1028863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35" name="n_1ave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36"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37" name="n_3aveValue【学校施設】&#10;有形固定資産減価償却率"/>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38"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91820</xdr:rowOff>
    </xdr:from>
    <xdr:ext cx="405111" cy="259045"/>
    <xdr:sp macro="" textlink="">
      <xdr:nvSpPr>
        <xdr:cNvPr id="539" name="n_1mainValue【学校施設】&#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40" name="n_2mainValue【学校施設】&#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41" name="n_3mainValue【学校施設】&#10;有形固定資産減価償却率"/>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68" name="直線コネクタ 567"/>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69"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70" name="直線コネクタ 569"/>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71"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72" name="直線コネクタ 571"/>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573" name="【学校施設】&#10;一人当たり面積平均値テキスト"/>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74" name="フローチャート: 判断 573"/>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75" name="フローチャート: 判断 574"/>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76" name="フローチャート: 判断 575"/>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77" name="フローチャート: 判断 576"/>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78" name="フローチャート: 判断 577"/>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84" name="楕円 583"/>
        <xdr:cNvSpPr/>
      </xdr:nvSpPr>
      <xdr:spPr>
        <a:xfrm>
          <a:off x="22110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116095</xdr:rowOff>
    </xdr:from>
    <xdr:ext cx="469744" cy="259045"/>
    <xdr:sp macro="" textlink="">
      <xdr:nvSpPr>
        <xdr:cNvPr id="585" name="【学校施設】&#10;一人当たり面積該当値テキスト"/>
        <xdr:cNvSpPr txBox="1"/>
      </xdr:nvSpPr>
      <xdr:spPr>
        <a:xfrm>
          <a:off x="22199600" y="1040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116405</xdr:rowOff>
    </xdr:from>
    <xdr:to>
      <xdr:col>112</xdr:col>
      <xdr:colOff>38100</xdr:colOff>
      <xdr:row>62</xdr:row>
      <xdr:rowOff>46555</xdr:rowOff>
    </xdr:to>
    <xdr:sp macro="" textlink="">
      <xdr:nvSpPr>
        <xdr:cNvPr id="586" name="楕円 585"/>
        <xdr:cNvSpPr/>
      </xdr:nvSpPr>
      <xdr:spPr>
        <a:xfrm>
          <a:off x="21272500" y="105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144018</xdr:rowOff>
    </xdr:from>
    <xdr:to>
      <xdr:col>116</xdr:col>
      <xdr:colOff>63500</xdr:colOff>
      <xdr:row>61</xdr:row>
      <xdr:rowOff>167205</xdr:rowOff>
    </xdr:to>
    <xdr:cxnSp macro="">
      <xdr:nvCxnSpPr>
        <xdr:cNvPr id="587" name="直線コネクタ 586"/>
        <xdr:cNvCxnSpPr/>
      </xdr:nvCxnSpPr>
      <xdr:spPr>
        <a:xfrm flipV="1">
          <a:off x="21323300" y="10602468"/>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128815</xdr:rowOff>
    </xdr:from>
    <xdr:to>
      <xdr:col>107</xdr:col>
      <xdr:colOff>101600</xdr:colOff>
      <xdr:row>62</xdr:row>
      <xdr:rowOff>58965</xdr:rowOff>
    </xdr:to>
    <xdr:sp macro="" textlink="">
      <xdr:nvSpPr>
        <xdr:cNvPr id="588" name="楕円 587"/>
        <xdr:cNvSpPr/>
      </xdr:nvSpPr>
      <xdr:spPr>
        <a:xfrm>
          <a:off x="20383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167205</xdr:rowOff>
    </xdr:from>
    <xdr:to>
      <xdr:col>111</xdr:col>
      <xdr:colOff>177800</xdr:colOff>
      <xdr:row>62</xdr:row>
      <xdr:rowOff>8165</xdr:rowOff>
    </xdr:to>
    <xdr:cxnSp macro="">
      <xdr:nvCxnSpPr>
        <xdr:cNvPr id="589" name="直線コネクタ 588"/>
        <xdr:cNvCxnSpPr/>
      </xdr:nvCxnSpPr>
      <xdr:spPr>
        <a:xfrm flipV="1">
          <a:off x="20434300" y="1062565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77869</xdr:rowOff>
    </xdr:from>
    <xdr:to>
      <xdr:col>102</xdr:col>
      <xdr:colOff>165100</xdr:colOff>
      <xdr:row>62</xdr:row>
      <xdr:rowOff>8019</xdr:rowOff>
    </xdr:to>
    <xdr:sp macro="" textlink="">
      <xdr:nvSpPr>
        <xdr:cNvPr id="590" name="楕円 589"/>
        <xdr:cNvSpPr/>
      </xdr:nvSpPr>
      <xdr:spPr>
        <a:xfrm>
          <a:off x="19494500" y="105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128669</xdr:rowOff>
    </xdr:from>
    <xdr:to>
      <xdr:col>107</xdr:col>
      <xdr:colOff>50800</xdr:colOff>
      <xdr:row>62</xdr:row>
      <xdr:rowOff>8165</xdr:rowOff>
    </xdr:to>
    <xdr:cxnSp macro="">
      <xdr:nvCxnSpPr>
        <xdr:cNvPr id="591" name="直線コネクタ 590"/>
        <xdr:cNvCxnSpPr/>
      </xdr:nvCxnSpPr>
      <xdr:spPr>
        <a:xfrm>
          <a:off x="19545300" y="10587119"/>
          <a:ext cx="8890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592" name="n_1aveValue【学校施設】&#10;一人当たり面積"/>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593" name="n_2aveValue【学校施設】&#10;一人当たり面積"/>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594" name="n_3aveValue【学校施設】&#10;一人当たり面積"/>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95" name="n_4aveValue【学校施設】&#10;一人当たり面積"/>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63082</xdr:rowOff>
    </xdr:from>
    <xdr:ext cx="469744" cy="259045"/>
    <xdr:sp macro="" textlink="">
      <xdr:nvSpPr>
        <xdr:cNvPr id="596" name="n_1mainValue【学校施設】&#10;一人当たり面積"/>
        <xdr:cNvSpPr txBox="1"/>
      </xdr:nvSpPr>
      <xdr:spPr>
        <a:xfrm>
          <a:off x="21075727" y="1035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75492</xdr:rowOff>
    </xdr:from>
    <xdr:ext cx="469744" cy="259045"/>
    <xdr:sp macro="" textlink="">
      <xdr:nvSpPr>
        <xdr:cNvPr id="597" name="n_2mainValue【学校施設】&#10;一人当たり面積"/>
        <xdr:cNvSpPr txBox="1"/>
      </xdr:nvSpPr>
      <xdr:spPr>
        <a:xfrm>
          <a:off x="20199427" y="1036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24546</xdr:rowOff>
    </xdr:from>
    <xdr:ext cx="469744" cy="259045"/>
    <xdr:sp macro="" textlink="">
      <xdr:nvSpPr>
        <xdr:cNvPr id="598" name="n_3mainValue【学校施設】&#10;一人当たり面積"/>
        <xdr:cNvSpPr txBox="1"/>
      </xdr:nvSpPr>
      <xdr:spPr>
        <a:xfrm>
          <a:off x="19310427" y="1031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7" name="テキスト ボックス 62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5" name="テキスト ボックス 63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8" name="直線コネクタ 63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0" name="直線コネクタ 63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43"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44" name="フローチャート: 判断 64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45" name="フローチャート: 判断 644"/>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46" name="フローチャート: 判断 64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47" name="フローチャート: 判断 646"/>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48" name="フローチャート: 判断 647"/>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124461</xdr:rowOff>
    </xdr:from>
    <xdr:to>
      <xdr:col>85</xdr:col>
      <xdr:colOff>177800</xdr:colOff>
      <xdr:row>105</xdr:row>
      <xdr:rowOff>54611</xdr:rowOff>
    </xdr:to>
    <xdr:sp macro="" textlink="">
      <xdr:nvSpPr>
        <xdr:cNvPr id="654" name="楕円 653"/>
        <xdr:cNvSpPr/>
      </xdr:nvSpPr>
      <xdr:spPr>
        <a:xfrm>
          <a:off x="16268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102888</xdr:rowOff>
    </xdr:from>
    <xdr:ext cx="405111" cy="259045"/>
    <xdr:sp macro="" textlink="">
      <xdr:nvSpPr>
        <xdr:cNvPr id="655" name="【公民館】&#10;有形固定資産減価償却率該当値テキスト"/>
        <xdr:cNvSpPr txBox="1"/>
      </xdr:nvSpPr>
      <xdr:spPr>
        <a:xfrm>
          <a:off x="16357600"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106680</xdr:rowOff>
    </xdr:from>
    <xdr:to>
      <xdr:col>81</xdr:col>
      <xdr:colOff>101600</xdr:colOff>
      <xdr:row>105</xdr:row>
      <xdr:rowOff>36830</xdr:rowOff>
    </xdr:to>
    <xdr:sp macro="" textlink="">
      <xdr:nvSpPr>
        <xdr:cNvPr id="656" name="楕円 655"/>
        <xdr:cNvSpPr/>
      </xdr:nvSpPr>
      <xdr:spPr>
        <a:xfrm>
          <a:off x="15430500" y="1793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157480</xdr:rowOff>
    </xdr:from>
    <xdr:to>
      <xdr:col>85</xdr:col>
      <xdr:colOff>127000</xdr:colOff>
      <xdr:row>105</xdr:row>
      <xdr:rowOff>3811</xdr:rowOff>
    </xdr:to>
    <xdr:cxnSp macro="">
      <xdr:nvCxnSpPr>
        <xdr:cNvPr id="657" name="直線コネクタ 656"/>
        <xdr:cNvCxnSpPr/>
      </xdr:nvCxnSpPr>
      <xdr:spPr>
        <a:xfrm>
          <a:off x="15481300" y="1798828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58" name="楕円 657"/>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157480</xdr:rowOff>
    </xdr:to>
    <xdr:cxnSp macro="">
      <xdr:nvCxnSpPr>
        <xdr:cNvPr id="659" name="直線コネクタ 658"/>
        <xdr:cNvCxnSpPr/>
      </xdr:nvCxnSpPr>
      <xdr:spPr>
        <a:xfrm>
          <a:off x="14592300" y="179527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29211</xdr:rowOff>
    </xdr:from>
    <xdr:to>
      <xdr:col>72</xdr:col>
      <xdr:colOff>38100</xdr:colOff>
      <xdr:row>104</xdr:row>
      <xdr:rowOff>130811</xdr:rowOff>
    </xdr:to>
    <xdr:sp macro="" textlink="">
      <xdr:nvSpPr>
        <xdr:cNvPr id="660" name="楕円 659"/>
        <xdr:cNvSpPr/>
      </xdr:nvSpPr>
      <xdr:spPr>
        <a:xfrm>
          <a:off x="13652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80011</xdr:rowOff>
    </xdr:from>
    <xdr:to>
      <xdr:col>76</xdr:col>
      <xdr:colOff>114300</xdr:colOff>
      <xdr:row>104</xdr:row>
      <xdr:rowOff>121920</xdr:rowOff>
    </xdr:to>
    <xdr:cxnSp macro="">
      <xdr:nvCxnSpPr>
        <xdr:cNvPr id="661" name="直線コネクタ 660"/>
        <xdr:cNvCxnSpPr/>
      </xdr:nvCxnSpPr>
      <xdr:spPr>
        <a:xfrm>
          <a:off x="13703300" y="17910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662" name="n_1aveValue【公民館】&#10;有形固定資産減価償却率"/>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63" name="n_2aveValue【公民館】&#10;有形固定資産減価償却率"/>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664" name="n_3aveValue【公民館】&#10;有形固定資産減価償却率"/>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665"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53357</xdr:rowOff>
    </xdr:from>
    <xdr:ext cx="405111" cy="259045"/>
    <xdr:sp macro="" textlink="">
      <xdr:nvSpPr>
        <xdr:cNvPr id="666" name="n_1main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667" name="n_2mainValue【公民館】&#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147338</xdr:rowOff>
    </xdr:from>
    <xdr:ext cx="405111" cy="259045"/>
    <xdr:sp macro="" textlink="">
      <xdr:nvSpPr>
        <xdr:cNvPr id="668" name="n_3mainValue【公民館】&#10;有形固定資産減価償却率"/>
        <xdr:cNvSpPr txBox="1"/>
      </xdr:nvSpPr>
      <xdr:spPr>
        <a:xfrm>
          <a:off x="13500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694" name="直線コネクタ 693"/>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9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96" name="直線コネクタ 69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697"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698" name="直線コネクタ 697"/>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699"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00" name="フローチャート: 判断 699"/>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01" name="フローチャート: 判断 700"/>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02" name="フローチャート: 判断 701"/>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03" name="フローチャート: 判断 702"/>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04" name="フローチャート: 判断 703"/>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28666</xdr:rowOff>
    </xdr:from>
    <xdr:to>
      <xdr:col>116</xdr:col>
      <xdr:colOff>114300</xdr:colOff>
      <xdr:row>104</xdr:row>
      <xdr:rowOff>130266</xdr:rowOff>
    </xdr:to>
    <xdr:sp macro="" textlink="">
      <xdr:nvSpPr>
        <xdr:cNvPr id="710" name="楕円 709"/>
        <xdr:cNvSpPr/>
      </xdr:nvSpPr>
      <xdr:spPr>
        <a:xfrm>
          <a:off x="22110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51543</xdr:rowOff>
    </xdr:from>
    <xdr:ext cx="469744" cy="259045"/>
    <xdr:sp macro="" textlink="">
      <xdr:nvSpPr>
        <xdr:cNvPr id="711" name="【公民館】&#10;一人当たり面積該当値テキスト"/>
        <xdr:cNvSpPr txBox="1"/>
      </xdr:nvSpPr>
      <xdr:spPr>
        <a:xfrm>
          <a:off x="22199600" y="177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51526</xdr:rowOff>
    </xdr:from>
    <xdr:to>
      <xdr:col>112</xdr:col>
      <xdr:colOff>38100</xdr:colOff>
      <xdr:row>104</xdr:row>
      <xdr:rowOff>153126</xdr:rowOff>
    </xdr:to>
    <xdr:sp macro="" textlink="">
      <xdr:nvSpPr>
        <xdr:cNvPr id="712" name="楕円 711"/>
        <xdr:cNvSpPr/>
      </xdr:nvSpPr>
      <xdr:spPr>
        <a:xfrm>
          <a:off x="21272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79466</xdr:rowOff>
    </xdr:from>
    <xdr:to>
      <xdr:col>116</xdr:col>
      <xdr:colOff>63500</xdr:colOff>
      <xdr:row>104</xdr:row>
      <xdr:rowOff>102326</xdr:rowOff>
    </xdr:to>
    <xdr:cxnSp macro="">
      <xdr:nvCxnSpPr>
        <xdr:cNvPr id="713" name="直線コネクタ 712"/>
        <xdr:cNvCxnSpPr/>
      </xdr:nvCxnSpPr>
      <xdr:spPr>
        <a:xfrm flipV="1">
          <a:off x="21323300" y="179102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72752</xdr:rowOff>
    </xdr:from>
    <xdr:to>
      <xdr:col>107</xdr:col>
      <xdr:colOff>101600</xdr:colOff>
      <xdr:row>105</xdr:row>
      <xdr:rowOff>2902</xdr:rowOff>
    </xdr:to>
    <xdr:sp macro="" textlink="">
      <xdr:nvSpPr>
        <xdr:cNvPr id="714" name="楕円 713"/>
        <xdr:cNvSpPr/>
      </xdr:nvSpPr>
      <xdr:spPr>
        <a:xfrm>
          <a:off x="20383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102326</xdr:rowOff>
    </xdr:from>
    <xdr:to>
      <xdr:col>111</xdr:col>
      <xdr:colOff>177800</xdr:colOff>
      <xdr:row>104</xdr:row>
      <xdr:rowOff>123552</xdr:rowOff>
    </xdr:to>
    <xdr:cxnSp macro="">
      <xdr:nvCxnSpPr>
        <xdr:cNvPr id="715" name="直線コネクタ 714"/>
        <xdr:cNvCxnSpPr/>
      </xdr:nvCxnSpPr>
      <xdr:spPr>
        <a:xfrm flipV="1">
          <a:off x="20434300" y="179331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154395</xdr:rowOff>
    </xdr:from>
    <xdr:to>
      <xdr:col>102</xdr:col>
      <xdr:colOff>165100</xdr:colOff>
      <xdr:row>105</xdr:row>
      <xdr:rowOff>84545</xdr:rowOff>
    </xdr:to>
    <xdr:sp macro="" textlink="">
      <xdr:nvSpPr>
        <xdr:cNvPr id="716" name="楕円 715"/>
        <xdr:cNvSpPr/>
      </xdr:nvSpPr>
      <xdr:spPr>
        <a:xfrm>
          <a:off x="19494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123552</xdr:rowOff>
    </xdr:from>
    <xdr:to>
      <xdr:col>107</xdr:col>
      <xdr:colOff>50800</xdr:colOff>
      <xdr:row>105</xdr:row>
      <xdr:rowOff>33745</xdr:rowOff>
    </xdr:to>
    <xdr:cxnSp macro="">
      <xdr:nvCxnSpPr>
        <xdr:cNvPr id="717" name="直線コネクタ 716"/>
        <xdr:cNvCxnSpPr/>
      </xdr:nvCxnSpPr>
      <xdr:spPr>
        <a:xfrm flipV="1">
          <a:off x="19545300" y="1795435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18"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719" name="n_2aveValue【公民館】&#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720" name="n_3aveValue【公民館】&#10;一人当たり面積"/>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721" name="n_4aveValue【公民館】&#10;一人当たり面積"/>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169653</xdr:rowOff>
    </xdr:from>
    <xdr:ext cx="469744" cy="259045"/>
    <xdr:sp macro="" textlink="">
      <xdr:nvSpPr>
        <xdr:cNvPr id="722" name="n_1mainValue【公民館】&#10;一人当たり面積"/>
        <xdr:cNvSpPr txBox="1"/>
      </xdr:nvSpPr>
      <xdr:spPr>
        <a:xfrm>
          <a:off x="21075727"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19429</xdr:rowOff>
    </xdr:from>
    <xdr:ext cx="469744" cy="259045"/>
    <xdr:sp macro="" textlink="">
      <xdr:nvSpPr>
        <xdr:cNvPr id="723" name="n_2mainValue【公民館】&#10;一人当たり面積"/>
        <xdr:cNvSpPr txBox="1"/>
      </xdr:nvSpPr>
      <xdr:spPr>
        <a:xfrm>
          <a:off x="20199427" y="176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101072</xdr:rowOff>
    </xdr:from>
    <xdr:ext cx="469744" cy="259045"/>
    <xdr:sp macro="" textlink="">
      <xdr:nvSpPr>
        <xdr:cNvPr id="724" name="n_3mainValue【公民館】&#10;一人当たり面積"/>
        <xdr:cNvSpPr txBox="1"/>
      </xdr:nvSpPr>
      <xdr:spPr>
        <a:xfrm>
          <a:off x="1931042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年度の有形固定資産減価償却率について、類似団体と比較すると幼稚園、公民館等の水準が高く、老朽化が進んでいる。当町では過疎化による人口減少が著しく、小学校・幼稚園の統廃合が進んでおり、令和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園に統合する予定である。令和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学校施設の個別施設計画等に基づき、各施設の老朽化対策を実施していくとともに、廃校とされた施設のあり方についても模索していく必要がある。</a:t>
          </a:r>
          <a:endParaRPr lang="ja-JP" altLang="ja-JP" sz="1400">
            <a:effectLst/>
          </a:endParaRPr>
        </a:p>
        <a:p>
          <a:r>
            <a:rPr kumimoji="1" lang="ja-JP" altLang="ja-JP" sz="1100">
              <a:solidFill>
                <a:schemeClr val="dk1"/>
              </a:solidFill>
              <a:effectLst/>
              <a:latin typeface="+mn-lt"/>
              <a:ea typeface="+mn-ea"/>
              <a:cs typeface="+mn-cs"/>
            </a:rPr>
            <a:t>道路及び公営住宅では類似団体内平均値を下回っているが、道路については、避難指示が解除された山木屋地区において、震災復興事業として未舗装道路の舗装整備を複数路線で実施していることが要因の一つと考えられる。公営住宅については、震災により整備した復興公営住宅</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棟の新築によるものと考えられるが、既存の公営住宅は軒並み老朽化しており、今後、「川俣町公営住宅等長寿命化計画」（計画期間：</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H35</a:t>
          </a:r>
          <a:r>
            <a:rPr kumimoji="1" lang="ja-JP" altLang="ja-JP" sz="1100">
              <a:solidFill>
                <a:schemeClr val="dk1"/>
              </a:solidFill>
              <a:effectLst/>
              <a:latin typeface="+mn-lt"/>
              <a:ea typeface="+mn-ea"/>
              <a:cs typeface="+mn-cs"/>
            </a:rPr>
            <a:t>年度）に基づき、長寿命化対策を実施していく。また、類似団体と比較すると一人当たり面積は大きいことから、老朽化の著しい小規模な木造住宅については、居住者がいないものから順次解体を行っていく予定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12,997
12,863
127.70
10,684,746
9,815,936
480,651
4,091,761
7,071,241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78" name="【体育館・プー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89" name="楕円 88"/>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90" name="【体育館・プール】&#10;有形固定資産減価償却率該当値テキスト"/>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34925</xdr:rowOff>
    </xdr:from>
    <xdr:to>
      <xdr:col>20</xdr:col>
      <xdr:colOff>38100</xdr:colOff>
      <xdr:row>59</xdr:row>
      <xdr:rowOff>136525</xdr:rowOff>
    </xdr:to>
    <xdr:sp macro="" textlink="">
      <xdr:nvSpPr>
        <xdr:cNvPr id="91" name="楕円 90"/>
        <xdr:cNvSpPr/>
      </xdr:nvSpPr>
      <xdr:spPr>
        <a:xfrm>
          <a:off x="3746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85725</xdr:rowOff>
    </xdr:from>
    <xdr:to>
      <xdr:col>24</xdr:col>
      <xdr:colOff>63500</xdr:colOff>
      <xdr:row>59</xdr:row>
      <xdr:rowOff>125730</xdr:rowOff>
    </xdr:to>
    <xdr:cxnSp macro="">
      <xdr:nvCxnSpPr>
        <xdr:cNvPr id="92" name="直線コネクタ 91"/>
        <xdr:cNvCxnSpPr/>
      </xdr:nvCxnSpPr>
      <xdr:spPr>
        <a:xfrm>
          <a:off x="3797300" y="102012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93" name="楕円 92"/>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59</xdr:row>
      <xdr:rowOff>85725</xdr:rowOff>
    </xdr:to>
    <xdr:cxnSp macro="">
      <xdr:nvCxnSpPr>
        <xdr:cNvPr id="94" name="直線コネクタ 93"/>
        <xdr:cNvCxnSpPr/>
      </xdr:nvCxnSpPr>
      <xdr:spPr>
        <a:xfrm>
          <a:off x="2908300" y="101707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95" name="楕円 94"/>
        <xdr:cNvSpPr/>
      </xdr:nvSpPr>
      <xdr:spPr>
        <a:xfrm>
          <a:off x="196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xdr:rowOff>
    </xdr:from>
    <xdr:to>
      <xdr:col>15</xdr:col>
      <xdr:colOff>50800</xdr:colOff>
      <xdr:row>59</xdr:row>
      <xdr:rowOff>55245</xdr:rowOff>
    </xdr:to>
    <xdr:cxnSp macro="">
      <xdr:nvCxnSpPr>
        <xdr:cNvPr id="96" name="直線コネクタ 95"/>
        <xdr:cNvCxnSpPr/>
      </xdr:nvCxnSpPr>
      <xdr:spPr>
        <a:xfrm>
          <a:off x="2019300" y="10128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97"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98"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99" name="n_3aveValue【体育館・プール】&#10;有形固定資産減価償却率"/>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0"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153052</xdr:rowOff>
    </xdr:from>
    <xdr:ext cx="405111" cy="259045"/>
    <xdr:sp macro="" textlink="">
      <xdr:nvSpPr>
        <xdr:cNvPr id="101" name="n_1mainValue【体育館・プール】&#10;有形固定資産減価償却率"/>
        <xdr:cNvSpPr txBox="1"/>
      </xdr:nvSpPr>
      <xdr:spPr>
        <a:xfrm>
          <a:off x="3582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122572</xdr:rowOff>
    </xdr:from>
    <xdr:ext cx="405111" cy="259045"/>
    <xdr:sp macro="" textlink="">
      <xdr:nvSpPr>
        <xdr:cNvPr id="102" name="n_2mainValue【体育館・プール】&#10;有形固定資産減価償却率"/>
        <xdr:cNvSpPr txBox="1"/>
      </xdr:nvSpPr>
      <xdr:spPr>
        <a:xfrm>
          <a:off x="2705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80662</xdr:rowOff>
    </xdr:from>
    <xdr:ext cx="405111" cy="259045"/>
    <xdr:sp macro="" textlink="">
      <xdr:nvSpPr>
        <xdr:cNvPr id="103" name="n_3mainValue【体育館・プール】&#10;有形固定資産減価償却率"/>
        <xdr:cNvSpPr txBox="1"/>
      </xdr:nvSpPr>
      <xdr:spPr>
        <a:xfrm>
          <a:off x="1816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129" name="直線コネクタ 128"/>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130"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31" name="直線コネクタ 130"/>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132"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133" name="直線コネクタ 132"/>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134" name="【体育館・プール】&#10;一人当たり面積平均値テキスト"/>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5" name="フローチャート: 判断 134"/>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6" name="フローチャート: 判断 135"/>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137" name="フローチャート: 判断 136"/>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138" name="フローチャート: 判断 137"/>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139" name="フローチャート: 判断 138"/>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145" name="楕円 144"/>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74947</xdr:rowOff>
    </xdr:from>
    <xdr:ext cx="469744" cy="259045"/>
    <xdr:sp macro="" textlink="">
      <xdr:nvSpPr>
        <xdr:cNvPr id="146" name="【体育館・プール】&#10;一人当たり面積該当値テキスト"/>
        <xdr:cNvSpPr txBox="1"/>
      </xdr:nvSpPr>
      <xdr:spPr>
        <a:xfrm>
          <a:off x="10515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49893</xdr:rowOff>
    </xdr:from>
    <xdr:to>
      <xdr:col>50</xdr:col>
      <xdr:colOff>165100</xdr:colOff>
      <xdr:row>61</xdr:row>
      <xdr:rowOff>151493</xdr:rowOff>
    </xdr:to>
    <xdr:sp macro="" textlink="">
      <xdr:nvSpPr>
        <xdr:cNvPr id="147" name="楕円 146"/>
        <xdr:cNvSpPr/>
      </xdr:nvSpPr>
      <xdr:spPr>
        <a:xfrm>
          <a:off x="9588500" y="10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100693</xdr:rowOff>
    </xdr:from>
    <xdr:to>
      <xdr:col>55</xdr:col>
      <xdr:colOff>0</xdr:colOff>
      <xdr:row>61</xdr:row>
      <xdr:rowOff>102870</xdr:rowOff>
    </xdr:to>
    <xdr:cxnSp macro="">
      <xdr:nvCxnSpPr>
        <xdr:cNvPr id="148" name="直線コネクタ 147"/>
        <xdr:cNvCxnSpPr/>
      </xdr:nvCxnSpPr>
      <xdr:spPr>
        <a:xfrm>
          <a:off x="9639300" y="1055914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64044</xdr:rowOff>
    </xdr:from>
    <xdr:to>
      <xdr:col>46</xdr:col>
      <xdr:colOff>38100</xdr:colOff>
      <xdr:row>61</xdr:row>
      <xdr:rowOff>165644</xdr:rowOff>
    </xdr:to>
    <xdr:sp macro="" textlink="">
      <xdr:nvSpPr>
        <xdr:cNvPr id="149" name="楕円 148"/>
        <xdr:cNvSpPr/>
      </xdr:nvSpPr>
      <xdr:spPr>
        <a:xfrm>
          <a:off x="8699500" y="105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100693</xdr:rowOff>
    </xdr:from>
    <xdr:to>
      <xdr:col>50</xdr:col>
      <xdr:colOff>114300</xdr:colOff>
      <xdr:row>61</xdr:row>
      <xdr:rowOff>114844</xdr:rowOff>
    </xdr:to>
    <xdr:cxnSp macro="">
      <xdr:nvCxnSpPr>
        <xdr:cNvPr id="150" name="直線コネクタ 149"/>
        <xdr:cNvCxnSpPr/>
      </xdr:nvCxnSpPr>
      <xdr:spPr>
        <a:xfrm flipV="1">
          <a:off x="8750300" y="1055914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78196</xdr:rowOff>
    </xdr:from>
    <xdr:to>
      <xdr:col>41</xdr:col>
      <xdr:colOff>101600</xdr:colOff>
      <xdr:row>62</xdr:row>
      <xdr:rowOff>8346</xdr:rowOff>
    </xdr:to>
    <xdr:sp macro="" textlink="">
      <xdr:nvSpPr>
        <xdr:cNvPr id="151" name="楕円 150"/>
        <xdr:cNvSpPr/>
      </xdr:nvSpPr>
      <xdr:spPr>
        <a:xfrm>
          <a:off x="781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114844</xdr:rowOff>
    </xdr:from>
    <xdr:to>
      <xdr:col>45</xdr:col>
      <xdr:colOff>177800</xdr:colOff>
      <xdr:row>61</xdr:row>
      <xdr:rowOff>128996</xdr:rowOff>
    </xdr:to>
    <xdr:cxnSp macro="">
      <xdr:nvCxnSpPr>
        <xdr:cNvPr id="152" name="直線コネクタ 151"/>
        <xdr:cNvCxnSpPr/>
      </xdr:nvCxnSpPr>
      <xdr:spPr>
        <a:xfrm flipV="1">
          <a:off x="7861300" y="1057329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153"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154"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155" name="n_3aveValue【体育館・プール】&#10;一人当たり面積"/>
        <xdr:cNvSpPr txBox="1"/>
      </xdr:nvSpPr>
      <xdr:spPr>
        <a:xfrm>
          <a:off x="7626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156"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168020</xdr:rowOff>
    </xdr:from>
    <xdr:ext cx="469744" cy="259045"/>
    <xdr:sp macro="" textlink="">
      <xdr:nvSpPr>
        <xdr:cNvPr id="157" name="n_1mainValue【体育館・プール】&#10;一人当たり面積"/>
        <xdr:cNvSpPr txBox="1"/>
      </xdr:nvSpPr>
      <xdr:spPr>
        <a:xfrm>
          <a:off x="9391727" y="10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10721</xdr:rowOff>
    </xdr:from>
    <xdr:ext cx="469744" cy="259045"/>
    <xdr:sp macro="" textlink="">
      <xdr:nvSpPr>
        <xdr:cNvPr id="158" name="n_2mainValue【体育館・プール】&#10;一人当たり面積"/>
        <xdr:cNvSpPr txBox="1"/>
      </xdr:nvSpPr>
      <xdr:spPr>
        <a:xfrm>
          <a:off x="8515427" y="102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24873</xdr:rowOff>
    </xdr:from>
    <xdr:ext cx="469744" cy="259045"/>
    <xdr:sp macro="" textlink="">
      <xdr:nvSpPr>
        <xdr:cNvPr id="159" name="n_3mainValue【体育館・プール】&#10;一人当たり面積"/>
        <xdr:cNvSpPr txBox="1"/>
      </xdr:nvSpPr>
      <xdr:spPr>
        <a:xfrm>
          <a:off x="7626427" y="1031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1" name="正方形/長方形 1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2" name="正方形/長方形 1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3" name="正方形/長方形 1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4" name="正方形/長方形 1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5" name="正方形/長方形 1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6" name="正方形/長方形 1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7" name="正方形/長方形 1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8" name="正方形/長方形 1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正方形/長方形 1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0" name="テキスト ボックス 1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1" name="直線コネクタ 2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2" name="テキスト ボックス 2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3" name="直線コネクタ 2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4" name="テキスト ボックス 2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5" name="直線コネクタ 2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6" name="テキスト ボックス 2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7" name="直線コネクタ 2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8" name="テキスト ボックス 2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9" name="直線コネクタ 2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0" name="テキスト ボックス 2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1" name="直線コネクタ 2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2" name="テキスト ボックス 2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3" name="直線コネクタ 2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4" name="テキスト ボックス 2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216" name="直線コネクタ 215"/>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18" name="直線コネクタ 2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219"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220" name="直線コネクタ 219"/>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134002</xdr:rowOff>
    </xdr:from>
    <xdr:ext cx="405111" cy="259045"/>
    <xdr:sp macro="" textlink="">
      <xdr:nvSpPr>
        <xdr:cNvPr id="221" name="【一般廃棄物処理施設】&#10;有形固定資産減価償却率平均値テキスト"/>
        <xdr:cNvSpPr txBox="1"/>
      </xdr:nvSpPr>
      <xdr:spPr>
        <a:xfrm>
          <a:off x="16357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222" name="フローチャート: 判断 221"/>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223" name="フローチャート: 判断 222"/>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224" name="フローチャート: 判断 223"/>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225" name="フローチャート: 判断 224"/>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226" name="フローチャート: 判断 225"/>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7" name="テキスト ボックス 2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8" name="テキスト ボックス 2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9" name="テキスト ボックス 2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0" name="テキスト ボックス 2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1" name="テキスト ボックス 2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232" name="楕円 231"/>
        <xdr:cNvSpPr/>
      </xdr:nvSpPr>
      <xdr:spPr>
        <a:xfrm>
          <a:off x="16268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64787</xdr:rowOff>
    </xdr:from>
    <xdr:ext cx="405111" cy="259045"/>
    <xdr:sp macro="" textlink="">
      <xdr:nvSpPr>
        <xdr:cNvPr id="233" name="【一般廃棄物処理施設】&#10;有形固定資産減価償却率該当値テキスト"/>
        <xdr:cNvSpPr txBox="1"/>
      </xdr:nvSpPr>
      <xdr:spPr>
        <a:xfrm>
          <a:off x="16357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234" name="楕円 233"/>
        <xdr:cNvSpPr/>
      </xdr:nvSpPr>
      <xdr:spPr>
        <a:xfrm>
          <a:off x="1543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93345</xdr:rowOff>
    </xdr:from>
    <xdr:to>
      <xdr:col>85</xdr:col>
      <xdr:colOff>127000</xdr:colOff>
      <xdr:row>38</xdr:row>
      <xdr:rowOff>137160</xdr:rowOff>
    </xdr:to>
    <xdr:cxnSp macro="">
      <xdr:nvCxnSpPr>
        <xdr:cNvPr id="235" name="直線コネクタ 234"/>
        <xdr:cNvCxnSpPr/>
      </xdr:nvCxnSpPr>
      <xdr:spPr>
        <a:xfrm>
          <a:off x="15481300" y="66084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236" name="楕円 235"/>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93345</xdr:rowOff>
    </xdr:to>
    <xdr:cxnSp macro="">
      <xdr:nvCxnSpPr>
        <xdr:cNvPr id="237" name="直線コネクタ 236"/>
        <xdr:cNvCxnSpPr/>
      </xdr:nvCxnSpPr>
      <xdr:spPr>
        <a:xfrm>
          <a:off x="14592300" y="6568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78740</xdr:rowOff>
    </xdr:from>
    <xdr:to>
      <xdr:col>72</xdr:col>
      <xdr:colOff>38100</xdr:colOff>
      <xdr:row>38</xdr:row>
      <xdr:rowOff>8890</xdr:rowOff>
    </xdr:to>
    <xdr:sp macro="" textlink="">
      <xdr:nvSpPr>
        <xdr:cNvPr id="238" name="楕円 237"/>
        <xdr:cNvSpPr/>
      </xdr:nvSpPr>
      <xdr:spPr>
        <a:xfrm>
          <a:off x="13652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129540</xdr:rowOff>
    </xdr:from>
    <xdr:to>
      <xdr:col>76</xdr:col>
      <xdr:colOff>114300</xdr:colOff>
      <xdr:row>38</xdr:row>
      <xdr:rowOff>53340</xdr:rowOff>
    </xdr:to>
    <xdr:cxnSp macro="">
      <xdr:nvCxnSpPr>
        <xdr:cNvPr id="239" name="直線コネクタ 238"/>
        <xdr:cNvCxnSpPr/>
      </xdr:nvCxnSpPr>
      <xdr:spPr>
        <a:xfrm>
          <a:off x="13703300" y="64731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240"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241"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242" name="n_3ave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243"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244" name="n_1mainValue【一般廃棄物処理施設】&#10;有形固定資産減価償却率"/>
        <xdr:cNvSpPr txBox="1"/>
      </xdr:nvSpPr>
      <xdr:spPr>
        <a:xfrm>
          <a:off x="15266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245" name="n_2main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xdr:rowOff>
    </xdr:from>
    <xdr:ext cx="405111" cy="259045"/>
    <xdr:sp macro="" textlink="">
      <xdr:nvSpPr>
        <xdr:cNvPr id="246" name="n_3mainValue【一般廃棄物処理施設】&#10;有形固定資産減価償却率"/>
        <xdr:cNvSpPr txBox="1"/>
      </xdr:nvSpPr>
      <xdr:spPr>
        <a:xfrm>
          <a:off x="13500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7" name="正方形/長方形 2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8" name="正方形/長方形 2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9" name="正方形/長方形 2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0" name="正方形/長方形 2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1" name="正方形/長方形 2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2" name="正方形/長方形 2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3" name="正方形/長方形 2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4" name="正方形/長方形 2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5" name="テキスト ボックス 2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6" name="直線コネクタ 2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57" name="直線コネクタ 2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58" name="テキスト ボックス 2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59" name="直線コネクタ 2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0" name="テキスト ボックス 2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1" name="直線コネクタ 2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2" name="テキスト ボックス 2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3" name="直線コネクタ 2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64" name="テキスト ボックス 2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65" name="直線コネクタ 2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66" name="テキスト ボックス 2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7" name="直線コネクタ 2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8" name="テキスト ボックス 2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270" name="直線コネクタ 269"/>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271"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272" name="直線コネクタ 271"/>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273"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274" name="直線コネクタ 273"/>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275" name="【一般廃棄物処理施設】&#10;一人当たり有形固定資産（償却資産）額平均値テキスト"/>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276" name="フローチャート: 判断 275"/>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277" name="フローチャート: 判断 276"/>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278" name="フローチャート: 判断 277"/>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279" name="フローチャート: 判断 278"/>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280" name="フローチャート: 判断 279"/>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1" name="テキスト ボックス 2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2" name="テキスト ボックス 2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3" name="テキスト ボックス 2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4" name="テキスト ボックス 2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5" name="テキスト ボックス 2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153351</xdr:rowOff>
    </xdr:from>
    <xdr:to>
      <xdr:col>116</xdr:col>
      <xdr:colOff>114300</xdr:colOff>
      <xdr:row>39</xdr:row>
      <xdr:rowOff>83501</xdr:rowOff>
    </xdr:to>
    <xdr:sp macro="" textlink="">
      <xdr:nvSpPr>
        <xdr:cNvPr id="286" name="楕円 285"/>
        <xdr:cNvSpPr/>
      </xdr:nvSpPr>
      <xdr:spPr>
        <a:xfrm>
          <a:off x="22110700" y="66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4778</xdr:rowOff>
    </xdr:from>
    <xdr:ext cx="599010" cy="259045"/>
    <xdr:sp macro="" textlink="">
      <xdr:nvSpPr>
        <xdr:cNvPr id="287" name="【一般廃棄物処理施設】&#10;一人当たり有形固定資産（償却資産）額該当値テキスト"/>
        <xdr:cNvSpPr txBox="1"/>
      </xdr:nvSpPr>
      <xdr:spPr>
        <a:xfrm>
          <a:off x="22199600" y="651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169757</xdr:rowOff>
    </xdr:from>
    <xdr:to>
      <xdr:col>112</xdr:col>
      <xdr:colOff>38100</xdr:colOff>
      <xdr:row>39</xdr:row>
      <xdr:rowOff>99907</xdr:rowOff>
    </xdr:to>
    <xdr:sp macro="" textlink="">
      <xdr:nvSpPr>
        <xdr:cNvPr id="288" name="楕円 287"/>
        <xdr:cNvSpPr/>
      </xdr:nvSpPr>
      <xdr:spPr>
        <a:xfrm>
          <a:off x="21272500" y="66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32701</xdr:rowOff>
    </xdr:from>
    <xdr:to>
      <xdr:col>116</xdr:col>
      <xdr:colOff>63500</xdr:colOff>
      <xdr:row>39</xdr:row>
      <xdr:rowOff>49107</xdr:rowOff>
    </xdr:to>
    <xdr:cxnSp macro="">
      <xdr:nvCxnSpPr>
        <xdr:cNvPr id="289" name="直線コネクタ 288"/>
        <xdr:cNvCxnSpPr/>
      </xdr:nvCxnSpPr>
      <xdr:spPr>
        <a:xfrm flipV="1">
          <a:off x="21323300" y="6719251"/>
          <a:ext cx="838200" cy="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11295</xdr:rowOff>
    </xdr:from>
    <xdr:to>
      <xdr:col>107</xdr:col>
      <xdr:colOff>101600</xdr:colOff>
      <xdr:row>39</xdr:row>
      <xdr:rowOff>112895</xdr:rowOff>
    </xdr:to>
    <xdr:sp macro="" textlink="">
      <xdr:nvSpPr>
        <xdr:cNvPr id="290" name="楕円 289"/>
        <xdr:cNvSpPr/>
      </xdr:nvSpPr>
      <xdr:spPr>
        <a:xfrm>
          <a:off x="20383500" y="66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49107</xdr:rowOff>
    </xdr:from>
    <xdr:to>
      <xdr:col>111</xdr:col>
      <xdr:colOff>177800</xdr:colOff>
      <xdr:row>39</xdr:row>
      <xdr:rowOff>62095</xdr:rowOff>
    </xdr:to>
    <xdr:cxnSp macro="">
      <xdr:nvCxnSpPr>
        <xdr:cNvPr id="291" name="直線コネクタ 290"/>
        <xdr:cNvCxnSpPr/>
      </xdr:nvCxnSpPr>
      <xdr:spPr>
        <a:xfrm flipV="1">
          <a:off x="20434300" y="6735657"/>
          <a:ext cx="8890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26508</xdr:rowOff>
    </xdr:from>
    <xdr:to>
      <xdr:col>102</xdr:col>
      <xdr:colOff>165100</xdr:colOff>
      <xdr:row>39</xdr:row>
      <xdr:rowOff>128108</xdr:rowOff>
    </xdr:to>
    <xdr:sp macro="" textlink="">
      <xdr:nvSpPr>
        <xdr:cNvPr id="292" name="楕円 291"/>
        <xdr:cNvSpPr/>
      </xdr:nvSpPr>
      <xdr:spPr>
        <a:xfrm>
          <a:off x="19494500" y="67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62095</xdr:rowOff>
    </xdr:from>
    <xdr:to>
      <xdr:col>107</xdr:col>
      <xdr:colOff>50800</xdr:colOff>
      <xdr:row>39</xdr:row>
      <xdr:rowOff>77308</xdr:rowOff>
    </xdr:to>
    <xdr:cxnSp macro="">
      <xdr:nvCxnSpPr>
        <xdr:cNvPr id="293" name="直線コネクタ 292"/>
        <xdr:cNvCxnSpPr/>
      </xdr:nvCxnSpPr>
      <xdr:spPr>
        <a:xfrm flipV="1">
          <a:off x="19545300" y="6748645"/>
          <a:ext cx="8890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294" name="n_1aveValue【一般廃棄物処理施設】&#10;一人当たり有形固定資産（償却資産）額"/>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156524</xdr:rowOff>
    </xdr:from>
    <xdr:ext cx="599010" cy="259045"/>
    <xdr:sp macro="" textlink="">
      <xdr:nvSpPr>
        <xdr:cNvPr id="295" name="n_2aveValue【一般廃棄物処理施設】&#10;一人当たり有形固定資産（償却資産）額"/>
        <xdr:cNvSpPr txBox="1"/>
      </xdr:nvSpPr>
      <xdr:spPr>
        <a:xfrm>
          <a:off x="20134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27019</xdr:rowOff>
    </xdr:from>
    <xdr:ext cx="599010" cy="259045"/>
    <xdr:sp macro="" textlink="">
      <xdr:nvSpPr>
        <xdr:cNvPr id="296" name="n_3aveValue【一般廃棄物処理施設】&#10;一人当たり有形固定資産（償却資産）額"/>
        <xdr:cNvSpPr txBox="1"/>
      </xdr:nvSpPr>
      <xdr:spPr>
        <a:xfrm>
          <a:off x="19245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297"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116434</xdr:rowOff>
    </xdr:from>
    <xdr:ext cx="599010" cy="259045"/>
    <xdr:sp macro="" textlink="">
      <xdr:nvSpPr>
        <xdr:cNvPr id="298" name="n_1mainValue【一般廃棄物処理施設】&#10;一人当たり有形固定資産（償却資産）額"/>
        <xdr:cNvSpPr txBox="1"/>
      </xdr:nvSpPr>
      <xdr:spPr>
        <a:xfrm>
          <a:off x="21011095" y="646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129422</xdr:rowOff>
    </xdr:from>
    <xdr:ext cx="599010" cy="259045"/>
    <xdr:sp macro="" textlink="">
      <xdr:nvSpPr>
        <xdr:cNvPr id="299" name="n_2mainValue【一般廃棄物処理施設】&#10;一人当たり有形固定資産（償却資産）額"/>
        <xdr:cNvSpPr txBox="1"/>
      </xdr:nvSpPr>
      <xdr:spPr>
        <a:xfrm>
          <a:off x="20134795" y="64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144635</xdr:rowOff>
    </xdr:from>
    <xdr:ext cx="599010" cy="259045"/>
    <xdr:sp macro="" textlink="">
      <xdr:nvSpPr>
        <xdr:cNvPr id="300" name="n_3mainValue【一般廃棄物処理施設】&#10;一人当たり有形固定資産（償却資産）額"/>
        <xdr:cNvSpPr txBox="1"/>
      </xdr:nvSpPr>
      <xdr:spPr>
        <a:xfrm>
          <a:off x="19245795" y="648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1" name="テキスト ボックス 3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2" name="直線コネクタ 3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3" name="テキスト ボックス 3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4" name="直線コネクタ 3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5" name="テキスト ボックス 3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6" name="直線コネクタ 3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7" name="テキスト ボックス 3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8" name="直線コネクタ 3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9" name="テキスト ボックス 3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0" name="直線コネクタ 3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1" name="テキスト ボックス 3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2" name="直線コネクタ 3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3" name="テキスト ボックス 3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326" name="直線コネクタ 325"/>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2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28" name="直線コネクタ 32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329"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330" name="直線コネクタ 329"/>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331" name="【保健センター・保健所】&#10;有形固定資産減価償却率平均値テキスト"/>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332" name="フローチャート: 判断 331"/>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333" name="フローチャート: 判断 332"/>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334" name="フローチャート: 判断 333"/>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335" name="フローチャート: 判断 334"/>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336" name="フローチャート: 判断 335"/>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342" name="楕円 341"/>
        <xdr:cNvSpPr/>
      </xdr:nvSpPr>
      <xdr:spPr>
        <a:xfrm>
          <a:off x="16268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61884</xdr:rowOff>
    </xdr:from>
    <xdr:ext cx="405111" cy="259045"/>
    <xdr:sp macro="" textlink="">
      <xdr:nvSpPr>
        <xdr:cNvPr id="343" name="【保健センター・保健所】&#10;有形固定資産減価償却率該当値テキスト"/>
        <xdr:cNvSpPr txBox="1"/>
      </xdr:nvSpPr>
      <xdr:spPr>
        <a:xfrm>
          <a:off x="16357600" y="1000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xdr:rowOff>
    </xdr:from>
    <xdr:to>
      <xdr:col>81</xdr:col>
      <xdr:colOff>101600</xdr:colOff>
      <xdr:row>59</xdr:row>
      <xdr:rowOff>103051</xdr:rowOff>
    </xdr:to>
    <xdr:sp macro="" textlink="">
      <xdr:nvSpPr>
        <xdr:cNvPr id="344" name="楕円 343"/>
        <xdr:cNvSpPr/>
      </xdr:nvSpPr>
      <xdr:spPr>
        <a:xfrm>
          <a:off x="15430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52251</xdr:rowOff>
    </xdr:from>
    <xdr:to>
      <xdr:col>85</xdr:col>
      <xdr:colOff>127000</xdr:colOff>
      <xdr:row>59</xdr:row>
      <xdr:rowOff>89807</xdr:rowOff>
    </xdr:to>
    <xdr:cxnSp macro="">
      <xdr:nvCxnSpPr>
        <xdr:cNvPr id="345" name="直線コネクタ 344"/>
        <xdr:cNvCxnSpPr/>
      </xdr:nvCxnSpPr>
      <xdr:spPr>
        <a:xfrm>
          <a:off x="15481300" y="101678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346" name="楕円 345"/>
        <xdr:cNvSpPr/>
      </xdr:nvSpPr>
      <xdr:spPr>
        <a:xfrm>
          <a:off x="14541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52251</xdr:rowOff>
    </xdr:to>
    <xdr:cxnSp macro="">
      <xdr:nvCxnSpPr>
        <xdr:cNvPr id="347" name="直線コネクタ 346"/>
        <xdr:cNvCxnSpPr/>
      </xdr:nvCxnSpPr>
      <xdr:spPr>
        <a:xfrm>
          <a:off x="14592300" y="101318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99423</xdr:rowOff>
    </xdr:from>
    <xdr:to>
      <xdr:col>72</xdr:col>
      <xdr:colOff>38100</xdr:colOff>
      <xdr:row>59</xdr:row>
      <xdr:rowOff>29573</xdr:rowOff>
    </xdr:to>
    <xdr:sp macro="" textlink="">
      <xdr:nvSpPr>
        <xdr:cNvPr id="348" name="楕円 347"/>
        <xdr:cNvSpPr/>
      </xdr:nvSpPr>
      <xdr:spPr>
        <a:xfrm>
          <a:off x="13652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150223</xdr:rowOff>
    </xdr:from>
    <xdr:to>
      <xdr:col>76</xdr:col>
      <xdr:colOff>114300</xdr:colOff>
      <xdr:row>59</xdr:row>
      <xdr:rowOff>16328</xdr:rowOff>
    </xdr:to>
    <xdr:cxnSp macro="">
      <xdr:nvCxnSpPr>
        <xdr:cNvPr id="349" name="直線コネクタ 348"/>
        <xdr:cNvCxnSpPr/>
      </xdr:nvCxnSpPr>
      <xdr:spPr>
        <a:xfrm>
          <a:off x="13703300" y="100943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66420</xdr:rowOff>
    </xdr:from>
    <xdr:ext cx="405111" cy="259045"/>
    <xdr:sp macro="" textlink="">
      <xdr:nvSpPr>
        <xdr:cNvPr id="350" name="n_1aveValue【保健センター・保健所】&#10;有形固定資産減価償却率"/>
        <xdr:cNvSpPr txBox="1"/>
      </xdr:nvSpPr>
      <xdr:spPr>
        <a:xfrm>
          <a:off x="15266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351" name="n_2ave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4371</xdr:rowOff>
    </xdr:from>
    <xdr:ext cx="405111" cy="259045"/>
    <xdr:sp macro="" textlink="">
      <xdr:nvSpPr>
        <xdr:cNvPr id="352" name="n_3aveValue【保健センター・保健所】&#10;有形固定資産減価償却率"/>
        <xdr:cNvSpPr txBox="1"/>
      </xdr:nvSpPr>
      <xdr:spPr>
        <a:xfrm>
          <a:off x="13500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353"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119578</xdr:rowOff>
    </xdr:from>
    <xdr:ext cx="405111" cy="259045"/>
    <xdr:sp macro="" textlink="">
      <xdr:nvSpPr>
        <xdr:cNvPr id="354" name="n_1mainValue【保健センター・保健所】&#10;有形固定資産減価償却率"/>
        <xdr:cNvSpPr txBox="1"/>
      </xdr:nvSpPr>
      <xdr:spPr>
        <a:xfrm>
          <a:off x="152660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83655</xdr:rowOff>
    </xdr:from>
    <xdr:ext cx="405111" cy="259045"/>
    <xdr:sp macro="" textlink="">
      <xdr:nvSpPr>
        <xdr:cNvPr id="355" name="n_2mainValue【保健センター・保健所】&#10;有形固定資産減価償却率"/>
        <xdr:cNvSpPr txBox="1"/>
      </xdr:nvSpPr>
      <xdr:spPr>
        <a:xfrm>
          <a:off x="14389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356" name="n_3mainValue【保健センター・保健所】&#10;有形固定資産減価償却率"/>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5" name="テキスト ボックス 3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6" name="直線コネクタ 3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7" name="直線コネクタ 3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8" name="テキスト ボックス 3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9" name="直線コネクタ 3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0" name="テキスト ボックス 3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1" name="直線コネクタ 3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2" name="テキスト ボックス 3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3" name="直線コネクタ 3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4" name="テキスト ボックス 3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5" name="直線コネクタ 3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6" name="テキスト ボックス 3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380" name="直線コネクタ 379"/>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81"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82" name="直線コネクタ 381"/>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383"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384" name="直線コネクタ 383"/>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385" name="【保健センター・保健所】&#10;一人当たり面積平均値テキスト"/>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386" name="フローチャート: 判断 385"/>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387" name="フローチャート: 判断 386"/>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388" name="フローチャート: 判断 387"/>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389" name="フローチャート: 判断 388"/>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390" name="フローチャート: 判断 389"/>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1" name="テキスト ボックス 3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2" name="テキスト ボックス 3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3" name="テキスト ボックス 3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4" name="テキスト ボックス 3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5" name="テキスト ボックス 3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396" name="楕円 395"/>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397" name="【保健センター・保健所】&#10;一人当たり面積該当値テキスト"/>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398" name="楕円 397"/>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167640</xdr:rowOff>
    </xdr:to>
    <xdr:cxnSp macro="">
      <xdr:nvCxnSpPr>
        <xdr:cNvPr id="399" name="直線コネクタ 398"/>
        <xdr:cNvCxnSpPr/>
      </xdr:nvCxnSpPr>
      <xdr:spPr>
        <a:xfrm flipV="1">
          <a:off x="21323300" y="10789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400" name="楕円 399"/>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63</xdr:row>
      <xdr:rowOff>0</xdr:rowOff>
    </xdr:to>
    <xdr:cxnSp macro="">
      <xdr:nvCxnSpPr>
        <xdr:cNvPr id="401" name="直線コネクタ 400"/>
        <xdr:cNvCxnSpPr/>
      </xdr:nvCxnSpPr>
      <xdr:spPr>
        <a:xfrm flipV="1">
          <a:off x="20434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128270</xdr:rowOff>
    </xdr:from>
    <xdr:to>
      <xdr:col>102</xdr:col>
      <xdr:colOff>165100</xdr:colOff>
      <xdr:row>63</xdr:row>
      <xdr:rowOff>58420</xdr:rowOff>
    </xdr:to>
    <xdr:sp macro="" textlink="">
      <xdr:nvSpPr>
        <xdr:cNvPr id="402" name="楕円 401"/>
        <xdr:cNvSpPr/>
      </xdr:nvSpPr>
      <xdr:spPr>
        <a:xfrm>
          <a:off x="19494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7620</xdr:rowOff>
    </xdr:to>
    <xdr:cxnSp macro="">
      <xdr:nvCxnSpPr>
        <xdr:cNvPr id="403" name="直線コネクタ 402"/>
        <xdr:cNvCxnSpPr/>
      </xdr:nvCxnSpPr>
      <xdr:spPr>
        <a:xfrm flipV="1">
          <a:off x="19545300" y="1080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404"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05"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406"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407"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38117</xdr:rowOff>
    </xdr:from>
    <xdr:ext cx="469744" cy="259045"/>
    <xdr:sp macro="" textlink="">
      <xdr:nvSpPr>
        <xdr:cNvPr id="408" name="n_1mainValue【保健センター・保健所】&#10;一人当たり面積"/>
        <xdr:cNvSpPr txBox="1"/>
      </xdr:nvSpPr>
      <xdr:spPr>
        <a:xfrm>
          <a:off x="21075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409" name="n_2main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49547</xdr:rowOff>
    </xdr:from>
    <xdr:ext cx="469744" cy="259045"/>
    <xdr:sp macro="" textlink="">
      <xdr:nvSpPr>
        <xdr:cNvPr id="410" name="n_3mainValue【保健センター・保健所】&#10;一人当たり面積"/>
        <xdr:cNvSpPr txBox="1"/>
      </xdr:nvSpPr>
      <xdr:spPr>
        <a:xfrm>
          <a:off x="19310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1" name="正方形/長方形 4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8" name="正方形/長方形 4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1" name="テキスト ボックス 4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3" name="テキスト ボックス 42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1" name="テキスト ボックス 4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33" name="テキスト ボックス 43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435" name="直線コネクタ 434"/>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436"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437" name="直線コネクタ 436"/>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438"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439" name="直線コネクタ 438"/>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440" name="【消防施設】&#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441" name="フローチャート: 判断 440"/>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442" name="フローチャート: 判断 441"/>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43" name="フローチャート: 判断 442"/>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444" name="フローチャート: 判断 443"/>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445" name="フローチャート: 判断 444"/>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6" name="テキスト ボックス 4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7" name="テキスト ボックス 4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8" name="テキスト ボックス 4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9" name="テキスト ボックス 4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0" name="テキスト ボックス 4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451" name="楕円 450"/>
        <xdr:cNvSpPr/>
      </xdr:nvSpPr>
      <xdr:spPr>
        <a:xfrm>
          <a:off x="16268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40022</xdr:rowOff>
    </xdr:from>
    <xdr:ext cx="405111" cy="259045"/>
    <xdr:sp macro="" textlink="">
      <xdr:nvSpPr>
        <xdr:cNvPr id="452" name="【消防施設】&#10;有形固定資産減価償却率該当値テキスト"/>
        <xdr:cNvSpPr txBox="1"/>
      </xdr:nvSpPr>
      <xdr:spPr>
        <a:xfrm>
          <a:off x="16357600"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80645</xdr:rowOff>
    </xdr:from>
    <xdr:to>
      <xdr:col>81</xdr:col>
      <xdr:colOff>101600</xdr:colOff>
      <xdr:row>83</xdr:row>
      <xdr:rowOff>10795</xdr:rowOff>
    </xdr:to>
    <xdr:sp macro="" textlink="">
      <xdr:nvSpPr>
        <xdr:cNvPr id="453" name="楕円 452"/>
        <xdr:cNvSpPr/>
      </xdr:nvSpPr>
      <xdr:spPr>
        <a:xfrm>
          <a:off x="15430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112395</xdr:rowOff>
    </xdr:from>
    <xdr:to>
      <xdr:col>85</xdr:col>
      <xdr:colOff>127000</xdr:colOff>
      <xdr:row>82</xdr:row>
      <xdr:rowOff>131445</xdr:rowOff>
    </xdr:to>
    <xdr:cxnSp macro="">
      <xdr:nvCxnSpPr>
        <xdr:cNvPr id="454" name="直線コネクタ 453"/>
        <xdr:cNvCxnSpPr/>
      </xdr:nvCxnSpPr>
      <xdr:spPr>
        <a:xfrm flipV="1">
          <a:off x="15481300" y="141712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52070</xdr:rowOff>
    </xdr:from>
    <xdr:to>
      <xdr:col>76</xdr:col>
      <xdr:colOff>165100</xdr:colOff>
      <xdr:row>82</xdr:row>
      <xdr:rowOff>153670</xdr:rowOff>
    </xdr:to>
    <xdr:sp macro="" textlink="">
      <xdr:nvSpPr>
        <xdr:cNvPr id="455" name="楕円 454"/>
        <xdr:cNvSpPr/>
      </xdr:nvSpPr>
      <xdr:spPr>
        <a:xfrm>
          <a:off x="14541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102870</xdr:rowOff>
    </xdr:from>
    <xdr:to>
      <xdr:col>81</xdr:col>
      <xdr:colOff>50800</xdr:colOff>
      <xdr:row>82</xdr:row>
      <xdr:rowOff>131445</xdr:rowOff>
    </xdr:to>
    <xdr:cxnSp macro="">
      <xdr:nvCxnSpPr>
        <xdr:cNvPr id="456" name="直線コネクタ 455"/>
        <xdr:cNvCxnSpPr/>
      </xdr:nvCxnSpPr>
      <xdr:spPr>
        <a:xfrm>
          <a:off x="14592300" y="141617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154939</xdr:rowOff>
    </xdr:from>
    <xdr:to>
      <xdr:col>72</xdr:col>
      <xdr:colOff>38100</xdr:colOff>
      <xdr:row>83</xdr:row>
      <xdr:rowOff>85089</xdr:rowOff>
    </xdr:to>
    <xdr:sp macro="" textlink="">
      <xdr:nvSpPr>
        <xdr:cNvPr id="457" name="楕円 456"/>
        <xdr:cNvSpPr/>
      </xdr:nvSpPr>
      <xdr:spPr>
        <a:xfrm>
          <a:off x="13652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102870</xdr:rowOff>
    </xdr:from>
    <xdr:to>
      <xdr:col>76</xdr:col>
      <xdr:colOff>114300</xdr:colOff>
      <xdr:row>83</xdr:row>
      <xdr:rowOff>34289</xdr:rowOff>
    </xdr:to>
    <xdr:cxnSp macro="">
      <xdr:nvCxnSpPr>
        <xdr:cNvPr id="458" name="直線コネクタ 457"/>
        <xdr:cNvCxnSpPr/>
      </xdr:nvCxnSpPr>
      <xdr:spPr>
        <a:xfrm flipV="1">
          <a:off x="13703300" y="141617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459"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460"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461"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462"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1922</xdr:rowOff>
    </xdr:from>
    <xdr:ext cx="405111" cy="259045"/>
    <xdr:sp macro="" textlink="">
      <xdr:nvSpPr>
        <xdr:cNvPr id="463" name="n_1mainValue【消防施設】&#10;有形固定資産減価償却率"/>
        <xdr:cNvSpPr txBox="1"/>
      </xdr:nvSpPr>
      <xdr:spPr>
        <a:xfrm>
          <a:off x="152660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144797</xdr:rowOff>
    </xdr:from>
    <xdr:ext cx="405111" cy="259045"/>
    <xdr:sp macro="" textlink="">
      <xdr:nvSpPr>
        <xdr:cNvPr id="464" name="n_2mainValue【消防施設】&#10;有形固定資産減価償却率"/>
        <xdr:cNvSpPr txBox="1"/>
      </xdr:nvSpPr>
      <xdr:spPr>
        <a:xfrm>
          <a:off x="14389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76216</xdr:rowOff>
    </xdr:from>
    <xdr:ext cx="405111" cy="259045"/>
    <xdr:sp macro="" textlink="">
      <xdr:nvSpPr>
        <xdr:cNvPr id="465" name="n_3mainValue【消防施設】&#10;有形固定資産減価償却率"/>
        <xdr:cNvSpPr txBox="1"/>
      </xdr:nvSpPr>
      <xdr:spPr>
        <a:xfrm>
          <a:off x="13500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6" name="直線コネクタ 4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7" name="テキスト ボックス 4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8" name="直線コネクタ 4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9" name="テキスト ボックス 4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0" name="直線コネクタ 4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1" name="テキスト ボックス 4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2" name="直線コネクタ 4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3" name="テキスト ボックス 4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4" name="直線コネクタ 4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5" name="テキスト ボックス 4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487" name="直線コネクタ 486"/>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88"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89" name="直線コネクタ 488"/>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490"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491" name="直線コネクタ 490"/>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492" name="【消防施設】&#10;一人当たり面積平均値テキスト"/>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493" name="フローチャート: 判断 492"/>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494" name="フローチャート: 判断 493"/>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495" name="フローチャート: 判断 494"/>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496" name="フローチャート: 判断 495"/>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497" name="フローチャート: 判断 496"/>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8" name="テキスト ボックス 4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9" name="テキスト ボックス 4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0" name="テキスト ボックス 4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1" name="テキスト ボックス 5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2" name="テキスト ボックス 5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23876</xdr:rowOff>
    </xdr:from>
    <xdr:to>
      <xdr:col>116</xdr:col>
      <xdr:colOff>114300</xdr:colOff>
      <xdr:row>82</xdr:row>
      <xdr:rowOff>125476</xdr:rowOff>
    </xdr:to>
    <xdr:sp macro="" textlink="">
      <xdr:nvSpPr>
        <xdr:cNvPr id="503" name="楕円 502"/>
        <xdr:cNvSpPr/>
      </xdr:nvSpPr>
      <xdr:spPr>
        <a:xfrm>
          <a:off x="22110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46753</xdr:rowOff>
    </xdr:from>
    <xdr:ext cx="469744" cy="259045"/>
    <xdr:sp macro="" textlink="">
      <xdr:nvSpPr>
        <xdr:cNvPr id="504" name="【消防施設】&#10;一人当たり面積該当値テキスト"/>
        <xdr:cNvSpPr txBox="1"/>
      </xdr:nvSpPr>
      <xdr:spPr>
        <a:xfrm>
          <a:off x="22199600" y="1393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46737</xdr:rowOff>
    </xdr:from>
    <xdr:to>
      <xdr:col>112</xdr:col>
      <xdr:colOff>38100</xdr:colOff>
      <xdr:row>82</xdr:row>
      <xdr:rowOff>148337</xdr:rowOff>
    </xdr:to>
    <xdr:sp macro="" textlink="">
      <xdr:nvSpPr>
        <xdr:cNvPr id="505" name="楕円 504"/>
        <xdr:cNvSpPr/>
      </xdr:nvSpPr>
      <xdr:spPr>
        <a:xfrm>
          <a:off x="21272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74676</xdr:rowOff>
    </xdr:from>
    <xdr:to>
      <xdr:col>116</xdr:col>
      <xdr:colOff>63500</xdr:colOff>
      <xdr:row>82</xdr:row>
      <xdr:rowOff>97537</xdr:rowOff>
    </xdr:to>
    <xdr:cxnSp macro="">
      <xdr:nvCxnSpPr>
        <xdr:cNvPr id="506" name="直線コネクタ 505"/>
        <xdr:cNvCxnSpPr/>
      </xdr:nvCxnSpPr>
      <xdr:spPr>
        <a:xfrm flipV="1">
          <a:off x="21323300" y="141335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49022</xdr:rowOff>
    </xdr:from>
    <xdr:to>
      <xdr:col>107</xdr:col>
      <xdr:colOff>101600</xdr:colOff>
      <xdr:row>82</xdr:row>
      <xdr:rowOff>150622</xdr:rowOff>
    </xdr:to>
    <xdr:sp macro="" textlink="">
      <xdr:nvSpPr>
        <xdr:cNvPr id="507" name="楕円 506"/>
        <xdr:cNvSpPr/>
      </xdr:nvSpPr>
      <xdr:spPr>
        <a:xfrm>
          <a:off x="20383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97537</xdr:rowOff>
    </xdr:from>
    <xdr:to>
      <xdr:col>111</xdr:col>
      <xdr:colOff>177800</xdr:colOff>
      <xdr:row>82</xdr:row>
      <xdr:rowOff>99822</xdr:rowOff>
    </xdr:to>
    <xdr:cxnSp macro="">
      <xdr:nvCxnSpPr>
        <xdr:cNvPr id="508" name="直線コネクタ 507"/>
        <xdr:cNvCxnSpPr/>
      </xdr:nvCxnSpPr>
      <xdr:spPr>
        <a:xfrm flipV="1">
          <a:off x="20434300" y="141564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108458</xdr:rowOff>
    </xdr:from>
    <xdr:to>
      <xdr:col>102</xdr:col>
      <xdr:colOff>165100</xdr:colOff>
      <xdr:row>83</xdr:row>
      <xdr:rowOff>38608</xdr:rowOff>
    </xdr:to>
    <xdr:sp macro="" textlink="">
      <xdr:nvSpPr>
        <xdr:cNvPr id="509" name="楕円 508"/>
        <xdr:cNvSpPr/>
      </xdr:nvSpPr>
      <xdr:spPr>
        <a:xfrm>
          <a:off x="194945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99822</xdr:rowOff>
    </xdr:from>
    <xdr:to>
      <xdr:col>107</xdr:col>
      <xdr:colOff>50800</xdr:colOff>
      <xdr:row>82</xdr:row>
      <xdr:rowOff>159258</xdr:rowOff>
    </xdr:to>
    <xdr:cxnSp macro="">
      <xdr:nvCxnSpPr>
        <xdr:cNvPr id="510" name="直線コネクタ 509"/>
        <xdr:cNvCxnSpPr/>
      </xdr:nvCxnSpPr>
      <xdr:spPr>
        <a:xfrm flipV="1">
          <a:off x="19545300" y="1415872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11"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512"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513" name="n_3aveValue【消防施設】&#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514"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164864</xdr:rowOff>
    </xdr:from>
    <xdr:ext cx="469744" cy="259045"/>
    <xdr:sp macro="" textlink="">
      <xdr:nvSpPr>
        <xdr:cNvPr id="515" name="n_1mainValue【消防施設】&#10;一人当たり面積"/>
        <xdr:cNvSpPr txBox="1"/>
      </xdr:nvSpPr>
      <xdr:spPr>
        <a:xfrm>
          <a:off x="21075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167149</xdr:rowOff>
    </xdr:from>
    <xdr:ext cx="469744" cy="259045"/>
    <xdr:sp macro="" textlink="">
      <xdr:nvSpPr>
        <xdr:cNvPr id="516" name="n_2mainValue【消防施設】&#10;一人当たり面積"/>
        <xdr:cNvSpPr txBox="1"/>
      </xdr:nvSpPr>
      <xdr:spPr>
        <a:xfrm>
          <a:off x="20199427" y="138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55135</xdr:rowOff>
    </xdr:from>
    <xdr:ext cx="469744" cy="259045"/>
    <xdr:sp macro="" textlink="">
      <xdr:nvSpPr>
        <xdr:cNvPr id="517" name="n_3mainValue【消防施設】&#10;一人当たり面積"/>
        <xdr:cNvSpPr txBox="1"/>
      </xdr:nvSpPr>
      <xdr:spPr>
        <a:xfrm>
          <a:off x="19310427" y="1394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8" name="テキスト ボックス 5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9" name="直線コネクタ 5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0" name="テキスト ボックス 52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1" name="直線コネクタ 5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2" name="テキスト ボックス 5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3" name="直線コネクタ 5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4" name="テキスト ボックス 5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5" name="直線コネクタ 5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6" name="テキスト ボックス 5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7" name="直線コネクタ 5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8" name="テキスト ボックス 53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1" name="直線コネクタ 540"/>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2"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3" name="直線コネクタ 542"/>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4"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5" name="直線コネクタ 54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546" name="【庁舎】&#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547" name="フローチャート: 判断 546"/>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548" name="フローチャート: 判断 547"/>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549" name="フローチャート: 判断 548"/>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550" name="フローチャート: 判断 549"/>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551" name="フローチャート: 判断 550"/>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127000</xdr:rowOff>
    </xdr:from>
    <xdr:to>
      <xdr:col>85</xdr:col>
      <xdr:colOff>177800</xdr:colOff>
      <xdr:row>101</xdr:row>
      <xdr:rowOff>57150</xdr:rowOff>
    </xdr:to>
    <xdr:sp macro="" textlink="">
      <xdr:nvSpPr>
        <xdr:cNvPr id="557" name="楕円 556"/>
        <xdr:cNvSpPr/>
      </xdr:nvSpPr>
      <xdr:spPr>
        <a:xfrm>
          <a:off x="16268700" y="172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05111" cy="259045"/>
    <xdr:sp macro="" textlink="">
      <xdr:nvSpPr>
        <xdr:cNvPr id="558" name="【庁舎】&#10;有形固定資産減価償却率該当値テキスト"/>
        <xdr:cNvSpPr txBox="1"/>
      </xdr:nvSpPr>
      <xdr:spPr>
        <a:xfrm>
          <a:off x="16357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76200</xdr:rowOff>
    </xdr:from>
    <xdr:to>
      <xdr:col>81</xdr:col>
      <xdr:colOff>101600</xdr:colOff>
      <xdr:row>101</xdr:row>
      <xdr:rowOff>6350</xdr:rowOff>
    </xdr:to>
    <xdr:sp macro="" textlink="">
      <xdr:nvSpPr>
        <xdr:cNvPr id="559" name="楕円 558"/>
        <xdr:cNvSpPr/>
      </xdr:nvSpPr>
      <xdr:spPr>
        <a:xfrm>
          <a:off x="15430500" y="172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127000</xdr:rowOff>
    </xdr:from>
    <xdr:to>
      <xdr:col>85</xdr:col>
      <xdr:colOff>127000</xdr:colOff>
      <xdr:row>101</xdr:row>
      <xdr:rowOff>6350</xdr:rowOff>
    </xdr:to>
    <xdr:cxnSp macro="">
      <xdr:nvCxnSpPr>
        <xdr:cNvPr id="560" name="直線コネクタ 559"/>
        <xdr:cNvCxnSpPr/>
      </xdr:nvCxnSpPr>
      <xdr:spPr>
        <a:xfrm>
          <a:off x="15481300" y="17272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31750</xdr:rowOff>
    </xdr:from>
    <xdr:to>
      <xdr:col>76</xdr:col>
      <xdr:colOff>165100</xdr:colOff>
      <xdr:row>100</xdr:row>
      <xdr:rowOff>133350</xdr:rowOff>
    </xdr:to>
    <xdr:sp macro="" textlink="">
      <xdr:nvSpPr>
        <xdr:cNvPr id="561" name="楕円 560"/>
        <xdr:cNvSpPr/>
      </xdr:nvSpPr>
      <xdr:spPr>
        <a:xfrm>
          <a:off x="14541500" y="171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82550</xdr:rowOff>
    </xdr:from>
    <xdr:to>
      <xdr:col>81</xdr:col>
      <xdr:colOff>50800</xdr:colOff>
      <xdr:row>100</xdr:row>
      <xdr:rowOff>127000</xdr:rowOff>
    </xdr:to>
    <xdr:cxnSp macro="">
      <xdr:nvCxnSpPr>
        <xdr:cNvPr id="562" name="直線コネクタ 561"/>
        <xdr:cNvCxnSpPr/>
      </xdr:nvCxnSpPr>
      <xdr:spPr>
        <a:xfrm>
          <a:off x="14592300" y="1722755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3811</xdr:rowOff>
    </xdr:from>
    <xdr:to>
      <xdr:col>72</xdr:col>
      <xdr:colOff>38100</xdr:colOff>
      <xdr:row>100</xdr:row>
      <xdr:rowOff>105411</xdr:rowOff>
    </xdr:to>
    <xdr:sp macro="" textlink="">
      <xdr:nvSpPr>
        <xdr:cNvPr id="563" name="楕円 562"/>
        <xdr:cNvSpPr/>
      </xdr:nvSpPr>
      <xdr:spPr>
        <a:xfrm>
          <a:off x="13652500" y="171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54611</xdr:rowOff>
    </xdr:from>
    <xdr:to>
      <xdr:col>76</xdr:col>
      <xdr:colOff>114300</xdr:colOff>
      <xdr:row>100</xdr:row>
      <xdr:rowOff>82550</xdr:rowOff>
    </xdr:to>
    <xdr:cxnSp macro="">
      <xdr:nvCxnSpPr>
        <xdr:cNvPr id="564" name="直線コネクタ 563"/>
        <xdr:cNvCxnSpPr/>
      </xdr:nvCxnSpPr>
      <xdr:spPr>
        <a:xfrm>
          <a:off x="13703300" y="171996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110507</xdr:rowOff>
    </xdr:from>
    <xdr:ext cx="405111" cy="259045"/>
    <xdr:sp macro="" textlink="">
      <xdr:nvSpPr>
        <xdr:cNvPr id="565" name="n_1aveValue【庁舎】&#10;有形固定資産減価償却率"/>
        <xdr:cNvSpPr txBox="1"/>
      </xdr:nvSpPr>
      <xdr:spPr>
        <a:xfrm>
          <a:off x="15266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566" name="n_2aveValue【庁舎】&#10;有形固定資産減価償却率"/>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104157</xdr:rowOff>
    </xdr:from>
    <xdr:ext cx="405111" cy="259045"/>
    <xdr:sp macro="" textlink="">
      <xdr:nvSpPr>
        <xdr:cNvPr id="567" name="n_3aveValue【庁舎】&#10;有形固定資産減価償却率"/>
        <xdr:cNvSpPr txBox="1"/>
      </xdr:nvSpPr>
      <xdr:spPr>
        <a:xfrm>
          <a:off x="135007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568"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22877</xdr:rowOff>
    </xdr:from>
    <xdr:ext cx="405111" cy="259045"/>
    <xdr:sp macro="" textlink="">
      <xdr:nvSpPr>
        <xdr:cNvPr id="569" name="n_1mainValue【庁舎】&#10;有形固定資産減価償却率"/>
        <xdr:cNvSpPr txBox="1"/>
      </xdr:nvSpPr>
      <xdr:spPr>
        <a:xfrm>
          <a:off x="15266044"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149877</xdr:rowOff>
    </xdr:from>
    <xdr:ext cx="340478" cy="259045"/>
    <xdr:sp macro="" textlink="">
      <xdr:nvSpPr>
        <xdr:cNvPr id="570" name="n_2mainValue【庁舎】&#10;有形固定資産減価償却率"/>
        <xdr:cNvSpPr txBox="1"/>
      </xdr:nvSpPr>
      <xdr:spPr>
        <a:xfrm>
          <a:off x="14422061" y="16951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121938</xdr:rowOff>
    </xdr:from>
    <xdr:ext cx="340478" cy="259045"/>
    <xdr:sp macro="" textlink="">
      <xdr:nvSpPr>
        <xdr:cNvPr id="571" name="n_3mainValue【庁舎】&#10;有形固定資産減価償却率"/>
        <xdr:cNvSpPr txBox="1"/>
      </xdr:nvSpPr>
      <xdr:spPr>
        <a:xfrm>
          <a:off x="13533061" y="16924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2" name="直線コネクタ 5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3" name="テキスト ボックス 5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4" name="直線コネクタ 5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5" name="テキスト ボックス 5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6" name="直線コネクタ 5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7" name="テキスト ボックス 5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8" name="直線コネクタ 5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9" name="テキスト ボックス 5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0" name="直線コネクタ 5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1" name="テキスト ボックス 5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595" name="直線コネクタ 594"/>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596"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597" name="直線コネクタ 596"/>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598"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599" name="直線コネクタ 598"/>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600" name="【庁舎】&#10;一人当たり面積平均値テキスト"/>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601" name="フローチャート: 判断 600"/>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02" name="フローチャート: 判断 60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603" name="フローチャート: 判断 602"/>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604" name="フローチャート: 判断 603"/>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605" name="フローチャート: 判断 604"/>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125730</xdr:rowOff>
    </xdr:from>
    <xdr:to>
      <xdr:col>116</xdr:col>
      <xdr:colOff>114300</xdr:colOff>
      <xdr:row>106</xdr:row>
      <xdr:rowOff>55880</xdr:rowOff>
    </xdr:to>
    <xdr:sp macro="" textlink="">
      <xdr:nvSpPr>
        <xdr:cNvPr id="611" name="楕円 610"/>
        <xdr:cNvSpPr/>
      </xdr:nvSpPr>
      <xdr:spPr>
        <a:xfrm>
          <a:off x="221107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104157</xdr:rowOff>
    </xdr:from>
    <xdr:ext cx="469744" cy="259045"/>
    <xdr:sp macro="" textlink="">
      <xdr:nvSpPr>
        <xdr:cNvPr id="612" name="【庁舎】&#10;一人当たり面積該当値テキスト"/>
        <xdr:cNvSpPr txBox="1"/>
      </xdr:nvSpPr>
      <xdr:spPr>
        <a:xfrm>
          <a:off x="22199600" y="181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139700</xdr:rowOff>
    </xdr:from>
    <xdr:to>
      <xdr:col>112</xdr:col>
      <xdr:colOff>38100</xdr:colOff>
      <xdr:row>106</xdr:row>
      <xdr:rowOff>69850</xdr:rowOff>
    </xdr:to>
    <xdr:sp macro="" textlink="">
      <xdr:nvSpPr>
        <xdr:cNvPr id="613" name="楕円 612"/>
        <xdr:cNvSpPr/>
      </xdr:nvSpPr>
      <xdr:spPr>
        <a:xfrm>
          <a:off x="2127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5080</xdr:rowOff>
    </xdr:from>
    <xdr:to>
      <xdr:col>116</xdr:col>
      <xdr:colOff>63500</xdr:colOff>
      <xdr:row>106</xdr:row>
      <xdr:rowOff>19050</xdr:rowOff>
    </xdr:to>
    <xdr:cxnSp macro="">
      <xdr:nvCxnSpPr>
        <xdr:cNvPr id="614" name="直線コネクタ 613"/>
        <xdr:cNvCxnSpPr/>
      </xdr:nvCxnSpPr>
      <xdr:spPr>
        <a:xfrm flipV="1">
          <a:off x="21323300" y="1817878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152400</xdr:rowOff>
    </xdr:from>
    <xdr:to>
      <xdr:col>107</xdr:col>
      <xdr:colOff>101600</xdr:colOff>
      <xdr:row>106</xdr:row>
      <xdr:rowOff>82550</xdr:rowOff>
    </xdr:to>
    <xdr:sp macro="" textlink="">
      <xdr:nvSpPr>
        <xdr:cNvPr id="615" name="楕円 614"/>
        <xdr:cNvSpPr/>
      </xdr:nvSpPr>
      <xdr:spPr>
        <a:xfrm>
          <a:off x="20383500" y="18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31750</xdr:rowOff>
    </xdr:to>
    <xdr:cxnSp macro="">
      <xdr:nvCxnSpPr>
        <xdr:cNvPr id="616" name="直線コネクタ 615"/>
        <xdr:cNvCxnSpPr/>
      </xdr:nvCxnSpPr>
      <xdr:spPr>
        <a:xfrm flipV="1">
          <a:off x="20434300" y="181927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118111</xdr:rowOff>
    </xdr:from>
    <xdr:to>
      <xdr:col>102</xdr:col>
      <xdr:colOff>165100</xdr:colOff>
      <xdr:row>106</xdr:row>
      <xdr:rowOff>48261</xdr:rowOff>
    </xdr:to>
    <xdr:sp macro="" textlink="">
      <xdr:nvSpPr>
        <xdr:cNvPr id="617" name="楕円 616"/>
        <xdr:cNvSpPr/>
      </xdr:nvSpPr>
      <xdr:spPr>
        <a:xfrm>
          <a:off x="19494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168911</xdr:rowOff>
    </xdr:from>
    <xdr:to>
      <xdr:col>107</xdr:col>
      <xdr:colOff>50800</xdr:colOff>
      <xdr:row>106</xdr:row>
      <xdr:rowOff>31750</xdr:rowOff>
    </xdr:to>
    <xdr:cxnSp macro="">
      <xdr:nvCxnSpPr>
        <xdr:cNvPr id="618" name="直線コネクタ 617"/>
        <xdr:cNvCxnSpPr/>
      </xdr:nvCxnSpPr>
      <xdr:spPr>
        <a:xfrm>
          <a:off x="19545300" y="18171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619"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620" name="n_2aveValue【庁舎】&#10;一人当たり面積"/>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621" name="n_3aveValue【庁舎】&#10;一人当たり面積"/>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622" name="n_4aveValue【庁舎】&#10;一人当たり面積"/>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60977</xdr:rowOff>
    </xdr:from>
    <xdr:ext cx="469744" cy="259045"/>
    <xdr:sp macro="" textlink="">
      <xdr:nvSpPr>
        <xdr:cNvPr id="623" name="n_1mainValue【庁舎】&#10;一人当たり面積"/>
        <xdr:cNvSpPr txBox="1"/>
      </xdr:nvSpPr>
      <xdr:spPr>
        <a:xfrm>
          <a:off x="21075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73677</xdr:rowOff>
    </xdr:from>
    <xdr:ext cx="469744" cy="259045"/>
    <xdr:sp macro="" textlink="">
      <xdr:nvSpPr>
        <xdr:cNvPr id="624" name="n_2mainValue【庁舎】&#10;一人当たり面積"/>
        <xdr:cNvSpPr txBox="1"/>
      </xdr:nvSpPr>
      <xdr:spPr>
        <a:xfrm>
          <a:off x="20199427" y="182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39388</xdr:rowOff>
    </xdr:from>
    <xdr:ext cx="469744" cy="259045"/>
    <xdr:sp macro="" textlink="">
      <xdr:nvSpPr>
        <xdr:cNvPr id="625" name="n_3mainValue【庁舎】&#10;一人当たり面積"/>
        <xdr:cNvSpPr txBox="1"/>
      </xdr:nvSpPr>
      <xdr:spPr>
        <a:xfrm>
          <a:off x="19310427" y="1821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の有形固定資産減価償却率について、類似団体と比較すると消防施設の水準が高く、老朽化が進んでいる。また、人口減少等により、年々消防団員も減っている中、一人当たり面積は類似団体と比較して約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倍と大きいことから、今後、消防屯所の統廃合を含めた検討が必要である。</a:t>
          </a:r>
          <a:endParaRPr lang="ja-JP" altLang="ja-JP" sz="1400">
            <a:effectLst/>
          </a:endParaRPr>
        </a:p>
        <a:p>
          <a:r>
            <a:rPr kumimoji="1" lang="ja-JP" altLang="ja-JP" sz="1100">
              <a:solidFill>
                <a:schemeClr val="dk1"/>
              </a:solidFill>
              <a:effectLst/>
              <a:latin typeface="+mn-lt"/>
              <a:ea typeface="+mn-ea"/>
              <a:cs typeface="+mn-cs"/>
            </a:rPr>
            <a:t>体育館・プール及び保健センターでは類似団体内平均値を下回っており、比較的老朽化は進んでいない。保健センターの一人当たり面積は、類似団体と比較して小さいが、特に支障なく業務を実施している。</a:t>
          </a:r>
          <a:endParaRPr lang="ja-JP" altLang="ja-JP" sz="1400">
            <a:effectLst/>
          </a:endParaRPr>
        </a:p>
        <a:p>
          <a:r>
            <a:rPr kumimoji="1" lang="ja-JP" altLang="ja-JP" sz="1100">
              <a:solidFill>
                <a:schemeClr val="dk1"/>
              </a:solidFill>
              <a:effectLst/>
              <a:latin typeface="+mn-lt"/>
              <a:ea typeface="+mn-ea"/>
              <a:cs typeface="+mn-cs"/>
            </a:rPr>
            <a:t>庁舎については、旧本庁舎が震災により被災し、使用不可とされたことから、平成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年度に本庁舎を新築したところであるため、類似団体と比較して著しく低い数値となっている。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12,997
12,863
127.70
10,684,746
9,815,936
480,651
4,091,761
7,071,241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年度と比べ分子となる基準財政収入額の減少と基準財政需要額の上昇が生じたが、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か年平均で見る財政力は横ばいの状態となった。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生産年齢人口の減少に伴う高齢化率の上昇により、市町村民税が減少を続けていることにより基準財政収入額の減少、そして公債費の増加が基準財政需要額の増加に繋がっていると考えられる。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人口減少や公債費の増加等の動向に対し、川俣町振興計画に沿った施策の重点化を図りながらも行政の効率化を進めていく必要がある。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103294</xdr:rowOff>
    </xdr:from>
    <xdr:to>
      <xdr:col>23</xdr:col>
      <xdr:colOff>133350</xdr:colOff>
      <xdr:row>43</xdr:row>
      <xdr:rowOff>103294</xdr:rowOff>
    </xdr:to>
    <xdr:cxnSp macro="">
      <xdr:nvCxnSpPr>
        <xdr:cNvPr id="68" name="直線コネクタ 67"/>
        <xdr:cNvCxnSpPr/>
      </xdr:nvCxnSpPr>
      <xdr:spPr>
        <a:xfrm>
          <a:off x="4114800" y="7475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103294</xdr:rowOff>
    </xdr:from>
    <xdr:to>
      <xdr:col>19</xdr:col>
      <xdr:colOff>133350</xdr:colOff>
      <xdr:row>43</xdr:row>
      <xdr:rowOff>111337</xdr:rowOff>
    </xdr:to>
    <xdr:cxnSp macro="">
      <xdr:nvCxnSpPr>
        <xdr:cNvPr id="71" name="直線コネクタ 70"/>
        <xdr:cNvCxnSpPr/>
      </xdr:nvCxnSpPr>
      <xdr:spPr>
        <a:xfrm flipV="1">
          <a:off x="3225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111337</xdr:rowOff>
    </xdr:from>
    <xdr:to>
      <xdr:col>15</xdr:col>
      <xdr:colOff>82550</xdr:colOff>
      <xdr:row>43</xdr:row>
      <xdr:rowOff>127423</xdr:rowOff>
    </xdr:to>
    <xdr:cxnSp macro="">
      <xdr:nvCxnSpPr>
        <xdr:cNvPr id="74" name="直線コネクタ 73"/>
        <xdr:cNvCxnSpPr/>
      </xdr:nvCxnSpPr>
      <xdr:spPr>
        <a:xfrm flipV="1">
          <a:off x="2336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127423</xdr:rowOff>
    </xdr:from>
    <xdr:to>
      <xdr:col>11</xdr:col>
      <xdr:colOff>31750</xdr:colOff>
      <xdr:row>43</xdr:row>
      <xdr:rowOff>143510</xdr:rowOff>
    </xdr:to>
    <xdr:cxnSp macro="">
      <xdr:nvCxnSpPr>
        <xdr:cNvPr id="77" name="直線コネクタ 76"/>
        <xdr:cNvCxnSpPr/>
      </xdr:nvCxnSpPr>
      <xdr:spPr>
        <a:xfrm flipV="1">
          <a:off x="1447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87" name="楕円 86"/>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24571</xdr:rowOff>
    </xdr:from>
    <xdr:ext cx="762000" cy="259045"/>
    <xdr:sp macro="" textlink="">
      <xdr:nvSpPr>
        <xdr:cNvPr id="88" name="財政力該当値テキスト"/>
        <xdr:cNvSpPr txBox="1"/>
      </xdr:nvSpPr>
      <xdr:spPr>
        <a:xfrm>
          <a:off x="5041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52494</xdr:rowOff>
    </xdr:from>
    <xdr:to>
      <xdr:col>19</xdr:col>
      <xdr:colOff>184150</xdr:colOff>
      <xdr:row>43</xdr:row>
      <xdr:rowOff>154094</xdr:rowOff>
    </xdr:to>
    <xdr:sp macro="" textlink="">
      <xdr:nvSpPr>
        <xdr:cNvPr id="89" name="楕円 88"/>
        <xdr:cNvSpPr/>
      </xdr:nvSpPr>
      <xdr:spPr>
        <a:xfrm>
          <a:off x="4064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138871</xdr:rowOff>
    </xdr:from>
    <xdr:ext cx="736600" cy="259045"/>
    <xdr:sp macro="" textlink="">
      <xdr:nvSpPr>
        <xdr:cNvPr id="90" name="テキスト ボックス 89"/>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60537</xdr:rowOff>
    </xdr:from>
    <xdr:to>
      <xdr:col>15</xdr:col>
      <xdr:colOff>133350</xdr:colOff>
      <xdr:row>43</xdr:row>
      <xdr:rowOff>162137</xdr:rowOff>
    </xdr:to>
    <xdr:sp macro="" textlink="">
      <xdr:nvSpPr>
        <xdr:cNvPr id="91" name="楕円 90"/>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146914</xdr:rowOff>
    </xdr:from>
    <xdr:ext cx="762000" cy="259045"/>
    <xdr:sp macro="" textlink="">
      <xdr:nvSpPr>
        <xdr:cNvPr id="92" name="テキスト ボックス 91"/>
        <xdr:cNvSpPr txBox="1"/>
      </xdr:nvSpPr>
      <xdr:spPr>
        <a:xfrm>
          <a:off x="2844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76623</xdr:rowOff>
    </xdr:from>
    <xdr:to>
      <xdr:col>11</xdr:col>
      <xdr:colOff>82550</xdr:colOff>
      <xdr:row>44</xdr:row>
      <xdr:rowOff>6773</xdr:rowOff>
    </xdr:to>
    <xdr:sp macro="" textlink="">
      <xdr:nvSpPr>
        <xdr:cNvPr id="93" name="楕円 92"/>
        <xdr:cNvSpPr/>
      </xdr:nvSpPr>
      <xdr:spPr>
        <a:xfrm>
          <a:off x="2286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163000</xdr:rowOff>
    </xdr:from>
    <xdr:ext cx="762000" cy="259045"/>
    <xdr:sp macro="" textlink="">
      <xdr:nvSpPr>
        <xdr:cNvPr id="94" name="テキスト ボックス 93"/>
        <xdr:cNvSpPr txBox="1"/>
      </xdr:nvSpPr>
      <xdr:spPr>
        <a:xfrm>
          <a:off x="1955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6" name="テキスト ボックス 95"/>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ポイントの上昇となり、</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％となり依然として財政の硬直性は続いている状況にある。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今後も人件費、物件費の増加が予想されるため、経常収支比率が悪化しないよう経常経費の削減に繋げるよう事業の実施をしていく必要がある。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114300</xdr:rowOff>
    </xdr:to>
    <xdr:cxnSp macro="">
      <xdr:nvCxnSpPr>
        <xdr:cNvPr id="131" name="直線コネクタ 130"/>
        <xdr:cNvCxnSpPr/>
      </xdr:nvCxnSpPr>
      <xdr:spPr>
        <a:xfrm>
          <a:off x="4114800" y="108432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98213</xdr:rowOff>
    </xdr:to>
    <xdr:cxnSp macro="">
      <xdr:nvCxnSpPr>
        <xdr:cNvPr id="134" name="直線コネクタ 133"/>
        <xdr:cNvCxnSpPr/>
      </xdr:nvCxnSpPr>
      <xdr:spPr>
        <a:xfrm flipV="1">
          <a:off x="3225800" y="1084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98213</xdr:rowOff>
    </xdr:to>
    <xdr:cxnSp macro="">
      <xdr:nvCxnSpPr>
        <xdr:cNvPr id="137" name="直線コネクタ 136"/>
        <xdr:cNvCxnSpPr/>
      </xdr:nvCxnSpPr>
      <xdr:spPr>
        <a:xfrm>
          <a:off x="2336800" y="107547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62</xdr:row>
      <xdr:rowOff>124883</xdr:rowOff>
    </xdr:to>
    <xdr:cxnSp macro="">
      <xdr:nvCxnSpPr>
        <xdr:cNvPr id="140" name="直線コネクタ 139"/>
        <xdr:cNvCxnSpPr/>
      </xdr:nvCxnSpPr>
      <xdr:spPr>
        <a:xfrm>
          <a:off x="1447800" y="1043305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0" name="楕円 149"/>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1"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2" name="楕円 151"/>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3" name="テキスト ボックス 15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4" name="楕円 153"/>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55" name="テキスト ボックス 154"/>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6" name="楕円 155"/>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57" name="テキスト ボックス 156"/>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8" name="楕円 157"/>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59" name="テキスト ボックス 158"/>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除染対策事業を始め物件費に該当する事業が平成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年度より縮小されたことで一時の割合から改善され、類似団体平均に近い数値にまで下がることとなったが、依然として平均を上回る数値で推移している。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令和元年東日本台風をはじめ近年頻発する自然災害の影響も受け増加する傾向も見えるが、経常的に抑制すべき支出を見極めていく必要がある。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130558</xdr:rowOff>
    </xdr:from>
    <xdr:to>
      <xdr:col>23</xdr:col>
      <xdr:colOff>133350</xdr:colOff>
      <xdr:row>86</xdr:row>
      <xdr:rowOff>10533</xdr:rowOff>
    </xdr:to>
    <xdr:cxnSp macro="">
      <xdr:nvCxnSpPr>
        <xdr:cNvPr id="188" name="直線コネクタ 187"/>
        <xdr:cNvCxnSpPr/>
      </xdr:nvCxnSpPr>
      <xdr:spPr>
        <a:xfrm flipV="1">
          <a:off x="4953000" y="14018008"/>
          <a:ext cx="0" cy="737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154060</xdr:rowOff>
    </xdr:from>
    <xdr:ext cx="762000" cy="259045"/>
    <xdr:sp macro="" textlink="">
      <xdr:nvSpPr>
        <xdr:cNvPr id="189" name="人件費・物件費等の状況最小値テキスト"/>
        <xdr:cNvSpPr txBox="1"/>
      </xdr:nvSpPr>
      <xdr:spPr>
        <a:xfrm>
          <a:off x="5041900" y="1472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10533</xdr:rowOff>
    </xdr:from>
    <xdr:to>
      <xdr:col>24</xdr:col>
      <xdr:colOff>12700</xdr:colOff>
      <xdr:row>86</xdr:row>
      <xdr:rowOff>10533</xdr:rowOff>
    </xdr:to>
    <xdr:cxnSp macro="">
      <xdr:nvCxnSpPr>
        <xdr:cNvPr id="190" name="直線コネクタ 189"/>
        <xdr:cNvCxnSpPr/>
      </xdr:nvCxnSpPr>
      <xdr:spPr>
        <a:xfrm>
          <a:off x="4864100" y="1475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45485</xdr:rowOff>
    </xdr:from>
    <xdr:ext cx="762000" cy="259045"/>
    <xdr:sp macro="" textlink="">
      <xdr:nvSpPr>
        <xdr:cNvPr id="191" name="人件費・物件費等の状況最大値テキスト"/>
        <xdr:cNvSpPr txBox="1"/>
      </xdr:nvSpPr>
      <xdr:spPr>
        <a:xfrm>
          <a:off x="5041900" y="137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130558</xdr:rowOff>
    </xdr:from>
    <xdr:to>
      <xdr:col>24</xdr:col>
      <xdr:colOff>12700</xdr:colOff>
      <xdr:row>81</xdr:row>
      <xdr:rowOff>130558</xdr:rowOff>
    </xdr:to>
    <xdr:cxnSp macro="">
      <xdr:nvCxnSpPr>
        <xdr:cNvPr id="192" name="直線コネクタ 191"/>
        <xdr:cNvCxnSpPr/>
      </xdr:nvCxnSpPr>
      <xdr:spPr>
        <a:xfrm>
          <a:off x="4864100" y="1401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131390</xdr:rowOff>
    </xdr:from>
    <xdr:to>
      <xdr:col>23</xdr:col>
      <xdr:colOff>133350</xdr:colOff>
      <xdr:row>82</xdr:row>
      <xdr:rowOff>169162</xdr:rowOff>
    </xdr:to>
    <xdr:cxnSp macro="">
      <xdr:nvCxnSpPr>
        <xdr:cNvPr id="193" name="直線コネクタ 192"/>
        <xdr:cNvCxnSpPr/>
      </xdr:nvCxnSpPr>
      <xdr:spPr>
        <a:xfrm>
          <a:off x="4114800" y="14190290"/>
          <a:ext cx="838200" cy="3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84630</xdr:rowOff>
    </xdr:from>
    <xdr:ext cx="762000" cy="259045"/>
    <xdr:sp macro="" textlink="">
      <xdr:nvSpPr>
        <xdr:cNvPr id="194" name="人件費・物件費等の状況平均値テキスト"/>
        <xdr:cNvSpPr txBox="1"/>
      </xdr:nvSpPr>
      <xdr:spPr>
        <a:xfrm>
          <a:off x="5041900" y="139720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68103</xdr:rowOff>
    </xdr:from>
    <xdr:to>
      <xdr:col>23</xdr:col>
      <xdr:colOff>184150</xdr:colOff>
      <xdr:row>82</xdr:row>
      <xdr:rowOff>169703</xdr:rowOff>
    </xdr:to>
    <xdr:sp macro="" textlink="">
      <xdr:nvSpPr>
        <xdr:cNvPr id="195" name="フローチャート: 判断 194"/>
        <xdr:cNvSpPr/>
      </xdr:nvSpPr>
      <xdr:spPr>
        <a:xfrm>
          <a:off x="4902200" y="1412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131390</xdr:rowOff>
    </xdr:from>
    <xdr:to>
      <xdr:col>19</xdr:col>
      <xdr:colOff>133350</xdr:colOff>
      <xdr:row>83</xdr:row>
      <xdr:rowOff>108908</xdr:rowOff>
    </xdr:to>
    <xdr:cxnSp macro="">
      <xdr:nvCxnSpPr>
        <xdr:cNvPr id="196" name="直線コネクタ 195"/>
        <xdr:cNvCxnSpPr/>
      </xdr:nvCxnSpPr>
      <xdr:spPr>
        <a:xfrm flipV="1">
          <a:off x="3225800" y="14190290"/>
          <a:ext cx="889000" cy="14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41153</xdr:rowOff>
    </xdr:from>
    <xdr:to>
      <xdr:col>19</xdr:col>
      <xdr:colOff>184150</xdr:colOff>
      <xdr:row>82</xdr:row>
      <xdr:rowOff>142753</xdr:rowOff>
    </xdr:to>
    <xdr:sp macro="" textlink="">
      <xdr:nvSpPr>
        <xdr:cNvPr id="197" name="フローチャート: 判断 196"/>
        <xdr:cNvSpPr/>
      </xdr:nvSpPr>
      <xdr:spPr>
        <a:xfrm>
          <a:off x="4064000" y="141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152930</xdr:rowOff>
    </xdr:from>
    <xdr:ext cx="736600" cy="259045"/>
    <xdr:sp macro="" textlink="">
      <xdr:nvSpPr>
        <xdr:cNvPr id="198" name="テキスト ボックス 197"/>
        <xdr:cNvSpPr txBox="1"/>
      </xdr:nvSpPr>
      <xdr:spPr>
        <a:xfrm>
          <a:off x="3733800" y="13868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108908</xdr:rowOff>
    </xdr:from>
    <xdr:to>
      <xdr:col>15</xdr:col>
      <xdr:colOff>82550</xdr:colOff>
      <xdr:row>84</xdr:row>
      <xdr:rowOff>15638</xdr:rowOff>
    </xdr:to>
    <xdr:cxnSp macro="">
      <xdr:nvCxnSpPr>
        <xdr:cNvPr id="199" name="直線コネクタ 198"/>
        <xdr:cNvCxnSpPr/>
      </xdr:nvCxnSpPr>
      <xdr:spPr>
        <a:xfrm flipV="1">
          <a:off x="2336800" y="14339258"/>
          <a:ext cx="889000" cy="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41714</xdr:rowOff>
    </xdr:from>
    <xdr:to>
      <xdr:col>15</xdr:col>
      <xdr:colOff>133350</xdr:colOff>
      <xdr:row>82</xdr:row>
      <xdr:rowOff>143314</xdr:rowOff>
    </xdr:to>
    <xdr:sp macro="" textlink="">
      <xdr:nvSpPr>
        <xdr:cNvPr id="200" name="フローチャート: 判断 199"/>
        <xdr:cNvSpPr/>
      </xdr:nvSpPr>
      <xdr:spPr>
        <a:xfrm>
          <a:off x="3175000" y="141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153491</xdr:rowOff>
    </xdr:from>
    <xdr:ext cx="762000" cy="259045"/>
    <xdr:sp macro="" textlink="">
      <xdr:nvSpPr>
        <xdr:cNvPr id="201" name="テキスト ボックス 200"/>
        <xdr:cNvSpPr txBox="1"/>
      </xdr:nvSpPr>
      <xdr:spPr>
        <a:xfrm>
          <a:off x="2844800" y="1386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15638</xdr:rowOff>
    </xdr:from>
    <xdr:to>
      <xdr:col>11</xdr:col>
      <xdr:colOff>31750</xdr:colOff>
      <xdr:row>90</xdr:row>
      <xdr:rowOff>78761</xdr:rowOff>
    </xdr:to>
    <xdr:cxnSp macro="">
      <xdr:nvCxnSpPr>
        <xdr:cNvPr id="202" name="直線コネクタ 201"/>
        <xdr:cNvCxnSpPr/>
      </xdr:nvCxnSpPr>
      <xdr:spPr>
        <a:xfrm flipV="1">
          <a:off x="1447800" y="14417438"/>
          <a:ext cx="889000" cy="109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39599</xdr:rowOff>
    </xdr:from>
    <xdr:to>
      <xdr:col>11</xdr:col>
      <xdr:colOff>82550</xdr:colOff>
      <xdr:row>82</xdr:row>
      <xdr:rowOff>141199</xdr:rowOff>
    </xdr:to>
    <xdr:sp macro="" textlink="">
      <xdr:nvSpPr>
        <xdr:cNvPr id="203" name="フローチャート: 判断 202"/>
        <xdr:cNvSpPr/>
      </xdr:nvSpPr>
      <xdr:spPr>
        <a:xfrm>
          <a:off x="2286000" y="1409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151376</xdr:rowOff>
    </xdr:from>
    <xdr:ext cx="762000" cy="259045"/>
    <xdr:sp macro="" textlink="">
      <xdr:nvSpPr>
        <xdr:cNvPr id="204" name="テキスト ボックス 203"/>
        <xdr:cNvSpPr txBox="1"/>
      </xdr:nvSpPr>
      <xdr:spPr>
        <a:xfrm>
          <a:off x="1955800" y="1386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43004</xdr:rowOff>
    </xdr:from>
    <xdr:to>
      <xdr:col>7</xdr:col>
      <xdr:colOff>31750</xdr:colOff>
      <xdr:row>82</xdr:row>
      <xdr:rowOff>144604</xdr:rowOff>
    </xdr:to>
    <xdr:sp macro="" textlink="">
      <xdr:nvSpPr>
        <xdr:cNvPr id="205" name="フローチャート: 判断 204"/>
        <xdr:cNvSpPr/>
      </xdr:nvSpPr>
      <xdr:spPr>
        <a:xfrm>
          <a:off x="13970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154781</xdr:rowOff>
    </xdr:from>
    <xdr:ext cx="762000" cy="259045"/>
    <xdr:sp macro="" textlink="">
      <xdr:nvSpPr>
        <xdr:cNvPr id="206" name="テキスト ボックス 205"/>
        <xdr:cNvSpPr txBox="1"/>
      </xdr:nvSpPr>
      <xdr:spPr>
        <a:xfrm>
          <a:off x="1066800" y="1387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118362</xdr:rowOff>
    </xdr:from>
    <xdr:to>
      <xdr:col>23</xdr:col>
      <xdr:colOff>184150</xdr:colOff>
      <xdr:row>83</xdr:row>
      <xdr:rowOff>48512</xdr:rowOff>
    </xdr:to>
    <xdr:sp macro="" textlink="">
      <xdr:nvSpPr>
        <xdr:cNvPr id="212" name="楕円 211"/>
        <xdr:cNvSpPr/>
      </xdr:nvSpPr>
      <xdr:spPr>
        <a:xfrm>
          <a:off x="4902200" y="141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90439</xdr:rowOff>
    </xdr:from>
    <xdr:ext cx="762000" cy="259045"/>
    <xdr:sp macro="" textlink="">
      <xdr:nvSpPr>
        <xdr:cNvPr id="213" name="人件費・物件費等の状況該当値テキスト"/>
        <xdr:cNvSpPr txBox="1"/>
      </xdr:nvSpPr>
      <xdr:spPr>
        <a:xfrm>
          <a:off x="5041900" y="14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80590</xdr:rowOff>
    </xdr:from>
    <xdr:to>
      <xdr:col>19</xdr:col>
      <xdr:colOff>184150</xdr:colOff>
      <xdr:row>83</xdr:row>
      <xdr:rowOff>10740</xdr:rowOff>
    </xdr:to>
    <xdr:sp macro="" textlink="">
      <xdr:nvSpPr>
        <xdr:cNvPr id="214" name="楕円 213"/>
        <xdr:cNvSpPr/>
      </xdr:nvSpPr>
      <xdr:spPr>
        <a:xfrm>
          <a:off x="4064000" y="141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166967</xdr:rowOff>
    </xdr:from>
    <xdr:ext cx="736600" cy="259045"/>
    <xdr:sp macro="" textlink="">
      <xdr:nvSpPr>
        <xdr:cNvPr id="215" name="テキスト ボックス 214"/>
        <xdr:cNvSpPr txBox="1"/>
      </xdr:nvSpPr>
      <xdr:spPr>
        <a:xfrm>
          <a:off x="3733800" y="1422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58108</xdr:rowOff>
    </xdr:from>
    <xdr:to>
      <xdr:col>15</xdr:col>
      <xdr:colOff>133350</xdr:colOff>
      <xdr:row>83</xdr:row>
      <xdr:rowOff>159708</xdr:rowOff>
    </xdr:to>
    <xdr:sp macro="" textlink="">
      <xdr:nvSpPr>
        <xdr:cNvPr id="216" name="楕円 215"/>
        <xdr:cNvSpPr/>
      </xdr:nvSpPr>
      <xdr:spPr>
        <a:xfrm>
          <a:off x="3175000" y="1428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144485</xdr:rowOff>
    </xdr:from>
    <xdr:ext cx="762000" cy="259045"/>
    <xdr:sp macro="" textlink="">
      <xdr:nvSpPr>
        <xdr:cNvPr id="217" name="テキスト ボックス 216"/>
        <xdr:cNvSpPr txBox="1"/>
      </xdr:nvSpPr>
      <xdr:spPr>
        <a:xfrm>
          <a:off x="2844800" y="14374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136288</xdr:rowOff>
    </xdr:from>
    <xdr:to>
      <xdr:col>11</xdr:col>
      <xdr:colOff>82550</xdr:colOff>
      <xdr:row>84</xdr:row>
      <xdr:rowOff>66438</xdr:rowOff>
    </xdr:to>
    <xdr:sp macro="" textlink="">
      <xdr:nvSpPr>
        <xdr:cNvPr id="218" name="楕円 217"/>
        <xdr:cNvSpPr/>
      </xdr:nvSpPr>
      <xdr:spPr>
        <a:xfrm>
          <a:off x="2286000" y="143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51215</xdr:rowOff>
    </xdr:from>
    <xdr:ext cx="762000" cy="259045"/>
    <xdr:sp macro="" textlink="">
      <xdr:nvSpPr>
        <xdr:cNvPr id="219" name="テキスト ボックス 218"/>
        <xdr:cNvSpPr txBox="1"/>
      </xdr:nvSpPr>
      <xdr:spPr>
        <a:xfrm>
          <a:off x="1955800" y="1445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90</xdr:row>
      <xdr:rowOff>27961</xdr:rowOff>
    </xdr:from>
    <xdr:to>
      <xdr:col>7</xdr:col>
      <xdr:colOff>31750</xdr:colOff>
      <xdr:row>90</xdr:row>
      <xdr:rowOff>129561</xdr:rowOff>
    </xdr:to>
    <xdr:sp macro="" textlink="">
      <xdr:nvSpPr>
        <xdr:cNvPr id="220" name="楕円 219"/>
        <xdr:cNvSpPr/>
      </xdr:nvSpPr>
      <xdr:spPr>
        <a:xfrm>
          <a:off x="1397000" y="154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114338</xdr:rowOff>
    </xdr:from>
    <xdr:ext cx="762000" cy="259045"/>
    <xdr:sp macro="" textlink="">
      <xdr:nvSpPr>
        <xdr:cNvPr id="221" name="テキスト ボックス 220"/>
        <xdr:cNvSpPr txBox="1"/>
      </xdr:nvSpPr>
      <xdr:spPr>
        <a:xfrm>
          <a:off x="1066800" y="1554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昨年度の指数</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がった要因としては、給与構造見直しに伴う減給保障を受けている職員の退職による影響が大きいと考えられる。この減給保障を受けている職員は令和元年度ですべて退職となったことで今後これらの影響が生じること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さらに、職員数の少ない自治体では職員の年齢の変化による階層の変化がラスパイレス指数への影響が大きいため今回のように職員の年齢構成によって指数の増減が生じるものと考えられる。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2" name="直線コネクタ 251"/>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137886</xdr:rowOff>
    </xdr:to>
    <xdr:cxnSp macro="">
      <xdr:nvCxnSpPr>
        <xdr:cNvPr id="257" name="直線コネクタ 256"/>
        <xdr:cNvCxnSpPr/>
      </xdr:nvCxnSpPr>
      <xdr:spPr>
        <a:xfrm flipV="1">
          <a:off x="16179800" y="15087600"/>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8"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59" name="フローチャート: 判断 258"/>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69850</xdr:rowOff>
    </xdr:to>
    <xdr:cxnSp macro="">
      <xdr:nvCxnSpPr>
        <xdr:cNvPr id="260" name="直線コネクタ 259"/>
        <xdr:cNvCxnSpPr/>
      </xdr:nvCxnSpPr>
      <xdr:spPr>
        <a:xfrm flipV="1">
          <a:off x="15290800" y="152254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69850</xdr:rowOff>
    </xdr:to>
    <xdr:cxnSp macro="">
      <xdr:nvCxnSpPr>
        <xdr:cNvPr id="263" name="直線コネクタ 262"/>
        <xdr:cNvCxnSpPr/>
      </xdr:nvCxnSpPr>
      <xdr:spPr>
        <a:xfrm>
          <a:off x="14401800" y="152254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4" name="フローチャート: 判断 263"/>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5" name="テキスト ボックス 264"/>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126395</xdr:rowOff>
    </xdr:from>
    <xdr:to>
      <xdr:col>68</xdr:col>
      <xdr:colOff>152400</xdr:colOff>
      <xdr:row>88</xdr:row>
      <xdr:rowOff>137886</xdr:rowOff>
    </xdr:to>
    <xdr:cxnSp macro="">
      <xdr:nvCxnSpPr>
        <xdr:cNvPr id="266" name="直線コネクタ 265"/>
        <xdr:cNvCxnSpPr/>
      </xdr:nvCxnSpPr>
      <xdr:spPr>
        <a:xfrm>
          <a:off x="13512800" y="152139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7" name="フローチャート: 判断 266"/>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8" name="テキスト ボックス 267"/>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9" name="フローチャート: 判断 268"/>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0" name="テキスト ボックス 269"/>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8" name="楕円 277"/>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79" name="テキスト ボックス 278"/>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2" name="楕円 281"/>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3" name="テキスト ボックス 282"/>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4" name="楕円 283"/>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5" name="テキスト ボックス 284"/>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年度より開始した「定員適正化計画」及び平成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年度からの「川俣町行政財政集中改革プラン」等により、退職者の補充をはじめ、事務事業の見直し、組織機構の簡素合理化及び民間への業務委託を行ったことにより平成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名であった職員数は平成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年度当初では</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名まで減少している。しかしながら、東日本大震災及び原子力災害の対応により業務量が増加したことで積極的な採用を行った結果、若年層職員の割合増加、さらに人口減少が進むことで、今後数値の上昇が見込まれるため、現状に沿った人適正化員計画の見直しが求められ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5" name="直線コネクタ 314"/>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8"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19" name="直線コネクタ 318"/>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23792</xdr:rowOff>
    </xdr:from>
    <xdr:to>
      <xdr:col>81</xdr:col>
      <xdr:colOff>44450</xdr:colOff>
      <xdr:row>60</xdr:row>
      <xdr:rowOff>50334</xdr:rowOff>
    </xdr:to>
    <xdr:cxnSp macro="">
      <xdr:nvCxnSpPr>
        <xdr:cNvPr id="320" name="直線コネクタ 319"/>
        <xdr:cNvCxnSpPr/>
      </xdr:nvCxnSpPr>
      <xdr:spPr>
        <a:xfrm>
          <a:off x="16179800" y="10310792"/>
          <a:ext cx="8382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1" name="定員管理の状況平均値テキスト"/>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2" name="フローチャート: 判断 321"/>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170307</xdr:rowOff>
    </xdr:from>
    <xdr:to>
      <xdr:col>77</xdr:col>
      <xdr:colOff>44450</xdr:colOff>
      <xdr:row>60</xdr:row>
      <xdr:rowOff>23792</xdr:rowOff>
    </xdr:to>
    <xdr:cxnSp macro="">
      <xdr:nvCxnSpPr>
        <xdr:cNvPr id="323" name="直線コネクタ 322"/>
        <xdr:cNvCxnSpPr/>
      </xdr:nvCxnSpPr>
      <xdr:spPr>
        <a:xfrm>
          <a:off x="15290800" y="10285857"/>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4" name="フローチャート: 判断 323"/>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5" name="テキスト ボックス 324"/>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170307</xdr:rowOff>
    </xdr:from>
    <xdr:to>
      <xdr:col>72</xdr:col>
      <xdr:colOff>203200</xdr:colOff>
      <xdr:row>60</xdr:row>
      <xdr:rowOff>7705</xdr:rowOff>
    </xdr:to>
    <xdr:cxnSp macro="">
      <xdr:nvCxnSpPr>
        <xdr:cNvPr id="326" name="直線コネクタ 325"/>
        <xdr:cNvCxnSpPr/>
      </xdr:nvCxnSpPr>
      <xdr:spPr>
        <a:xfrm flipV="1">
          <a:off x="14401800" y="1028585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7" name="フローチャート: 判断 326"/>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8" name="テキスト ボックス 327"/>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60</xdr:row>
      <xdr:rowOff>7705</xdr:rowOff>
    </xdr:to>
    <xdr:cxnSp macro="">
      <xdr:nvCxnSpPr>
        <xdr:cNvPr id="329" name="直線コネクタ 328"/>
        <xdr:cNvCxnSpPr/>
      </xdr:nvCxnSpPr>
      <xdr:spPr>
        <a:xfrm>
          <a:off x="13512800" y="10264140"/>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0" name="フローチャート: 判断 329"/>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1" name="テキスト ボックス 330"/>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2" name="フローチャート: 判断 331"/>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3" name="テキスト ボックス 332"/>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170984</xdr:rowOff>
    </xdr:from>
    <xdr:to>
      <xdr:col>81</xdr:col>
      <xdr:colOff>95250</xdr:colOff>
      <xdr:row>60</xdr:row>
      <xdr:rowOff>101134</xdr:rowOff>
    </xdr:to>
    <xdr:sp macro="" textlink="">
      <xdr:nvSpPr>
        <xdr:cNvPr id="339" name="楕円 338"/>
        <xdr:cNvSpPr/>
      </xdr:nvSpPr>
      <xdr:spPr>
        <a:xfrm>
          <a:off x="169672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16061</xdr:rowOff>
    </xdr:from>
    <xdr:ext cx="762000" cy="259045"/>
    <xdr:sp macro="" textlink="">
      <xdr:nvSpPr>
        <xdr:cNvPr id="340" name="定員管理の状況該当値テキスト"/>
        <xdr:cNvSpPr txBox="1"/>
      </xdr:nvSpPr>
      <xdr:spPr>
        <a:xfrm>
          <a:off x="17106900" y="1013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144442</xdr:rowOff>
    </xdr:from>
    <xdr:to>
      <xdr:col>77</xdr:col>
      <xdr:colOff>95250</xdr:colOff>
      <xdr:row>60</xdr:row>
      <xdr:rowOff>74592</xdr:rowOff>
    </xdr:to>
    <xdr:sp macro="" textlink="">
      <xdr:nvSpPr>
        <xdr:cNvPr id="341" name="楕円 340"/>
        <xdr:cNvSpPr/>
      </xdr:nvSpPr>
      <xdr:spPr>
        <a:xfrm>
          <a:off x="16129000" y="102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84769</xdr:rowOff>
    </xdr:from>
    <xdr:ext cx="736600" cy="259045"/>
    <xdr:sp macro="" textlink="">
      <xdr:nvSpPr>
        <xdr:cNvPr id="342" name="テキスト ボックス 341"/>
        <xdr:cNvSpPr txBox="1"/>
      </xdr:nvSpPr>
      <xdr:spPr>
        <a:xfrm>
          <a:off x="15798800" y="100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119507</xdr:rowOff>
    </xdr:from>
    <xdr:to>
      <xdr:col>73</xdr:col>
      <xdr:colOff>44450</xdr:colOff>
      <xdr:row>60</xdr:row>
      <xdr:rowOff>49657</xdr:rowOff>
    </xdr:to>
    <xdr:sp macro="" textlink="">
      <xdr:nvSpPr>
        <xdr:cNvPr id="343" name="楕円 342"/>
        <xdr:cNvSpPr/>
      </xdr:nvSpPr>
      <xdr:spPr>
        <a:xfrm>
          <a:off x="15240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59834</xdr:rowOff>
    </xdr:from>
    <xdr:ext cx="762000" cy="259045"/>
    <xdr:sp macro="" textlink="">
      <xdr:nvSpPr>
        <xdr:cNvPr id="344" name="テキスト ボックス 343"/>
        <xdr:cNvSpPr txBox="1"/>
      </xdr:nvSpPr>
      <xdr:spPr>
        <a:xfrm>
          <a:off x="14909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128355</xdr:rowOff>
    </xdr:from>
    <xdr:to>
      <xdr:col>68</xdr:col>
      <xdr:colOff>203200</xdr:colOff>
      <xdr:row>60</xdr:row>
      <xdr:rowOff>58505</xdr:rowOff>
    </xdr:to>
    <xdr:sp macro="" textlink="">
      <xdr:nvSpPr>
        <xdr:cNvPr id="345" name="楕円 344"/>
        <xdr:cNvSpPr/>
      </xdr:nvSpPr>
      <xdr:spPr>
        <a:xfrm>
          <a:off x="143510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46" name="テキスト ボックス 345"/>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7" name="楕円 346"/>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8" name="テキスト ボックス 347"/>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施策等により、類似団体内の最小値を維持してきているが、東日本大震災により被災した庁舎の建設事業や度々発生する自然災害対応のための災害対策事業、教育施設の統廃合、長寿命化により発生する各種事業の実施にあたり地方債を充当することは避けられず、それに伴い公債費が上昇することが予想される。このような状況を踏まえても事業の見通しを早期に見極め、補助金等の活用も行いながら最善の資金計画を立てることで地方債の抑制に努めなければならな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0" name="直線コネクタ 379"/>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1"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2" name="直線コネクタ 381"/>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3"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4" name="直線コネクタ 383"/>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54428</xdr:rowOff>
    </xdr:from>
    <xdr:to>
      <xdr:col>81</xdr:col>
      <xdr:colOff>44450</xdr:colOff>
      <xdr:row>36</xdr:row>
      <xdr:rowOff>100390</xdr:rowOff>
    </xdr:to>
    <xdr:cxnSp macro="">
      <xdr:nvCxnSpPr>
        <xdr:cNvPr id="385" name="直線コネクタ 384"/>
        <xdr:cNvCxnSpPr/>
      </xdr:nvCxnSpPr>
      <xdr:spPr>
        <a:xfrm>
          <a:off x="16179800" y="622662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6"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7" name="フローチャート: 判断 386"/>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133955</xdr:rowOff>
    </xdr:from>
    <xdr:to>
      <xdr:col>77</xdr:col>
      <xdr:colOff>44450</xdr:colOff>
      <xdr:row>36</xdr:row>
      <xdr:rowOff>54428</xdr:rowOff>
    </xdr:to>
    <xdr:cxnSp macro="">
      <xdr:nvCxnSpPr>
        <xdr:cNvPr id="388" name="直線コネクタ 387"/>
        <xdr:cNvCxnSpPr/>
      </xdr:nvCxnSpPr>
      <xdr:spPr>
        <a:xfrm>
          <a:off x="15290800" y="61347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9" name="フローチャート: 判断 388"/>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0" name="テキスト ボックス 389"/>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122464</xdr:rowOff>
    </xdr:from>
    <xdr:to>
      <xdr:col>72</xdr:col>
      <xdr:colOff>203200</xdr:colOff>
      <xdr:row>35</xdr:row>
      <xdr:rowOff>133955</xdr:rowOff>
    </xdr:to>
    <xdr:cxnSp macro="">
      <xdr:nvCxnSpPr>
        <xdr:cNvPr id="391" name="直線コネクタ 390"/>
        <xdr:cNvCxnSpPr/>
      </xdr:nvCxnSpPr>
      <xdr:spPr>
        <a:xfrm>
          <a:off x="14401800" y="61232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2" name="フローチャート: 判断 391"/>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3" name="テキスト ボックス 392"/>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122464</xdr:rowOff>
    </xdr:from>
    <xdr:to>
      <xdr:col>68</xdr:col>
      <xdr:colOff>152400</xdr:colOff>
      <xdr:row>36</xdr:row>
      <xdr:rowOff>31448</xdr:rowOff>
    </xdr:to>
    <xdr:cxnSp macro="">
      <xdr:nvCxnSpPr>
        <xdr:cNvPr id="394" name="直線コネクタ 393"/>
        <xdr:cNvCxnSpPr/>
      </xdr:nvCxnSpPr>
      <xdr:spPr>
        <a:xfrm flipV="1">
          <a:off x="13512800" y="61232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5" name="フローチャート: 判断 394"/>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6" name="テキスト ボックス 395"/>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7" name="フローチャート: 判断 396"/>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8" name="テキスト ボックス 397"/>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49590</xdr:rowOff>
    </xdr:from>
    <xdr:to>
      <xdr:col>81</xdr:col>
      <xdr:colOff>95250</xdr:colOff>
      <xdr:row>36</xdr:row>
      <xdr:rowOff>151190</xdr:rowOff>
    </xdr:to>
    <xdr:sp macro="" textlink="">
      <xdr:nvSpPr>
        <xdr:cNvPr id="404" name="楕円 403"/>
        <xdr:cNvSpPr/>
      </xdr:nvSpPr>
      <xdr:spPr>
        <a:xfrm>
          <a:off x="169672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142317</xdr:rowOff>
    </xdr:from>
    <xdr:ext cx="762000" cy="259045"/>
    <xdr:sp macro="" textlink="">
      <xdr:nvSpPr>
        <xdr:cNvPr id="405" name="公債費負担の状況該当値テキスト"/>
        <xdr:cNvSpPr txBox="1"/>
      </xdr:nvSpPr>
      <xdr:spPr>
        <a:xfrm>
          <a:off x="17106900" y="614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3628</xdr:rowOff>
    </xdr:from>
    <xdr:to>
      <xdr:col>77</xdr:col>
      <xdr:colOff>95250</xdr:colOff>
      <xdr:row>36</xdr:row>
      <xdr:rowOff>105228</xdr:rowOff>
    </xdr:to>
    <xdr:sp macro="" textlink="">
      <xdr:nvSpPr>
        <xdr:cNvPr id="406" name="楕円 405"/>
        <xdr:cNvSpPr/>
      </xdr:nvSpPr>
      <xdr:spPr>
        <a:xfrm>
          <a:off x="16129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115405</xdr:rowOff>
    </xdr:from>
    <xdr:ext cx="736600" cy="259045"/>
    <xdr:sp macro="" textlink="">
      <xdr:nvSpPr>
        <xdr:cNvPr id="407" name="テキスト ボックス 406"/>
        <xdr:cNvSpPr txBox="1"/>
      </xdr:nvSpPr>
      <xdr:spPr>
        <a:xfrm>
          <a:off x="15798800" y="594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83155</xdr:rowOff>
    </xdr:from>
    <xdr:to>
      <xdr:col>73</xdr:col>
      <xdr:colOff>44450</xdr:colOff>
      <xdr:row>36</xdr:row>
      <xdr:rowOff>13305</xdr:rowOff>
    </xdr:to>
    <xdr:sp macro="" textlink="">
      <xdr:nvSpPr>
        <xdr:cNvPr id="408" name="楕円 407"/>
        <xdr:cNvSpPr/>
      </xdr:nvSpPr>
      <xdr:spPr>
        <a:xfrm>
          <a:off x="15240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23482</xdr:rowOff>
    </xdr:from>
    <xdr:ext cx="762000" cy="259045"/>
    <xdr:sp macro="" textlink="">
      <xdr:nvSpPr>
        <xdr:cNvPr id="409" name="テキスト ボックス 408"/>
        <xdr:cNvSpPr txBox="1"/>
      </xdr:nvSpPr>
      <xdr:spPr>
        <a:xfrm>
          <a:off x="14909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71664</xdr:rowOff>
    </xdr:from>
    <xdr:to>
      <xdr:col>68</xdr:col>
      <xdr:colOff>203200</xdr:colOff>
      <xdr:row>36</xdr:row>
      <xdr:rowOff>1814</xdr:rowOff>
    </xdr:to>
    <xdr:sp macro="" textlink="">
      <xdr:nvSpPr>
        <xdr:cNvPr id="410" name="楕円 409"/>
        <xdr:cNvSpPr/>
      </xdr:nvSpPr>
      <xdr:spPr>
        <a:xfrm>
          <a:off x="14351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11991</xdr:rowOff>
    </xdr:from>
    <xdr:ext cx="762000" cy="259045"/>
    <xdr:sp macro="" textlink="">
      <xdr:nvSpPr>
        <xdr:cNvPr id="411" name="テキスト ボックス 410"/>
        <xdr:cNvSpPr txBox="1"/>
      </xdr:nvSpPr>
      <xdr:spPr>
        <a:xfrm>
          <a:off x="14020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152098</xdr:rowOff>
    </xdr:from>
    <xdr:to>
      <xdr:col>64</xdr:col>
      <xdr:colOff>152400</xdr:colOff>
      <xdr:row>36</xdr:row>
      <xdr:rowOff>82248</xdr:rowOff>
    </xdr:to>
    <xdr:sp macro="" textlink="">
      <xdr:nvSpPr>
        <xdr:cNvPr id="412" name="楕円 411"/>
        <xdr:cNvSpPr/>
      </xdr:nvSpPr>
      <xdr:spPr>
        <a:xfrm>
          <a:off x="13462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92425</xdr:rowOff>
    </xdr:from>
    <xdr:ext cx="762000" cy="259045"/>
    <xdr:sp macro="" textlink="">
      <xdr:nvSpPr>
        <xdr:cNvPr id="413" name="テキスト ボックス 412"/>
        <xdr:cNvSpPr txBox="1"/>
      </xdr:nvSpPr>
      <xdr:spPr>
        <a:xfrm>
          <a:off x="13131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減少を続け、令和元年度では類似団体平均を下回ることとなった。分子となる地方債現在高は上昇を続けているが、基準財財政需要額が増加していることにより、充当可能財源が増加したことが要因となっ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年度で社会福祉法人の債務負担行為が皆減となったことも影響している。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現在は、退職手当負担見込額も減少しているが、これは偏った職員の年齢層が原因となっているため将来的には増加する見込みが強い。人員の適正化等も長期的な視野のもと行っていく必要がある。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4" name="直線コネクタ 443"/>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5"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6" name="直線コネクタ 445"/>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107103</xdr:rowOff>
    </xdr:from>
    <xdr:to>
      <xdr:col>81</xdr:col>
      <xdr:colOff>44450</xdr:colOff>
      <xdr:row>16</xdr:row>
      <xdr:rowOff>4354</xdr:rowOff>
    </xdr:to>
    <xdr:cxnSp macro="">
      <xdr:nvCxnSpPr>
        <xdr:cNvPr id="449" name="直線コネクタ 448"/>
        <xdr:cNvCxnSpPr/>
      </xdr:nvCxnSpPr>
      <xdr:spPr>
        <a:xfrm flipV="1">
          <a:off x="16179800" y="2507403"/>
          <a:ext cx="8382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4354</xdr:rowOff>
    </xdr:from>
    <xdr:to>
      <xdr:col>77</xdr:col>
      <xdr:colOff>44450</xdr:colOff>
      <xdr:row>17</xdr:row>
      <xdr:rowOff>73055</xdr:rowOff>
    </xdr:to>
    <xdr:cxnSp macro="">
      <xdr:nvCxnSpPr>
        <xdr:cNvPr id="452" name="直線コネクタ 451"/>
        <xdr:cNvCxnSpPr/>
      </xdr:nvCxnSpPr>
      <xdr:spPr>
        <a:xfrm flipV="1">
          <a:off x="15290800" y="2747554"/>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3" name="フローチャート: 判断 452"/>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4" name="テキスト ボックス 453"/>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73055</xdr:rowOff>
    </xdr:from>
    <xdr:to>
      <xdr:col>72</xdr:col>
      <xdr:colOff>203200</xdr:colOff>
      <xdr:row>18</xdr:row>
      <xdr:rowOff>103838</xdr:rowOff>
    </xdr:to>
    <xdr:cxnSp macro="">
      <xdr:nvCxnSpPr>
        <xdr:cNvPr id="455" name="直線コネクタ 454"/>
        <xdr:cNvCxnSpPr/>
      </xdr:nvCxnSpPr>
      <xdr:spPr>
        <a:xfrm flipV="1">
          <a:off x="14401800" y="2987705"/>
          <a:ext cx="889000" cy="20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6" name="フローチャート: 判断 455"/>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7" name="テキスト ボックス 456"/>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153065</xdr:rowOff>
    </xdr:from>
    <xdr:to>
      <xdr:col>68</xdr:col>
      <xdr:colOff>152400</xdr:colOff>
      <xdr:row>18</xdr:row>
      <xdr:rowOff>103838</xdr:rowOff>
    </xdr:to>
    <xdr:cxnSp macro="">
      <xdr:nvCxnSpPr>
        <xdr:cNvPr id="458" name="直線コネクタ 457"/>
        <xdr:cNvCxnSpPr/>
      </xdr:nvCxnSpPr>
      <xdr:spPr>
        <a:xfrm>
          <a:off x="13512800" y="2553365"/>
          <a:ext cx="889000" cy="6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59" name="フローチャート: 判断 458"/>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0" name="テキスト ボックス 459"/>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1" name="フローチャート: 判断 460"/>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2" name="テキスト ボックス 461"/>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68" name="楕円 467"/>
        <xdr:cNvSpPr/>
      </xdr:nvSpPr>
      <xdr:spPr>
        <a:xfrm>
          <a:off x="169672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72830</xdr:rowOff>
    </xdr:from>
    <xdr:ext cx="762000" cy="259045"/>
    <xdr:sp macro="" textlink="">
      <xdr:nvSpPr>
        <xdr:cNvPr id="469" name="将来負担の状況該当値テキスト"/>
        <xdr:cNvSpPr txBox="1"/>
      </xdr:nvSpPr>
      <xdr:spPr>
        <a:xfrm>
          <a:off x="17106900" y="230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125004</xdr:rowOff>
    </xdr:from>
    <xdr:to>
      <xdr:col>77</xdr:col>
      <xdr:colOff>95250</xdr:colOff>
      <xdr:row>16</xdr:row>
      <xdr:rowOff>55154</xdr:rowOff>
    </xdr:to>
    <xdr:sp macro="" textlink="">
      <xdr:nvSpPr>
        <xdr:cNvPr id="470" name="楕円 469"/>
        <xdr:cNvSpPr/>
      </xdr:nvSpPr>
      <xdr:spPr>
        <a:xfrm>
          <a:off x="16129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39931</xdr:rowOff>
    </xdr:from>
    <xdr:ext cx="736600" cy="259045"/>
    <xdr:sp macro="" textlink="">
      <xdr:nvSpPr>
        <xdr:cNvPr id="471" name="テキスト ボックス 470"/>
        <xdr:cNvSpPr txBox="1"/>
      </xdr:nvSpPr>
      <xdr:spPr>
        <a:xfrm>
          <a:off x="15798800" y="278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22255</xdr:rowOff>
    </xdr:from>
    <xdr:to>
      <xdr:col>73</xdr:col>
      <xdr:colOff>44450</xdr:colOff>
      <xdr:row>17</xdr:row>
      <xdr:rowOff>123855</xdr:rowOff>
    </xdr:to>
    <xdr:sp macro="" textlink="">
      <xdr:nvSpPr>
        <xdr:cNvPr id="472" name="楕円 471"/>
        <xdr:cNvSpPr/>
      </xdr:nvSpPr>
      <xdr:spPr>
        <a:xfrm>
          <a:off x="15240000" y="29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108632</xdr:rowOff>
    </xdr:from>
    <xdr:ext cx="762000" cy="259045"/>
    <xdr:sp macro="" textlink="">
      <xdr:nvSpPr>
        <xdr:cNvPr id="473" name="テキスト ボックス 472"/>
        <xdr:cNvSpPr txBox="1"/>
      </xdr:nvSpPr>
      <xdr:spPr>
        <a:xfrm>
          <a:off x="14909800" y="302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53038</xdr:rowOff>
    </xdr:from>
    <xdr:to>
      <xdr:col>68</xdr:col>
      <xdr:colOff>203200</xdr:colOff>
      <xdr:row>18</xdr:row>
      <xdr:rowOff>154638</xdr:rowOff>
    </xdr:to>
    <xdr:sp macro="" textlink="">
      <xdr:nvSpPr>
        <xdr:cNvPr id="474" name="楕円 473"/>
        <xdr:cNvSpPr/>
      </xdr:nvSpPr>
      <xdr:spPr>
        <a:xfrm>
          <a:off x="14351000" y="31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139414</xdr:rowOff>
    </xdr:from>
    <xdr:ext cx="762000" cy="259045"/>
    <xdr:sp macro="" textlink="">
      <xdr:nvSpPr>
        <xdr:cNvPr id="475" name="テキスト ボックス 474"/>
        <xdr:cNvSpPr txBox="1"/>
      </xdr:nvSpPr>
      <xdr:spPr>
        <a:xfrm>
          <a:off x="14020800" y="322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76" name="楕円 475"/>
        <xdr:cNvSpPr/>
      </xdr:nvSpPr>
      <xdr:spPr>
        <a:xfrm>
          <a:off x="13462000" y="2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17192</xdr:rowOff>
    </xdr:from>
    <xdr:ext cx="762000" cy="259045"/>
    <xdr:sp macro="" textlink="">
      <xdr:nvSpPr>
        <xdr:cNvPr id="477" name="テキスト ボックス 476"/>
        <xdr:cNvSpPr txBox="1"/>
      </xdr:nvSpPr>
      <xdr:spPr>
        <a:xfrm>
          <a:off x="13131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12,997
12,863
127.70
10,684,746
9,815,936
480,651
4,091,761
7,071,241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人件費に係る経常収支比率は昨年度と比べ、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％となっている。依然として類似団体平均値を上回っている。　要因としては復興関連事業などの臨時的な事業の進捗により、経常経費にシフトしていることがあげられる。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また、職員の年齢層の偏りにより減少傾向となることが予想されるが、その後上昇に転じることが予想される。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8890</xdr:rowOff>
    </xdr:to>
    <xdr:cxnSp macro="">
      <xdr:nvCxnSpPr>
        <xdr:cNvPr id="66" name="直線コネクタ 65"/>
        <xdr:cNvCxnSpPr/>
      </xdr:nvCxnSpPr>
      <xdr:spPr>
        <a:xfrm flipV="1">
          <a:off x="3987800" y="632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8890</xdr:rowOff>
    </xdr:to>
    <xdr:cxnSp macro="">
      <xdr:nvCxnSpPr>
        <xdr:cNvPr id="69" name="直線コネクタ 68"/>
        <xdr:cNvCxnSpPr/>
      </xdr:nvCxnSpPr>
      <xdr:spPr>
        <a:xfrm>
          <a:off x="3098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1270</xdr:rowOff>
    </xdr:to>
    <xdr:cxnSp macro="">
      <xdr:nvCxnSpPr>
        <xdr:cNvPr id="72" name="直線コネクタ 71"/>
        <xdr:cNvCxnSpPr/>
      </xdr:nvCxnSpPr>
      <xdr:spPr>
        <a:xfrm>
          <a:off x="2209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8890</xdr:rowOff>
    </xdr:to>
    <xdr:cxnSp macro="">
      <xdr:nvCxnSpPr>
        <xdr:cNvPr id="75" name="直線コネクタ 74"/>
        <xdr:cNvCxnSpPr/>
      </xdr:nvCxnSpPr>
      <xdr:spPr>
        <a:xfrm flipV="1">
          <a:off x="1320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物件費に係る経常収支比率は全国平均と比較しても依然として高い水準であり、類似団体の最大値に近い数値となっている。さらに当町だけでも前年比で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上昇となっていることからも今後の改善が必要である。上昇の要因としては、行政情報システムに係る保守やリース料や保育所運営費の委託料そして消防団員の費用弁償の引き上げなどによるものだ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21</xdr:row>
      <xdr:rowOff>42418</xdr:rowOff>
    </xdr:to>
    <xdr:cxnSp macro="">
      <xdr:nvCxnSpPr>
        <xdr:cNvPr id="125" name="直線コネクタ 124"/>
        <xdr:cNvCxnSpPr/>
      </xdr:nvCxnSpPr>
      <xdr:spPr>
        <a:xfrm>
          <a:off x="15671800" y="34874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76708</xdr:rowOff>
    </xdr:to>
    <xdr:cxnSp macro="">
      <xdr:nvCxnSpPr>
        <xdr:cNvPr id="128" name="直線コネクタ 127"/>
        <xdr:cNvCxnSpPr/>
      </xdr:nvCxnSpPr>
      <xdr:spPr>
        <a:xfrm flipV="1">
          <a:off x="14782800" y="3487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28702</xdr:rowOff>
    </xdr:from>
    <xdr:to>
      <xdr:col>73</xdr:col>
      <xdr:colOff>180975</xdr:colOff>
      <xdr:row>20</xdr:row>
      <xdr:rowOff>76708</xdr:rowOff>
    </xdr:to>
    <xdr:cxnSp macro="">
      <xdr:nvCxnSpPr>
        <xdr:cNvPr id="131" name="直線コネクタ 130"/>
        <xdr:cNvCxnSpPr/>
      </xdr:nvCxnSpPr>
      <xdr:spPr>
        <a:xfrm>
          <a:off x="13893800" y="328625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26416</xdr:rowOff>
    </xdr:from>
    <xdr:to>
      <xdr:col>69</xdr:col>
      <xdr:colOff>92075</xdr:colOff>
      <xdr:row>19</xdr:row>
      <xdr:rowOff>28702</xdr:rowOff>
    </xdr:to>
    <xdr:cxnSp macro="">
      <xdr:nvCxnSpPr>
        <xdr:cNvPr id="134" name="直線コネクタ 133"/>
        <xdr:cNvCxnSpPr/>
      </xdr:nvCxnSpPr>
      <xdr:spPr>
        <a:xfrm>
          <a:off x="13004800" y="31125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163068</xdr:rowOff>
    </xdr:from>
    <xdr:to>
      <xdr:col>82</xdr:col>
      <xdr:colOff>158750</xdr:colOff>
      <xdr:row>21</xdr:row>
      <xdr:rowOff>93218</xdr:rowOff>
    </xdr:to>
    <xdr:sp macro="" textlink="">
      <xdr:nvSpPr>
        <xdr:cNvPr id="144" name="楕円 143"/>
        <xdr:cNvSpPr/>
      </xdr:nvSpPr>
      <xdr:spPr>
        <a:xfrm>
          <a:off x="164592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71645</xdr:rowOff>
    </xdr:from>
    <xdr:ext cx="762000" cy="259045"/>
    <xdr:sp macro="" textlink="">
      <xdr:nvSpPr>
        <xdr:cNvPr id="145" name="物件費該当値テキスト"/>
        <xdr:cNvSpPr txBox="1"/>
      </xdr:nvSpPr>
      <xdr:spPr>
        <a:xfrm>
          <a:off x="16598900" y="35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6" name="楕円 145"/>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7" name="テキスト ボックス 146"/>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25908</xdr:rowOff>
    </xdr:from>
    <xdr:to>
      <xdr:col>74</xdr:col>
      <xdr:colOff>31750</xdr:colOff>
      <xdr:row>20</xdr:row>
      <xdr:rowOff>127508</xdr:rowOff>
    </xdr:to>
    <xdr:sp macro="" textlink="">
      <xdr:nvSpPr>
        <xdr:cNvPr id="148" name="楕円 147"/>
        <xdr:cNvSpPr/>
      </xdr:nvSpPr>
      <xdr:spPr>
        <a:xfrm>
          <a:off x="147320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112285</xdr:rowOff>
    </xdr:from>
    <xdr:ext cx="762000" cy="259045"/>
    <xdr:sp macro="" textlink="">
      <xdr:nvSpPr>
        <xdr:cNvPr id="149" name="テキスト ボックス 148"/>
        <xdr:cNvSpPr txBox="1"/>
      </xdr:nvSpPr>
      <xdr:spPr>
        <a:xfrm>
          <a:off x="14401800" y="354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149352</xdr:rowOff>
    </xdr:from>
    <xdr:to>
      <xdr:col>69</xdr:col>
      <xdr:colOff>142875</xdr:colOff>
      <xdr:row>19</xdr:row>
      <xdr:rowOff>79502</xdr:rowOff>
    </xdr:to>
    <xdr:sp macro="" textlink="">
      <xdr:nvSpPr>
        <xdr:cNvPr id="150" name="楕円 149"/>
        <xdr:cNvSpPr/>
      </xdr:nvSpPr>
      <xdr:spPr>
        <a:xfrm>
          <a:off x="13843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64279</xdr:rowOff>
    </xdr:from>
    <xdr:ext cx="762000" cy="259045"/>
    <xdr:sp macro="" textlink="">
      <xdr:nvSpPr>
        <xdr:cNvPr id="151" name="テキスト ボックス 150"/>
        <xdr:cNvSpPr txBox="1"/>
      </xdr:nvSpPr>
      <xdr:spPr>
        <a:xfrm>
          <a:off x="13512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147066</xdr:rowOff>
    </xdr:from>
    <xdr:to>
      <xdr:col>65</xdr:col>
      <xdr:colOff>53975</xdr:colOff>
      <xdr:row>18</xdr:row>
      <xdr:rowOff>77216</xdr:rowOff>
    </xdr:to>
    <xdr:sp macro="" textlink="">
      <xdr:nvSpPr>
        <xdr:cNvPr id="152" name="楕円 151"/>
        <xdr:cNvSpPr/>
      </xdr:nvSpPr>
      <xdr:spPr>
        <a:xfrm>
          <a:off x="12954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61993</xdr:rowOff>
    </xdr:from>
    <xdr:ext cx="762000" cy="259045"/>
    <xdr:sp macro="" textlink="">
      <xdr:nvSpPr>
        <xdr:cNvPr id="153" name="テキスト ボックス 152"/>
        <xdr:cNvSpPr txBox="1"/>
      </xdr:nvSpPr>
      <xdr:spPr>
        <a:xfrm>
          <a:off x="12623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ポイント上昇した。これは、自立支援事業における介護・訓練等給付事業費の利用者増による増加及び障害児通所給付費の増加によるものが大きな要因である。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ポイント以上下回っている。これらは少子化の影響を受け子ども医療助成事業費や児童手当支給事業が年々減額となっていることが要因であると考えられる。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107950</xdr:rowOff>
    </xdr:to>
    <xdr:cxnSp macro="">
      <xdr:nvCxnSpPr>
        <xdr:cNvPr id="185" name="直線コネクタ 184"/>
        <xdr:cNvCxnSpPr/>
      </xdr:nvCxnSpPr>
      <xdr:spPr>
        <a:xfrm>
          <a:off x="3987800" y="9474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44450</xdr:rowOff>
    </xdr:to>
    <xdr:cxnSp macro="">
      <xdr:nvCxnSpPr>
        <xdr:cNvPr id="188" name="直線コネクタ 187"/>
        <xdr:cNvCxnSpPr/>
      </xdr:nvCxnSpPr>
      <xdr:spPr>
        <a:xfrm>
          <a:off x="3098800" y="944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56</xdr:row>
      <xdr:rowOff>25400</xdr:rowOff>
    </xdr:to>
    <xdr:cxnSp macro="">
      <xdr:nvCxnSpPr>
        <xdr:cNvPr id="191" name="直線コネクタ 190"/>
        <xdr:cNvCxnSpPr/>
      </xdr:nvCxnSpPr>
      <xdr:spPr>
        <a:xfrm flipV="1">
          <a:off x="2209800" y="9448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38100</xdr:rowOff>
    </xdr:to>
    <xdr:cxnSp macro="">
      <xdr:nvCxnSpPr>
        <xdr:cNvPr id="194" name="直線コネクタ 193"/>
        <xdr:cNvCxnSpPr/>
      </xdr:nvCxnSpPr>
      <xdr:spPr>
        <a:xfrm flipV="1">
          <a:off x="1320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5"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6" name="楕円 205"/>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105427</xdr:rowOff>
    </xdr:from>
    <xdr:ext cx="736600" cy="259045"/>
    <xdr:sp macro="" textlink="">
      <xdr:nvSpPr>
        <xdr:cNvPr id="207" name="テキスト ボックス 206"/>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8" name="楕円 207"/>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09" name="テキスト ボックス 208"/>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0" name="楕円 209"/>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1" name="テキスト ボックス 210"/>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2" name="楕円 211"/>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3" name="テキスト ボックス 212"/>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その他の経費に関しては平成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年度以降減少傾向が見られる。これらは、介護保険や国民健康保険に対する繰出金の減少が大きな要因となり、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ポイントの改善に繋げることになったと考えられる。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特別会計への繰出については、一般会計への財政運営に対して大きな影響を及ぼすことからも今後も適正な執行に努めながら、さらなる改善に繋げる必要がある。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142240</xdr:rowOff>
    </xdr:to>
    <xdr:cxnSp macro="">
      <xdr:nvCxnSpPr>
        <xdr:cNvPr id="246" name="直線コネクタ 245"/>
        <xdr:cNvCxnSpPr/>
      </xdr:nvCxnSpPr>
      <xdr:spPr>
        <a:xfrm flipV="1">
          <a:off x="15671800" y="96596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85090</xdr:rowOff>
    </xdr:to>
    <xdr:cxnSp macro="">
      <xdr:nvCxnSpPr>
        <xdr:cNvPr id="249" name="直線コネクタ 248"/>
        <xdr:cNvCxnSpPr/>
      </xdr:nvCxnSpPr>
      <xdr:spPr>
        <a:xfrm flipV="1">
          <a:off x="14782800" y="9743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153670</xdr:rowOff>
    </xdr:to>
    <xdr:cxnSp macro="">
      <xdr:nvCxnSpPr>
        <xdr:cNvPr id="252" name="直線コネクタ 251"/>
        <xdr:cNvCxnSpPr/>
      </xdr:nvCxnSpPr>
      <xdr:spPr>
        <a:xfrm flipV="1">
          <a:off x="13893800" y="985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153670</xdr:rowOff>
    </xdr:to>
    <xdr:cxnSp macro="">
      <xdr:nvCxnSpPr>
        <xdr:cNvPr id="255" name="直線コネクタ 254"/>
        <xdr:cNvCxnSpPr/>
      </xdr:nvCxnSpPr>
      <xdr:spPr>
        <a:xfrm>
          <a:off x="13004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5" name="楕円 264"/>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6"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67" name="楕円 266"/>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8" name="テキスト ボックス 26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9" name="楕円 268"/>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70" name="テキスト ボックス 269"/>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1" name="楕円 270"/>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2" name="テキスト ボックス 271"/>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3" name="楕円 272"/>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4" name="テキスト ボックス 273"/>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補助費等に関しては、一部事務組合の負担金の増額等により微増となったが、元年度より過疎対策事業債（ソフト）の充当により一般財源に改善が見られたことにより減少となった。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当町において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ポイントの改善となり類似団体平均を下回るようになったが、今後も補助費等の適正な執行により継続して改善していくことが求められている。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46990</xdr:rowOff>
    </xdr:to>
    <xdr:cxnSp macro="">
      <xdr:nvCxnSpPr>
        <xdr:cNvPr id="304" name="直線コネクタ 303"/>
        <xdr:cNvCxnSpPr/>
      </xdr:nvCxnSpPr>
      <xdr:spPr>
        <a:xfrm flipV="1">
          <a:off x="15671800" y="63586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46990</xdr:rowOff>
    </xdr:to>
    <xdr:cxnSp macro="">
      <xdr:nvCxnSpPr>
        <xdr:cNvPr id="307" name="直線コネクタ 306"/>
        <xdr:cNvCxnSpPr/>
      </xdr:nvCxnSpPr>
      <xdr:spPr>
        <a:xfrm>
          <a:off x="14782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19558</xdr:rowOff>
    </xdr:to>
    <xdr:cxnSp macro="">
      <xdr:nvCxnSpPr>
        <xdr:cNvPr id="310" name="直線コネクタ 309"/>
        <xdr:cNvCxnSpPr/>
      </xdr:nvCxnSpPr>
      <xdr:spPr>
        <a:xfrm>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168148</xdr:rowOff>
    </xdr:to>
    <xdr:cxnSp macro="">
      <xdr:nvCxnSpPr>
        <xdr:cNvPr id="313" name="直線コネクタ 312"/>
        <xdr:cNvCxnSpPr/>
      </xdr:nvCxnSpPr>
      <xdr:spPr>
        <a:xfrm>
          <a:off x="13004800" y="62397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3" name="楕円 322"/>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4"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5" name="楕円 324"/>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6" name="テキスト ボックス 325"/>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7" name="楕円 326"/>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8" name="テキスト ボックス 327"/>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9" name="楕円 328"/>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0" name="テキスト ボックス 32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1" name="楕円 330"/>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2" name="テキスト ボックス 331"/>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公債費に関しては、類似団体と比較しても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ポイントほど割合が低くなっている。しかし、当町のみの推移では年々増加の傾向にある。これらは、令和元年度より据え置いていた平成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年度豪雨災害の災害復旧事業債の元金償還が開始したことが影響していると考えられる。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今後も庁舎建設事業費などの元金償還の開始が控えているため公債費の推移に注視する必要がある。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88900</xdr:rowOff>
    </xdr:to>
    <xdr:cxnSp macro="">
      <xdr:nvCxnSpPr>
        <xdr:cNvPr id="365" name="直線コネクタ 364"/>
        <xdr:cNvCxnSpPr/>
      </xdr:nvCxnSpPr>
      <xdr:spPr>
        <a:xfrm>
          <a:off x="3987800" y="13050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20320</xdr:rowOff>
    </xdr:to>
    <xdr:cxnSp macro="">
      <xdr:nvCxnSpPr>
        <xdr:cNvPr id="368" name="直線コネクタ 367"/>
        <xdr:cNvCxnSpPr/>
      </xdr:nvCxnSpPr>
      <xdr:spPr>
        <a:xfrm>
          <a:off x="3098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76</xdr:row>
      <xdr:rowOff>12700</xdr:rowOff>
    </xdr:to>
    <xdr:cxnSp macro="">
      <xdr:nvCxnSpPr>
        <xdr:cNvPr id="371" name="直線コネクタ 370"/>
        <xdr:cNvCxnSpPr/>
      </xdr:nvCxnSpPr>
      <xdr:spPr>
        <a:xfrm>
          <a:off x="2209800" y="12974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115570</xdr:rowOff>
    </xdr:to>
    <xdr:cxnSp macro="">
      <xdr:nvCxnSpPr>
        <xdr:cNvPr id="374" name="直線コネクタ 373"/>
        <xdr:cNvCxnSpPr/>
      </xdr:nvCxnSpPr>
      <xdr:spPr>
        <a:xfrm>
          <a:off x="1320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4" name="楕円 383"/>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5"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6" name="楕円 385"/>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7" name="テキスト ボックス 386"/>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8" name="楕円 387"/>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9" name="テキスト ボックス 388"/>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0" name="楕円 389"/>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1" name="テキスト ボックス 390"/>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2" name="楕円 391"/>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3" name="テキスト ボックス 392"/>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類似団体と比較し人件費と物件費が高く、扶助費、補助費等が下回っている。特に物件費の差異が顕著であり、平均を大きく上回っていることからも事業の精査も含め抑制に努める必要がある。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58420</xdr:rowOff>
    </xdr:to>
    <xdr:cxnSp macro="">
      <xdr:nvCxnSpPr>
        <xdr:cNvPr id="424" name="直線コネクタ 423"/>
        <xdr:cNvCxnSpPr/>
      </xdr:nvCxnSpPr>
      <xdr:spPr>
        <a:xfrm>
          <a:off x="15671800" y="1343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94996</xdr:rowOff>
    </xdr:to>
    <xdr:cxnSp macro="">
      <xdr:nvCxnSpPr>
        <xdr:cNvPr id="427" name="直線コネクタ 426"/>
        <xdr:cNvCxnSpPr/>
      </xdr:nvCxnSpPr>
      <xdr:spPr>
        <a:xfrm flipV="1">
          <a:off x="14782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94996</xdr:rowOff>
    </xdr:to>
    <xdr:cxnSp macro="">
      <xdr:nvCxnSpPr>
        <xdr:cNvPr id="430" name="直線コネクタ 429"/>
        <xdr:cNvCxnSpPr/>
      </xdr:nvCxnSpPr>
      <xdr:spPr>
        <a:xfrm>
          <a:off x="13893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78</xdr:row>
      <xdr:rowOff>53848</xdr:rowOff>
    </xdr:to>
    <xdr:cxnSp macro="">
      <xdr:nvCxnSpPr>
        <xdr:cNvPr id="433" name="直線コネクタ 432"/>
        <xdr:cNvCxnSpPr/>
      </xdr:nvCxnSpPr>
      <xdr:spPr>
        <a:xfrm>
          <a:off x="13004800" y="132577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3" name="楕円 442"/>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4"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5" name="楕円 444"/>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6" name="テキスト ボックス 445"/>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47" name="楕円 446"/>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48" name="テキスト ボックス 447"/>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49" name="楕円 448"/>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0" name="テキスト ボックス 449"/>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1" name="楕円 450"/>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2" name="テキスト ボックス 451"/>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43584</xdr:rowOff>
    </xdr:from>
    <xdr:to>
      <xdr:col>29</xdr:col>
      <xdr:colOff>127000</xdr:colOff>
      <xdr:row>18</xdr:row>
      <xdr:rowOff>81440</xdr:rowOff>
    </xdr:to>
    <xdr:cxnSp macro="">
      <xdr:nvCxnSpPr>
        <xdr:cNvPr id="50" name="直線コネクタ 49"/>
        <xdr:cNvCxnSpPr/>
      </xdr:nvCxnSpPr>
      <xdr:spPr bwMode="auto">
        <a:xfrm flipV="1">
          <a:off x="5003800" y="3177309"/>
          <a:ext cx="647700" cy="3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74689</xdr:rowOff>
    </xdr:from>
    <xdr:to>
      <xdr:col>26</xdr:col>
      <xdr:colOff>50800</xdr:colOff>
      <xdr:row>18</xdr:row>
      <xdr:rowOff>81440</xdr:rowOff>
    </xdr:to>
    <xdr:cxnSp macro="">
      <xdr:nvCxnSpPr>
        <xdr:cNvPr id="53" name="直線コネクタ 52"/>
        <xdr:cNvCxnSpPr/>
      </xdr:nvCxnSpPr>
      <xdr:spPr bwMode="auto">
        <a:xfrm>
          <a:off x="4305300" y="3208414"/>
          <a:ext cx="6985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74689</xdr:rowOff>
    </xdr:from>
    <xdr:to>
      <xdr:col>22</xdr:col>
      <xdr:colOff>114300</xdr:colOff>
      <xdr:row>18</xdr:row>
      <xdr:rowOff>111737</xdr:rowOff>
    </xdr:to>
    <xdr:cxnSp macro="">
      <xdr:nvCxnSpPr>
        <xdr:cNvPr id="56" name="直線コネクタ 55"/>
        <xdr:cNvCxnSpPr/>
      </xdr:nvCxnSpPr>
      <xdr:spPr bwMode="auto">
        <a:xfrm flipV="1">
          <a:off x="3606800" y="3208414"/>
          <a:ext cx="698500" cy="3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68974</xdr:rowOff>
    </xdr:from>
    <xdr:to>
      <xdr:col>18</xdr:col>
      <xdr:colOff>177800</xdr:colOff>
      <xdr:row>18</xdr:row>
      <xdr:rowOff>111737</xdr:rowOff>
    </xdr:to>
    <xdr:cxnSp macro="">
      <xdr:nvCxnSpPr>
        <xdr:cNvPr id="59" name="直線コネクタ 58"/>
        <xdr:cNvCxnSpPr/>
      </xdr:nvCxnSpPr>
      <xdr:spPr bwMode="auto">
        <a:xfrm>
          <a:off x="2908300" y="3202699"/>
          <a:ext cx="698500" cy="4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164234</xdr:rowOff>
    </xdr:from>
    <xdr:to>
      <xdr:col>29</xdr:col>
      <xdr:colOff>177800</xdr:colOff>
      <xdr:row>18</xdr:row>
      <xdr:rowOff>94384</xdr:rowOff>
    </xdr:to>
    <xdr:sp macro="" textlink="">
      <xdr:nvSpPr>
        <xdr:cNvPr id="69" name="楕円 68"/>
        <xdr:cNvSpPr/>
      </xdr:nvSpPr>
      <xdr:spPr bwMode="auto">
        <a:xfrm>
          <a:off x="5600700" y="312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136311</xdr:rowOff>
    </xdr:from>
    <xdr:ext cx="762000" cy="259045"/>
    <xdr:sp macro="" textlink="">
      <xdr:nvSpPr>
        <xdr:cNvPr id="70" name="人口1人当たり決算額の推移該当値テキスト130"/>
        <xdr:cNvSpPr txBox="1"/>
      </xdr:nvSpPr>
      <xdr:spPr>
        <a:xfrm>
          <a:off x="5740400" y="309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30640</xdr:rowOff>
    </xdr:from>
    <xdr:to>
      <xdr:col>26</xdr:col>
      <xdr:colOff>101600</xdr:colOff>
      <xdr:row>18</xdr:row>
      <xdr:rowOff>132240</xdr:rowOff>
    </xdr:to>
    <xdr:sp macro="" textlink="">
      <xdr:nvSpPr>
        <xdr:cNvPr id="71" name="楕円 70"/>
        <xdr:cNvSpPr/>
      </xdr:nvSpPr>
      <xdr:spPr bwMode="auto">
        <a:xfrm>
          <a:off x="4953000" y="316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117017</xdr:rowOff>
    </xdr:from>
    <xdr:ext cx="736600" cy="259045"/>
    <xdr:sp macro="" textlink="">
      <xdr:nvSpPr>
        <xdr:cNvPr id="72" name="テキスト ボックス 71"/>
        <xdr:cNvSpPr txBox="1"/>
      </xdr:nvSpPr>
      <xdr:spPr>
        <a:xfrm>
          <a:off x="4622800" y="3250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23889</xdr:rowOff>
    </xdr:from>
    <xdr:to>
      <xdr:col>22</xdr:col>
      <xdr:colOff>165100</xdr:colOff>
      <xdr:row>18</xdr:row>
      <xdr:rowOff>125488</xdr:rowOff>
    </xdr:to>
    <xdr:sp macro="" textlink="">
      <xdr:nvSpPr>
        <xdr:cNvPr id="73" name="楕円 72"/>
        <xdr:cNvSpPr/>
      </xdr:nvSpPr>
      <xdr:spPr bwMode="auto">
        <a:xfrm>
          <a:off x="4254500" y="315761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110266</xdr:rowOff>
    </xdr:from>
    <xdr:ext cx="762000" cy="259045"/>
    <xdr:sp macro="" textlink="">
      <xdr:nvSpPr>
        <xdr:cNvPr id="74" name="テキスト ボックス 73"/>
        <xdr:cNvSpPr txBox="1"/>
      </xdr:nvSpPr>
      <xdr:spPr>
        <a:xfrm>
          <a:off x="3924300" y="32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60937</xdr:rowOff>
    </xdr:from>
    <xdr:to>
      <xdr:col>19</xdr:col>
      <xdr:colOff>38100</xdr:colOff>
      <xdr:row>18</xdr:row>
      <xdr:rowOff>162537</xdr:rowOff>
    </xdr:to>
    <xdr:sp macro="" textlink="">
      <xdr:nvSpPr>
        <xdr:cNvPr id="75" name="楕円 74"/>
        <xdr:cNvSpPr/>
      </xdr:nvSpPr>
      <xdr:spPr bwMode="auto">
        <a:xfrm>
          <a:off x="3556000" y="319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147314</xdr:rowOff>
    </xdr:from>
    <xdr:ext cx="762000" cy="259045"/>
    <xdr:sp macro="" textlink="">
      <xdr:nvSpPr>
        <xdr:cNvPr id="76" name="テキスト ボックス 75"/>
        <xdr:cNvSpPr txBox="1"/>
      </xdr:nvSpPr>
      <xdr:spPr>
        <a:xfrm>
          <a:off x="3225800" y="328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18174</xdr:rowOff>
    </xdr:from>
    <xdr:to>
      <xdr:col>15</xdr:col>
      <xdr:colOff>101600</xdr:colOff>
      <xdr:row>18</xdr:row>
      <xdr:rowOff>119774</xdr:rowOff>
    </xdr:to>
    <xdr:sp macro="" textlink="">
      <xdr:nvSpPr>
        <xdr:cNvPr id="77" name="楕円 76"/>
        <xdr:cNvSpPr/>
      </xdr:nvSpPr>
      <xdr:spPr bwMode="auto">
        <a:xfrm>
          <a:off x="2857500" y="315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104551</xdr:rowOff>
    </xdr:from>
    <xdr:ext cx="762000" cy="259045"/>
    <xdr:sp macro="" textlink="">
      <xdr:nvSpPr>
        <xdr:cNvPr id="78" name="テキスト ボックス 77"/>
        <xdr:cNvSpPr txBox="1"/>
      </xdr:nvSpPr>
      <xdr:spPr>
        <a:xfrm>
          <a:off x="2527300" y="32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177902</xdr:rowOff>
    </xdr:from>
    <xdr:to>
      <xdr:col>29</xdr:col>
      <xdr:colOff>127000</xdr:colOff>
      <xdr:row>37</xdr:row>
      <xdr:rowOff>195732</xdr:rowOff>
    </xdr:to>
    <xdr:cxnSp macro="">
      <xdr:nvCxnSpPr>
        <xdr:cNvPr id="112" name="直線コネクタ 111"/>
        <xdr:cNvCxnSpPr/>
      </xdr:nvCxnSpPr>
      <xdr:spPr bwMode="auto">
        <a:xfrm flipV="1">
          <a:off x="5003800" y="7302602"/>
          <a:ext cx="647700" cy="1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195732</xdr:rowOff>
    </xdr:from>
    <xdr:to>
      <xdr:col>26</xdr:col>
      <xdr:colOff>50800</xdr:colOff>
      <xdr:row>37</xdr:row>
      <xdr:rowOff>229927</xdr:rowOff>
    </xdr:to>
    <xdr:cxnSp macro="">
      <xdr:nvCxnSpPr>
        <xdr:cNvPr id="115" name="直線コネクタ 114"/>
        <xdr:cNvCxnSpPr/>
      </xdr:nvCxnSpPr>
      <xdr:spPr bwMode="auto">
        <a:xfrm flipV="1">
          <a:off x="4305300" y="7320432"/>
          <a:ext cx="698500" cy="3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229927</xdr:rowOff>
    </xdr:from>
    <xdr:to>
      <xdr:col>22</xdr:col>
      <xdr:colOff>114300</xdr:colOff>
      <xdr:row>37</xdr:row>
      <xdr:rowOff>261474</xdr:rowOff>
    </xdr:to>
    <xdr:cxnSp macro="">
      <xdr:nvCxnSpPr>
        <xdr:cNvPr id="118" name="直線コネクタ 117"/>
        <xdr:cNvCxnSpPr/>
      </xdr:nvCxnSpPr>
      <xdr:spPr bwMode="auto">
        <a:xfrm flipV="1">
          <a:off x="3606800" y="7354627"/>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261474</xdr:rowOff>
    </xdr:from>
    <xdr:to>
      <xdr:col>18</xdr:col>
      <xdr:colOff>177800</xdr:colOff>
      <xdr:row>37</xdr:row>
      <xdr:rowOff>318281</xdr:rowOff>
    </xdr:to>
    <xdr:cxnSp macro="">
      <xdr:nvCxnSpPr>
        <xdr:cNvPr id="121" name="直線コネクタ 120"/>
        <xdr:cNvCxnSpPr/>
      </xdr:nvCxnSpPr>
      <xdr:spPr bwMode="auto">
        <a:xfrm flipV="1">
          <a:off x="2908300" y="7386174"/>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127102</xdr:rowOff>
    </xdr:from>
    <xdr:to>
      <xdr:col>29</xdr:col>
      <xdr:colOff>177800</xdr:colOff>
      <xdr:row>37</xdr:row>
      <xdr:rowOff>228702</xdr:rowOff>
    </xdr:to>
    <xdr:sp macro="" textlink="">
      <xdr:nvSpPr>
        <xdr:cNvPr id="131" name="楕円 130"/>
        <xdr:cNvSpPr/>
      </xdr:nvSpPr>
      <xdr:spPr bwMode="auto">
        <a:xfrm>
          <a:off x="5600700" y="7251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35679</xdr:rowOff>
    </xdr:from>
    <xdr:ext cx="762000" cy="259045"/>
    <xdr:sp macro="" textlink="">
      <xdr:nvSpPr>
        <xdr:cNvPr id="132" name="人口1人当たり決算額の推移該当値テキスト445"/>
        <xdr:cNvSpPr txBox="1"/>
      </xdr:nvSpPr>
      <xdr:spPr>
        <a:xfrm>
          <a:off x="5740400" y="716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144932</xdr:rowOff>
    </xdr:from>
    <xdr:to>
      <xdr:col>26</xdr:col>
      <xdr:colOff>101600</xdr:colOff>
      <xdr:row>37</xdr:row>
      <xdr:rowOff>246532</xdr:rowOff>
    </xdr:to>
    <xdr:sp macro="" textlink="">
      <xdr:nvSpPr>
        <xdr:cNvPr id="133" name="楕円 132"/>
        <xdr:cNvSpPr/>
      </xdr:nvSpPr>
      <xdr:spPr bwMode="auto">
        <a:xfrm>
          <a:off x="4953000" y="726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231309</xdr:rowOff>
    </xdr:from>
    <xdr:ext cx="736600" cy="259045"/>
    <xdr:sp macro="" textlink="">
      <xdr:nvSpPr>
        <xdr:cNvPr id="134" name="テキスト ボックス 133"/>
        <xdr:cNvSpPr txBox="1"/>
      </xdr:nvSpPr>
      <xdr:spPr>
        <a:xfrm>
          <a:off x="4622800" y="735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179127</xdr:rowOff>
    </xdr:from>
    <xdr:to>
      <xdr:col>22</xdr:col>
      <xdr:colOff>165100</xdr:colOff>
      <xdr:row>37</xdr:row>
      <xdr:rowOff>280727</xdr:rowOff>
    </xdr:to>
    <xdr:sp macro="" textlink="">
      <xdr:nvSpPr>
        <xdr:cNvPr id="135" name="楕円 134"/>
        <xdr:cNvSpPr/>
      </xdr:nvSpPr>
      <xdr:spPr bwMode="auto">
        <a:xfrm>
          <a:off x="4254500" y="730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265504</xdr:rowOff>
    </xdr:from>
    <xdr:ext cx="762000" cy="259045"/>
    <xdr:sp macro="" textlink="">
      <xdr:nvSpPr>
        <xdr:cNvPr id="136" name="テキスト ボックス 135"/>
        <xdr:cNvSpPr txBox="1"/>
      </xdr:nvSpPr>
      <xdr:spPr>
        <a:xfrm>
          <a:off x="3924300" y="739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210674</xdr:rowOff>
    </xdr:from>
    <xdr:to>
      <xdr:col>19</xdr:col>
      <xdr:colOff>38100</xdr:colOff>
      <xdr:row>37</xdr:row>
      <xdr:rowOff>312274</xdr:rowOff>
    </xdr:to>
    <xdr:sp macro="" textlink="">
      <xdr:nvSpPr>
        <xdr:cNvPr id="137" name="楕円 136"/>
        <xdr:cNvSpPr/>
      </xdr:nvSpPr>
      <xdr:spPr bwMode="auto">
        <a:xfrm>
          <a:off x="3556000" y="733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297051</xdr:rowOff>
    </xdr:from>
    <xdr:ext cx="762000" cy="259045"/>
    <xdr:sp macro="" textlink="">
      <xdr:nvSpPr>
        <xdr:cNvPr id="138" name="テキスト ボックス 137"/>
        <xdr:cNvSpPr txBox="1"/>
      </xdr:nvSpPr>
      <xdr:spPr>
        <a:xfrm>
          <a:off x="3225800" y="742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267481</xdr:rowOff>
    </xdr:from>
    <xdr:to>
      <xdr:col>15</xdr:col>
      <xdr:colOff>101600</xdr:colOff>
      <xdr:row>38</xdr:row>
      <xdr:rowOff>26181</xdr:rowOff>
    </xdr:to>
    <xdr:sp macro="" textlink="">
      <xdr:nvSpPr>
        <xdr:cNvPr id="139" name="楕円 138"/>
        <xdr:cNvSpPr/>
      </xdr:nvSpPr>
      <xdr:spPr bwMode="auto">
        <a:xfrm>
          <a:off x="2857500" y="739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10958</xdr:rowOff>
    </xdr:from>
    <xdr:ext cx="762000" cy="259045"/>
    <xdr:sp macro="" textlink="">
      <xdr:nvSpPr>
        <xdr:cNvPr id="140" name="テキスト ボックス 139"/>
        <xdr:cNvSpPr txBox="1"/>
      </xdr:nvSpPr>
      <xdr:spPr>
        <a:xfrm>
          <a:off x="2527300" y="747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12,997
12,863
127.70
10,684,746
9,815,936
480,651
4,091,761
7,071,241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31115</xdr:rowOff>
    </xdr:from>
    <xdr:to>
      <xdr:col>24</xdr:col>
      <xdr:colOff>63500</xdr:colOff>
      <xdr:row>37</xdr:row>
      <xdr:rowOff>51899</xdr:rowOff>
    </xdr:to>
    <xdr:cxnSp macro="">
      <xdr:nvCxnSpPr>
        <xdr:cNvPr id="59" name="直線コネクタ 58"/>
        <xdr:cNvCxnSpPr/>
      </xdr:nvCxnSpPr>
      <xdr:spPr>
        <a:xfrm flipV="1">
          <a:off x="3797300" y="6374765"/>
          <a:ext cx="8382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51899</xdr:rowOff>
    </xdr:from>
    <xdr:to>
      <xdr:col>19</xdr:col>
      <xdr:colOff>177800</xdr:colOff>
      <xdr:row>37</xdr:row>
      <xdr:rowOff>67161</xdr:rowOff>
    </xdr:to>
    <xdr:cxnSp macro="">
      <xdr:nvCxnSpPr>
        <xdr:cNvPr id="62" name="直線コネクタ 61"/>
        <xdr:cNvCxnSpPr/>
      </xdr:nvCxnSpPr>
      <xdr:spPr>
        <a:xfrm flipV="1">
          <a:off x="2908300" y="6395549"/>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67161</xdr:rowOff>
    </xdr:from>
    <xdr:to>
      <xdr:col>15</xdr:col>
      <xdr:colOff>50800</xdr:colOff>
      <xdr:row>37</xdr:row>
      <xdr:rowOff>88000</xdr:rowOff>
    </xdr:to>
    <xdr:cxnSp macro="">
      <xdr:nvCxnSpPr>
        <xdr:cNvPr id="65" name="直線コネクタ 64"/>
        <xdr:cNvCxnSpPr/>
      </xdr:nvCxnSpPr>
      <xdr:spPr>
        <a:xfrm flipV="1">
          <a:off x="2019300" y="6410811"/>
          <a:ext cx="889000" cy="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73205</xdr:rowOff>
    </xdr:from>
    <xdr:to>
      <xdr:col>10</xdr:col>
      <xdr:colOff>114300</xdr:colOff>
      <xdr:row>37</xdr:row>
      <xdr:rowOff>88000</xdr:rowOff>
    </xdr:to>
    <xdr:cxnSp macro="">
      <xdr:nvCxnSpPr>
        <xdr:cNvPr id="68" name="直線コネクタ 67"/>
        <xdr:cNvCxnSpPr/>
      </xdr:nvCxnSpPr>
      <xdr:spPr>
        <a:xfrm>
          <a:off x="1130300" y="6416855"/>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151765</xdr:rowOff>
    </xdr:from>
    <xdr:to>
      <xdr:col>24</xdr:col>
      <xdr:colOff>114300</xdr:colOff>
      <xdr:row>37</xdr:row>
      <xdr:rowOff>81915</xdr:rowOff>
    </xdr:to>
    <xdr:sp macro="" textlink="">
      <xdr:nvSpPr>
        <xdr:cNvPr id="78" name="楕円 77"/>
        <xdr:cNvSpPr/>
      </xdr:nvSpPr>
      <xdr:spPr>
        <a:xfrm>
          <a:off x="45847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130192</xdr:rowOff>
    </xdr:from>
    <xdr:ext cx="534377" cy="259045"/>
    <xdr:sp macro="" textlink="">
      <xdr:nvSpPr>
        <xdr:cNvPr id="79" name="人件費該当値テキスト"/>
        <xdr:cNvSpPr txBox="1"/>
      </xdr:nvSpPr>
      <xdr:spPr>
        <a:xfrm>
          <a:off x="4686300" y="63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1099</xdr:rowOff>
    </xdr:from>
    <xdr:to>
      <xdr:col>20</xdr:col>
      <xdr:colOff>38100</xdr:colOff>
      <xdr:row>37</xdr:row>
      <xdr:rowOff>102699</xdr:rowOff>
    </xdr:to>
    <xdr:sp macro="" textlink="">
      <xdr:nvSpPr>
        <xdr:cNvPr id="80" name="楕円 79"/>
        <xdr:cNvSpPr/>
      </xdr:nvSpPr>
      <xdr:spPr>
        <a:xfrm>
          <a:off x="3746500" y="63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93826</xdr:rowOff>
    </xdr:from>
    <xdr:ext cx="534377" cy="259045"/>
    <xdr:sp macro="" textlink="">
      <xdr:nvSpPr>
        <xdr:cNvPr id="81" name="テキスト ボックス 80"/>
        <xdr:cNvSpPr txBox="1"/>
      </xdr:nvSpPr>
      <xdr:spPr>
        <a:xfrm>
          <a:off x="3530111" y="64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16361</xdr:rowOff>
    </xdr:from>
    <xdr:to>
      <xdr:col>15</xdr:col>
      <xdr:colOff>101600</xdr:colOff>
      <xdr:row>37</xdr:row>
      <xdr:rowOff>117961</xdr:rowOff>
    </xdr:to>
    <xdr:sp macro="" textlink="">
      <xdr:nvSpPr>
        <xdr:cNvPr id="82" name="楕円 81"/>
        <xdr:cNvSpPr/>
      </xdr:nvSpPr>
      <xdr:spPr>
        <a:xfrm>
          <a:off x="2857500" y="63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109088</xdr:rowOff>
    </xdr:from>
    <xdr:ext cx="534377" cy="259045"/>
    <xdr:sp macro="" textlink="">
      <xdr:nvSpPr>
        <xdr:cNvPr id="83" name="テキスト ボックス 82"/>
        <xdr:cNvSpPr txBox="1"/>
      </xdr:nvSpPr>
      <xdr:spPr>
        <a:xfrm>
          <a:off x="2641111" y="645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37200</xdr:rowOff>
    </xdr:from>
    <xdr:to>
      <xdr:col>10</xdr:col>
      <xdr:colOff>165100</xdr:colOff>
      <xdr:row>37</xdr:row>
      <xdr:rowOff>138800</xdr:rowOff>
    </xdr:to>
    <xdr:sp macro="" textlink="">
      <xdr:nvSpPr>
        <xdr:cNvPr id="84" name="楕円 83"/>
        <xdr:cNvSpPr/>
      </xdr:nvSpPr>
      <xdr:spPr>
        <a:xfrm>
          <a:off x="1968500" y="638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129927</xdr:rowOff>
    </xdr:from>
    <xdr:ext cx="534377" cy="259045"/>
    <xdr:sp macro="" textlink="">
      <xdr:nvSpPr>
        <xdr:cNvPr id="85" name="テキスト ボックス 84"/>
        <xdr:cNvSpPr txBox="1"/>
      </xdr:nvSpPr>
      <xdr:spPr>
        <a:xfrm>
          <a:off x="1752111" y="647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22405</xdr:rowOff>
    </xdr:from>
    <xdr:to>
      <xdr:col>6</xdr:col>
      <xdr:colOff>38100</xdr:colOff>
      <xdr:row>37</xdr:row>
      <xdr:rowOff>124005</xdr:rowOff>
    </xdr:to>
    <xdr:sp macro="" textlink="">
      <xdr:nvSpPr>
        <xdr:cNvPr id="86" name="楕円 85"/>
        <xdr:cNvSpPr/>
      </xdr:nvSpPr>
      <xdr:spPr>
        <a:xfrm>
          <a:off x="1079500" y="63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115132</xdr:rowOff>
    </xdr:from>
    <xdr:ext cx="534377" cy="259045"/>
    <xdr:sp macro="" textlink="">
      <xdr:nvSpPr>
        <xdr:cNvPr id="87" name="テキスト ボックス 86"/>
        <xdr:cNvSpPr txBox="1"/>
      </xdr:nvSpPr>
      <xdr:spPr>
        <a:xfrm>
          <a:off x="863111" y="645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11617</xdr:rowOff>
    </xdr:from>
    <xdr:to>
      <xdr:col>24</xdr:col>
      <xdr:colOff>62865</xdr:colOff>
      <xdr:row>58</xdr:row>
      <xdr:rowOff>128097</xdr:rowOff>
    </xdr:to>
    <xdr:cxnSp macro="">
      <xdr:nvCxnSpPr>
        <xdr:cNvPr id="111" name="直線コネクタ 110"/>
        <xdr:cNvCxnSpPr/>
      </xdr:nvCxnSpPr>
      <xdr:spPr>
        <a:xfrm flipV="1">
          <a:off x="4633595" y="9612817"/>
          <a:ext cx="1270" cy="45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131924</xdr:rowOff>
    </xdr:from>
    <xdr:ext cx="534377" cy="259045"/>
    <xdr:sp macro="" textlink="">
      <xdr:nvSpPr>
        <xdr:cNvPr id="112" name="物件費最小値テキスト"/>
        <xdr:cNvSpPr txBox="1"/>
      </xdr:nvSpPr>
      <xdr:spPr>
        <a:xfrm>
          <a:off x="4686300" y="1007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128097</xdr:rowOff>
    </xdr:from>
    <xdr:to>
      <xdr:col>24</xdr:col>
      <xdr:colOff>152400</xdr:colOff>
      <xdr:row>58</xdr:row>
      <xdr:rowOff>128097</xdr:rowOff>
    </xdr:to>
    <xdr:cxnSp macro="">
      <xdr:nvCxnSpPr>
        <xdr:cNvPr id="113" name="直線コネクタ 112"/>
        <xdr:cNvCxnSpPr/>
      </xdr:nvCxnSpPr>
      <xdr:spPr>
        <a:xfrm>
          <a:off x="4546600" y="10072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129744</xdr:rowOff>
    </xdr:from>
    <xdr:ext cx="599010" cy="259045"/>
    <xdr:sp macro="" textlink="">
      <xdr:nvSpPr>
        <xdr:cNvPr id="114" name="物件費最大値テキスト"/>
        <xdr:cNvSpPr txBox="1"/>
      </xdr:nvSpPr>
      <xdr:spPr>
        <a:xfrm>
          <a:off x="4686300" y="938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11617</xdr:rowOff>
    </xdr:from>
    <xdr:to>
      <xdr:col>24</xdr:col>
      <xdr:colOff>152400</xdr:colOff>
      <xdr:row>56</xdr:row>
      <xdr:rowOff>11617</xdr:rowOff>
    </xdr:to>
    <xdr:cxnSp macro="">
      <xdr:nvCxnSpPr>
        <xdr:cNvPr id="115" name="直線コネクタ 114"/>
        <xdr:cNvCxnSpPr/>
      </xdr:nvCxnSpPr>
      <xdr:spPr>
        <a:xfrm>
          <a:off x="4546600" y="96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140698</xdr:rowOff>
    </xdr:from>
    <xdr:to>
      <xdr:col>24</xdr:col>
      <xdr:colOff>63500</xdr:colOff>
      <xdr:row>57</xdr:row>
      <xdr:rowOff>167277</xdr:rowOff>
    </xdr:to>
    <xdr:cxnSp macro="">
      <xdr:nvCxnSpPr>
        <xdr:cNvPr id="116" name="直線コネクタ 115"/>
        <xdr:cNvCxnSpPr/>
      </xdr:nvCxnSpPr>
      <xdr:spPr>
        <a:xfrm flipV="1">
          <a:off x="3797300" y="9913348"/>
          <a:ext cx="838200" cy="2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128643</xdr:rowOff>
    </xdr:from>
    <xdr:ext cx="534377" cy="259045"/>
    <xdr:sp macro="" textlink="">
      <xdr:nvSpPr>
        <xdr:cNvPr id="117" name="物件費平均値テキスト"/>
        <xdr:cNvSpPr txBox="1"/>
      </xdr:nvSpPr>
      <xdr:spPr>
        <a:xfrm>
          <a:off x="4686300" y="99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150216</xdr:rowOff>
    </xdr:from>
    <xdr:to>
      <xdr:col>24</xdr:col>
      <xdr:colOff>114300</xdr:colOff>
      <xdr:row>58</xdr:row>
      <xdr:rowOff>80366</xdr:rowOff>
    </xdr:to>
    <xdr:sp macro="" textlink="">
      <xdr:nvSpPr>
        <xdr:cNvPr id="118" name="フローチャート: 判断 117"/>
        <xdr:cNvSpPr/>
      </xdr:nvSpPr>
      <xdr:spPr>
        <a:xfrm>
          <a:off x="4584700" y="99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21636</xdr:rowOff>
    </xdr:from>
    <xdr:to>
      <xdr:col>19</xdr:col>
      <xdr:colOff>177800</xdr:colOff>
      <xdr:row>57</xdr:row>
      <xdr:rowOff>167277</xdr:rowOff>
    </xdr:to>
    <xdr:cxnSp macro="">
      <xdr:nvCxnSpPr>
        <xdr:cNvPr id="119" name="直線コネクタ 118"/>
        <xdr:cNvCxnSpPr/>
      </xdr:nvCxnSpPr>
      <xdr:spPr>
        <a:xfrm>
          <a:off x="2908300" y="9794286"/>
          <a:ext cx="889000" cy="1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1807</xdr:rowOff>
    </xdr:from>
    <xdr:to>
      <xdr:col>20</xdr:col>
      <xdr:colOff>38100</xdr:colOff>
      <xdr:row>58</xdr:row>
      <xdr:rowOff>103407</xdr:rowOff>
    </xdr:to>
    <xdr:sp macro="" textlink="">
      <xdr:nvSpPr>
        <xdr:cNvPr id="120" name="フローチャート: 判断 119"/>
        <xdr:cNvSpPr/>
      </xdr:nvSpPr>
      <xdr:spPr>
        <a:xfrm>
          <a:off x="3746500" y="994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94534</xdr:rowOff>
    </xdr:from>
    <xdr:ext cx="534377" cy="259045"/>
    <xdr:sp macro="" textlink="">
      <xdr:nvSpPr>
        <xdr:cNvPr id="121" name="テキスト ボックス 120"/>
        <xdr:cNvSpPr txBox="1"/>
      </xdr:nvSpPr>
      <xdr:spPr>
        <a:xfrm>
          <a:off x="3530111" y="1003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113036</xdr:rowOff>
    </xdr:from>
    <xdr:to>
      <xdr:col>15</xdr:col>
      <xdr:colOff>50800</xdr:colOff>
      <xdr:row>57</xdr:row>
      <xdr:rowOff>21636</xdr:rowOff>
    </xdr:to>
    <xdr:cxnSp macro="">
      <xdr:nvCxnSpPr>
        <xdr:cNvPr id="122" name="直線コネクタ 121"/>
        <xdr:cNvCxnSpPr/>
      </xdr:nvCxnSpPr>
      <xdr:spPr>
        <a:xfrm>
          <a:off x="2019300" y="9714236"/>
          <a:ext cx="889000" cy="8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2546</xdr:rowOff>
    </xdr:from>
    <xdr:to>
      <xdr:col>15</xdr:col>
      <xdr:colOff>101600</xdr:colOff>
      <xdr:row>58</xdr:row>
      <xdr:rowOff>104146</xdr:rowOff>
    </xdr:to>
    <xdr:sp macro="" textlink="">
      <xdr:nvSpPr>
        <xdr:cNvPr id="123" name="フローチャート: 判断 122"/>
        <xdr:cNvSpPr/>
      </xdr:nvSpPr>
      <xdr:spPr>
        <a:xfrm>
          <a:off x="2857500" y="994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95273</xdr:rowOff>
    </xdr:from>
    <xdr:ext cx="534377" cy="259045"/>
    <xdr:sp macro="" textlink="">
      <xdr:nvSpPr>
        <xdr:cNvPr id="124" name="テキスト ボックス 123"/>
        <xdr:cNvSpPr txBox="1"/>
      </xdr:nvSpPr>
      <xdr:spPr>
        <a:xfrm>
          <a:off x="2641111" y="100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108479</xdr:rowOff>
    </xdr:from>
    <xdr:to>
      <xdr:col>10</xdr:col>
      <xdr:colOff>114300</xdr:colOff>
      <xdr:row>56</xdr:row>
      <xdr:rowOff>113036</xdr:rowOff>
    </xdr:to>
    <xdr:cxnSp macro="">
      <xdr:nvCxnSpPr>
        <xdr:cNvPr id="125" name="直線コネクタ 124"/>
        <xdr:cNvCxnSpPr/>
      </xdr:nvCxnSpPr>
      <xdr:spPr>
        <a:xfrm>
          <a:off x="1130300" y="8680979"/>
          <a:ext cx="889000" cy="10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169988</xdr:rowOff>
    </xdr:from>
    <xdr:to>
      <xdr:col>10</xdr:col>
      <xdr:colOff>165100</xdr:colOff>
      <xdr:row>58</xdr:row>
      <xdr:rowOff>100138</xdr:rowOff>
    </xdr:to>
    <xdr:sp macro="" textlink="">
      <xdr:nvSpPr>
        <xdr:cNvPr id="126" name="フローチャート: 判断 125"/>
        <xdr:cNvSpPr/>
      </xdr:nvSpPr>
      <xdr:spPr>
        <a:xfrm>
          <a:off x="1968500" y="994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91265</xdr:rowOff>
    </xdr:from>
    <xdr:ext cx="534377" cy="259045"/>
    <xdr:sp macro="" textlink="">
      <xdr:nvSpPr>
        <xdr:cNvPr id="127" name="テキスト ボックス 126"/>
        <xdr:cNvSpPr txBox="1"/>
      </xdr:nvSpPr>
      <xdr:spPr>
        <a:xfrm>
          <a:off x="1752111" y="100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161096</xdr:rowOff>
    </xdr:from>
    <xdr:to>
      <xdr:col>6</xdr:col>
      <xdr:colOff>38100</xdr:colOff>
      <xdr:row>58</xdr:row>
      <xdr:rowOff>91246</xdr:rowOff>
    </xdr:to>
    <xdr:sp macro="" textlink="">
      <xdr:nvSpPr>
        <xdr:cNvPr id="128" name="フローチャート: 判断 127"/>
        <xdr:cNvSpPr/>
      </xdr:nvSpPr>
      <xdr:spPr>
        <a:xfrm>
          <a:off x="10795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82373</xdr:rowOff>
    </xdr:from>
    <xdr:ext cx="534377" cy="259045"/>
    <xdr:sp macro="" textlink="">
      <xdr:nvSpPr>
        <xdr:cNvPr id="129" name="テキスト ボックス 128"/>
        <xdr:cNvSpPr txBox="1"/>
      </xdr:nvSpPr>
      <xdr:spPr>
        <a:xfrm>
          <a:off x="863111" y="100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89898</xdr:rowOff>
    </xdr:from>
    <xdr:to>
      <xdr:col>24</xdr:col>
      <xdr:colOff>114300</xdr:colOff>
      <xdr:row>58</xdr:row>
      <xdr:rowOff>20048</xdr:rowOff>
    </xdr:to>
    <xdr:sp macro="" textlink="">
      <xdr:nvSpPr>
        <xdr:cNvPr id="135" name="楕円 134"/>
        <xdr:cNvSpPr/>
      </xdr:nvSpPr>
      <xdr:spPr>
        <a:xfrm>
          <a:off x="4584700" y="98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112775</xdr:rowOff>
    </xdr:from>
    <xdr:ext cx="599010" cy="259045"/>
    <xdr:sp macro="" textlink="">
      <xdr:nvSpPr>
        <xdr:cNvPr id="136" name="物件費該当値テキスト"/>
        <xdr:cNvSpPr txBox="1"/>
      </xdr:nvSpPr>
      <xdr:spPr>
        <a:xfrm>
          <a:off x="4686300" y="971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116477</xdr:rowOff>
    </xdr:from>
    <xdr:to>
      <xdr:col>20</xdr:col>
      <xdr:colOff>38100</xdr:colOff>
      <xdr:row>58</xdr:row>
      <xdr:rowOff>46627</xdr:rowOff>
    </xdr:to>
    <xdr:sp macro="" textlink="">
      <xdr:nvSpPr>
        <xdr:cNvPr id="137" name="楕円 136"/>
        <xdr:cNvSpPr/>
      </xdr:nvSpPr>
      <xdr:spPr>
        <a:xfrm>
          <a:off x="3746500" y="98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63154</xdr:rowOff>
    </xdr:from>
    <xdr:ext cx="599010" cy="259045"/>
    <xdr:sp macro="" textlink="">
      <xdr:nvSpPr>
        <xdr:cNvPr id="138" name="テキスト ボックス 137"/>
        <xdr:cNvSpPr txBox="1"/>
      </xdr:nvSpPr>
      <xdr:spPr>
        <a:xfrm>
          <a:off x="3497795" y="966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142286</xdr:rowOff>
    </xdr:from>
    <xdr:to>
      <xdr:col>15</xdr:col>
      <xdr:colOff>101600</xdr:colOff>
      <xdr:row>57</xdr:row>
      <xdr:rowOff>72436</xdr:rowOff>
    </xdr:to>
    <xdr:sp macro="" textlink="">
      <xdr:nvSpPr>
        <xdr:cNvPr id="139" name="楕円 138"/>
        <xdr:cNvSpPr/>
      </xdr:nvSpPr>
      <xdr:spPr>
        <a:xfrm>
          <a:off x="2857500" y="97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88963</xdr:rowOff>
    </xdr:from>
    <xdr:ext cx="599010" cy="259045"/>
    <xdr:sp macro="" textlink="">
      <xdr:nvSpPr>
        <xdr:cNvPr id="140" name="テキスト ボックス 139"/>
        <xdr:cNvSpPr txBox="1"/>
      </xdr:nvSpPr>
      <xdr:spPr>
        <a:xfrm>
          <a:off x="2608795" y="95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62236</xdr:rowOff>
    </xdr:from>
    <xdr:to>
      <xdr:col>10</xdr:col>
      <xdr:colOff>165100</xdr:colOff>
      <xdr:row>56</xdr:row>
      <xdr:rowOff>163836</xdr:rowOff>
    </xdr:to>
    <xdr:sp macro="" textlink="">
      <xdr:nvSpPr>
        <xdr:cNvPr id="141" name="楕円 140"/>
        <xdr:cNvSpPr/>
      </xdr:nvSpPr>
      <xdr:spPr>
        <a:xfrm>
          <a:off x="1968500" y="9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8913</xdr:rowOff>
    </xdr:from>
    <xdr:ext cx="599010" cy="259045"/>
    <xdr:sp macro="" textlink="">
      <xdr:nvSpPr>
        <xdr:cNvPr id="142" name="テキスト ボックス 141"/>
        <xdr:cNvSpPr txBox="1"/>
      </xdr:nvSpPr>
      <xdr:spPr>
        <a:xfrm>
          <a:off x="1719795" y="943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57679</xdr:rowOff>
    </xdr:from>
    <xdr:to>
      <xdr:col>6</xdr:col>
      <xdr:colOff>38100</xdr:colOff>
      <xdr:row>50</xdr:row>
      <xdr:rowOff>159279</xdr:rowOff>
    </xdr:to>
    <xdr:sp macro="" textlink="">
      <xdr:nvSpPr>
        <xdr:cNvPr id="143" name="楕円 142"/>
        <xdr:cNvSpPr/>
      </xdr:nvSpPr>
      <xdr:spPr>
        <a:xfrm>
          <a:off x="1079500" y="86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4356</xdr:rowOff>
    </xdr:from>
    <xdr:ext cx="599010" cy="259045"/>
    <xdr:sp macro="" textlink="">
      <xdr:nvSpPr>
        <xdr:cNvPr id="144" name="テキスト ボックス 143"/>
        <xdr:cNvSpPr txBox="1"/>
      </xdr:nvSpPr>
      <xdr:spPr>
        <a:xfrm>
          <a:off x="830795" y="840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8" name="直線コネクタ 167"/>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9"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70" name="直線コネクタ 169"/>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71"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2" name="直線コネクタ 171"/>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3987</xdr:rowOff>
    </xdr:from>
    <xdr:to>
      <xdr:col>24</xdr:col>
      <xdr:colOff>63500</xdr:colOff>
      <xdr:row>78</xdr:row>
      <xdr:rowOff>36144</xdr:rowOff>
    </xdr:to>
    <xdr:cxnSp macro="">
      <xdr:nvCxnSpPr>
        <xdr:cNvPr id="173" name="直線コネクタ 172"/>
        <xdr:cNvCxnSpPr/>
      </xdr:nvCxnSpPr>
      <xdr:spPr>
        <a:xfrm flipV="1">
          <a:off x="3797300" y="13377087"/>
          <a:ext cx="8382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4"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5" name="フローチャート: 判断 174"/>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36144</xdr:rowOff>
    </xdr:from>
    <xdr:to>
      <xdr:col>19</xdr:col>
      <xdr:colOff>177800</xdr:colOff>
      <xdr:row>78</xdr:row>
      <xdr:rowOff>105524</xdr:rowOff>
    </xdr:to>
    <xdr:cxnSp macro="">
      <xdr:nvCxnSpPr>
        <xdr:cNvPr id="176" name="直線コネクタ 175"/>
        <xdr:cNvCxnSpPr/>
      </xdr:nvCxnSpPr>
      <xdr:spPr>
        <a:xfrm flipV="1">
          <a:off x="2908300" y="13409244"/>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7" name="フローチャート: 判断 176"/>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8" name="テキスト ボックス 177"/>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100191</xdr:rowOff>
    </xdr:from>
    <xdr:to>
      <xdr:col>15</xdr:col>
      <xdr:colOff>50800</xdr:colOff>
      <xdr:row>78</xdr:row>
      <xdr:rowOff>105524</xdr:rowOff>
    </xdr:to>
    <xdr:cxnSp macro="">
      <xdr:nvCxnSpPr>
        <xdr:cNvPr id="179" name="直線コネクタ 178"/>
        <xdr:cNvCxnSpPr/>
      </xdr:nvCxnSpPr>
      <xdr:spPr>
        <a:xfrm>
          <a:off x="2019300" y="1347329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80" name="フローチャート: 判断 179"/>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81" name="テキスト ボックス 180"/>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100191</xdr:rowOff>
    </xdr:from>
    <xdr:to>
      <xdr:col>10</xdr:col>
      <xdr:colOff>114300</xdr:colOff>
      <xdr:row>78</xdr:row>
      <xdr:rowOff>110286</xdr:rowOff>
    </xdr:to>
    <xdr:cxnSp macro="">
      <xdr:nvCxnSpPr>
        <xdr:cNvPr id="182" name="直線コネクタ 181"/>
        <xdr:cNvCxnSpPr/>
      </xdr:nvCxnSpPr>
      <xdr:spPr>
        <a:xfrm flipV="1">
          <a:off x="1130300" y="13473291"/>
          <a:ext cx="8890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3" name="フローチャート: 判断 182"/>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4" name="テキスト ボックス 183"/>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5" name="フローチャート: 判断 184"/>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6" name="テキスト ボックス 185"/>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124637</xdr:rowOff>
    </xdr:from>
    <xdr:to>
      <xdr:col>24</xdr:col>
      <xdr:colOff>114300</xdr:colOff>
      <xdr:row>78</xdr:row>
      <xdr:rowOff>54787</xdr:rowOff>
    </xdr:to>
    <xdr:sp macro="" textlink="">
      <xdr:nvSpPr>
        <xdr:cNvPr id="192" name="楕円 191"/>
        <xdr:cNvSpPr/>
      </xdr:nvSpPr>
      <xdr:spPr>
        <a:xfrm>
          <a:off x="4584700" y="133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103064</xdr:rowOff>
    </xdr:from>
    <xdr:ext cx="469744" cy="259045"/>
    <xdr:sp macro="" textlink="">
      <xdr:nvSpPr>
        <xdr:cNvPr id="193" name="維持補修費該当値テキスト"/>
        <xdr:cNvSpPr txBox="1"/>
      </xdr:nvSpPr>
      <xdr:spPr>
        <a:xfrm>
          <a:off x="4686300" y="1330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156794</xdr:rowOff>
    </xdr:from>
    <xdr:to>
      <xdr:col>20</xdr:col>
      <xdr:colOff>38100</xdr:colOff>
      <xdr:row>78</xdr:row>
      <xdr:rowOff>86944</xdr:rowOff>
    </xdr:to>
    <xdr:sp macro="" textlink="">
      <xdr:nvSpPr>
        <xdr:cNvPr id="194" name="楕円 193"/>
        <xdr:cNvSpPr/>
      </xdr:nvSpPr>
      <xdr:spPr>
        <a:xfrm>
          <a:off x="37465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78071</xdr:rowOff>
    </xdr:from>
    <xdr:ext cx="469744" cy="259045"/>
    <xdr:sp macro="" textlink="">
      <xdr:nvSpPr>
        <xdr:cNvPr id="195" name="テキスト ボックス 194"/>
        <xdr:cNvSpPr txBox="1"/>
      </xdr:nvSpPr>
      <xdr:spPr>
        <a:xfrm>
          <a:off x="3562428" y="134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54724</xdr:rowOff>
    </xdr:from>
    <xdr:to>
      <xdr:col>15</xdr:col>
      <xdr:colOff>101600</xdr:colOff>
      <xdr:row>78</xdr:row>
      <xdr:rowOff>156324</xdr:rowOff>
    </xdr:to>
    <xdr:sp macro="" textlink="">
      <xdr:nvSpPr>
        <xdr:cNvPr id="196" name="楕円 195"/>
        <xdr:cNvSpPr/>
      </xdr:nvSpPr>
      <xdr:spPr>
        <a:xfrm>
          <a:off x="2857500" y="13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147451</xdr:rowOff>
    </xdr:from>
    <xdr:ext cx="469744" cy="259045"/>
    <xdr:sp macro="" textlink="">
      <xdr:nvSpPr>
        <xdr:cNvPr id="197" name="テキスト ボックス 196"/>
        <xdr:cNvSpPr txBox="1"/>
      </xdr:nvSpPr>
      <xdr:spPr>
        <a:xfrm>
          <a:off x="2673428" y="1352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49391</xdr:rowOff>
    </xdr:from>
    <xdr:to>
      <xdr:col>10</xdr:col>
      <xdr:colOff>165100</xdr:colOff>
      <xdr:row>78</xdr:row>
      <xdr:rowOff>150991</xdr:rowOff>
    </xdr:to>
    <xdr:sp macro="" textlink="">
      <xdr:nvSpPr>
        <xdr:cNvPr id="198" name="楕円 197"/>
        <xdr:cNvSpPr/>
      </xdr:nvSpPr>
      <xdr:spPr>
        <a:xfrm>
          <a:off x="1968500" y="1342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142118</xdr:rowOff>
    </xdr:from>
    <xdr:ext cx="469744" cy="259045"/>
    <xdr:sp macro="" textlink="">
      <xdr:nvSpPr>
        <xdr:cNvPr id="199" name="テキスト ボックス 198"/>
        <xdr:cNvSpPr txBox="1"/>
      </xdr:nvSpPr>
      <xdr:spPr>
        <a:xfrm>
          <a:off x="1784428" y="1351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59486</xdr:rowOff>
    </xdr:from>
    <xdr:to>
      <xdr:col>6</xdr:col>
      <xdr:colOff>38100</xdr:colOff>
      <xdr:row>78</xdr:row>
      <xdr:rowOff>161086</xdr:rowOff>
    </xdr:to>
    <xdr:sp macro="" textlink="">
      <xdr:nvSpPr>
        <xdr:cNvPr id="200" name="楕円 199"/>
        <xdr:cNvSpPr/>
      </xdr:nvSpPr>
      <xdr:spPr>
        <a:xfrm>
          <a:off x="10795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152213</xdr:rowOff>
    </xdr:from>
    <xdr:ext cx="469744" cy="259045"/>
    <xdr:sp macro="" textlink="">
      <xdr:nvSpPr>
        <xdr:cNvPr id="201" name="テキスト ボックス 200"/>
        <xdr:cNvSpPr txBox="1"/>
      </xdr:nvSpPr>
      <xdr:spPr>
        <a:xfrm>
          <a:off x="895428" y="135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8" name="直線コネクタ 227"/>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9"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30" name="直線コネクタ 229"/>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31"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2" name="直線コネクタ 231"/>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30201</xdr:rowOff>
    </xdr:from>
    <xdr:to>
      <xdr:col>24</xdr:col>
      <xdr:colOff>63500</xdr:colOff>
      <xdr:row>99</xdr:row>
      <xdr:rowOff>60996</xdr:rowOff>
    </xdr:to>
    <xdr:cxnSp macro="">
      <xdr:nvCxnSpPr>
        <xdr:cNvPr id="233" name="直線コネクタ 232"/>
        <xdr:cNvCxnSpPr/>
      </xdr:nvCxnSpPr>
      <xdr:spPr>
        <a:xfrm flipV="1">
          <a:off x="3797300" y="17003751"/>
          <a:ext cx="8382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4" name="扶助費平均値テキスト"/>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5" name="フローチャート: 判断 234"/>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60996</xdr:rowOff>
    </xdr:from>
    <xdr:to>
      <xdr:col>19</xdr:col>
      <xdr:colOff>177800</xdr:colOff>
      <xdr:row>99</xdr:row>
      <xdr:rowOff>70777</xdr:rowOff>
    </xdr:to>
    <xdr:cxnSp macro="">
      <xdr:nvCxnSpPr>
        <xdr:cNvPr id="236" name="直線コネクタ 235"/>
        <xdr:cNvCxnSpPr/>
      </xdr:nvCxnSpPr>
      <xdr:spPr>
        <a:xfrm flipV="1">
          <a:off x="2908300" y="17034546"/>
          <a:ext cx="8890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7" name="フローチャート: 判断 236"/>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8" name="テキスト ボックス 237"/>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124400</xdr:rowOff>
    </xdr:from>
    <xdr:to>
      <xdr:col>15</xdr:col>
      <xdr:colOff>50800</xdr:colOff>
      <xdr:row>99</xdr:row>
      <xdr:rowOff>70777</xdr:rowOff>
    </xdr:to>
    <xdr:cxnSp macro="">
      <xdr:nvCxnSpPr>
        <xdr:cNvPr id="239" name="直線コネクタ 238"/>
        <xdr:cNvCxnSpPr/>
      </xdr:nvCxnSpPr>
      <xdr:spPr>
        <a:xfrm>
          <a:off x="2019300" y="16926500"/>
          <a:ext cx="889000" cy="1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40" name="フローチャート: 判断 239"/>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41" name="テキスト ボックス 240"/>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124400</xdr:rowOff>
    </xdr:from>
    <xdr:to>
      <xdr:col>10</xdr:col>
      <xdr:colOff>114300</xdr:colOff>
      <xdr:row>99</xdr:row>
      <xdr:rowOff>55167</xdr:rowOff>
    </xdr:to>
    <xdr:cxnSp macro="">
      <xdr:nvCxnSpPr>
        <xdr:cNvPr id="242" name="直線コネクタ 241"/>
        <xdr:cNvCxnSpPr/>
      </xdr:nvCxnSpPr>
      <xdr:spPr>
        <a:xfrm flipV="1">
          <a:off x="1130300" y="16926500"/>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3" name="フローチャート: 判断 242"/>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4" name="テキスト ボックス 243"/>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5" name="フローチャート: 判断 244"/>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6" name="テキスト ボックス 245"/>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150851</xdr:rowOff>
    </xdr:from>
    <xdr:to>
      <xdr:col>24</xdr:col>
      <xdr:colOff>114300</xdr:colOff>
      <xdr:row>99</xdr:row>
      <xdr:rowOff>81001</xdr:rowOff>
    </xdr:to>
    <xdr:sp macro="" textlink="">
      <xdr:nvSpPr>
        <xdr:cNvPr id="252" name="楕円 251"/>
        <xdr:cNvSpPr/>
      </xdr:nvSpPr>
      <xdr:spPr>
        <a:xfrm>
          <a:off x="4584700" y="169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65778</xdr:rowOff>
    </xdr:from>
    <xdr:ext cx="534377" cy="259045"/>
    <xdr:sp macro="" textlink="">
      <xdr:nvSpPr>
        <xdr:cNvPr id="253" name="扶助費該当値テキスト"/>
        <xdr:cNvSpPr txBox="1"/>
      </xdr:nvSpPr>
      <xdr:spPr>
        <a:xfrm>
          <a:off x="4686300" y="168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10196</xdr:rowOff>
    </xdr:from>
    <xdr:to>
      <xdr:col>20</xdr:col>
      <xdr:colOff>38100</xdr:colOff>
      <xdr:row>99</xdr:row>
      <xdr:rowOff>111796</xdr:rowOff>
    </xdr:to>
    <xdr:sp macro="" textlink="">
      <xdr:nvSpPr>
        <xdr:cNvPr id="254" name="楕円 253"/>
        <xdr:cNvSpPr/>
      </xdr:nvSpPr>
      <xdr:spPr>
        <a:xfrm>
          <a:off x="3746500" y="169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102923</xdr:rowOff>
    </xdr:from>
    <xdr:ext cx="534377" cy="259045"/>
    <xdr:sp macro="" textlink="">
      <xdr:nvSpPr>
        <xdr:cNvPr id="255" name="テキスト ボックス 254"/>
        <xdr:cNvSpPr txBox="1"/>
      </xdr:nvSpPr>
      <xdr:spPr>
        <a:xfrm>
          <a:off x="3530111" y="170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19977</xdr:rowOff>
    </xdr:from>
    <xdr:to>
      <xdr:col>15</xdr:col>
      <xdr:colOff>101600</xdr:colOff>
      <xdr:row>99</xdr:row>
      <xdr:rowOff>121577</xdr:rowOff>
    </xdr:to>
    <xdr:sp macro="" textlink="">
      <xdr:nvSpPr>
        <xdr:cNvPr id="256" name="楕円 255"/>
        <xdr:cNvSpPr/>
      </xdr:nvSpPr>
      <xdr:spPr>
        <a:xfrm>
          <a:off x="2857500" y="169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112704</xdr:rowOff>
    </xdr:from>
    <xdr:ext cx="534377" cy="259045"/>
    <xdr:sp macro="" textlink="">
      <xdr:nvSpPr>
        <xdr:cNvPr id="257" name="テキスト ボックス 256"/>
        <xdr:cNvSpPr txBox="1"/>
      </xdr:nvSpPr>
      <xdr:spPr>
        <a:xfrm>
          <a:off x="2641111" y="1708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73600</xdr:rowOff>
    </xdr:from>
    <xdr:to>
      <xdr:col>10</xdr:col>
      <xdr:colOff>165100</xdr:colOff>
      <xdr:row>99</xdr:row>
      <xdr:rowOff>3750</xdr:rowOff>
    </xdr:to>
    <xdr:sp macro="" textlink="">
      <xdr:nvSpPr>
        <xdr:cNvPr id="258" name="楕円 257"/>
        <xdr:cNvSpPr/>
      </xdr:nvSpPr>
      <xdr:spPr>
        <a:xfrm>
          <a:off x="1968500" y="168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166327</xdr:rowOff>
    </xdr:from>
    <xdr:ext cx="534377" cy="259045"/>
    <xdr:sp macro="" textlink="">
      <xdr:nvSpPr>
        <xdr:cNvPr id="259" name="テキスト ボックス 258"/>
        <xdr:cNvSpPr txBox="1"/>
      </xdr:nvSpPr>
      <xdr:spPr>
        <a:xfrm>
          <a:off x="1752111" y="169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4367</xdr:rowOff>
    </xdr:from>
    <xdr:to>
      <xdr:col>6</xdr:col>
      <xdr:colOff>38100</xdr:colOff>
      <xdr:row>99</xdr:row>
      <xdr:rowOff>105967</xdr:rowOff>
    </xdr:to>
    <xdr:sp macro="" textlink="">
      <xdr:nvSpPr>
        <xdr:cNvPr id="260" name="楕円 259"/>
        <xdr:cNvSpPr/>
      </xdr:nvSpPr>
      <xdr:spPr>
        <a:xfrm>
          <a:off x="1079500" y="1697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97094</xdr:rowOff>
    </xdr:from>
    <xdr:ext cx="534377" cy="259045"/>
    <xdr:sp macro="" textlink="">
      <xdr:nvSpPr>
        <xdr:cNvPr id="261" name="テキスト ボックス 260"/>
        <xdr:cNvSpPr txBox="1"/>
      </xdr:nvSpPr>
      <xdr:spPr>
        <a:xfrm>
          <a:off x="863111" y="1707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7" name="直線コネクタ 286"/>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8"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9" name="直線コネクタ 288"/>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90"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91" name="直線コネクタ 290"/>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96390</xdr:rowOff>
    </xdr:from>
    <xdr:to>
      <xdr:col>55</xdr:col>
      <xdr:colOff>0</xdr:colOff>
      <xdr:row>38</xdr:row>
      <xdr:rowOff>27767</xdr:rowOff>
    </xdr:to>
    <xdr:cxnSp macro="">
      <xdr:nvCxnSpPr>
        <xdr:cNvPr id="292" name="直線コネクタ 291"/>
        <xdr:cNvCxnSpPr/>
      </xdr:nvCxnSpPr>
      <xdr:spPr>
        <a:xfrm flipV="1">
          <a:off x="9639300" y="6440040"/>
          <a:ext cx="838200" cy="10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3" name="補助費等平均値テキスト"/>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4" name="フローチャート: 判断 293"/>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27767</xdr:rowOff>
    </xdr:from>
    <xdr:to>
      <xdr:col>50</xdr:col>
      <xdr:colOff>114300</xdr:colOff>
      <xdr:row>38</xdr:row>
      <xdr:rowOff>65218</xdr:rowOff>
    </xdr:to>
    <xdr:cxnSp macro="">
      <xdr:nvCxnSpPr>
        <xdr:cNvPr id="295" name="直線コネクタ 294"/>
        <xdr:cNvCxnSpPr/>
      </xdr:nvCxnSpPr>
      <xdr:spPr>
        <a:xfrm flipV="1">
          <a:off x="8750300" y="6542867"/>
          <a:ext cx="889000" cy="3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6" name="フローチャート: 判断 295"/>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7" name="テキスト ボックス 296"/>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65218</xdr:rowOff>
    </xdr:from>
    <xdr:to>
      <xdr:col>45</xdr:col>
      <xdr:colOff>177800</xdr:colOff>
      <xdr:row>38</xdr:row>
      <xdr:rowOff>88047</xdr:rowOff>
    </xdr:to>
    <xdr:cxnSp macro="">
      <xdr:nvCxnSpPr>
        <xdr:cNvPr id="298" name="直線コネクタ 297"/>
        <xdr:cNvCxnSpPr/>
      </xdr:nvCxnSpPr>
      <xdr:spPr>
        <a:xfrm flipV="1">
          <a:off x="7861300" y="6580318"/>
          <a:ext cx="889000" cy="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9" name="フローチャート: 判断 298"/>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300" name="テキスト ボックス 299"/>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88047</xdr:rowOff>
    </xdr:from>
    <xdr:to>
      <xdr:col>41</xdr:col>
      <xdr:colOff>50800</xdr:colOff>
      <xdr:row>38</xdr:row>
      <xdr:rowOff>90263</xdr:rowOff>
    </xdr:to>
    <xdr:cxnSp macro="">
      <xdr:nvCxnSpPr>
        <xdr:cNvPr id="301" name="直線コネクタ 300"/>
        <xdr:cNvCxnSpPr/>
      </xdr:nvCxnSpPr>
      <xdr:spPr>
        <a:xfrm flipV="1">
          <a:off x="6972300" y="6603147"/>
          <a:ext cx="889000" cy="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2" name="フローチャート: 判断 301"/>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3" name="テキスト ボックス 302"/>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4" name="フローチャート: 判断 303"/>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5" name="テキスト ボックス 304"/>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45590</xdr:rowOff>
    </xdr:from>
    <xdr:to>
      <xdr:col>55</xdr:col>
      <xdr:colOff>50800</xdr:colOff>
      <xdr:row>37</xdr:row>
      <xdr:rowOff>147190</xdr:rowOff>
    </xdr:to>
    <xdr:sp macro="" textlink="">
      <xdr:nvSpPr>
        <xdr:cNvPr id="311" name="楕円 310"/>
        <xdr:cNvSpPr/>
      </xdr:nvSpPr>
      <xdr:spPr>
        <a:xfrm>
          <a:off x="10426700" y="63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68467</xdr:rowOff>
    </xdr:from>
    <xdr:ext cx="599010" cy="259045"/>
    <xdr:sp macro="" textlink="">
      <xdr:nvSpPr>
        <xdr:cNvPr id="312" name="補助費等該当値テキスト"/>
        <xdr:cNvSpPr txBox="1"/>
      </xdr:nvSpPr>
      <xdr:spPr>
        <a:xfrm>
          <a:off x="10528300" y="624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148418</xdr:rowOff>
    </xdr:from>
    <xdr:to>
      <xdr:col>50</xdr:col>
      <xdr:colOff>165100</xdr:colOff>
      <xdr:row>38</xdr:row>
      <xdr:rowOff>78567</xdr:rowOff>
    </xdr:to>
    <xdr:sp macro="" textlink="">
      <xdr:nvSpPr>
        <xdr:cNvPr id="313" name="楕円 312"/>
        <xdr:cNvSpPr/>
      </xdr:nvSpPr>
      <xdr:spPr>
        <a:xfrm>
          <a:off x="9588500" y="64920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69694</xdr:rowOff>
    </xdr:from>
    <xdr:ext cx="534377" cy="259045"/>
    <xdr:sp macro="" textlink="">
      <xdr:nvSpPr>
        <xdr:cNvPr id="314" name="テキスト ボックス 313"/>
        <xdr:cNvSpPr txBox="1"/>
      </xdr:nvSpPr>
      <xdr:spPr>
        <a:xfrm>
          <a:off x="9372111" y="65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14418</xdr:rowOff>
    </xdr:from>
    <xdr:to>
      <xdr:col>46</xdr:col>
      <xdr:colOff>38100</xdr:colOff>
      <xdr:row>38</xdr:row>
      <xdr:rowOff>116018</xdr:rowOff>
    </xdr:to>
    <xdr:sp macro="" textlink="">
      <xdr:nvSpPr>
        <xdr:cNvPr id="315" name="楕円 314"/>
        <xdr:cNvSpPr/>
      </xdr:nvSpPr>
      <xdr:spPr>
        <a:xfrm>
          <a:off x="8699500" y="65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107145</xdr:rowOff>
    </xdr:from>
    <xdr:ext cx="534377" cy="259045"/>
    <xdr:sp macro="" textlink="">
      <xdr:nvSpPr>
        <xdr:cNvPr id="316" name="テキスト ボックス 315"/>
        <xdr:cNvSpPr txBox="1"/>
      </xdr:nvSpPr>
      <xdr:spPr>
        <a:xfrm>
          <a:off x="8483111" y="6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37247</xdr:rowOff>
    </xdr:from>
    <xdr:to>
      <xdr:col>41</xdr:col>
      <xdr:colOff>101600</xdr:colOff>
      <xdr:row>38</xdr:row>
      <xdr:rowOff>138847</xdr:rowOff>
    </xdr:to>
    <xdr:sp macro="" textlink="">
      <xdr:nvSpPr>
        <xdr:cNvPr id="317" name="楕円 316"/>
        <xdr:cNvSpPr/>
      </xdr:nvSpPr>
      <xdr:spPr>
        <a:xfrm>
          <a:off x="7810500" y="65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129974</xdr:rowOff>
    </xdr:from>
    <xdr:ext cx="534377" cy="259045"/>
    <xdr:sp macro="" textlink="">
      <xdr:nvSpPr>
        <xdr:cNvPr id="318" name="テキスト ボックス 317"/>
        <xdr:cNvSpPr txBox="1"/>
      </xdr:nvSpPr>
      <xdr:spPr>
        <a:xfrm>
          <a:off x="7594111" y="66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39463</xdr:rowOff>
    </xdr:from>
    <xdr:to>
      <xdr:col>36</xdr:col>
      <xdr:colOff>165100</xdr:colOff>
      <xdr:row>38</xdr:row>
      <xdr:rowOff>141063</xdr:rowOff>
    </xdr:to>
    <xdr:sp macro="" textlink="">
      <xdr:nvSpPr>
        <xdr:cNvPr id="319" name="楕円 318"/>
        <xdr:cNvSpPr/>
      </xdr:nvSpPr>
      <xdr:spPr>
        <a:xfrm>
          <a:off x="6921500" y="65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132190</xdr:rowOff>
    </xdr:from>
    <xdr:ext cx="534377" cy="259045"/>
    <xdr:sp macro="" textlink="">
      <xdr:nvSpPr>
        <xdr:cNvPr id="320" name="テキスト ボックス 319"/>
        <xdr:cNvSpPr txBox="1"/>
      </xdr:nvSpPr>
      <xdr:spPr>
        <a:xfrm>
          <a:off x="6705111" y="664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4" name="直線コネクタ 343"/>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5"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6" name="直線コネクタ 345"/>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7"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8" name="直線コネクタ 347"/>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44667</xdr:rowOff>
    </xdr:from>
    <xdr:to>
      <xdr:col>55</xdr:col>
      <xdr:colOff>0</xdr:colOff>
      <xdr:row>56</xdr:row>
      <xdr:rowOff>165736</xdr:rowOff>
    </xdr:to>
    <xdr:cxnSp macro="">
      <xdr:nvCxnSpPr>
        <xdr:cNvPr id="349" name="直線コネクタ 348"/>
        <xdr:cNvCxnSpPr/>
      </xdr:nvCxnSpPr>
      <xdr:spPr>
        <a:xfrm>
          <a:off x="9639300" y="9645867"/>
          <a:ext cx="838200" cy="1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50" name="普通建設事業費平均値テキスト"/>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51" name="フローチャート: 判断 350"/>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29092</xdr:rowOff>
    </xdr:from>
    <xdr:to>
      <xdr:col>50</xdr:col>
      <xdr:colOff>114300</xdr:colOff>
      <xdr:row>56</xdr:row>
      <xdr:rowOff>44667</xdr:rowOff>
    </xdr:to>
    <xdr:cxnSp macro="">
      <xdr:nvCxnSpPr>
        <xdr:cNvPr id="352" name="直線コネクタ 351"/>
        <xdr:cNvCxnSpPr/>
      </xdr:nvCxnSpPr>
      <xdr:spPr>
        <a:xfrm>
          <a:off x="8750300" y="9630292"/>
          <a:ext cx="8890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3" name="フローチャート: 判断 352"/>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51607</xdr:rowOff>
    </xdr:from>
    <xdr:ext cx="599010" cy="259045"/>
    <xdr:sp macro="" textlink="">
      <xdr:nvSpPr>
        <xdr:cNvPr id="354" name="テキスト ボックス 353"/>
        <xdr:cNvSpPr txBox="1"/>
      </xdr:nvSpPr>
      <xdr:spPr>
        <a:xfrm>
          <a:off x="9339795" y="999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29092</xdr:rowOff>
    </xdr:from>
    <xdr:to>
      <xdr:col>45</xdr:col>
      <xdr:colOff>177800</xdr:colOff>
      <xdr:row>56</xdr:row>
      <xdr:rowOff>39630</xdr:rowOff>
    </xdr:to>
    <xdr:cxnSp macro="">
      <xdr:nvCxnSpPr>
        <xdr:cNvPr id="355" name="直線コネクタ 354"/>
        <xdr:cNvCxnSpPr/>
      </xdr:nvCxnSpPr>
      <xdr:spPr>
        <a:xfrm flipV="1">
          <a:off x="7861300" y="9630292"/>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6" name="フローチャート: 判断 355"/>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7" name="テキスト ボックス 356"/>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39630</xdr:rowOff>
    </xdr:from>
    <xdr:to>
      <xdr:col>41</xdr:col>
      <xdr:colOff>50800</xdr:colOff>
      <xdr:row>56</xdr:row>
      <xdr:rowOff>123831</xdr:rowOff>
    </xdr:to>
    <xdr:cxnSp macro="">
      <xdr:nvCxnSpPr>
        <xdr:cNvPr id="358" name="直線コネクタ 357"/>
        <xdr:cNvCxnSpPr/>
      </xdr:nvCxnSpPr>
      <xdr:spPr>
        <a:xfrm flipV="1">
          <a:off x="6972300" y="9640830"/>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9" name="フローチャート: 判断 358"/>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60" name="テキスト ボックス 359"/>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61" name="フローチャート: 判断 360"/>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2" name="テキスト ボックス 361"/>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114936</xdr:rowOff>
    </xdr:from>
    <xdr:to>
      <xdr:col>55</xdr:col>
      <xdr:colOff>50800</xdr:colOff>
      <xdr:row>57</xdr:row>
      <xdr:rowOff>45086</xdr:rowOff>
    </xdr:to>
    <xdr:sp macro="" textlink="">
      <xdr:nvSpPr>
        <xdr:cNvPr id="368" name="楕円 367"/>
        <xdr:cNvSpPr/>
      </xdr:nvSpPr>
      <xdr:spPr>
        <a:xfrm>
          <a:off x="10426700" y="97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137813</xdr:rowOff>
    </xdr:from>
    <xdr:ext cx="599010" cy="259045"/>
    <xdr:sp macro="" textlink="">
      <xdr:nvSpPr>
        <xdr:cNvPr id="369" name="普通建設事業費該当値テキスト"/>
        <xdr:cNvSpPr txBox="1"/>
      </xdr:nvSpPr>
      <xdr:spPr>
        <a:xfrm>
          <a:off x="10528300" y="956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165317</xdr:rowOff>
    </xdr:from>
    <xdr:to>
      <xdr:col>50</xdr:col>
      <xdr:colOff>165100</xdr:colOff>
      <xdr:row>56</xdr:row>
      <xdr:rowOff>95467</xdr:rowOff>
    </xdr:to>
    <xdr:sp macro="" textlink="">
      <xdr:nvSpPr>
        <xdr:cNvPr id="370" name="楕円 369"/>
        <xdr:cNvSpPr/>
      </xdr:nvSpPr>
      <xdr:spPr>
        <a:xfrm>
          <a:off x="9588500" y="95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111994</xdr:rowOff>
    </xdr:from>
    <xdr:ext cx="599010" cy="259045"/>
    <xdr:sp macro="" textlink="">
      <xdr:nvSpPr>
        <xdr:cNvPr id="371" name="テキスト ボックス 370"/>
        <xdr:cNvSpPr txBox="1"/>
      </xdr:nvSpPr>
      <xdr:spPr>
        <a:xfrm>
          <a:off x="9339795" y="937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149742</xdr:rowOff>
    </xdr:from>
    <xdr:to>
      <xdr:col>46</xdr:col>
      <xdr:colOff>38100</xdr:colOff>
      <xdr:row>56</xdr:row>
      <xdr:rowOff>79892</xdr:rowOff>
    </xdr:to>
    <xdr:sp macro="" textlink="">
      <xdr:nvSpPr>
        <xdr:cNvPr id="372" name="楕円 371"/>
        <xdr:cNvSpPr/>
      </xdr:nvSpPr>
      <xdr:spPr>
        <a:xfrm>
          <a:off x="8699500" y="95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96419</xdr:rowOff>
    </xdr:from>
    <xdr:ext cx="599010" cy="259045"/>
    <xdr:sp macro="" textlink="">
      <xdr:nvSpPr>
        <xdr:cNvPr id="373" name="テキスト ボックス 372"/>
        <xdr:cNvSpPr txBox="1"/>
      </xdr:nvSpPr>
      <xdr:spPr>
        <a:xfrm>
          <a:off x="8450795" y="935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160280</xdr:rowOff>
    </xdr:from>
    <xdr:to>
      <xdr:col>41</xdr:col>
      <xdr:colOff>101600</xdr:colOff>
      <xdr:row>56</xdr:row>
      <xdr:rowOff>90430</xdr:rowOff>
    </xdr:to>
    <xdr:sp macro="" textlink="">
      <xdr:nvSpPr>
        <xdr:cNvPr id="374" name="楕円 373"/>
        <xdr:cNvSpPr/>
      </xdr:nvSpPr>
      <xdr:spPr>
        <a:xfrm>
          <a:off x="7810500" y="9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106957</xdr:rowOff>
    </xdr:from>
    <xdr:ext cx="599010" cy="259045"/>
    <xdr:sp macro="" textlink="">
      <xdr:nvSpPr>
        <xdr:cNvPr id="375" name="テキスト ボックス 374"/>
        <xdr:cNvSpPr txBox="1"/>
      </xdr:nvSpPr>
      <xdr:spPr>
        <a:xfrm>
          <a:off x="7561795" y="93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73031</xdr:rowOff>
    </xdr:from>
    <xdr:to>
      <xdr:col>36</xdr:col>
      <xdr:colOff>165100</xdr:colOff>
      <xdr:row>57</xdr:row>
      <xdr:rowOff>3181</xdr:rowOff>
    </xdr:to>
    <xdr:sp macro="" textlink="">
      <xdr:nvSpPr>
        <xdr:cNvPr id="376" name="楕円 375"/>
        <xdr:cNvSpPr/>
      </xdr:nvSpPr>
      <xdr:spPr>
        <a:xfrm>
          <a:off x="6921500" y="9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19708</xdr:rowOff>
    </xdr:from>
    <xdr:ext cx="599010" cy="259045"/>
    <xdr:sp macro="" textlink="">
      <xdr:nvSpPr>
        <xdr:cNvPr id="377" name="テキスト ボックス 376"/>
        <xdr:cNvSpPr txBox="1"/>
      </xdr:nvSpPr>
      <xdr:spPr>
        <a:xfrm>
          <a:off x="6672795" y="94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401" name="直線コネクタ 400"/>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4"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5" name="直線コネクタ 404"/>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15760</xdr:rowOff>
    </xdr:from>
    <xdr:to>
      <xdr:col>55</xdr:col>
      <xdr:colOff>0</xdr:colOff>
      <xdr:row>77</xdr:row>
      <xdr:rowOff>53502</xdr:rowOff>
    </xdr:to>
    <xdr:cxnSp macro="">
      <xdr:nvCxnSpPr>
        <xdr:cNvPr id="406" name="直線コネクタ 405"/>
        <xdr:cNvCxnSpPr/>
      </xdr:nvCxnSpPr>
      <xdr:spPr>
        <a:xfrm>
          <a:off x="9639300" y="13217410"/>
          <a:ext cx="8382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7" name="普通建設事業費 （ うち新規整備　）平均値テキスト"/>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8" name="フローチャート: 判断 407"/>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127177</xdr:rowOff>
    </xdr:from>
    <xdr:to>
      <xdr:col>50</xdr:col>
      <xdr:colOff>114300</xdr:colOff>
      <xdr:row>77</xdr:row>
      <xdr:rowOff>15760</xdr:rowOff>
    </xdr:to>
    <xdr:cxnSp macro="">
      <xdr:nvCxnSpPr>
        <xdr:cNvPr id="409" name="直線コネクタ 408"/>
        <xdr:cNvCxnSpPr/>
      </xdr:nvCxnSpPr>
      <xdr:spPr>
        <a:xfrm>
          <a:off x="8750300" y="13157377"/>
          <a:ext cx="889000" cy="6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10" name="フローチャート: 判断 409"/>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11" name="テキスト ボックス 410"/>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127177</xdr:rowOff>
    </xdr:from>
    <xdr:to>
      <xdr:col>45</xdr:col>
      <xdr:colOff>177800</xdr:colOff>
      <xdr:row>77</xdr:row>
      <xdr:rowOff>95538</xdr:rowOff>
    </xdr:to>
    <xdr:cxnSp macro="">
      <xdr:nvCxnSpPr>
        <xdr:cNvPr id="412" name="直線コネクタ 411"/>
        <xdr:cNvCxnSpPr/>
      </xdr:nvCxnSpPr>
      <xdr:spPr>
        <a:xfrm flipV="1">
          <a:off x="7861300" y="13157377"/>
          <a:ext cx="889000" cy="13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3" name="フローチャート: 判断 412"/>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4" name="テキスト ボックス 413"/>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95538</xdr:rowOff>
    </xdr:from>
    <xdr:to>
      <xdr:col>41</xdr:col>
      <xdr:colOff>50800</xdr:colOff>
      <xdr:row>77</xdr:row>
      <xdr:rowOff>160906</xdr:rowOff>
    </xdr:to>
    <xdr:cxnSp macro="">
      <xdr:nvCxnSpPr>
        <xdr:cNvPr id="415" name="直線コネクタ 414"/>
        <xdr:cNvCxnSpPr/>
      </xdr:nvCxnSpPr>
      <xdr:spPr>
        <a:xfrm flipV="1">
          <a:off x="6972300" y="13297188"/>
          <a:ext cx="889000" cy="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6" name="フローチャート: 判断 415"/>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7" name="テキスト ボックス 416"/>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8" name="フローチャート: 判断 417"/>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9" name="テキスト ボックス 418"/>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2702</xdr:rowOff>
    </xdr:from>
    <xdr:to>
      <xdr:col>55</xdr:col>
      <xdr:colOff>50800</xdr:colOff>
      <xdr:row>77</xdr:row>
      <xdr:rowOff>104302</xdr:rowOff>
    </xdr:to>
    <xdr:sp macro="" textlink="">
      <xdr:nvSpPr>
        <xdr:cNvPr id="425" name="楕円 424"/>
        <xdr:cNvSpPr/>
      </xdr:nvSpPr>
      <xdr:spPr>
        <a:xfrm>
          <a:off x="10426700" y="132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25579</xdr:rowOff>
    </xdr:from>
    <xdr:ext cx="534377" cy="259045"/>
    <xdr:sp macro="" textlink="">
      <xdr:nvSpPr>
        <xdr:cNvPr id="426" name="普通建設事業費 （ うち新規整備　）該当値テキスト"/>
        <xdr:cNvSpPr txBox="1"/>
      </xdr:nvSpPr>
      <xdr:spPr>
        <a:xfrm>
          <a:off x="10528300" y="1305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136410</xdr:rowOff>
    </xdr:from>
    <xdr:to>
      <xdr:col>50</xdr:col>
      <xdr:colOff>165100</xdr:colOff>
      <xdr:row>77</xdr:row>
      <xdr:rowOff>66560</xdr:rowOff>
    </xdr:to>
    <xdr:sp macro="" textlink="">
      <xdr:nvSpPr>
        <xdr:cNvPr id="427" name="楕円 426"/>
        <xdr:cNvSpPr/>
      </xdr:nvSpPr>
      <xdr:spPr>
        <a:xfrm>
          <a:off x="9588500" y="131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83088</xdr:rowOff>
    </xdr:from>
    <xdr:ext cx="534377" cy="259045"/>
    <xdr:sp macro="" textlink="">
      <xdr:nvSpPr>
        <xdr:cNvPr id="428" name="テキスト ボックス 427"/>
        <xdr:cNvSpPr txBox="1"/>
      </xdr:nvSpPr>
      <xdr:spPr>
        <a:xfrm>
          <a:off x="9372111" y="129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76377</xdr:rowOff>
    </xdr:from>
    <xdr:to>
      <xdr:col>46</xdr:col>
      <xdr:colOff>38100</xdr:colOff>
      <xdr:row>77</xdr:row>
      <xdr:rowOff>6527</xdr:rowOff>
    </xdr:to>
    <xdr:sp macro="" textlink="">
      <xdr:nvSpPr>
        <xdr:cNvPr id="429" name="楕円 428"/>
        <xdr:cNvSpPr/>
      </xdr:nvSpPr>
      <xdr:spPr>
        <a:xfrm>
          <a:off x="8699500" y="131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23054</xdr:rowOff>
    </xdr:from>
    <xdr:ext cx="599010" cy="259045"/>
    <xdr:sp macro="" textlink="">
      <xdr:nvSpPr>
        <xdr:cNvPr id="430" name="テキスト ボックス 429"/>
        <xdr:cNvSpPr txBox="1"/>
      </xdr:nvSpPr>
      <xdr:spPr>
        <a:xfrm>
          <a:off x="8450795" y="1288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44738</xdr:rowOff>
    </xdr:from>
    <xdr:to>
      <xdr:col>41</xdr:col>
      <xdr:colOff>101600</xdr:colOff>
      <xdr:row>77</xdr:row>
      <xdr:rowOff>146338</xdr:rowOff>
    </xdr:to>
    <xdr:sp macro="" textlink="">
      <xdr:nvSpPr>
        <xdr:cNvPr id="431" name="楕円 430"/>
        <xdr:cNvSpPr/>
      </xdr:nvSpPr>
      <xdr:spPr>
        <a:xfrm>
          <a:off x="7810500" y="132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162865</xdr:rowOff>
    </xdr:from>
    <xdr:ext cx="534377" cy="259045"/>
    <xdr:sp macro="" textlink="">
      <xdr:nvSpPr>
        <xdr:cNvPr id="432" name="テキスト ボックス 431"/>
        <xdr:cNvSpPr txBox="1"/>
      </xdr:nvSpPr>
      <xdr:spPr>
        <a:xfrm>
          <a:off x="7594111" y="130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110106</xdr:rowOff>
    </xdr:from>
    <xdr:to>
      <xdr:col>36</xdr:col>
      <xdr:colOff>165100</xdr:colOff>
      <xdr:row>78</xdr:row>
      <xdr:rowOff>40256</xdr:rowOff>
    </xdr:to>
    <xdr:sp macro="" textlink="">
      <xdr:nvSpPr>
        <xdr:cNvPr id="433" name="楕円 432"/>
        <xdr:cNvSpPr/>
      </xdr:nvSpPr>
      <xdr:spPr>
        <a:xfrm>
          <a:off x="6921500" y="133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31383</xdr:rowOff>
    </xdr:from>
    <xdr:ext cx="534377" cy="259045"/>
    <xdr:sp macro="" textlink="">
      <xdr:nvSpPr>
        <xdr:cNvPr id="434" name="テキスト ボックス 433"/>
        <xdr:cNvSpPr txBox="1"/>
      </xdr:nvSpPr>
      <xdr:spPr>
        <a:xfrm>
          <a:off x="6705111" y="134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6" name="直線コネクタ 455"/>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7"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8" name="直線コネクタ 457"/>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9"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60" name="直線コネクタ 459"/>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79299</xdr:rowOff>
    </xdr:from>
    <xdr:to>
      <xdr:col>55</xdr:col>
      <xdr:colOff>0</xdr:colOff>
      <xdr:row>96</xdr:row>
      <xdr:rowOff>43314</xdr:rowOff>
    </xdr:to>
    <xdr:cxnSp macro="">
      <xdr:nvCxnSpPr>
        <xdr:cNvPr id="461" name="直線コネクタ 460"/>
        <xdr:cNvCxnSpPr/>
      </xdr:nvCxnSpPr>
      <xdr:spPr>
        <a:xfrm>
          <a:off x="9639300" y="16195599"/>
          <a:ext cx="838200" cy="30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2" name="普通建設事業費 （ うち更新整備　）平均値テキスト"/>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3" name="フローチャート: 判断 462"/>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79299</xdr:rowOff>
    </xdr:from>
    <xdr:to>
      <xdr:col>50</xdr:col>
      <xdr:colOff>114300</xdr:colOff>
      <xdr:row>94</xdr:row>
      <xdr:rowOff>116515</xdr:rowOff>
    </xdr:to>
    <xdr:cxnSp macro="">
      <xdr:nvCxnSpPr>
        <xdr:cNvPr id="464" name="直線コネクタ 463"/>
        <xdr:cNvCxnSpPr/>
      </xdr:nvCxnSpPr>
      <xdr:spPr>
        <a:xfrm flipV="1">
          <a:off x="8750300" y="16195599"/>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5" name="フローチャート: 判断 464"/>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61620</xdr:rowOff>
    </xdr:from>
    <xdr:ext cx="534377" cy="259045"/>
    <xdr:sp macro="" textlink="">
      <xdr:nvSpPr>
        <xdr:cNvPr id="466" name="テキスト ボックス 465"/>
        <xdr:cNvSpPr txBox="1"/>
      </xdr:nvSpPr>
      <xdr:spPr>
        <a:xfrm>
          <a:off x="9372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166912</xdr:rowOff>
    </xdr:from>
    <xdr:to>
      <xdr:col>45</xdr:col>
      <xdr:colOff>177800</xdr:colOff>
      <xdr:row>94</xdr:row>
      <xdr:rowOff>116515</xdr:rowOff>
    </xdr:to>
    <xdr:cxnSp macro="">
      <xdr:nvCxnSpPr>
        <xdr:cNvPr id="467" name="直線コネクタ 466"/>
        <xdr:cNvCxnSpPr/>
      </xdr:nvCxnSpPr>
      <xdr:spPr>
        <a:xfrm>
          <a:off x="7861300" y="16111762"/>
          <a:ext cx="889000" cy="1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8" name="フローチャート: 判断 467"/>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9" name="テキスト ボックス 468"/>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166912</xdr:rowOff>
    </xdr:from>
    <xdr:to>
      <xdr:col>41</xdr:col>
      <xdr:colOff>50800</xdr:colOff>
      <xdr:row>94</xdr:row>
      <xdr:rowOff>114371</xdr:rowOff>
    </xdr:to>
    <xdr:cxnSp macro="">
      <xdr:nvCxnSpPr>
        <xdr:cNvPr id="470" name="直線コネクタ 469"/>
        <xdr:cNvCxnSpPr/>
      </xdr:nvCxnSpPr>
      <xdr:spPr>
        <a:xfrm flipV="1">
          <a:off x="6972300" y="16111762"/>
          <a:ext cx="889000" cy="1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71" name="フローチャート: 判断 470"/>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2" name="テキスト ボックス 471"/>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3" name="フローチャート: 判断 472"/>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4" name="テキスト ボックス 473"/>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163964</xdr:rowOff>
    </xdr:from>
    <xdr:to>
      <xdr:col>55</xdr:col>
      <xdr:colOff>50800</xdr:colOff>
      <xdr:row>96</xdr:row>
      <xdr:rowOff>94114</xdr:rowOff>
    </xdr:to>
    <xdr:sp macro="" textlink="">
      <xdr:nvSpPr>
        <xdr:cNvPr id="480" name="楕円 479"/>
        <xdr:cNvSpPr/>
      </xdr:nvSpPr>
      <xdr:spPr>
        <a:xfrm>
          <a:off x="10426700" y="164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15391</xdr:rowOff>
    </xdr:from>
    <xdr:ext cx="534377" cy="259045"/>
    <xdr:sp macro="" textlink="">
      <xdr:nvSpPr>
        <xdr:cNvPr id="481" name="普通建設事業費 （ うち更新整備　）該当値テキスト"/>
        <xdr:cNvSpPr txBox="1"/>
      </xdr:nvSpPr>
      <xdr:spPr>
        <a:xfrm>
          <a:off x="10528300" y="163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28499</xdr:rowOff>
    </xdr:from>
    <xdr:to>
      <xdr:col>50</xdr:col>
      <xdr:colOff>165100</xdr:colOff>
      <xdr:row>94</xdr:row>
      <xdr:rowOff>130099</xdr:rowOff>
    </xdr:to>
    <xdr:sp macro="" textlink="">
      <xdr:nvSpPr>
        <xdr:cNvPr id="482" name="楕円 481"/>
        <xdr:cNvSpPr/>
      </xdr:nvSpPr>
      <xdr:spPr>
        <a:xfrm>
          <a:off x="9588500" y="161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146626</xdr:rowOff>
    </xdr:from>
    <xdr:ext cx="599010" cy="259045"/>
    <xdr:sp macro="" textlink="">
      <xdr:nvSpPr>
        <xdr:cNvPr id="483" name="テキスト ボックス 482"/>
        <xdr:cNvSpPr txBox="1"/>
      </xdr:nvSpPr>
      <xdr:spPr>
        <a:xfrm>
          <a:off x="9339795" y="1592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65715</xdr:rowOff>
    </xdr:from>
    <xdr:to>
      <xdr:col>46</xdr:col>
      <xdr:colOff>38100</xdr:colOff>
      <xdr:row>94</xdr:row>
      <xdr:rowOff>167315</xdr:rowOff>
    </xdr:to>
    <xdr:sp macro="" textlink="">
      <xdr:nvSpPr>
        <xdr:cNvPr id="484" name="楕円 483"/>
        <xdr:cNvSpPr/>
      </xdr:nvSpPr>
      <xdr:spPr>
        <a:xfrm>
          <a:off x="8699500" y="161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12392</xdr:rowOff>
    </xdr:from>
    <xdr:ext cx="599010" cy="259045"/>
    <xdr:sp macro="" textlink="">
      <xdr:nvSpPr>
        <xdr:cNvPr id="485" name="テキスト ボックス 484"/>
        <xdr:cNvSpPr txBox="1"/>
      </xdr:nvSpPr>
      <xdr:spPr>
        <a:xfrm>
          <a:off x="8450795" y="1595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116112</xdr:rowOff>
    </xdr:from>
    <xdr:to>
      <xdr:col>41</xdr:col>
      <xdr:colOff>101600</xdr:colOff>
      <xdr:row>94</xdr:row>
      <xdr:rowOff>46262</xdr:rowOff>
    </xdr:to>
    <xdr:sp macro="" textlink="">
      <xdr:nvSpPr>
        <xdr:cNvPr id="486" name="楕円 485"/>
        <xdr:cNvSpPr/>
      </xdr:nvSpPr>
      <xdr:spPr>
        <a:xfrm>
          <a:off x="7810500" y="160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62789</xdr:rowOff>
    </xdr:from>
    <xdr:ext cx="599010" cy="259045"/>
    <xdr:sp macro="" textlink="">
      <xdr:nvSpPr>
        <xdr:cNvPr id="487" name="テキスト ボックス 486"/>
        <xdr:cNvSpPr txBox="1"/>
      </xdr:nvSpPr>
      <xdr:spPr>
        <a:xfrm>
          <a:off x="7561795" y="1583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63571</xdr:rowOff>
    </xdr:from>
    <xdr:to>
      <xdr:col>36</xdr:col>
      <xdr:colOff>165100</xdr:colOff>
      <xdr:row>94</xdr:row>
      <xdr:rowOff>165171</xdr:rowOff>
    </xdr:to>
    <xdr:sp macro="" textlink="">
      <xdr:nvSpPr>
        <xdr:cNvPr id="488" name="楕円 487"/>
        <xdr:cNvSpPr/>
      </xdr:nvSpPr>
      <xdr:spPr>
        <a:xfrm>
          <a:off x="6921500" y="161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10248</xdr:rowOff>
    </xdr:from>
    <xdr:ext cx="599010" cy="259045"/>
    <xdr:sp macro="" textlink="">
      <xdr:nvSpPr>
        <xdr:cNvPr id="489" name="テキスト ボックス 488"/>
        <xdr:cNvSpPr txBox="1"/>
      </xdr:nvSpPr>
      <xdr:spPr>
        <a:xfrm>
          <a:off x="6672795" y="1595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3" name="直線コネクタ 512"/>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6"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7" name="直線コネクタ 516"/>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108725</xdr:rowOff>
    </xdr:from>
    <xdr:to>
      <xdr:col>85</xdr:col>
      <xdr:colOff>127000</xdr:colOff>
      <xdr:row>34</xdr:row>
      <xdr:rowOff>49250</xdr:rowOff>
    </xdr:to>
    <xdr:cxnSp macro="">
      <xdr:nvCxnSpPr>
        <xdr:cNvPr id="518" name="直線コネクタ 517"/>
        <xdr:cNvCxnSpPr/>
      </xdr:nvCxnSpPr>
      <xdr:spPr>
        <a:xfrm flipV="1">
          <a:off x="15481300" y="5252225"/>
          <a:ext cx="838200" cy="6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57345</xdr:rowOff>
    </xdr:from>
    <xdr:ext cx="534377" cy="259045"/>
    <xdr:sp macro="" textlink="">
      <xdr:nvSpPr>
        <xdr:cNvPr id="519" name="災害復旧事業費平均値テキスト"/>
        <xdr:cNvSpPr txBox="1"/>
      </xdr:nvSpPr>
      <xdr:spPr>
        <a:xfrm>
          <a:off x="16370300" y="6400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20" name="フローチャート: 判断 519"/>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49250</xdr:rowOff>
    </xdr:from>
    <xdr:to>
      <xdr:col>81</xdr:col>
      <xdr:colOff>50800</xdr:colOff>
      <xdr:row>37</xdr:row>
      <xdr:rowOff>113354</xdr:rowOff>
    </xdr:to>
    <xdr:cxnSp macro="">
      <xdr:nvCxnSpPr>
        <xdr:cNvPr id="521" name="直線コネクタ 520"/>
        <xdr:cNvCxnSpPr/>
      </xdr:nvCxnSpPr>
      <xdr:spPr>
        <a:xfrm flipV="1">
          <a:off x="14592300" y="5878550"/>
          <a:ext cx="889000" cy="57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2" name="フローチャート: 判断 521"/>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81577</xdr:rowOff>
    </xdr:from>
    <xdr:ext cx="469744" cy="259045"/>
    <xdr:sp macro="" textlink="">
      <xdr:nvSpPr>
        <xdr:cNvPr id="523" name="テキスト ボックス 522"/>
        <xdr:cNvSpPr txBox="1"/>
      </xdr:nvSpPr>
      <xdr:spPr>
        <a:xfrm>
          <a:off x="15246428" y="65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103429</xdr:rowOff>
    </xdr:from>
    <xdr:to>
      <xdr:col>76</xdr:col>
      <xdr:colOff>114300</xdr:colOff>
      <xdr:row>37</xdr:row>
      <xdr:rowOff>113354</xdr:rowOff>
    </xdr:to>
    <xdr:cxnSp macro="">
      <xdr:nvCxnSpPr>
        <xdr:cNvPr id="524" name="直線コネクタ 523"/>
        <xdr:cNvCxnSpPr/>
      </xdr:nvCxnSpPr>
      <xdr:spPr>
        <a:xfrm>
          <a:off x="13703300" y="6104179"/>
          <a:ext cx="889000" cy="3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5" name="フローチャート: 判断 524"/>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166082</xdr:rowOff>
    </xdr:from>
    <xdr:ext cx="469744" cy="259045"/>
    <xdr:sp macro="" textlink="">
      <xdr:nvSpPr>
        <xdr:cNvPr id="526" name="テキスト ボックス 525"/>
        <xdr:cNvSpPr txBox="1"/>
      </xdr:nvSpPr>
      <xdr:spPr>
        <a:xfrm>
          <a:off x="14357428" y="66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103429</xdr:rowOff>
    </xdr:from>
    <xdr:to>
      <xdr:col>71</xdr:col>
      <xdr:colOff>177800</xdr:colOff>
      <xdr:row>37</xdr:row>
      <xdr:rowOff>130004</xdr:rowOff>
    </xdr:to>
    <xdr:cxnSp macro="">
      <xdr:nvCxnSpPr>
        <xdr:cNvPr id="527" name="直線コネクタ 526"/>
        <xdr:cNvCxnSpPr/>
      </xdr:nvCxnSpPr>
      <xdr:spPr>
        <a:xfrm flipV="1">
          <a:off x="12814300" y="6104179"/>
          <a:ext cx="889000" cy="3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8" name="フローチャート: 判断 527"/>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148842</xdr:rowOff>
    </xdr:from>
    <xdr:ext cx="469744" cy="259045"/>
    <xdr:sp macro="" textlink="">
      <xdr:nvSpPr>
        <xdr:cNvPr id="529" name="テキスト ボックス 528"/>
        <xdr:cNvSpPr txBox="1"/>
      </xdr:nvSpPr>
      <xdr:spPr>
        <a:xfrm>
          <a:off x="13468428" y="666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30" name="フローチャート: 判断 529"/>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114628</xdr:rowOff>
    </xdr:from>
    <xdr:ext cx="469744" cy="259045"/>
    <xdr:sp macro="" textlink="">
      <xdr:nvSpPr>
        <xdr:cNvPr id="531" name="テキスト ボックス 530"/>
        <xdr:cNvSpPr txBox="1"/>
      </xdr:nvSpPr>
      <xdr:spPr>
        <a:xfrm>
          <a:off x="12579428" y="662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57925</xdr:rowOff>
    </xdr:from>
    <xdr:to>
      <xdr:col>85</xdr:col>
      <xdr:colOff>177800</xdr:colOff>
      <xdr:row>30</xdr:row>
      <xdr:rowOff>159525</xdr:rowOff>
    </xdr:to>
    <xdr:sp macro="" textlink="">
      <xdr:nvSpPr>
        <xdr:cNvPr id="537" name="楕円 536"/>
        <xdr:cNvSpPr/>
      </xdr:nvSpPr>
      <xdr:spPr>
        <a:xfrm>
          <a:off x="16268700" y="520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144302</xdr:rowOff>
    </xdr:from>
    <xdr:ext cx="534377" cy="259045"/>
    <xdr:sp macro="" textlink="">
      <xdr:nvSpPr>
        <xdr:cNvPr id="538" name="災害復旧事業費該当値テキスト"/>
        <xdr:cNvSpPr txBox="1"/>
      </xdr:nvSpPr>
      <xdr:spPr>
        <a:xfrm>
          <a:off x="16370300" y="511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169900</xdr:rowOff>
    </xdr:from>
    <xdr:to>
      <xdr:col>81</xdr:col>
      <xdr:colOff>101600</xdr:colOff>
      <xdr:row>34</xdr:row>
      <xdr:rowOff>100050</xdr:rowOff>
    </xdr:to>
    <xdr:sp macro="" textlink="">
      <xdr:nvSpPr>
        <xdr:cNvPr id="539" name="楕円 538"/>
        <xdr:cNvSpPr/>
      </xdr:nvSpPr>
      <xdr:spPr>
        <a:xfrm>
          <a:off x="15430500" y="58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116577</xdr:rowOff>
    </xdr:from>
    <xdr:ext cx="534377" cy="259045"/>
    <xdr:sp macro="" textlink="">
      <xdr:nvSpPr>
        <xdr:cNvPr id="540" name="テキスト ボックス 539"/>
        <xdr:cNvSpPr txBox="1"/>
      </xdr:nvSpPr>
      <xdr:spPr>
        <a:xfrm>
          <a:off x="15214111" y="56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62554</xdr:rowOff>
    </xdr:from>
    <xdr:to>
      <xdr:col>76</xdr:col>
      <xdr:colOff>165100</xdr:colOff>
      <xdr:row>37</xdr:row>
      <xdr:rowOff>164154</xdr:rowOff>
    </xdr:to>
    <xdr:sp macro="" textlink="">
      <xdr:nvSpPr>
        <xdr:cNvPr id="541" name="楕円 540"/>
        <xdr:cNvSpPr/>
      </xdr:nvSpPr>
      <xdr:spPr>
        <a:xfrm>
          <a:off x="14541500" y="64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9231</xdr:rowOff>
    </xdr:from>
    <xdr:ext cx="534377" cy="259045"/>
    <xdr:sp macro="" textlink="">
      <xdr:nvSpPr>
        <xdr:cNvPr id="542" name="テキスト ボックス 541"/>
        <xdr:cNvSpPr txBox="1"/>
      </xdr:nvSpPr>
      <xdr:spPr>
        <a:xfrm>
          <a:off x="14325111" y="61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52629</xdr:rowOff>
    </xdr:from>
    <xdr:to>
      <xdr:col>72</xdr:col>
      <xdr:colOff>38100</xdr:colOff>
      <xdr:row>35</xdr:row>
      <xdr:rowOff>154229</xdr:rowOff>
    </xdr:to>
    <xdr:sp macro="" textlink="">
      <xdr:nvSpPr>
        <xdr:cNvPr id="543" name="楕円 542"/>
        <xdr:cNvSpPr/>
      </xdr:nvSpPr>
      <xdr:spPr>
        <a:xfrm>
          <a:off x="13652500" y="60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170756</xdr:rowOff>
    </xdr:from>
    <xdr:ext cx="534377" cy="259045"/>
    <xdr:sp macro="" textlink="">
      <xdr:nvSpPr>
        <xdr:cNvPr id="544" name="テキスト ボックス 543"/>
        <xdr:cNvSpPr txBox="1"/>
      </xdr:nvSpPr>
      <xdr:spPr>
        <a:xfrm>
          <a:off x="13436111" y="58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79204</xdr:rowOff>
    </xdr:from>
    <xdr:to>
      <xdr:col>67</xdr:col>
      <xdr:colOff>101600</xdr:colOff>
      <xdr:row>38</xdr:row>
      <xdr:rowOff>9354</xdr:rowOff>
    </xdr:to>
    <xdr:sp macro="" textlink="">
      <xdr:nvSpPr>
        <xdr:cNvPr id="545" name="楕円 544"/>
        <xdr:cNvSpPr/>
      </xdr:nvSpPr>
      <xdr:spPr>
        <a:xfrm>
          <a:off x="12763500" y="64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25881</xdr:rowOff>
    </xdr:from>
    <xdr:ext cx="534377" cy="259045"/>
    <xdr:sp macro="" textlink="">
      <xdr:nvSpPr>
        <xdr:cNvPr id="546" name="テキスト ボックス 545"/>
        <xdr:cNvSpPr txBox="1"/>
      </xdr:nvSpPr>
      <xdr:spPr>
        <a:xfrm>
          <a:off x="12547111" y="61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9" name="直線コネクタ 618"/>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20"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21" name="直線コネクタ 620"/>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2"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3" name="直線コネクタ 622"/>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71729</xdr:rowOff>
    </xdr:from>
    <xdr:to>
      <xdr:col>85</xdr:col>
      <xdr:colOff>127000</xdr:colOff>
      <xdr:row>77</xdr:row>
      <xdr:rowOff>99368</xdr:rowOff>
    </xdr:to>
    <xdr:cxnSp macro="">
      <xdr:nvCxnSpPr>
        <xdr:cNvPr id="624" name="直線コネクタ 623"/>
        <xdr:cNvCxnSpPr/>
      </xdr:nvCxnSpPr>
      <xdr:spPr>
        <a:xfrm flipV="1">
          <a:off x="15481300" y="13273379"/>
          <a:ext cx="8382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5" name="公債費平均値テキスト"/>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6" name="フローチャート: 判断 625"/>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99368</xdr:rowOff>
    </xdr:from>
    <xdr:to>
      <xdr:col>81</xdr:col>
      <xdr:colOff>50800</xdr:colOff>
      <xdr:row>77</xdr:row>
      <xdr:rowOff>115689</xdr:rowOff>
    </xdr:to>
    <xdr:cxnSp macro="">
      <xdr:nvCxnSpPr>
        <xdr:cNvPr id="627" name="直線コネクタ 626"/>
        <xdr:cNvCxnSpPr/>
      </xdr:nvCxnSpPr>
      <xdr:spPr>
        <a:xfrm flipV="1">
          <a:off x="14592300" y="13301018"/>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8" name="フローチャート: 判断 627"/>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9" name="テキスト ボックス 628"/>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115689</xdr:rowOff>
    </xdr:from>
    <xdr:to>
      <xdr:col>76</xdr:col>
      <xdr:colOff>114300</xdr:colOff>
      <xdr:row>77</xdr:row>
      <xdr:rowOff>139342</xdr:rowOff>
    </xdr:to>
    <xdr:cxnSp macro="">
      <xdr:nvCxnSpPr>
        <xdr:cNvPr id="630" name="直線コネクタ 629"/>
        <xdr:cNvCxnSpPr/>
      </xdr:nvCxnSpPr>
      <xdr:spPr>
        <a:xfrm flipV="1">
          <a:off x="13703300" y="13317339"/>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31" name="フローチャート: 判断 630"/>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2" name="テキスト ボックス 631"/>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139342</xdr:rowOff>
    </xdr:from>
    <xdr:to>
      <xdr:col>71</xdr:col>
      <xdr:colOff>177800</xdr:colOff>
      <xdr:row>77</xdr:row>
      <xdr:rowOff>140722</xdr:rowOff>
    </xdr:to>
    <xdr:cxnSp macro="">
      <xdr:nvCxnSpPr>
        <xdr:cNvPr id="633" name="直線コネクタ 632"/>
        <xdr:cNvCxnSpPr/>
      </xdr:nvCxnSpPr>
      <xdr:spPr>
        <a:xfrm flipV="1">
          <a:off x="12814300" y="13340992"/>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4" name="フローチャート: 判断 633"/>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5" name="テキスト ボックス 634"/>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6" name="フローチャート: 判断 635"/>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7" name="テキスト ボックス 636"/>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20929</xdr:rowOff>
    </xdr:from>
    <xdr:to>
      <xdr:col>85</xdr:col>
      <xdr:colOff>177800</xdr:colOff>
      <xdr:row>77</xdr:row>
      <xdr:rowOff>122529</xdr:rowOff>
    </xdr:to>
    <xdr:sp macro="" textlink="">
      <xdr:nvSpPr>
        <xdr:cNvPr id="643" name="楕円 642"/>
        <xdr:cNvSpPr/>
      </xdr:nvSpPr>
      <xdr:spPr>
        <a:xfrm>
          <a:off x="16268700" y="132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107306</xdr:rowOff>
    </xdr:from>
    <xdr:ext cx="534377" cy="259045"/>
    <xdr:sp macro="" textlink="">
      <xdr:nvSpPr>
        <xdr:cNvPr id="644" name="公債費該当値テキスト"/>
        <xdr:cNvSpPr txBox="1"/>
      </xdr:nvSpPr>
      <xdr:spPr>
        <a:xfrm>
          <a:off x="16370300" y="131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48568</xdr:rowOff>
    </xdr:from>
    <xdr:to>
      <xdr:col>81</xdr:col>
      <xdr:colOff>101600</xdr:colOff>
      <xdr:row>77</xdr:row>
      <xdr:rowOff>150168</xdr:rowOff>
    </xdr:to>
    <xdr:sp macro="" textlink="">
      <xdr:nvSpPr>
        <xdr:cNvPr id="645" name="楕円 644"/>
        <xdr:cNvSpPr/>
      </xdr:nvSpPr>
      <xdr:spPr>
        <a:xfrm>
          <a:off x="15430500" y="13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141295</xdr:rowOff>
    </xdr:from>
    <xdr:ext cx="534377" cy="259045"/>
    <xdr:sp macro="" textlink="">
      <xdr:nvSpPr>
        <xdr:cNvPr id="646" name="テキスト ボックス 645"/>
        <xdr:cNvSpPr txBox="1"/>
      </xdr:nvSpPr>
      <xdr:spPr>
        <a:xfrm>
          <a:off x="15214111" y="133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64889</xdr:rowOff>
    </xdr:from>
    <xdr:to>
      <xdr:col>76</xdr:col>
      <xdr:colOff>165100</xdr:colOff>
      <xdr:row>77</xdr:row>
      <xdr:rowOff>166489</xdr:rowOff>
    </xdr:to>
    <xdr:sp macro="" textlink="">
      <xdr:nvSpPr>
        <xdr:cNvPr id="647" name="楕円 646"/>
        <xdr:cNvSpPr/>
      </xdr:nvSpPr>
      <xdr:spPr>
        <a:xfrm>
          <a:off x="14541500" y="132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157616</xdr:rowOff>
    </xdr:from>
    <xdr:ext cx="534377" cy="259045"/>
    <xdr:sp macro="" textlink="">
      <xdr:nvSpPr>
        <xdr:cNvPr id="648" name="テキスト ボックス 647"/>
        <xdr:cNvSpPr txBox="1"/>
      </xdr:nvSpPr>
      <xdr:spPr>
        <a:xfrm>
          <a:off x="14325111" y="1335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88542</xdr:rowOff>
    </xdr:from>
    <xdr:to>
      <xdr:col>72</xdr:col>
      <xdr:colOff>38100</xdr:colOff>
      <xdr:row>78</xdr:row>
      <xdr:rowOff>18692</xdr:rowOff>
    </xdr:to>
    <xdr:sp macro="" textlink="">
      <xdr:nvSpPr>
        <xdr:cNvPr id="649" name="楕円 648"/>
        <xdr:cNvSpPr/>
      </xdr:nvSpPr>
      <xdr:spPr>
        <a:xfrm>
          <a:off x="13652500" y="132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9819</xdr:rowOff>
    </xdr:from>
    <xdr:ext cx="534377" cy="259045"/>
    <xdr:sp macro="" textlink="">
      <xdr:nvSpPr>
        <xdr:cNvPr id="650" name="テキスト ボックス 649"/>
        <xdr:cNvSpPr txBox="1"/>
      </xdr:nvSpPr>
      <xdr:spPr>
        <a:xfrm>
          <a:off x="13436111" y="1338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89922</xdr:rowOff>
    </xdr:from>
    <xdr:to>
      <xdr:col>67</xdr:col>
      <xdr:colOff>101600</xdr:colOff>
      <xdr:row>78</xdr:row>
      <xdr:rowOff>20072</xdr:rowOff>
    </xdr:to>
    <xdr:sp macro="" textlink="">
      <xdr:nvSpPr>
        <xdr:cNvPr id="651" name="楕円 650"/>
        <xdr:cNvSpPr/>
      </xdr:nvSpPr>
      <xdr:spPr>
        <a:xfrm>
          <a:off x="12763500" y="132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11199</xdr:rowOff>
    </xdr:from>
    <xdr:ext cx="534377" cy="259045"/>
    <xdr:sp macro="" textlink="">
      <xdr:nvSpPr>
        <xdr:cNvPr id="652" name="テキスト ボックス 651"/>
        <xdr:cNvSpPr txBox="1"/>
      </xdr:nvSpPr>
      <xdr:spPr>
        <a:xfrm>
          <a:off x="12547111" y="133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6" name="直線コネクタ 675"/>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7"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8" name="直線コネクタ 677"/>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9"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80" name="直線コネクタ 679"/>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76670</xdr:rowOff>
    </xdr:from>
    <xdr:to>
      <xdr:col>85</xdr:col>
      <xdr:colOff>127000</xdr:colOff>
      <xdr:row>99</xdr:row>
      <xdr:rowOff>10134</xdr:rowOff>
    </xdr:to>
    <xdr:cxnSp macro="">
      <xdr:nvCxnSpPr>
        <xdr:cNvPr id="681" name="直線コネクタ 680"/>
        <xdr:cNvCxnSpPr/>
      </xdr:nvCxnSpPr>
      <xdr:spPr>
        <a:xfrm>
          <a:off x="15481300" y="16878770"/>
          <a:ext cx="838200" cy="10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2" name="積立金平均値テキスト"/>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3" name="フローチャート: 判断 682"/>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164134</xdr:rowOff>
    </xdr:from>
    <xdr:to>
      <xdr:col>81</xdr:col>
      <xdr:colOff>50800</xdr:colOff>
      <xdr:row>98</xdr:row>
      <xdr:rowOff>76670</xdr:rowOff>
    </xdr:to>
    <xdr:cxnSp macro="">
      <xdr:nvCxnSpPr>
        <xdr:cNvPr id="684" name="直線コネクタ 683"/>
        <xdr:cNvCxnSpPr/>
      </xdr:nvCxnSpPr>
      <xdr:spPr>
        <a:xfrm>
          <a:off x="14592300" y="16280434"/>
          <a:ext cx="889000" cy="5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5" name="フローチャート: 判断 684"/>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6" name="テキスト ボックス 685"/>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164134</xdr:rowOff>
    </xdr:from>
    <xdr:to>
      <xdr:col>76</xdr:col>
      <xdr:colOff>114300</xdr:colOff>
      <xdr:row>95</xdr:row>
      <xdr:rowOff>19520</xdr:rowOff>
    </xdr:to>
    <xdr:cxnSp macro="">
      <xdr:nvCxnSpPr>
        <xdr:cNvPr id="687" name="直線コネクタ 686"/>
        <xdr:cNvCxnSpPr/>
      </xdr:nvCxnSpPr>
      <xdr:spPr>
        <a:xfrm flipV="1">
          <a:off x="13703300" y="16280434"/>
          <a:ext cx="889000" cy="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8" name="フローチャート: 判断 687"/>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9" name="テキスト ボックス 688"/>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19520</xdr:rowOff>
    </xdr:from>
    <xdr:to>
      <xdr:col>71</xdr:col>
      <xdr:colOff>177800</xdr:colOff>
      <xdr:row>97</xdr:row>
      <xdr:rowOff>41923</xdr:rowOff>
    </xdr:to>
    <xdr:cxnSp macro="">
      <xdr:nvCxnSpPr>
        <xdr:cNvPr id="690" name="直線コネクタ 689"/>
        <xdr:cNvCxnSpPr/>
      </xdr:nvCxnSpPr>
      <xdr:spPr>
        <a:xfrm flipV="1">
          <a:off x="12814300" y="16307270"/>
          <a:ext cx="889000" cy="3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91" name="フローチャート: 判断 690"/>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2" name="テキスト ボックス 691"/>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3" name="フローチャート: 判断 692"/>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4" name="テキスト ボックス 693"/>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130784</xdr:rowOff>
    </xdr:from>
    <xdr:to>
      <xdr:col>85</xdr:col>
      <xdr:colOff>177800</xdr:colOff>
      <xdr:row>99</xdr:row>
      <xdr:rowOff>60934</xdr:rowOff>
    </xdr:to>
    <xdr:sp macro="" textlink="">
      <xdr:nvSpPr>
        <xdr:cNvPr id="700" name="楕円 699"/>
        <xdr:cNvSpPr/>
      </xdr:nvSpPr>
      <xdr:spPr>
        <a:xfrm>
          <a:off x="16268700" y="169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45711</xdr:rowOff>
    </xdr:from>
    <xdr:ext cx="469744" cy="259045"/>
    <xdr:sp macro="" textlink="">
      <xdr:nvSpPr>
        <xdr:cNvPr id="701" name="積立金該当値テキスト"/>
        <xdr:cNvSpPr txBox="1"/>
      </xdr:nvSpPr>
      <xdr:spPr>
        <a:xfrm>
          <a:off x="16370300" y="168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25870</xdr:rowOff>
    </xdr:from>
    <xdr:to>
      <xdr:col>81</xdr:col>
      <xdr:colOff>101600</xdr:colOff>
      <xdr:row>98</xdr:row>
      <xdr:rowOff>127470</xdr:rowOff>
    </xdr:to>
    <xdr:sp macro="" textlink="">
      <xdr:nvSpPr>
        <xdr:cNvPr id="702" name="楕円 701"/>
        <xdr:cNvSpPr/>
      </xdr:nvSpPr>
      <xdr:spPr>
        <a:xfrm>
          <a:off x="15430500" y="168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118597</xdr:rowOff>
    </xdr:from>
    <xdr:ext cx="534377" cy="259045"/>
    <xdr:sp macro="" textlink="">
      <xdr:nvSpPr>
        <xdr:cNvPr id="703" name="テキスト ボックス 702"/>
        <xdr:cNvSpPr txBox="1"/>
      </xdr:nvSpPr>
      <xdr:spPr>
        <a:xfrm>
          <a:off x="15214111" y="1692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113334</xdr:rowOff>
    </xdr:from>
    <xdr:to>
      <xdr:col>76</xdr:col>
      <xdr:colOff>165100</xdr:colOff>
      <xdr:row>95</xdr:row>
      <xdr:rowOff>43484</xdr:rowOff>
    </xdr:to>
    <xdr:sp macro="" textlink="">
      <xdr:nvSpPr>
        <xdr:cNvPr id="704" name="楕円 703"/>
        <xdr:cNvSpPr/>
      </xdr:nvSpPr>
      <xdr:spPr>
        <a:xfrm>
          <a:off x="14541500" y="162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60011</xdr:rowOff>
    </xdr:from>
    <xdr:ext cx="534377" cy="259045"/>
    <xdr:sp macro="" textlink="">
      <xdr:nvSpPr>
        <xdr:cNvPr id="705" name="テキスト ボックス 704"/>
        <xdr:cNvSpPr txBox="1"/>
      </xdr:nvSpPr>
      <xdr:spPr>
        <a:xfrm>
          <a:off x="14325111" y="1600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140170</xdr:rowOff>
    </xdr:from>
    <xdr:to>
      <xdr:col>72</xdr:col>
      <xdr:colOff>38100</xdr:colOff>
      <xdr:row>95</xdr:row>
      <xdr:rowOff>70320</xdr:rowOff>
    </xdr:to>
    <xdr:sp macro="" textlink="">
      <xdr:nvSpPr>
        <xdr:cNvPr id="706" name="楕円 705"/>
        <xdr:cNvSpPr/>
      </xdr:nvSpPr>
      <xdr:spPr>
        <a:xfrm>
          <a:off x="13652500" y="162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86847</xdr:rowOff>
    </xdr:from>
    <xdr:ext cx="534377" cy="259045"/>
    <xdr:sp macro="" textlink="">
      <xdr:nvSpPr>
        <xdr:cNvPr id="707" name="テキスト ボックス 706"/>
        <xdr:cNvSpPr txBox="1"/>
      </xdr:nvSpPr>
      <xdr:spPr>
        <a:xfrm>
          <a:off x="13436111" y="160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162573</xdr:rowOff>
    </xdr:from>
    <xdr:to>
      <xdr:col>67</xdr:col>
      <xdr:colOff>101600</xdr:colOff>
      <xdr:row>97</xdr:row>
      <xdr:rowOff>92723</xdr:rowOff>
    </xdr:to>
    <xdr:sp macro="" textlink="">
      <xdr:nvSpPr>
        <xdr:cNvPr id="708" name="楕円 707"/>
        <xdr:cNvSpPr/>
      </xdr:nvSpPr>
      <xdr:spPr>
        <a:xfrm>
          <a:off x="12763500" y="166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83850</xdr:rowOff>
    </xdr:from>
    <xdr:ext cx="534377" cy="259045"/>
    <xdr:sp macro="" textlink="">
      <xdr:nvSpPr>
        <xdr:cNvPr id="709" name="テキスト ボックス 708"/>
        <xdr:cNvSpPr txBox="1"/>
      </xdr:nvSpPr>
      <xdr:spPr>
        <a:xfrm>
          <a:off x="12547111" y="167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31" name="直線コネクタ 730"/>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4"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5" name="直線コネクタ 734"/>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7"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8" name="フローチャート: 判断 737"/>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40" name="フローチャート: 判断 739"/>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41" name="テキスト ボックス 740"/>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3" name="フローチャート: 判断 742"/>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4" name="テキスト ボックス 743"/>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6" name="フローチャート: 判断 745"/>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7" name="テキスト ボックス 746"/>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8" name="フローチャート: 判断 747"/>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9" name="テキスト ボックス 748"/>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6" name="直線コネクタ 785"/>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9"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90" name="直線コネクタ 789"/>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16576</xdr:rowOff>
    </xdr:from>
    <xdr:to>
      <xdr:col>116</xdr:col>
      <xdr:colOff>63500</xdr:colOff>
      <xdr:row>58</xdr:row>
      <xdr:rowOff>20005</xdr:rowOff>
    </xdr:to>
    <xdr:cxnSp macro="">
      <xdr:nvCxnSpPr>
        <xdr:cNvPr id="791" name="直線コネクタ 790"/>
        <xdr:cNvCxnSpPr/>
      </xdr:nvCxnSpPr>
      <xdr:spPr>
        <a:xfrm flipV="1">
          <a:off x="21323300" y="996067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2" name="貸付金平均値テキスト"/>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3" name="フローチャート: 判断 792"/>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20005</xdr:rowOff>
    </xdr:from>
    <xdr:to>
      <xdr:col>111</xdr:col>
      <xdr:colOff>177800</xdr:colOff>
      <xdr:row>58</xdr:row>
      <xdr:rowOff>23182</xdr:rowOff>
    </xdr:to>
    <xdr:cxnSp macro="">
      <xdr:nvCxnSpPr>
        <xdr:cNvPr id="794" name="直線コネクタ 793"/>
        <xdr:cNvCxnSpPr/>
      </xdr:nvCxnSpPr>
      <xdr:spPr>
        <a:xfrm flipV="1">
          <a:off x="20434300" y="9964105"/>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5" name="フローチャート: 判断 794"/>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6" name="テキスト ボックス 795"/>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23182</xdr:rowOff>
    </xdr:from>
    <xdr:to>
      <xdr:col>107</xdr:col>
      <xdr:colOff>50800</xdr:colOff>
      <xdr:row>58</xdr:row>
      <xdr:rowOff>26406</xdr:rowOff>
    </xdr:to>
    <xdr:cxnSp macro="">
      <xdr:nvCxnSpPr>
        <xdr:cNvPr id="797" name="直線コネクタ 796"/>
        <xdr:cNvCxnSpPr/>
      </xdr:nvCxnSpPr>
      <xdr:spPr>
        <a:xfrm flipV="1">
          <a:off x="19545300" y="9967282"/>
          <a:ext cx="8890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8" name="フローチャート: 判断 797"/>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9" name="テキスト ボックス 798"/>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26406</xdr:rowOff>
    </xdr:from>
    <xdr:to>
      <xdr:col>102</xdr:col>
      <xdr:colOff>114300</xdr:colOff>
      <xdr:row>58</xdr:row>
      <xdr:rowOff>28646</xdr:rowOff>
    </xdr:to>
    <xdr:cxnSp macro="">
      <xdr:nvCxnSpPr>
        <xdr:cNvPr id="800" name="直線コネクタ 799"/>
        <xdr:cNvCxnSpPr/>
      </xdr:nvCxnSpPr>
      <xdr:spPr>
        <a:xfrm flipV="1">
          <a:off x="18656300" y="997050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801" name="フローチャート: 判断 800"/>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2" name="テキスト ボックス 801"/>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3" name="フローチャート: 判断 802"/>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4" name="テキスト ボックス 803"/>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137226</xdr:rowOff>
    </xdr:from>
    <xdr:to>
      <xdr:col>116</xdr:col>
      <xdr:colOff>114300</xdr:colOff>
      <xdr:row>58</xdr:row>
      <xdr:rowOff>67376</xdr:rowOff>
    </xdr:to>
    <xdr:sp macro="" textlink="">
      <xdr:nvSpPr>
        <xdr:cNvPr id="810" name="楕円 809"/>
        <xdr:cNvSpPr/>
      </xdr:nvSpPr>
      <xdr:spPr>
        <a:xfrm>
          <a:off x="22110700" y="99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96603</xdr:rowOff>
    </xdr:from>
    <xdr:ext cx="469744" cy="259045"/>
    <xdr:sp macro="" textlink="">
      <xdr:nvSpPr>
        <xdr:cNvPr id="811" name="貸付金該当値テキスト"/>
        <xdr:cNvSpPr txBox="1"/>
      </xdr:nvSpPr>
      <xdr:spPr>
        <a:xfrm>
          <a:off x="22212300" y="969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140655</xdr:rowOff>
    </xdr:from>
    <xdr:to>
      <xdr:col>112</xdr:col>
      <xdr:colOff>38100</xdr:colOff>
      <xdr:row>58</xdr:row>
      <xdr:rowOff>70805</xdr:rowOff>
    </xdr:to>
    <xdr:sp macro="" textlink="">
      <xdr:nvSpPr>
        <xdr:cNvPr id="812" name="楕円 811"/>
        <xdr:cNvSpPr/>
      </xdr:nvSpPr>
      <xdr:spPr>
        <a:xfrm>
          <a:off x="21272500" y="99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87332</xdr:rowOff>
    </xdr:from>
    <xdr:ext cx="469744" cy="259045"/>
    <xdr:sp macro="" textlink="">
      <xdr:nvSpPr>
        <xdr:cNvPr id="813" name="テキスト ボックス 812"/>
        <xdr:cNvSpPr txBox="1"/>
      </xdr:nvSpPr>
      <xdr:spPr>
        <a:xfrm>
          <a:off x="21088428" y="96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143832</xdr:rowOff>
    </xdr:from>
    <xdr:to>
      <xdr:col>107</xdr:col>
      <xdr:colOff>101600</xdr:colOff>
      <xdr:row>58</xdr:row>
      <xdr:rowOff>73982</xdr:rowOff>
    </xdr:to>
    <xdr:sp macro="" textlink="">
      <xdr:nvSpPr>
        <xdr:cNvPr id="814" name="楕円 813"/>
        <xdr:cNvSpPr/>
      </xdr:nvSpPr>
      <xdr:spPr>
        <a:xfrm>
          <a:off x="20383500" y="99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65109</xdr:rowOff>
    </xdr:from>
    <xdr:ext cx="469744" cy="259045"/>
    <xdr:sp macro="" textlink="">
      <xdr:nvSpPr>
        <xdr:cNvPr id="815" name="テキスト ボックス 814"/>
        <xdr:cNvSpPr txBox="1"/>
      </xdr:nvSpPr>
      <xdr:spPr>
        <a:xfrm>
          <a:off x="20199428" y="1000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147056</xdr:rowOff>
    </xdr:from>
    <xdr:to>
      <xdr:col>102</xdr:col>
      <xdr:colOff>165100</xdr:colOff>
      <xdr:row>58</xdr:row>
      <xdr:rowOff>77206</xdr:rowOff>
    </xdr:to>
    <xdr:sp macro="" textlink="">
      <xdr:nvSpPr>
        <xdr:cNvPr id="816" name="楕円 815"/>
        <xdr:cNvSpPr/>
      </xdr:nvSpPr>
      <xdr:spPr>
        <a:xfrm>
          <a:off x="19494500" y="9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68333</xdr:rowOff>
    </xdr:from>
    <xdr:ext cx="469744" cy="259045"/>
    <xdr:sp macro="" textlink="">
      <xdr:nvSpPr>
        <xdr:cNvPr id="817" name="テキスト ボックス 816"/>
        <xdr:cNvSpPr txBox="1"/>
      </xdr:nvSpPr>
      <xdr:spPr>
        <a:xfrm>
          <a:off x="19310428" y="10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149296</xdr:rowOff>
    </xdr:from>
    <xdr:to>
      <xdr:col>98</xdr:col>
      <xdr:colOff>38100</xdr:colOff>
      <xdr:row>58</xdr:row>
      <xdr:rowOff>79446</xdr:rowOff>
    </xdr:to>
    <xdr:sp macro="" textlink="">
      <xdr:nvSpPr>
        <xdr:cNvPr id="818" name="楕円 817"/>
        <xdr:cNvSpPr/>
      </xdr:nvSpPr>
      <xdr:spPr>
        <a:xfrm>
          <a:off x="18605500" y="99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95973</xdr:rowOff>
    </xdr:from>
    <xdr:ext cx="469744" cy="259045"/>
    <xdr:sp macro="" textlink="">
      <xdr:nvSpPr>
        <xdr:cNvPr id="819" name="テキスト ボックス 818"/>
        <xdr:cNvSpPr txBox="1"/>
      </xdr:nvSpPr>
      <xdr:spPr>
        <a:xfrm>
          <a:off x="18421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157157</xdr:rowOff>
    </xdr:from>
    <xdr:to>
      <xdr:col>116</xdr:col>
      <xdr:colOff>62864</xdr:colOff>
      <xdr:row>77</xdr:row>
      <xdr:rowOff>136500</xdr:rowOff>
    </xdr:to>
    <xdr:cxnSp macro="">
      <xdr:nvCxnSpPr>
        <xdr:cNvPr id="843" name="直線コネクタ 842"/>
        <xdr:cNvCxnSpPr/>
      </xdr:nvCxnSpPr>
      <xdr:spPr>
        <a:xfrm flipV="1">
          <a:off x="22159595" y="12330107"/>
          <a:ext cx="1269" cy="1008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140327</xdr:rowOff>
    </xdr:from>
    <xdr:ext cx="534377" cy="259045"/>
    <xdr:sp macro="" textlink="">
      <xdr:nvSpPr>
        <xdr:cNvPr id="844" name="繰出金最小値テキスト"/>
        <xdr:cNvSpPr txBox="1"/>
      </xdr:nvSpPr>
      <xdr:spPr>
        <a:xfrm>
          <a:off x="22212300" y="133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136500</xdr:rowOff>
    </xdr:from>
    <xdr:to>
      <xdr:col>116</xdr:col>
      <xdr:colOff>152400</xdr:colOff>
      <xdr:row>77</xdr:row>
      <xdr:rowOff>136500</xdr:rowOff>
    </xdr:to>
    <xdr:cxnSp macro="">
      <xdr:nvCxnSpPr>
        <xdr:cNvPr id="845" name="直線コネクタ 844"/>
        <xdr:cNvCxnSpPr/>
      </xdr:nvCxnSpPr>
      <xdr:spPr>
        <a:xfrm>
          <a:off x="22072600" y="1333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103834</xdr:rowOff>
    </xdr:from>
    <xdr:ext cx="599010" cy="259045"/>
    <xdr:sp macro="" textlink="">
      <xdr:nvSpPr>
        <xdr:cNvPr id="846" name="繰出金最大値テキスト"/>
        <xdr:cNvSpPr txBox="1"/>
      </xdr:nvSpPr>
      <xdr:spPr>
        <a:xfrm>
          <a:off x="22212300" y="1210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157157</xdr:rowOff>
    </xdr:from>
    <xdr:to>
      <xdr:col>116</xdr:col>
      <xdr:colOff>152400</xdr:colOff>
      <xdr:row>71</xdr:row>
      <xdr:rowOff>157157</xdr:rowOff>
    </xdr:to>
    <xdr:cxnSp macro="">
      <xdr:nvCxnSpPr>
        <xdr:cNvPr id="847" name="直線コネクタ 846"/>
        <xdr:cNvCxnSpPr/>
      </xdr:nvCxnSpPr>
      <xdr:spPr>
        <a:xfrm>
          <a:off x="22072600" y="1233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130952</xdr:rowOff>
    </xdr:from>
    <xdr:to>
      <xdr:col>116</xdr:col>
      <xdr:colOff>63500</xdr:colOff>
      <xdr:row>76</xdr:row>
      <xdr:rowOff>141948</xdr:rowOff>
    </xdr:to>
    <xdr:cxnSp macro="">
      <xdr:nvCxnSpPr>
        <xdr:cNvPr id="848" name="直線コネクタ 847"/>
        <xdr:cNvCxnSpPr/>
      </xdr:nvCxnSpPr>
      <xdr:spPr>
        <a:xfrm flipV="1">
          <a:off x="21323300" y="13161152"/>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52988</xdr:rowOff>
    </xdr:from>
    <xdr:ext cx="534377" cy="259045"/>
    <xdr:sp macro="" textlink="">
      <xdr:nvSpPr>
        <xdr:cNvPr id="849" name="繰出金平均値テキスト"/>
        <xdr:cNvSpPr txBox="1"/>
      </xdr:nvSpPr>
      <xdr:spPr>
        <a:xfrm>
          <a:off x="22212300" y="12911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30111</xdr:rowOff>
    </xdr:from>
    <xdr:to>
      <xdr:col>116</xdr:col>
      <xdr:colOff>114300</xdr:colOff>
      <xdr:row>76</xdr:row>
      <xdr:rowOff>131711</xdr:rowOff>
    </xdr:to>
    <xdr:sp macro="" textlink="">
      <xdr:nvSpPr>
        <xdr:cNvPr id="850" name="フローチャート: 判断 849"/>
        <xdr:cNvSpPr/>
      </xdr:nvSpPr>
      <xdr:spPr>
        <a:xfrm>
          <a:off x="22110700" y="1306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141948</xdr:rowOff>
    </xdr:from>
    <xdr:to>
      <xdr:col>111</xdr:col>
      <xdr:colOff>177800</xdr:colOff>
      <xdr:row>76</xdr:row>
      <xdr:rowOff>165844</xdr:rowOff>
    </xdr:to>
    <xdr:cxnSp macro="">
      <xdr:nvCxnSpPr>
        <xdr:cNvPr id="851" name="直線コネクタ 850"/>
        <xdr:cNvCxnSpPr/>
      </xdr:nvCxnSpPr>
      <xdr:spPr>
        <a:xfrm flipV="1">
          <a:off x="20434300" y="13172148"/>
          <a:ext cx="889000" cy="2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31262</xdr:rowOff>
    </xdr:from>
    <xdr:to>
      <xdr:col>112</xdr:col>
      <xdr:colOff>38100</xdr:colOff>
      <xdr:row>76</xdr:row>
      <xdr:rowOff>132862</xdr:rowOff>
    </xdr:to>
    <xdr:sp macro="" textlink="">
      <xdr:nvSpPr>
        <xdr:cNvPr id="852" name="フローチャート: 判断 851"/>
        <xdr:cNvSpPr/>
      </xdr:nvSpPr>
      <xdr:spPr>
        <a:xfrm>
          <a:off x="21272500" y="1306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149389</xdr:rowOff>
    </xdr:from>
    <xdr:ext cx="534377" cy="259045"/>
    <xdr:sp macro="" textlink="">
      <xdr:nvSpPr>
        <xdr:cNvPr id="853" name="テキスト ボックス 852"/>
        <xdr:cNvSpPr txBox="1"/>
      </xdr:nvSpPr>
      <xdr:spPr>
        <a:xfrm>
          <a:off x="21056111" y="1283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154856</xdr:rowOff>
    </xdr:from>
    <xdr:to>
      <xdr:col>107</xdr:col>
      <xdr:colOff>50800</xdr:colOff>
      <xdr:row>76</xdr:row>
      <xdr:rowOff>165844</xdr:rowOff>
    </xdr:to>
    <xdr:cxnSp macro="">
      <xdr:nvCxnSpPr>
        <xdr:cNvPr id="854" name="直線コネクタ 853"/>
        <xdr:cNvCxnSpPr/>
      </xdr:nvCxnSpPr>
      <xdr:spPr>
        <a:xfrm>
          <a:off x="19545300" y="13185056"/>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40323</xdr:rowOff>
    </xdr:from>
    <xdr:to>
      <xdr:col>107</xdr:col>
      <xdr:colOff>101600</xdr:colOff>
      <xdr:row>76</xdr:row>
      <xdr:rowOff>141923</xdr:rowOff>
    </xdr:to>
    <xdr:sp macro="" textlink="">
      <xdr:nvSpPr>
        <xdr:cNvPr id="855" name="フローチャート: 判断 854"/>
        <xdr:cNvSpPr/>
      </xdr:nvSpPr>
      <xdr:spPr>
        <a:xfrm>
          <a:off x="20383500" y="1307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158449</xdr:rowOff>
    </xdr:from>
    <xdr:ext cx="534377" cy="259045"/>
    <xdr:sp macro="" textlink="">
      <xdr:nvSpPr>
        <xdr:cNvPr id="856" name="テキスト ボックス 855"/>
        <xdr:cNvSpPr txBox="1"/>
      </xdr:nvSpPr>
      <xdr:spPr>
        <a:xfrm>
          <a:off x="20167111" y="128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89491</xdr:rowOff>
    </xdr:from>
    <xdr:to>
      <xdr:col>102</xdr:col>
      <xdr:colOff>114300</xdr:colOff>
      <xdr:row>76</xdr:row>
      <xdr:rowOff>154856</xdr:rowOff>
    </xdr:to>
    <xdr:cxnSp macro="">
      <xdr:nvCxnSpPr>
        <xdr:cNvPr id="857" name="直線コネクタ 856"/>
        <xdr:cNvCxnSpPr/>
      </xdr:nvCxnSpPr>
      <xdr:spPr>
        <a:xfrm>
          <a:off x="18656300" y="12090991"/>
          <a:ext cx="889000" cy="109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32694</xdr:rowOff>
    </xdr:from>
    <xdr:to>
      <xdr:col>102</xdr:col>
      <xdr:colOff>165100</xdr:colOff>
      <xdr:row>76</xdr:row>
      <xdr:rowOff>134294</xdr:rowOff>
    </xdr:to>
    <xdr:sp macro="" textlink="">
      <xdr:nvSpPr>
        <xdr:cNvPr id="858" name="フローチャート: 判断 857"/>
        <xdr:cNvSpPr/>
      </xdr:nvSpPr>
      <xdr:spPr>
        <a:xfrm>
          <a:off x="19494500" y="13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150822</xdr:rowOff>
    </xdr:from>
    <xdr:ext cx="534377" cy="259045"/>
    <xdr:sp macro="" textlink="">
      <xdr:nvSpPr>
        <xdr:cNvPr id="859" name="テキスト ボックス 858"/>
        <xdr:cNvSpPr txBox="1"/>
      </xdr:nvSpPr>
      <xdr:spPr>
        <a:xfrm>
          <a:off x="19278111" y="1283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4814</xdr:rowOff>
    </xdr:from>
    <xdr:to>
      <xdr:col>98</xdr:col>
      <xdr:colOff>38100</xdr:colOff>
      <xdr:row>76</xdr:row>
      <xdr:rowOff>106414</xdr:rowOff>
    </xdr:to>
    <xdr:sp macro="" textlink="">
      <xdr:nvSpPr>
        <xdr:cNvPr id="860" name="フローチャート: 判断 859"/>
        <xdr:cNvSpPr/>
      </xdr:nvSpPr>
      <xdr:spPr>
        <a:xfrm>
          <a:off x="18605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97541</xdr:rowOff>
    </xdr:from>
    <xdr:ext cx="534377" cy="259045"/>
    <xdr:sp macro="" textlink="">
      <xdr:nvSpPr>
        <xdr:cNvPr id="861" name="テキスト ボックス 860"/>
        <xdr:cNvSpPr txBox="1"/>
      </xdr:nvSpPr>
      <xdr:spPr>
        <a:xfrm>
          <a:off x="18389111" y="131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80152</xdr:rowOff>
    </xdr:from>
    <xdr:to>
      <xdr:col>116</xdr:col>
      <xdr:colOff>114300</xdr:colOff>
      <xdr:row>77</xdr:row>
      <xdr:rowOff>10302</xdr:rowOff>
    </xdr:to>
    <xdr:sp macro="" textlink="">
      <xdr:nvSpPr>
        <xdr:cNvPr id="867" name="楕円 866"/>
        <xdr:cNvSpPr/>
      </xdr:nvSpPr>
      <xdr:spPr>
        <a:xfrm>
          <a:off x="22110700" y="131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58579</xdr:rowOff>
    </xdr:from>
    <xdr:ext cx="534377" cy="259045"/>
    <xdr:sp macro="" textlink="">
      <xdr:nvSpPr>
        <xdr:cNvPr id="868" name="繰出金該当値テキスト"/>
        <xdr:cNvSpPr txBox="1"/>
      </xdr:nvSpPr>
      <xdr:spPr>
        <a:xfrm>
          <a:off x="22212300" y="1308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91148</xdr:rowOff>
    </xdr:from>
    <xdr:to>
      <xdr:col>112</xdr:col>
      <xdr:colOff>38100</xdr:colOff>
      <xdr:row>77</xdr:row>
      <xdr:rowOff>21298</xdr:rowOff>
    </xdr:to>
    <xdr:sp macro="" textlink="">
      <xdr:nvSpPr>
        <xdr:cNvPr id="869" name="楕円 868"/>
        <xdr:cNvSpPr/>
      </xdr:nvSpPr>
      <xdr:spPr>
        <a:xfrm>
          <a:off x="21272500" y="131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12425</xdr:rowOff>
    </xdr:from>
    <xdr:ext cx="534377" cy="259045"/>
    <xdr:sp macro="" textlink="">
      <xdr:nvSpPr>
        <xdr:cNvPr id="870" name="テキスト ボックス 869"/>
        <xdr:cNvSpPr txBox="1"/>
      </xdr:nvSpPr>
      <xdr:spPr>
        <a:xfrm>
          <a:off x="21056111" y="132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115044</xdr:rowOff>
    </xdr:from>
    <xdr:to>
      <xdr:col>107</xdr:col>
      <xdr:colOff>101600</xdr:colOff>
      <xdr:row>77</xdr:row>
      <xdr:rowOff>45194</xdr:rowOff>
    </xdr:to>
    <xdr:sp macro="" textlink="">
      <xdr:nvSpPr>
        <xdr:cNvPr id="871" name="楕円 870"/>
        <xdr:cNvSpPr/>
      </xdr:nvSpPr>
      <xdr:spPr>
        <a:xfrm>
          <a:off x="20383500" y="131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36321</xdr:rowOff>
    </xdr:from>
    <xdr:ext cx="534377" cy="259045"/>
    <xdr:sp macro="" textlink="">
      <xdr:nvSpPr>
        <xdr:cNvPr id="872" name="テキスト ボックス 871"/>
        <xdr:cNvSpPr txBox="1"/>
      </xdr:nvSpPr>
      <xdr:spPr>
        <a:xfrm>
          <a:off x="20167111" y="132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104056</xdr:rowOff>
    </xdr:from>
    <xdr:to>
      <xdr:col>102</xdr:col>
      <xdr:colOff>165100</xdr:colOff>
      <xdr:row>77</xdr:row>
      <xdr:rowOff>34206</xdr:rowOff>
    </xdr:to>
    <xdr:sp macro="" textlink="">
      <xdr:nvSpPr>
        <xdr:cNvPr id="873" name="楕円 872"/>
        <xdr:cNvSpPr/>
      </xdr:nvSpPr>
      <xdr:spPr>
        <a:xfrm>
          <a:off x="19494500" y="131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25333</xdr:rowOff>
    </xdr:from>
    <xdr:ext cx="534377" cy="259045"/>
    <xdr:sp macro="" textlink="">
      <xdr:nvSpPr>
        <xdr:cNvPr id="874" name="テキスト ボックス 873"/>
        <xdr:cNvSpPr txBox="1"/>
      </xdr:nvSpPr>
      <xdr:spPr>
        <a:xfrm>
          <a:off x="19278111" y="132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38691</xdr:rowOff>
    </xdr:from>
    <xdr:to>
      <xdr:col>98</xdr:col>
      <xdr:colOff>38100</xdr:colOff>
      <xdr:row>70</xdr:row>
      <xdr:rowOff>140291</xdr:rowOff>
    </xdr:to>
    <xdr:sp macro="" textlink="">
      <xdr:nvSpPr>
        <xdr:cNvPr id="875" name="楕円 874"/>
        <xdr:cNvSpPr/>
      </xdr:nvSpPr>
      <xdr:spPr>
        <a:xfrm>
          <a:off x="18605500" y="120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156818</xdr:rowOff>
    </xdr:from>
    <xdr:ext cx="599010" cy="259045"/>
    <xdr:sp macro="" textlink="">
      <xdr:nvSpPr>
        <xdr:cNvPr id="876" name="テキスト ボックス 875"/>
        <xdr:cNvSpPr txBox="1"/>
      </xdr:nvSpPr>
      <xdr:spPr>
        <a:xfrm>
          <a:off x="18356795" y="1181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物件費及び普通建設事業費が類似団体平均と比較して著しく上回っているのは、大半を占める平成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月の東京電力東日本大震災の関連復興事業が完了となるものが多いため、今後は類似団体平均に近い数値に推移すると考えられる。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また、復興事業として新築したインフラのランニングコスト等も今後見込まれると考えられるため、物件費においてはこれまで以上に適正な事業執行に努める必要がある。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12,997
12,863
127.70
10,684,746
9,815,936
480,651
4,091,761
7,071,241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125857</xdr:rowOff>
    </xdr:from>
    <xdr:to>
      <xdr:col>24</xdr:col>
      <xdr:colOff>63500</xdr:colOff>
      <xdr:row>35</xdr:row>
      <xdr:rowOff>159893</xdr:rowOff>
    </xdr:to>
    <xdr:cxnSp macro="">
      <xdr:nvCxnSpPr>
        <xdr:cNvPr id="61" name="直線コネクタ 60"/>
        <xdr:cNvCxnSpPr/>
      </xdr:nvCxnSpPr>
      <xdr:spPr>
        <a:xfrm flipV="1">
          <a:off x="3797300" y="6126607"/>
          <a:ext cx="8382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159893</xdr:rowOff>
    </xdr:from>
    <xdr:to>
      <xdr:col>19</xdr:col>
      <xdr:colOff>177800</xdr:colOff>
      <xdr:row>36</xdr:row>
      <xdr:rowOff>34417</xdr:rowOff>
    </xdr:to>
    <xdr:cxnSp macro="">
      <xdr:nvCxnSpPr>
        <xdr:cNvPr id="64" name="直線コネクタ 63"/>
        <xdr:cNvCxnSpPr/>
      </xdr:nvCxnSpPr>
      <xdr:spPr>
        <a:xfrm flipV="1">
          <a:off x="2908300" y="6160643"/>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34417</xdr:rowOff>
    </xdr:from>
    <xdr:to>
      <xdr:col>15</xdr:col>
      <xdr:colOff>50800</xdr:colOff>
      <xdr:row>36</xdr:row>
      <xdr:rowOff>52324</xdr:rowOff>
    </xdr:to>
    <xdr:cxnSp macro="">
      <xdr:nvCxnSpPr>
        <xdr:cNvPr id="67" name="直線コネクタ 66"/>
        <xdr:cNvCxnSpPr/>
      </xdr:nvCxnSpPr>
      <xdr:spPr>
        <a:xfrm flipV="1">
          <a:off x="2019300" y="620661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155575</xdr:rowOff>
    </xdr:from>
    <xdr:to>
      <xdr:col>10</xdr:col>
      <xdr:colOff>114300</xdr:colOff>
      <xdr:row>36</xdr:row>
      <xdr:rowOff>52324</xdr:rowOff>
    </xdr:to>
    <xdr:cxnSp macro="">
      <xdr:nvCxnSpPr>
        <xdr:cNvPr id="70" name="直線コネクタ 69"/>
        <xdr:cNvCxnSpPr/>
      </xdr:nvCxnSpPr>
      <xdr:spPr>
        <a:xfrm>
          <a:off x="1130300" y="6156325"/>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75057</xdr:rowOff>
    </xdr:from>
    <xdr:to>
      <xdr:col>24</xdr:col>
      <xdr:colOff>114300</xdr:colOff>
      <xdr:row>36</xdr:row>
      <xdr:rowOff>5207</xdr:rowOff>
    </xdr:to>
    <xdr:sp macro="" textlink="">
      <xdr:nvSpPr>
        <xdr:cNvPr id="80" name="楕円 79"/>
        <xdr:cNvSpPr/>
      </xdr:nvSpPr>
      <xdr:spPr>
        <a:xfrm>
          <a:off x="4584700" y="60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97934</xdr:rowOff>
    </xdr:from>
    <xdr:ext cx="469744" cy="259045"/>
    <xdr:sp macro="" textlink="">
      <xdr:nvSpPr>
        <xdr:cNvPr id="81" name="議会費該当値テキスト"/>
        <xdr:cNvSpPr txBox="1"/>
      </xdr:nvSpPr>
      <xdr:spPr>
        <a:xfrm>
          <a:off x="4686300" y="592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109093</xdr:rowOff>
    </xdr:from>
    <xdr:to>
      <xdr:col>20</xdr:col>
      <xdr:colOff>38100</xdr:colOff>
      <xdr:row>36</xdr:row>
      <xdr:rowOff>39243</xdr:rowOff>
    </xdr:to>
    <xdr:sp macro="" textlink="">
      <xdr:nvSpPr>
        <xdr:cNvPr id="82" name="楕円 81"/>
        <xdr:cNvSpPr/>
      </xdr:nvSpPr>
      <xdr:spPr>
        <a:xfrm>
          <a:off x="37465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55770</xdr:rowOff>
    </xdr:from>
    <xdr:ext cx="469744" cy="259045"/>
    <xdr:sp macro="" textlink="">
      <xdr:nvSpPr>
        <xdr:cNvPr id="83" name="テキスト ボックス 82"/>
        <xdr:cNvSpPr txBox="1"/>
      </xdr:nvSpPr>
      <xdr:spPr>
        <a:xfrm>
          <a:off x="3562428"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155067</xdr:rowOff>
    </xdr:from>
    <xdr:to>
      <xdr:col>15</xdr:col>
      <xdr:colOff>101600</xdr:colOff>
      <xdr:row>36</xdr:row>
      <xdr:rowOff>85217</xdr:rowOff>
    </xdr:to>
    <xdr:sp macro="" textlink="">
      <xdr:nvSpPr>
        <xdr:cNvPr id="84" name="楕円 83"/>
        <xdr:cNvSpPr/>
      </xdr:nvSpPr>
      <xdr:spPr>
        <a:xfrm>
          <a:off x="2857500" y="61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101744</xdr:rowOff>
    </xdr:from>
    <xdr:ext cx="469744" cy="259045"/>
    <xdr:sp macro="" textlink="">
      <xdr:nvSpPr>
        <xdr:cNvPr id="85" name="テキスト ボックス 84"/>
        <xdr:cNvSpPr txBox="1"/>
      </xdr:nvSpPr>
      <xdr:spPr>
        <a:xfrm>
          <a:off x="2673428" y="593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1524</xdr:rowOff>
    </xdr:from>
    <xdr:to>
      <xdr:col>10</xdr:col>
      <xdr:colOff>165100</xdr:colOff>
      <xdr:row>36</xdr:row>
      <xdr:rowOff>103124</xdr:rowOff>
    </xdr:to>
    <xdr:sp macro="" textlink="">
      <xdr:nvSpPr>
        <xdr:cNvPr id="86" name="楕円 85"/>
        <xdr:cNvSpPr/>
      </xdr:nvSpPr>
      <xdr:spPr>
        <a:xfrm>
          <a:off x="1968500" y="61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119651</xdr:rowOff>
    </xdr:from>
    <xdr:ext cx="469744" cy="259045"/>
    <xdr:sp macro="" textlink="">
      <xdr:nvSpPr>
        <xdr:cNvPr id="87" name="テキスト ボックス 86"/>
        <xdr:cNvSpPr txBox="1"/>
      </xdr:nvSpPr>
      <xdr:spPr>
        <a:xfrm>
          <a:off x="1784428"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104775</xdr:rowOff>
    </xdr:from>
    <xdr:to>
      <xdr:col>6</xdr:col>
      <xdr:colOff>38100</xdr:colOff>
      <xdr:row>36</xdr:row>
      <xdr:rowOff>34925</xdr:rowOff>
    </xdr:to>
    <xdr:sp macro="" textlink="">
      <xdr:nvSpPr>
        <xdr:cNvPr id="88" name="楕円 87"/>
        <xdr:cNvSpPr/>
      </xdr:nvSpPr>
      <xdr:spPr>
        <a:xfrm>
          <a:off x="10795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51452</xdr:rowOff>
    </xdr:from>
    <xdr:ext cx="469744" cy="259045"/>
    <xdr:sp macro="" textlink="">
      <xdr:nvSpPr>
        <xdr:cNvPr id="89" name="テキスト ボックス 88"/>
        <xdr:cNvSpPr txBox="1"/>
      </xdr:nvSpPr>
      <xdr:spPr>
        <a:xfrm>
          <a:off x="895428" y="58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149804</xdr:rowOff>
    </xdr:from>
    <xdr:to>
      <xdr:col>24</xdr:col>
      <xdr:colOff>63500</xdr:colOff>
      <xdr:row>57</xdr:row>
      <xdr:rowOff>167001</xdr:rowOff>
    </xdr:to>
    <xdr:cxnSp macro="">
      <xdr:nvCxnSpPr>
        <xdr:cNvPr id="120" name="直線コネクタ 119"/>
        <xdr:cNvCxnSpPr/>
      </xdr:nvCxnSpPr>
      <xdr:spPr>
        <a:xfrm>
          <a:off x="3797300" y="9922454"/>
          <a:ext cx="838200" cy="1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41601</xdr:rowOff>
    </xdr:from>
    <xdr:to>
      <xdr:col>19</xdr:col>
      <xdr:colOff>177800</xdr:colOff>
      <xdr:row>57</xdr:row>
      <xdr:rowOff>149804</xdr:rowOff>
    </xdr:to>
    <xdr:cxnSp macro="">
      <xdr:nvCxnSpPr>
        <xdr:cNvPr id="123" name="直線コネクタ 122"/>
        <xdr:cNvCxnSpPr/>
      </xdr:nvCxnSpPr>
      <xdr:spPr>
        <a:xfrm>
          <a:off x="2908300" y="9814251"/>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57081</xdr:rowOff>
    </xdr:from>
    <xdr:to>
      <xdr:col>15</xdr:col>
      <xdr:colOff>50800</xdr:colOff>
      <xdr:row>57</xdr:row>
      <xdr:rowOff>41601</xdr:rowOff>
    </xdr:to>
    <xdr:cxnSp macro="">
      <xdr:nvCxnSpPr>
        <xdr:cNvPr id="126" name="直線コネクタ 125"/>
        <xdr:cNvCxnSpPr/>
      </xdr:nvCxnSpPr>
      <xdr:spPr>
        <a:xfrm>
          <a:off x="2019300" y="9486831"/>
          <a:ext cx="889000" cy="3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57081</xdr:rowOff>
    </xdr:from>
    <xdr:to>
      <xdr:col>10</xdr:col>
      <xdr:colOff>114300</xdr:colOff>
      <xdr:row>56</xdr:row>
      <xdr:rowOff>125602</xdr:rowOff>
    </xdr:to>
    <xdr:cxnSp macro="">
      <xdr:nvCxnSpPr>
        <xdr:cNvPr id="129" name="直線コネクタ 128"/>
        <xdr:cNvCxnSpPr/>
      </xdr:nvCxnSpPr>
      <xdr:spPr>
        <a:xfrm flipV="1">
          <a:off x="1130300" y="9486831"/>
          <a:ext cx="889000" cy="2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84426</xdr:rowOff>
    </xdr:from>
    <xdr:ext cx="599010" cy="259045"/>
    <xdr:sp macro="" textlink="">
      <xdr:nvSpPr>
        <xdr:cNvPr id="133" name="テキスト ボックス 132"/>
        <xdr:cNvSpPr txBox="1"/>
      </xdr:nvSpPr>
      <xdr:spPr>
        <a:xfrm>
          <a:off x="830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116201</xdr:rowOff>
    </xdr:from>
    <xdr:to>
      <xdr:col>24</xdr:col>
      <xdr:colOff>114300</xdr:colOff>
      <xdr:row>58</xdr:row>
      <xdr:rowOff>46351</xdr:rowOff>
    </xdr:to>
    <xdr:sp macro="" textlink="">
      <xdr:nvSpPr>
        <xdr:cNvPr id="139" name="楕円 138"/>
        <xdr:cNvSpPr/>
      </xdr:nvSpPr>
      <xdr:spPr>
        <a:xfrm>
          <a:off x="4584700" y="98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31128</xdr:rowOff>
    </xdr:from>
    <xdr:ext cx="534377" cy="259045"/>
    <xdr:sp macro="" textlink="">
      <xdr:nvSpPr>
        <xdr:cNvPr id="140" name="総務費該当値テキスト"/>
        <xdr:cNvSpPr txBox="1"/>
      </xdr:nvSpPr>
      <xdr:spPr>
        <a:xfrm>
          <a:off x="4686300" y="980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99004</xdr:rowOff>
    </xdr:from>
    <xdr:to>
      <xdr:col>20</xdr:col>
      <xdr:colOff>38100</xdr:colOff>
      <xdr:row>58</xdr:row>
      <xdr:rowOff>29154</xdr:rowOff>
    </xdr:to>
    <xdr:sp macro="" textlink="">
      <xdr:nvSpPr>
        <xdr:cNvPr id="141" name="楕円 140"/>
        <xdr:cNvSpPr/>
      </xdr:nvSpPr>
      <xdr:spPr>
        <a:xfrm>
          <a:off x="3746500" y="98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20281</xdr:rowOff>
    </xdr:from>
    <xdr:ext cx="534377" cy="259045"/>
    <xdr:sp macro="" textlink="">
      <xdr:nvSpPr>
        <xdr:cNvPr id="142" name="テキスト ボックス 141"/>
        <xdr:cNvSpPr txBox="1"/>
      </xdr:nvSpPr>
      <xdr:spPr>
        <a:xfrm>
          <a:off x="3530111" y="996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162251</xdr:rowOff>
    </xdr:from>
    <xdr:to>
      <xdr:col>15</xdr:col>
      <xdr:colOff>101600</xdr:colOff>
      <xdr:row>57</xdr:row>
      <xdr:rowOff>92401</xdr:rowOff>
    </xdr:to>
    <xdr:sp macro="" textlink="">
      <xdr:nvSpPr>
        <xdr:cNvPr id="143" name="楕円 142"/>
        <xdr:cNvSpPr/>
      </xdr:nvSpPr>
      <xdr:spPr>
        <a:xfrm>
          <a:off x="2857500" y="97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108928</xdr:rowOff>
    </xdr:from>
    <xdr:ext cx="599010" cy="259045"/>
    <xdr:sp macro="" textlink="">
      <xdr:nvSpPr>
        <xdr:cNvPr id="144" name="テキスト ボックス 143"/>
        <xdr:cNvSpPr txBox="1"/>
      </xdr:nvSpPr>
      <xdr:spPr>
        <a:xfrm>
          <a:off x="2608795" y="953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6281</xdr:rowOff>
    </xdr:from>
    <xdr:to>
      <xdr:col>10</xdr:col>
      <xdr:colOff>165100</xdr:colOff>
      <xdr:row>55</xdr:row>
      <xdr:rowOff>107881</xdr:rowOff>
    </xdr:to>
    <xdr:sp macro="" textlink="">
      <xdr:nvSpPr>
        <xdr:cNvPr id="145" name="楕円 144"/>
        <xdr:cNvSpPr/>
      </xdr:nvSpPr>
      <xdr:spPr>
        <a:xfrm>
          <a:off x="1968500" y="94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124408</xdr:rowOff>
    </xdr:from>
    <xdr:ext cx="599010" cy="259045"/>
    <xdr:sp macro="" textlink="">
      <xdr:nvSpPr>
        <xdr:cNvPr id="146" name="テキスト ボックス 145"/>
        <xdr:cNvSpPr txBox="1"/>
      </xdr:nvSpPr>
      <xdr:spPr>
        <a:xfrm>
          <a:off x="1719795" y="921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74802</xdr:rowOff>
    </xdr:from>
    <xdr:to>
      <xdr:col>6</xdr:col>
      <xdr:colOff>38100</xdr:colOff>
      <xdr:row>57</xdr:row>
      <xdr:rowOff>4952</xdr:rowOff>
    </xdr:to>
    <xdr:sp macro="" textlink="">
      <xdr:nvSpPr>
        <xdr:cNvPr id="147" name="楕円 146"/>
        <xdr:cNvSpPr/>
      </xdr:nvSpPr>
      <xdr:spPr>
        <a:xfrm>
          <a:off x="1079500" y="96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21479</xdr:rowOff>
    </xdr:from>
    <xdr:ext cx="599010" cy="259045"/>
    <xdr:sp macro="" textlink="">
      <xdr:nvSpPr>
        <xdr:cNvPr id="148" name="テキスト ボックス 147"/>
        <xdr:cNvSpPr txBox="1"/>
      </xdr:nvSpPr>
      <xdr:spPr>
        <a:xfrm>
          <a:off x="830795" y="945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0" name="テキスト ボックス 169"/>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6618</xdr:rowOff>
    </xdr:from>
    <xdr:to>
      <xdr:col>24</xdr:col>
      <xdr:colOff>62865</xdr:colOff>
      <xdr:row>78</xdr:row>
      <xdr:rowOff>107011</xdr:rowOff>
    </xdr:to>
    <xdr:cxnSp macro="">
      <xdr:nvCxnSpPr>
        <xdr:cNvPr id="174" name="直線コネクタ 173"/>
        <xdr:cNvCxnSpPr/>
      </xdr:nvCxnSpPr>
      <xdr:spPr>
        <a:xfrm flipV="1">
          <a:off x="4633595" y="13208268"/>
          <a:ext cx="1270" cy="27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110838</xdr:rowOff>
    </xdr:from>
    <xdr:ext cx="599010" cy="259045"/>
    <xdr:sp macro="" textlink="">
      <xdr:nvSpPr>
        <xdr:cNvPr id="175" name="民生費最小値テキスト"/>
        <xdr:cNvSpPr txBox="1"/>
      </xdr:nvSpPr>
      <xdr:spPr>
        <a:xfrm>
          <a:off x="4686300" y="1348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107011</xdr:rowOff>
    </xdr:from>
    <xdr:to>
      <xdr:col>24</xdr:col>
      <xdr:colOff>152400</xdr:colOff>
      <xdr:row>78</xdr:row>
      <xdr:rowOff>107011</xdr:rowOff>
    </xdr:to>
    <xdr:cxnSp macro="">
      <xdr:nvCxnSpPr>
        <xdr:cNvPr id="176" name="直線コネクタ 175"/>
        <xdr:cNvCxnSpPr/>
      </xdr:nvCxnSpPr>
      <xdr:spPr>
        <a:xfrm>
          <a:off x="4546600" y="13480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124745</xdr:rowOff>
    </xdr:from>
    <xdr:ext cx="599010" cy="259045"/>
    <xdr:sp macro="" textlink="">
      <xdr:nvSpPr>
        <xdr:cNvPr id="177" name="民生費最大値テキスト"/>
        <xdr:cNvSpPr txBox="1"/>
      </xdr:nvSpPr>
      <xdr:spPr>
        <a:xfrm>
          <a:off x="4686300" y="1298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6618</xdr:rowOff>
    </xdr:from>
    <xdr:to>
      <xdr:col>24</xdr:col>
      <xdr:colOff>152400</xdr:colOff>
      <xdr:row>77</xdr:row>
      <xdr:rowOff>6618</xdr:rowOff>
    </xdr:to>
    <xdr:cxnSp macro="">
      <xdr:nvCxnSpPr>
        <xdr:cNvPr id="178" name="直線コネクタ 177"/>
        <xdr:cNvCxnSpPr/>
      </xdr:nvCxnSpPr>
      <xdr:spPr>
        <a:xfrm>
          <a:off x="4546600" y="1320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122380</xdr:rowOff>
    </xdr:from>
    <xdr:to>
      <xdr:col>24</xdr:col>
      <xdr:colOff>63500</xdr:colOff>
      <xdr:row>77</xdr:row>
      <xdr:rowOff>152507</xdr:rowOff>
    </xdr:to>
    <xdr:cxnSp macro="">
      <xdr:nvCxnSpPr>
        <xdr:cNvPr id="179" name="直線コネクタ 178"/>
        <xdr:cNvCxnSpPr/>
      </xdr:nvCxnSpPr>
      <xdr:spPr>
        <a:xfrm flipV="1">
          <a:off x="3797300" y="13324030"/>
          <a:ext cx="838200" cy="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123700</xdr:rowOff>
    </xdr:from>
    <xdr:ext cx="599010" cy="259045"/>
    <xdr:sp macro="" textlink="">
      <xdr:nvSpPr>
        <xdr:cNvPr id="180" name="民生費平均値テキスト"/>
        <xdr:cNvSpPr txBox="1"/>
      </xdr:nvSpPr>
      <xdr:spPr>
        <a:xfrm>
          <a:off x="4686300" y="13325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145273</xdr:rowOff>
    </xdr:from>
    <xdr:to>
      <xdr:col>24</xdr:col>
      <xdr:colOff>114300</xdr:colOff>
      <xdr:row>78</xdr:row>
      <xdr:rowOff>75423</xdr:rowOff>
    </xdr:to>
    <xdr:sp macro="" textlink="">
      <xdr:nvSpPr>
        <xdr:cNvPr id="181" name="フローチャート: 判断 180"/>
        <xdr:cNvSpPr/>
      </xdr:nvSpPr>
      <xdr:spPr>
        <a:xfrm>
          <a:off x="4584700" y="1334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89895</xdr:rowOff>
    </xdr:from>
    <xdr:to>
      <xdr:col>19</xdr:col>
      <xdr:colOff>177800</xdr:colOff>
      <xdr:row>77</xdr:row>
      <xdr:rowOff>152507</xdr:rowOff>
    </xdr:to>
    <xdr:cxnSp macro="">
      <xdr:nvCxnSpPr>
        <xdr:cNvPr id="182" name="直線コネクタ 181"/>
        <xdr:cNvCxnSpPr/>
      </xdr:nvCxnSpPr>
      <xdr:spPr>
        <a:xfrm>
          <a:off x="2908300" y="12948645"/>
          <a:ext cx="889000" cy="40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152670</xdr:rowOff>
    </xdr:from>
    <xdr:to>
      <xdr:col>20</xdr:col>
      <xdr:colOff>38100</xdr:colOff>
      <xdr:row>78</xdr:row>
      <xdr:rowOff>82820</xdr:rowOff>
    </xdr:to>
    <xdr:sp macro="" textlink="">
      <xdr:nvSpPr>
        <xdr:cNvPr id="183" name="フローチャート: 判断 182"/>
        <xdr:cNvSpPr/>
      </xdr:nvSpPr>
      <xdr:spPr>
        <a:xfrm>
          <a:off x="3746500" y="133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73947</xdr:rowOff>
    </xdr:from>
    <xdr:ext cx="599010" cy="259045"/>
    <xdr:sp macro="" textlink="">
      <xdr:nvSpPr>
        <xdr:cNvPr id="184" name="テキスト ボックス 183"/>
        <xdr:cNvSpPr txBox="1"/>
      </xdr:nvSpPr>
      <xdr:spPr>
        <a:xfrm>
          <a:off x="3497795" y="1344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89895</xdr:rowOff>
    </xdr:from>
    <xdr:to>
      <xdr:col>15</xdr:col>
      <xdr:colOff>50800</xdr:colOff>
      <xdr:row>76</xdr:row>
      <xdr:rowOff>106628</xdr:rowOff>
    </xdr:to>
    <xdr:cxnSp macro="">
      <xdr:nvCxnSpPr>
        <xdr:cNvPr id="185" name="直線コネクタ 184"/>
        <xdr:cNvCxnSpPr/>
      </xdr:nvCxnSpPr>
      <xdr:spPr>
        <a:xfrm flipV="1">
          <a:off x="2019300" y="12948645"/>
          <a:ext cx="889000" cy="1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151188</xdr:rowOff>
    </xdr:from>
    <xdr:to>
      <xdr:col>15</xdr:col>
      <xdr:colOff>101600</xdr:colOff>
      <xdr:row>78</xdr:row>
      <xdr:rowOff>81338</xdr:rowOff>
    </xdr:to>
    <xdr:sp macro="" textlink="">
      <xdr:nvSpPr>
        <xdr:cNvPr id="186" name="フローチャート: 判断 185"/>
        <xdr:cNvSpPr/>
      </xdr:nvSpPr>
      <xdr:spPr>
        <a:xfrm>
          <a:off x="2857500" y="1335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72465</xdr:rowOff>
    </xdr:from>
    <xdr:ext cx="599010" cy="259045"/>
    <xdr:sp macro="" textlink="">
      <xdr:nvSpPr>
        <xdr:cNvPr id="187" name="テキスト ボックス 186"/>
        <xdr:cNvSpPr txBox="1"/>
      </xdr:nvSpPr>
      <xdr:spPr>
        <a:xfrm>
          <a:off x="2608795" y="1344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54731</xdr:rowOff>
    </xdr:from>
    <xdr:to>
      <xdr:col>10</xdr:col>
      <xdr:colOff>114300</xdr:colOff>
      <xdr:row>76</xdr:row>
      <xdr:rowOff>106628</xdr:rowOff>
    </xdr:to>
    <xdr:cxnSp macro="">
      <xdr:nvCxnSpPr>
        <xdr:cNvPr id="188" name="直線コネクタ 187"/>
        <xdr:cNvCxnSpPr/>
      </xdr:nvCxnSpPr>
      <xdr:spPr>
        <a:xfrm>
          <a:off x="1130300" y="12227681"/>
          <a:ext cx="889000" cy="90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155003</xdr:rowOff>
    </xdr:from>
    <xdr:to>
      <xdr:col>10</xdr:col>
      <xdr:colOff>165100</xdr:colOff>
      <xdr:row>78</xdr:row>
      <xdr:rowOff>85153</xdr:rowOff>
    </xdr:to>
    <xdr:sp macro="" textlink="">
      <xdr:nvSpPr>
        <xdr:cNvPr id="189" name="フローチャート: 判断 188"/>
        <xdr:cNvSpPr/>
      </xdr:nvSpPr>
      <xdr:spPr>
        <a:xfrm>
          <a:off x="1968500" y="1335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76280</xdr:rowOff>
    </xdr:from>
    <xdr:ext cx="599010" cy="259045"/>
    <xdr:sp macro="" textlink="">
      <xdr:nvSpPr>
        <xdr:cNvPr id="190" name="テキスト ボックス 189"/>
        <xdr:cNvSpPr txBox="1"/>
      </xdr:nvSpPr>
      <xdr:spPr>
        <a:xfrm>
          <a:off x="1719795" y="1344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145317</xdr:rowOff>
    </xdr:from>
    <xdr:to>
      <xdr:col>6</xdr:col>
      <xdr:colOff>38100</xdr:colOff>
      <xdr:row>78</xdr:row>
      <xdr:rowOff>75467</xdr:rowOff>
    </xdr:to>
    <xdr:sp macro="" textlink="">
      <xdr:nvSpPr>
        <xdr:cNvPr id="191" name="フローチャート: 判断 190"/>
        <xdr:cNvSpPr/>
      </xdr:nvSpPr>
      <xdr:spPr>
        <a:xfrm>
          <a:off x="10795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66594</xdr:rowOff>
    </xdr:from>
    <xdr:ext cx="599010" cy="259045"/>
    <xdr:sp macro="" textlink="">
      <xdr:nvSpPr>
        <xdr:cNvPr id="192" name="テキスト ボックス 191"/>
        <xdr:cNvSpPr txBox="1"/>
      </xdr:nvSpPr>
      <xdr:spPr>
        <a:xfrm>
          <a:off x="830795" y="1343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71580</xdr:rowOff>
    </xdr:from>
    <xdr:to>
      <xdr:col>24</xdr:col>
      <xdr:colOff>114300</xdr:colOff>
      <xdr:row>78</xdr:row>
      <xdr:rowOff>1730</xdr:rowOff>
    </xdr:to>
    <xdr:sp macro="" textlink="">
      <xdr:nvSpPr>
        <xdr:cNvPr id="198" name="楕円 197"/>
        <xdr:cNvSpPr/>
      </xdr:nvSpPr>
      <xdr:spPr>
        <a:xfrm>
          <a:off x="4584700" y="132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157957</xdr:rowOff>
    </xdr:from>
    <xdr:ext cx="599010" cy="259045"/>
    <xdr:sp macro="" textlink="">
      <xdr:nvSpPr>
        <xdr:cNvPr id="199" name="民生費該当値テキスト"/>
        <xdr:cNvSpPr txBox="1"/>
      </xdr:nvSpPr>
      <xdr:spPr>
        <a:xfrm>
          <a:off x="4686300" y="1318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101707</xdr:rowOff>
    </xdr:from>
    <xdr:to>
      <xdr:col>20</xdr:col>
      <xdr:colOff>38100</xdr:colOff>
      <xdr:row>78</xdr:row>
      <xdr:rowOff>31857</xdr:rowOff>
    </xdr:to>
    <xdr:sp macro="" textlink="">
      <xdr:nvSpPr>
        <xdr:cNvPr id="200" name="楕円 199"/>
        <xdr:cNvSpPr/>
      </xdr:nvSpPr>
      <xdr:spPr>
        <a:xfrm>
          <a:off x="3746500" y="133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48384</xdr:rowOff>
    </xdr:from>
    <xdr:ext cx="599010" cy="259045"/>
    <xdr:sp macro="" textlink="">
      <xdr:nvSpPr>
        <xdr:cNvPr id="201" name="テキスト ボックス 200"/>
        <xdr:cNvSpPr txBox="1"/>
      </xdr:nvSpPr>
      <xdr:spPr>
        <a:xfrm>
          <a:off x="3497795" y="1307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39095</xdr:rowOff>
    </xdr:from>
    <xdr:to>
      <xdr:col>15</xdr:col>
      <xdr:colOff>101600</xdr:colOff>
      <xdr:row>75</xdr:row>
      <xdr:rowOff>140695</xdr:rowOff>
    </xdr:to>
    <xdr:sp macro="" textlink="">
      <xdr:nvSpPr>
        <xdr:cNvPr id="202" name="楕円 201"/>
        <xdr:cNvSpPr/>
      </xdr:nvSpPr>
      <xdr:spPr>
        <a:xfrm>
          <a:off x="2857500" y="12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157222</xdr:rowOff>
    </xdr:from>
    <xdr:ext cx="599010" cy="259045"/>
    <xdr:sp macro="" textlink="">
      <xdr:nvSpPr>
        <xdr:cNvPr id="203" name="テキスト ボックス 202"/>
        <xdr:cNvSpPr txBox="1"/>
      </xdr:nvSpPr>
      <xdr:spPr>
        <a:xfrm>
          <a:off x="2608795" y="126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55828</xdr:rowOff>
    </xdr:from>
    <xdr:to>
      <xdr:col>10</xdr:col>
      <xdr:colOff>165100</xdr:colOff>
      <xdr:row>76</xdr:row>
      <xdr:rowOff>157428</xdr:rowOff>
    </xdr:to>
    <xdr:sp macro="" textlink="">
      <xdr:nvSpPr>
        <xdr:cNvPr id="204" name="楕円 203"/>
        <xdr:cNvSpPr/>
      </xdr:nvSpPr>
      <xdr:spPr>
        <a:xfrm>
          <a:off x="1968500" y="130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2505</xdr:rowOff>
    </xdr:from>
    <xdr:ext cx="599010" cy="259045"/>
    <xdr:sp macro="" textlink="">
      <xdr:nvSpPr>
        <xdr:cNvPr id="205" name="テキスト ボックス 204"/>
        <xdr:cNvSpPr txBox="1"/>
      </xdr:nvSpPr>
      <xdr:spPr>
        <a:xfrm>
          <a:off x="1719795" y="1286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3931</xdr:rowOff>
    </xdr:from>
    <xdr:to>
      <xdr:col>6</xdr:col>
      <xdr:colOff>38100</xdr:colOff>
      <xdr:row>71</xdr:row>
      <xdr:rowOff>105531</xdr:rowOff>
    </xdr:to>
    <xdr:sp macro="" textlink="">
      <xdr:nvSpPr>
        <xdr:cNvPr id="206" name="楕円 205"/>
        <xdr:cNvSpPr/>
      </xdr:nvSpPr>
      <xdr:spPr>
        <a:xfrm>
          <a:off x="1079500" y="121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122058</xdr:rowOff>
    </xdr:from>
    <xdr:ext cx="599010" cy="259045"/>
    <xdr:sp macro="" textlink="">
      <xdr:nvSpPr>
        <xdr:cNvPr id="207" name="テキスト ボックス 206"/>
        <xdr:cNvSpPr txBox="1"/>
      </xdr:nvSpPr>
      <xdr:spPr>
        <a:xfrm>
          <a:off x="830795" y="1195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1" name="直線コネクタ 230"/>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2"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3" name="直線コネクタ 232"/>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4"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5" name="直線コネクタ 234"/>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156617</xdr:rowOff>
    </xdr:from>
    <xdr:to>
      <xdr:col>24</xdr:col>
      <xdr:colOff>63500</xdr:colOff>
      <xdr:row>97</xdr:row>
      <xdr:rowOff>165181</xdr:rowOff>
    </xdr:to>
    <xdr:cxnSp macro="">
      <xdr:nvCxnSpPr>
        <xdr:cNvPr id="236" name="直線コネクタ 235"/>
        <xdr:cNvCxnSpPr/>
      </xdr:nvCxnSpPr>
      <xdr:spPr>
        <a:xfrm flipV="1">
          <a:off x="3797300" y="16787267"/>
          <a:ext cx="8382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7"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8" name="フローチャート: 判断 237"/>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165181</xdr:rowOff>
    </xdr:from>
    <xdr:to>
      <xdr:col>19</xdr:col>
      <xdr:colOff>177800</xdr:colOff>
      <xdr:row>98</xdr:row>
      <xdr:rowOff>383</xdr:rowOff>
    </xdr:to>
    <xdr:cxnSp macro="">
      <xdr:nvCxnSpPr>
        <xdr:cNvPr id="239" name="直線コネクタ 238"/>
        <xdr:cNvCxnSpPr/>
      </xdr:nvCxnSpPr>
      <xdr:spPr>
        <a:xfrm flipV="1">
          <a:off x="2908300" y="16795831"/>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40" name="フローチャート: 判断 239"/>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1" name="テキスト ボックス 240"/>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159893</xdr:rowOff>
    </xdr:from>
    <xdr:to>
      <xdr:col>15</xdr:col>
      <xdr:colOff>50800</xdr:colOff>
      <xdr:row>98</xdr:row>
      <xdr:rowOff>383</xdr:rowOff>
    </xdr:to>
    <xdr:cxnSp macro="">
      <xdr:nvCxnSpPr>
        <xdr:cNvPr id="242" name="直線コネクタ 241"/>
        <xdr:cNvCxnSpPr/>
      </xdr:nvCxnSpPr>
      <xdr:spPr>
        <a:xfrm>
          <a:off x="2019300" y="16790543"/>
          <a:ext cx="8890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3" name="フローチャート: 判断 242"/>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4" name="テキスト ボックス 243"/>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159893</xdr:rowOff>
    </xdr:from>
    <xdr:to>
      <xdr:col>10</xdr:col>
      <xdr:colOff>114300</xdr:colOff>
      <xdr:row>98</xdr:row>
      <xdr:rowOff>2205</xdr:rowOff>
    </xdr:to>
    <xdr:cxnSp macro="">
      <xdr:nvCxnSpPr>
        <xdr:cNvPr id="245" name="直線コネクタ 244"/>
        <xdr:cNvCxnSpPr/>
      </xdr:nvCxnSpPr>
      <xdr:spPr>
        <a:xfrm flipV="1">
          <a:off x="1130300" y="16790543"/>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6" name="フローチャート: 判断 245"/>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7" name="テキスト ボックス 246"/>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8" name="フローチャート: 判断 247"/>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9" name="テキスト ボックス 248"/>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105817</xdr:rowOff>
    </xdr:from>
    <xdr:to>
      <xdr:col>24</xdr:col>
      <xdr:colOff>114300</xdr:colOff>
      <xdr:row>98</xdr:row>
      <xdr:rowOff>35967</xdr:rowOff>
    </xdr:to>
    <xdr:sp macro="" textlink="">
      <xdr:nvSpPr>
        <xdr:cNvPr id="255" name="楕円 254"/>
        <xdr:cNvSpPr/>
      </xdr:nvSpPr>
      <xdr:spPr>
        <a:xfrm>
          <a:off x="4584700" y="167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20744</xdr:rowOff>
    </xdr:from>
    <xdr:ext cx="534377" cy="259045"/>
    <xdr:sp macro="" textlink="">
      <xdr:nvSpPr>
        <xdr:cNvPr id="256" name="衛生費該当値テキスト"/>
        <xdr:cNvSpPr txBox="1"/>
      </xdr:nvSpPr>
      <xdr:spPr>
        <a:xfrm>
          <a:off x="4686300" y="166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114381</xdr:rowOff>
    </xdr:from>
    <xdr:to>
      <xdr:col>20</xdr:col>
      <xdr:colOff>38100</xdr:colOff>
      <xdr:row>98</xdr:row>
      <xdr:rowOff>44531</xdr:rowOff>
    </xdr:to>
    <xdr:sp macro="" textlink="">
      <xdr:nvSpPr>
        <xdr:cNvPr id="257" name="楕円 256"/>
        <xdr:cNvSpPr/>
      </xdr:nvSpPr>
      <xdr:spPr>
        <a:xfrm>
          <a:off x="3746500" y="167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35658</xdr:rowOff>
    </xdr:from>
    <xdr:ext cx="534377" cy="259045"/>
    <xdr:sp macro="" textlink="">
      <xdr:nvSpPr>
        <xdr:cNvPr id="258" name="テキスト ボックス 257"/>
        <xdr:cNvSpPr txBox="1"/>
      </xdr:nvSpPr>
      <xdr:spPr>
        <a:xfrm>
          <a:off x="3530111" y="1683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121033</xdr:rowOff>
    </xdr:from>
    <xdr:to>
      <xdr:col>15</xdr:col>
      <xdr:colOff>101600</xdr:colOff>
      <xdr:row>98</xdr:row>
      <xdr:rowOff>51183</xdr:rowOff>
    </xdr:to>
    <xdr:sp macro="" textlink="">
      <xdr:nvSpPr>
        <xdr:cNvPr id="259" name="楕円 258"/>
        <xdr:cNvSpPr/>
      </xdr:nvSpPr>
      <xdr:spPr>
        <a:xfrm>
          <a:off x="2857500" y="167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42310</xdr:rowOff>
    </xdr:from>
    <xdr:ext cx="534377" cy="259045"/>
    <xdr:sp macro="" textlink="">
      <xdr:nvSpPr>
        <xdr:cNvPr id="260" name="テキスト ボックス 259"/>
        <xdr:cNvSpPr txBox="1"/>
      </xdr:nvSpPr>
      <xdr:spPr>
        <a:xfrm>
          <a:off x="2641111" y="1684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109093</xdr:rowOff>
    </xdr:from>
    <xdr:to>
      <xdr:col>10</xdr:col>
      <xdr:colOff>165100</xdr:colOff>
      <xdr:row>98</xdr:row>
      <xdr:rowOff>39243</xdr:rowOff>
    </xdr:to>
    <xdr:sp macro="" textlink="">
      <xdr:nvSpPr>
        <xdr:cNvPr id="261" name="楕円 260"/>
        <xdr:cNvSpPr/>
      </xdr:nvSpPr>
      <xdr:spPr>
        <a:xfrm>
          <a:off x="1968500" y="1673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30370</xdr:rowOff>
    </xdr:from>
    <xdr:ext cx="534377" cy="259045"/>
    <xdr:sp macro="" textlink="">
      <xdr:nvSpPr>
        <xdr:cNvPr id="262" name="テキスト ボックス 261"/>
        <xdr:cNvSpPr txBox="1"/>
      </xdr:nvSpPr>
      <xdr:spPr>
        <a:xfrm>
          <a:off x="1752111" y="1683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122855</xdr:rowOff>
    </xdr:from>
    <xdr:to>
      <xdr:col>6</xdr:col>
      <xdr:colOff>38100</xdr:colOff>
      <xdr:row>98</xdr:row>
      <xdr:rowOff>53005</xdr:rowOff>
    </xdr:to>
    <xdr:sp macro="" textlink="">
      <xdr:nvSpPr>
        <xdr:cNvPr id="263" name="楕円 262"/>
        <xdr:cNvSpPr/>
      </xdr:nvSpPr>
      <xdr:spPr>
        <a:xfrm>
          <a:off x="1079500" y="167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44132</xdr:rowOff>
    </xdr:from>
    <xdr:ext cx="534377" cy="259045"/>
    <xdr:sp macro="" textlink="">
      <xdr:nvSpPr>
        <xdr:cNvPr id="264" name="テキスト ボックス 263"/>
        <xdr:cNvSpPr txBox="1"/>
      </xdr:nvSpPr>
      <xdr:spPr>
        <a:xfrm>
          <a:off x="863111" y="1684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8" name="直線コネクタ 287"/>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1"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2" name="直線コネクタ 291"/>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79121</xdr:rowOff>
    </xdr:from>
    <xdr:to>
      <xdr:col>55</xdr:col>
      <xdr:colOff>0</xdr:colOff>
      <xdr:row>30</xdr:row>
      <xdr:rowOff>115316</xdr:rowOff>
    </xdr:to>
    <xdr:cxnSp macro="">
      <xdr:nvCxnSpPr>
        <xdr:cNvPr id="293" name="直線コネクタ 292"/>
        <xdr:cNvCxnSpPr/>
      </xdr:nvCxnSpPr>
      <xdr:spPr>
        <a:xfrm flipV="1">
          <a:off x="9639300" y="522262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4" name="労働費平均値テキスト"/>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5" name="フローチャート: 判断 294"/>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115316</xdr:rowOff>
    </xdr:from>
    <xdr:to>
      <xdr:col>50</xdr:col>
      <xdr:colOff>114300</xdr:colOff>
      <xdr:row>39</xdr:row>
      <xdr:rowOff>9779</xdr:rowOff>
    </xdr:to>
    <xdr:cxnSp macro="">
      <xdr:nvCxnSpPr>
        <xdr:cNvPr id="296" name="直線コネクタ 295"/>
        <xdr:cNvCxnSpPr/>
      </xdr:nvCxnSpPr>
      <xdr:spPr>
        <a:xfrm flipV="1">
          <a:off x="8750300" y="5258816"/>
          <a:ext cx="889000" cy="14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7" name="フローチャート: 判断 296"/>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8" name="テキスト ボックス 297"/>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50736</xdr:rowOff>
    </xdr:from>
    <xdr:to>
      <xdr:col>45</xdr:col>
      <xdr:colOff>177800</xdr:colOff>
      <xdr:row>39</xdr:row>
      <xdr:rowOff>9779</xdr:rowOff>
    </xdr:to>
    <xdr:cxnSp macro="">
      <xdr:nvCxnSpPr>
        <xdr:cNvPr id="299" name="直線コネクタ 298"/>
        <xdr:cNvCxnSpPr/>
      </xdr:nvCxnSpPr>
      <xdr:spPr>
        <a:xfrm>
          <a:off x="7861300" y="5365686"/>
          <a:ext cx="889000" cy="13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300" name="フローチャート: 判断 299"/>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1" name="テキスト ボックス 300"/>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50736</xdr:rowOff>
    </xdr:from>
    <xdr:to>
      <xdr:col>41</xdr:col>
      <xdr:colOff>50800</xdr:colOff>
      <xdr:row>31</xdr:row>
      <xdr:rowOff>91122</xdr:rowOff>
    </xdr:to>
    <xdr:cxnSp macro="">
      <xdr:nvCxnSpPr>
        <xdr:cNvPr id="302" name="直線コネクタ 301"/>
        <xdr:cNvCxnSpPr/>
      </xdr:nvCxnSpPr>
      <xdr:spPr>
        <a:xfrm flipV="1">
          <a:off x="6972300" y="536568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3" name="フローチャート: 判断 302"/>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4" name="テキスト ボックス 303"/>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5" name="フローチャート: 判断 304"/>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6" name="テキスト ボックス 305"/>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28321</xdr:rowOff>
    </xdr:from>
    <xdr:to>
      <xdr:col>55</xdr:col>
      <xdr:colOff>50800</xdr:colOff>
      <xdr:row>30</xdr:row>
      <xdr:rowOff>129921</xdr:rowOff>
    </xdr:to>
    <xdr:sp macro="" textlink="">
      <xdr:nvSpPr>
        <xdr:cNvPr id="312" name="楕円 311"/>
        <xdr:cNvSpPr/>
      </xdr:nvSpPr>
      <xdr:spPr>
        <a:xfrm>
          <a:off x="10426700" y="51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152798</xdr:rowOff>
    </xdr:from>
    <xdr:ext cx="469744" cy="259045"/>
    <xdr:sp macro="" textlink="">
      <xdr:nvSpPr>
        <xdr:cNvPr id="313" name="労働費該当値テキスト"/>
        <xdr:cNvSpPr txBox="1"/>
      </xdr:nvSpPr>
      <xdr:spPr>
        <a:xfrm>
          <a:off x="10528300" y="51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64516</xdr:rowOff>
    </xdr:from>
    <xdr:to>
      <xdr:col>50</xdr:col>
      <xdr:colOff>165100</xdr:colOff>
      <xdr:row>30</xdr:row>
      <xdr:rowOff>166116</xdr:rowOff>
    </xdr:to>
    <xdr:sp macro="" textlink="">
      <xdr:nvSpPr>
        <xdr:cNvPr id="314" name="楕円 313"/>
        <xdr:cNvSpPr/>
      </xdr:nvSpPr>
      <xdr:spPr>
        <a:xfrm>
          <a:off x="9588500" y="52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11193</xdr:rowOff>
    </xdr:from>
    <xdr:ext cx="469744" cy="259045"/>
    <xdr:sp macro="" textlink="">
      <xdr:nvSpPr>
        <xdr:cNvPr id="315" name="テキスト ボックス 314"/>
        <xdr:cNvSpPr txBox="1"/>
      </xdr:nvSpPr>
      <xdr:spPr>
        <a:xfrm>
          <a:off x="9404428" y="49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130429</xdr:rowOff>
    </xdr:from>
    <xdr:to>
      <xdr:col>46</xdr:col>
      <xdr:colOff>38100</xdr:colOff>
      <xdr:row>39</xdr:row>
      <xdr:rowOff>60579</xdr:rowOff>
    </xdr:to>
    <xdr:sp macro="" textlink="">
      <xdr:nvSpPr>
        <xdr:cNvPr id="316" name="楕円 315"/>
        <xdr:cNvSpPr/>
      </xdr:nvSpPr>
      <xdr:spPr>
        <a:xfrm>
          <a:off x="8699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51706</xdr:rowOff>
    </xdr:from>
    <xdr:ext cx="378565" cy="259045"/>
    <xdr:sp macro="" textlink="">
      <xdr:nvSpPr>
        <xdr:cNvPr id="317" name="テキスト ボックス 316"/>
        <xdr:cNvSpPr txBox="1"/>
      </xdr:nvSpPr>
      <xdr:spPr>
        <a:xfrm>
          <a:off x="8561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171386</xdr:rowOff>
    </xdr:from>
    <xdr:to>
      <xdr:col>41</xdr:col>
      <xdr:colOff>101600</xdr:colOff>
      <xdr:row>31</xdr:row>
      <xdr:rowOff>101536</xdr:rowOff>
    </xdr:to>
    <xdr:sp macro="" textlink="">
      <xdr:nvSpPr>
        <xdr:cNvPr id="318" name="楕円 317"/>
        <xdr:cNvSpPr/>
      </xdr:nvSpPr>
      <xdr:spPr>
        <a:xfrm>
          <a:off x="7810500" y="531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118063</xdr:rowOff>
    </xdr:from>
    <xdr:ext cx="469744" cy="259045"/>
    <xdr:sp macro="" textlink="">
      <xdr:nvSpPr>
        <xdr:cNvPr id="319" name="テキスト ボックス 318"/>
        <xdr:cNvSpPr txBox="1"/>
      </xdr:nvSpPr>
      <xdr:spPr>
        <a:xfrm>
          <a:off x="7626428" y="509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40322</xdr:rowOff>
    </xdr:from>
    <xdr:to>
      <xdr:col>36</xdr:col>
      <xdr:colOff>165100</xdr:colOff>
      <xdr:row>31</xdr:row>
      <xdr:rowOff>141922</xdr:rowOff>
    </xdr:to>
    <xdr:sp macro="" textlink="">
      <xdr:nvSpPr>
        <xdr:cNvPr id="320" name="楕円 319"/>
        <xdr:cNvSpPr/>
      </xdr:nvSpPr>
      <xdr:spPr>
        <a:xfrm>
          <a:off x="6921500" y="53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158449</xdr:rowOff>
    </xdr:from>
    <xdr:ext cx="469744" cy="259045"/>
    <xdr:sp macro="" textlink="">
      <xdr:nvSpPr>
        <xdr:cNvPr id="321" name="テキスト ボックス 320"/>
        <xdr:cNvSpPr txBox="1"/>
      </xdr:nvSpPr>
      <xdr:spPr>
        <a:xfrm>
          <a:off x="6737428" y="513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7" name="直線コネクタ 346"/>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8"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9" name="直線コネクタ 348"/>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50"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1" name="直線コネクタ 350"/>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6154</xdr:rowOff>
    </xdr:from>
    <xdr:to>
      <xdr:col>55</xdr:col>
      <xdr:colOff>0</xdr:colOff>
      <xdr:row>51</xdr:row>
      <xdr:rowOff>93719</xdr:rowOff>
    </xdr:to>
    <xdr:cxnSp macro="">
      <xdr:nvCxnSpPr>
        <xdr:cNvPr id="352" name="直線コネクタ 351"/>
        <xdr:cNvCxnSpPr/>
      </xdr:nvCxnSpPr>
      <xdr:spPr>
        <a:xfrm>
          <a:off x="9639300" y="8578654"/>
          <a:ext cx="838200" cy="2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3" name="農林水産業費平均値テキスト"/>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4" name="フローチャート: 判断 353"/>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6154</xdr:rowOff>
    </xdr:from>
    <xdr:to>
      <xdr:col>50</xdr:col>
      <xdr:colOff>114300</xdr:colOff>
      <xdr:row>58</xdr:row>
      <xdr:rowOff>5501</xdr:rowOff>
    </xdr:to>
    <xdr:cxnSp macro="">
      <xdr:nvCxnSpPr>
        <xdr:cNvPr id="355" name="直線コネクタ 354"/>
        <xdr:cNvCxnSpPr/>
      </xdr:nvCxnSpPr>
      <xdr:spPr>
        <a:xfrm flipV="1">
          <a:off x="8750300" y="8578654"/>
          <a:ext cx="889000" cy="137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6" name="フローチャート: 判断 355"/>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7" name="テキスト ボックス 356"/>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5501</xdr:rowOff>
    </xdr:from>
    <xdr:to>
      <xdr:col>45</xdr:col>
      <xdr:colOff>177800</xdr:colOff>
      <xdr:row>58</xdr:row>
      <xdr:rowOff>57328</xdr:rowOff>
    </xdr:to>
    <xdr:cxnSp macro="">
      <xdr:nvCxnSpPr>
        <xdr:cNvPr id="358" name="直線コネクタ 357"/>
        <xdr:cNvCxnSpPr/>
      </xdr:nvCxnSpPr>
      <xdr:spPr>
        <a:xfrm flipV="1">
          <a:off x="7861300" y="9949601"/>
          <a:ext cx="8890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9" name="フローチャート: 判断 358"/>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60" name="テキスト ボックス 359"/>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21340</xdr:rowOff>
    </xdr:from>
    <xdr:to>
      <xdr:col>41</xdr:col>
      <xdr:colOff>50800</xdr:colOff>
      <xdr:row>58</xdr:row>
      <xdr:rowOff>57328</xdr:rowOff>
    </xdr:to>
    <xdr:cxnSp macro="">
      <xdr:nvCxnSpPr>
        <xdr:cNvPr id="361" name="直線コネクタ 360"/>
        <xdr:cNvCxnSpPr/>
      </xdr:nvCxnSpPr>
      <xdr:spPr>
        <a:xfrm>
          <a:off x="6972300" y="9965440"/>
          <a:ext cx="889000" cy="3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2" name="フローチャート: 判断 361"/>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3" name="テキスト ボックス 362"/>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4" name="フローチャート: 判断 363"/>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5" name="テキスト ボックス 364"/>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42919</xdr:rowOff>
    </xdr:from>
    <xdr:to>
      <xdr:col>55</xdr:col>
      <xdr:colOff>50800</xdr:colOff>
      <xdr:row>51</xdr:row>
      <xdr:rowOff>144519</xdr:rowOff>
    </xdr:to>
    <xdr:sp macro="" textlink="">
      <xdr:nvSpPr>
        <xdr:cNvPr id="371" name="楕円 370"/>
        <xdr:cNvSpPr/>
      </xdr:nvSpPr>
      <xdr:spPr>
        <a:xfrm>
          <a:off x="10426700" y="87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65796</xdr:rowOff>
    </xdr:from>
    <xdr:ext cx="599010" cy="259045"/>
    <xdr:sp macro="" textlink="">
      <xdr:nvSpPr>
        <xdr:cNvPr id="372" name="農林水産業費該当値テキスト"/>
        <xdr:cNvSpPr txBox="1"/>
      </xdr:nvSpPr>
      <xdr:spPr>
        <a:xfrm>
          <a:off x="10528300" y="863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126804</xdr:rowOff>
    </xdr:from>
    <xdr:to>
      <xdr:col>50</xdr:col>
      <xdr:colOff>165100</xdr:colOff>
      <xdr:row>50</xdr:row>
      <xdr:rowOff>56954</xdr:rowOff>
    </xdr:to>
    <xdr:sp macro="" textlink="">
      <xdr:nvSpPr>
        <xdr:cNvPr id="373" name="楕円 372"/>
        <xdr:cNvSpPr/>
      </xdr:nvSpPr>
      <xdr:spPr>
        <a:xfrm>
          <a:off x="9588500" y="85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73481</xdr:rowOff>
    </xdr:from>
    <xdr:ext cx="599010" cy="259045"/>
    <xdr:sp macro="" textlink="">
      <xdr:nvSpPr>
        <xdr:cNvPr id="374" name="テキスト ボックス 373"/>
        <xdr:cNvSpPr txBox="1"/>
      </xdr:nvSpPr>
      <xdr:spPr>
        <a:xfrm>
          <a:off x="9339795" y="830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126151</xdr:rowOff>
    </xdr:from>
    <xdr:to>
      <xdr:col>46</xdr:col>
      <xdr:colOff>38100</xdr:colOff>
      <xdr:row>58</xdr:row>
      <xdr:rowOff>56301</xdr:rowOff>
    </xdr:to>
    <xdr:sp macro="" textlink="">
      <xdr:nvSpPr>
        <xdr:cNvPr id="375" name="楕円 374"/>
        <xdr:cNvSpPr/>
      </xdr:nvSpPr>
      <xdr:spPr>
        <a:xfrm>
          <a:off x="8699500" y="98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47428</xdr:rowOff>
    </xdr:from>
    <xdr:ext cx="534377" cy="259045"/>
    <xdr:sp macro="" textlink="">
      <xdr:nvSpPr>
        <xdr:cNvPr id="376" name="テキスト ボックス 375"/>
        <xdr:cNvSpPr txBox="1"/>
      </xdr:nvSpPr>
      <xdr:spPr>
        <a:xfrm>
          <a:off x="8483111" y="99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6528</xdr:rowOff>
    </xdr:from>
    <xdr:to>
      <xdr:col>41</xdr:col>
      <xdr:colOff>101600</xdr:colOff>
      <xdr:row>58</xdr:row>
      <xdr:rowOff>108128</xdr:rowOff>
    </xdr:to>
    <xdr:sp macro="" textlink="">
      <xdr:nvSpPr>
        <xdr:cNvPr id="377" name="楕円 376"/>
        <xdr:cNvSpPr/>
      </xdr:nvSpPr>
      <xdr:spPr>
        <a:xfrm>
          <a:off x="7810500" y="99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99255</xdr:rowOff>
    </xdr:from>
    <xdr:ext cx="534377" cy="259045"/>
    <xdr:sp macro="" textlink="">
      <xdr:nvSpPr>
        <xdr:cNvPr id="378" name="テキスト ボックス 377"/>
        <xdr:cNvSpPr txBox="1"/>
      </xdr:nvSpPr>
      <xdr:spPr>
        <a:xfrm>
          <a:off x="7594111" y="10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141990</xdr:rowOff>
    </xdr:from>
    <xdr:to>
      <xdr:col>36</xdr:col>
      <xdr:colOff>165100</xdr:colOff>
      <xdr:row>58</xdr:row>
      <xdr:rowOff>72140</xdr:rowOff>
    </xdr:to>
    <xdr:sp macro="" textlink="">
      <xdr:nvSpPr>
        <xdr:cNvPr id="379" name="楕円 378"/>
        <xdr:cNvSpPr/>
      </xdr:nvSpPr>
      <xdr:spPr>
        <a:xfrm>
          <a:off x="6921500" y="99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63267</xdr:rowOff>
    </xdr:from>
    <xdr:ext cx="534377" cy="259045"/>
    <xdr:sp macro="" textlink="">
      <xdr:nvSpPr>
        <xdr:cNvPr id="380" name="テキスト ボックス 379"/>
        <xdr:cNvSpPr txBox="1"/>
      </xdr:nvSpPr>
      <xdr:spPr>
        <a:xfrm>
          <a:off x="6705111" y="100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169208</xdr:rowOff>
    </xdr:from>
    <xdr:to>
      <xdr:col>54</xdr:col>
      <xdr:colOff>189865</xdr:colOff>
      <xdr:row>78</xdr:row>
      <xdr:rowOff>129102</xdr:rowOff>
    </xdr:to>
    <xdr:cxnSp macro="">
      <xdr:nvCxnSpPr>
        <xdr:cNvPr id="402" name="直線コネクタ 401"/>
        <xdr:cNvCxnSpPr/>
      </xdr:nvCxnSpPr>
      <xdr:spPr>
        <a:xfrm flipV="1">
          <a:off x="10475595" y="13027958"/>
          <a:ext cx="1270" cy="47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132929</xdr:rowOff>
    </xdr:from>
    <xdr:ext cx="469744" cy="259045"/>
    <xdr:sp macro="" textlink="">
      <xdr:nvSpPr>
        <xdr:cNvPr id="403" name="商工費最小値テキスト"/>
        <xdr:cNvSpPr txBox="1"/>
      </xdr:nvSpPr>
      <xdr:spPr>
        <a:xfrm>
          <a:off x="10528300" y="1350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129102</xdr:rowOff>
    </xdr:from>
    <xdr:to>
      <xdr:col>55</xdr:col>
      <xdr:colOff>88900</xdr:colOff>
      <xdr:row>78</xdr:row>
      <xdr:rowOff>129102</xdr:rowOff>
    </xdr:to>
    <xdr:cxnSp macro="">
      <xdr:nvCxnSpPr>
        <xdr:cNvPr id="404" name="直線コネクタ 403"/>
        <xdr:cNvCxnSpPr/>
      </xdr:nvCxnSpPr>
      <xdr:spPr>
        <a:xfrm>
          <a:off x="10388600" y="1350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115885</xdr:rowOff>
    </xdr:from>
    <xdr:ext cx="534377" cy="259045"/>
    <xdr:sp macro="" textlink="">
      <xdr:nvSpPr>
        <xdr:cNvPr id="405" name="商工費最大値テキスト"/>
        <xdr:cNvSpPr txBox="1"/>
      </xdr:nvSpPr>
      <xdr:spPr>
        <a:xfrm>
          <a:off x="10528300"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169208</xdr:rowOff>
    </xdr:from>
    <xdr:to>
      <xdr:col>55</xdr:col>
      <xdr:colOff>88900</xdr:colOff>
      <xdr:row>75</xdr:row>
      <xdr:rowOff>169208</xdr:rowOff>
    </xdr:to>
    <xdr:cxnSp macro="">
      <xdr:nvCxnSpPr>
        <xdr:cNvPr id="406" name="直線コネクタ 405"/>
        <xdr:cNvCxnSpPr/>
      </xdr:nvCxnSpPr>
      <xdr:spPr>
        <a:xfrm>
          <a:off x="10388600" y="1302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2440</xdr:rowOff>
    </xdr:from>
    <xdr:to>
      <xdr:col>55</xdr:col>
      <xdr:colOff>0</xdr:colOff>
      <xdr:row>77</xdr:row>
      <xdr:rowOff>144162</xdr:rowOff>
    </xdr:to>
    <xdr:cxnSp macro="">
      <xdr:nvCxnSpPr>
        <xdr:cNvPr id="407" name="直線コネクタ 406"/>
        <xdr:cNvCxnSpPr/>
      </xdr:nvCxnSpPr>
      <xdr:spPr>
        <a:xfrm flipV="1">
          <a:off x="9639300" y="13204090"/>
          <a:ext cx="838200" cy="14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59903</xdr:rowOff>
    </xdr:from>
    <xdr:ext cx="534377" cy="259045"/>
    <xdr:sp macro="" textlink="">
      <xdr:nvSpPr>
        <xdr:cNvPr id="408" name="商工費平均値テキスト"/>
        <xdr:cNvSpPr txBox="1"/>
      </xdr:nvSpPr>
      <xdr:spPr>
        <a:xfrm>
          <a:off x="10528300" y="13261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81476</xdr:rowOff>
    </xdr:from>
    <xdr:to>
      <xdr:col>55</xdr:col>
      <xdr:colOff>50800</xdr:colOff>
      <xdr:row>78</xdr:row>
      <xdr:rowOff>11626</xdr:rowOff>
    </xdr:to>
    <xdr:sp macro="" textlink="">
      <xdr:nvSpPr>
        <xdr:cNvPr id="409" name="フローチャート: 判断 408"/>
        <xdr:cNvSpPr/>
      </xdr:nvSpPr>
      <xdr:spPr>
        <a:xfrm>
          <a:off x="10426700" y="1328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144162</xdr:rowOff>
    </xdr:from>
    <xdr:to>
      <xdr:col>50</xdr:col>
      <xdr:colOff>114300</xdr:colOff>
      <xdr:row>78</xdr:row>
      <xdr:rowOff>5997</xdr:rowOff>
    </xdr:to>
    <xdr:cxnSp macro="">
      <xdr:nvCxnSpPr>
        <xdr:cNvPr id="410" name="直線コネクタ 409"/>
        <xdr:cNvCxnSpPr/>
      </xdr:nvCxnSpPr>
      <xdr:spPr>
        <a:xfrm flipV="1">
          <a:off x="8750300" y="13345812"/>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102470</xdr:rowOff>
    </xdr:from>
    <xdr:to>
      <xdr:col>50</xdr:col>
      <xdr:colOff>165100</xdr:colOff>
      <xdr:row>78</xdr:row>
      <xdr:rowOff>32620</xdr:rowOff>
    </xdr:to>
    <xdr:sp macro="" textlink="">
      <xdr:nvSpPr>
        <xdr:cNvPr id="411" name="フローチャート: 判断 410"/>
        <xdr:cNvSpPr/>
      </xdr:nvSpPr>
      <xdr:spPr>
        <a:xfrm>
          <a:off x="9588500" y="1330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23747</xdr:rowOff>
    </xdr:from>
    <xdr:ext cx="534377" cy="259045"/>
    <xdr:sp macro="" textlink="">
      <xdr:nvSpPr>
        <xdr:cNvPr id="412" name="テキスト ボックス 411"/>
        <xdr:cNvSpPr txBox="1"/>
      </xdr:nvSpPr>
      <xdr:spPr>
        <a:xfrm>
          <a:off x="9372111" y="1339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5997</xdr:rowOff>
    </xdr:from>
    <xdr:to>
      <xdr:col>45</xdr:col>
      <xdr:colOff>177800</xdr:colOff>
      <xdr:row>78</xdr:row>
      <xdr:rowOff>11446</xdr:rowOff>
    </xdr:to>
    <xdr:cxnSp macro="">
      <xdr:nvCxnSpPr>
        <xdr:cNvPr id="413" name="直線コネクタ 412"/>
        <xdr:cNvCxnSpPr/>
      </xdr:nvCxnSpPr>
      <xdr:spPr>
        <a:xfrm flipV="1">
          <a:off x="7861300" y="13379097"/>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89202</xdr:rowOff>
    </xdr:from>
    <xdr:to>
      <xdr:col>46</xdr:col>
      <xdr:colOff>38100</xdr:colOff>
      <xdr:row>78</xdr:row>
      <xdr:rowOff>19352</xdr:rowOff>
    </xdr:to>
    <xdr:sp macro="" textlink="">
      <xdr:nvSpPr>
        <xdr:cNvPr id="414" name="フローチャート: 判断 413"/>
        <xdr:cNvSpPr/>
      </xdr:nvSpPr>
      <xdr:spPr>
        <a:xfrm>
          <a:off x="8699500" y="132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35879</xdr:rowOff>
    </xdr:from>
    <xdr:ext cx="534377" cy="259045"/>
    <xdr:sp macro="" textlink="">
      <xdr:nvSpPr>
        <xdr:cNvPr id="415" name="テキスト ボックス 414"/>
        <xdr:cNvSpPr txBox="1"/>
      </xdr:nvSpPr>
      <xdr:spPr>
        <a:xfrm>
          <a:off x="8483111" y="1306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62744</xdr:rowOff>
    </xdr:from>
    <xdr:to>
      <xdr:col>41</xdr:col>
      <xdr:colOff>50800</xdr:colOff>
      <xdr:row>78</xdr:row>
      <xdr:rowOff>11446</xdr:rowOff>
    </xdr:to>
    <xdr:cxnSp macro="">
      <xdr:nvCxnSpPr>
        <xdr:cNvPr id="416" name="直線コネクタ 415"/>
        <xdr:cNvCxnSpPr/>
      </xdr:nvCxnSpPr>
      <xdr:spPr>
        <a:xfrm>
          <a:off x="6972300" y="12064244"/>
          <a:ext cx="889000" cy="13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104253</xdr:rowOff>
    </xdr:from>
    <xdr:to>
      <xdr:col>41</xdr:col>
      <xdr:colOff>101600</xdr:colOff>
      <xdr:row>78</xdr:row>
      <xdr:rowOff>34403</xdr:rowOff>
    </xdr:to>
    <xdr:sp macro="" textlink="">
      <xdr:nvSpPr>
        <xdr:cNvPr id="417" name="フローチャート: 判断 416"/>
        <xdr:cNvSpPr/>
      </xdr:nvSpPr>
      <xdr:spPr>
        <a:xfrm>
          <a:off x="7810500" y="1330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50930</xdr:rowOff>
    </xdr:from>
    <xdr:ext cx="534377" cy="259045"/>
    <xdr:sp macro="" textlink="">
      <xdr:nvSpPr>
        <xdr:cNvPr id="418" name="テキスト ボックス 417"/>
        <xdr:cNvSpPr txBox="1"/>
      </xdr:nvSpPr>
      <xdr:spPr>
        <a:xfrm>
          <a:off x="7594111" y="130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79984</xdr:rowOff>
    </xdr:from>
    <xdr:to>
      <xdr:col>36</xdr:col>
      <xdr:colOff>165100</xdr:colOff>
      <xdr:row>78</xdr:row>
      <xdr:rowOff>10134</xdr:rowOff>
    </xdr:to>
    <xdr:sp macro="" textlink="">
      <xdr:nvSpPr>
        <xdr:cNvPr id="419" name="フローチャート: 判断 418"/>
        <xdr:cNvSpPr/>
      </xdr:nvSpPr>
      <xdr:spPr>
        <a:xfrm>
          <a:off x="69215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1261</xdr:rowOff>
    </xdr:from>
    <xdr:ext cx="534377" cy="259045"/>
    <xdr:sp macro="" textlink="">
      <xdr:nvSpPr>
        <xdr:cNvPr id="420" name="テキスト ボックス 419"/>
        <xdr:cNvSpPr txBox="1"/>
      </xdr:nvSpPr>
      <xdr:spPr>
        <a:xfrm>
          <a:off x="6705111" y="133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123090</xdr:rowOff>
    </xdr:from>
    <xdr:to>
      <xdr:col>55</xdr:col>
      <xdr:colOff>50800</xdr:colOff>
      <xdr:row>77</xdr:row>
      <xdr:rowOff>53240</xdr:rowOff>
    </xdr:to>
    <xdr:sp macro="" textlink="">
      <xdr:nvSpPr>
        <xdr:cNvPr id="426" name="楕円 425"/>
        <xdr:cNvSpPr/>
      </xdr:nvSpPr>
      <xdr:spPr>
        <a:xfrm>
          <a:off x="10426700" y="131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145967</xdr:rowOff>
    </xdr:from>
    <xdr:ext cx="534377" cy="259045"/>
    <xdr:sp macro="" textlink="">
      <xdr:nvSpPr>
        <xdr:cNvPr id="427" name="商工費該当値テキスト"/>
        <xdr:cNvSpPr txBox="1"/>
      </xdr:nvSpPr>
      <xdr:spPr>
        <a:xfrm>
          <a:off x="10528300" y="130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93362</xdr:rowOff>
    </xdr:from>
    <xdr:to>
      <xdr:col>50</xdr:col>
      <xdr:colOff>165100</xdr:colOff>
      <xdr:row>78</xdr:row>
      <xdr:rowOff>23512</xdr:rowOff>
    </xdr:to>
    <xdr:sp macro="" textlink="">
      <xdr:nvSpPr>
        <xdr:cNvPr id="428" name="楕円 427"/>
        <xdr:cNvSpPr/>
      </xdr:nvSpPr>
      <xdr:spPr>
        <a:xfrm>
          <a:off x="9588500" y="132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40039</xdr:rowOff>
    </xdr:from>
    <xdr:ext cx="534377" cy="259045"/>
    <xdr:sp macro="" textlink="">
      <xdr:nvSpPr>
        <xdr:cNvPr id="429" name="テキスト ボックス 428"/>
        <xdr:cNvSpPr txBox="1"/>
      </xdr:nvSpPr>
      <xdr:spPr>
        <a:xfrm>
          <a:off x="9372111" y="130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126647</xdr:rowOff>
    </xdr:from>
    <xdr:to>
      <xdr:col>46</xdr:col>
      <xdr:colOff>38100</xdr:colOff>
      <xdr:row>78</xdr:row>
      <xdr:rowOff>56797</xdr:rowOff>
    </xdr:to>
    <xdr:sp macro="" textlink="">
      <xdr:nvSpPr>
        <xdr:cNvPr id="430" name="楕円 429"/>
        <xdr:cNvSpPr/>
      </xdr:nvSpPr>
      <xdr:spPr>
        <a:xfrm>
          <a:off x="8699500" y="133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47924</xdr:rowOff>
    </xdr:from>
    <xdr:ext cx="534377" cy="259045"/>
    <xdr:sp macro="" textlink="">
      <xdr:nvSpPr>
        <xdr:cNvPr id="431" name="テキスト ボックス 430"/>
        <xdr:cNvSpPr txBox="1"/>
      </xdr:nvSpPr>
      <xdr:spPr>
        <a:xfrm>
          <a:off x="8483111" y="134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132096</xdr:rowOff>
    </xdr:from>
    <xdr:to>
      <xdr:col>41</xdr:col>
      <xdr:colOff>101600</xdr:colOff>
      <xdr:row>78</xdr:row>
      <xdr:rowOff>62246</xdr:rowOff>
    </xdr:to>
    <xdr:sp macro="" textlink="">
      <xdr:nvSpPr>
        <xdr:cNvPr id="432" name="楕円 431"/>
        <xdr:cNvSpPr/>
      </xdr:nvSpPr>
      <xdr:spPr>
        <a:xfrm>
          <a:off x="7810500" y="133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53373</xdr:rowOff>
    </xdr:from>
    <xdr:ext cx="534377" cy="259045"/>
    <xdr:sp macro="" textlink="">
      <xdr:nvSpPr>
        <xdr:cNvPr id="433" name="テキスト ボックス 432"/>
        <xdr:cNvSpPr txBox="1"/>
      </xdr:nvSpPr>
      <xdr:spPr>
        <a:xfrm>
          <a:off x="7594111" y="134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11944</xdr:rowOff>
    </xdr:from>
    <xdr:to>
      <xdr:col>36</xdr:col>
      <xdr:colOff>165100</xdr:colOff>
      <xdr:row>70</xdr:row>
      <xdr:rowOff>113544</xdr:rowOff>
    </xdr:to>
    <xdr:sp macro="" textlink="">
      <xdr:nvSpPr>
        <xdr:cNvPr id="434" name="楕円 433"/>
        <xdr:cNvSpPr/>
      </xdr:nvSpPr>
      <xdr:spPr>
        <a:xfrm>
          <a:off x="6921500" y="120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130071</xdr:rowOff>
    </xdr:from>
    <xdr:ext cx="599010" cy="259045"/>
    <xdr:sp macro="" textlink="">
      <xdr:nvSpPr>
        <xdr:cNvPr id="435" name="テキスト ボックス 434"/>
        <xdr:cNvSpPr txBox="1"/>
      </xdr:nvSpPr>
      <xdr:spPr>
        <a:xfrm>
          <a:off x="6672795" y="1178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7" name="直線コネクタ 456"/>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8"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9" name="直線コネクタ 458"/>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60"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1" name="直線コネクタ 460"/>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141351</xdr:rowOff>
    </xdr:from>
    <xdr:to>
      <xdr:col>55</xdr:col>
      <xdr:colOff>0</xdr:colOff>
      <xdr:row>98</xdr:row>
      <xdr:rowOff>44250</xdr:rowOff>
    </xdr:to>
    <xdr:cxnSp macro="">
      <xdr:nvCxnSpPr>
        <xdr:cNvPr id="462" name="直線コネクタ 461"/>
        <xdr:cNvCxnSpPr/>
      </xdr:nvCxnSpPr>
      <xdr:spPr>
        <a:xfrm>
          <a:off x="9639300" y="16772001"/>
          <a:ext cx="838200" cy="7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3"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4" name="フローチャート: 判断 463"/>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141351</xdr:rowOff>
    </xdr:from>
    <xdr:to>
      <xdr:col>50</xdr:col>
      <xdr:colOff>114300</xdr:colOff>
      <xdr:row>98</xdr:row>
      <xdr:rowOff>33035</xdr:rowOff>
    </xdr:to>
    <xdr:cxnSp macro="">
      <xdr:nvCxnSpPr>
        <xdr:cNvPr id="465" name="直線コネクタ 464"/>
        <xdr:cNvCxnSpPr/>
      </xdr:nvCxnSpPr>
      <xdr:spPr>
        <a:xfrm flipV="1">
          <a:off x="8750300" y="16772001"/>
          <a:ext cx="889000" cy="6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6" name="フローチャート: 判断 465"/>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7" name="テキスト ボックス 466"/>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100856</xdr:rowOff>
    </xdr:from>
    <xdr:to>
      <xdr:col>45</xdr:col>
      <xdr:colOff>177800</xdr:colOff>
      <xdr:row>98</xdr:row>
      <xdr:rowOff>33035</xdr:rowOff>
    </xdr:to>
    <xdr:cxnSp macro="">
      <xdr:nvCxnSpPr>
        <xdr:cNvPr id="468" name="直線コネクタ 467"/>
        <xdr:cNvCxnSpPr/>
      </xdr:nvCxnSpPr>
      <xdr:spPr>
        <a:xfrm>
          <a:off x="7861300" y="16731506"/>
          <a:ext cx="889000" cy="10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9" name="フローチャート: 判断 468"/>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70" name="テキスト ボックス 469"/>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100856</xdr:rowOff>
    </xdr:from>
    <xdr:to>
      <xdr:col>41</xdr:col>
      <xdr:colOff>50800</xdr:colOff>
      <xdr:row>97</xdr:row>
      <xdr:rowOff>126124</xdr:rowOff>
    </xdr:to>
    <xdr:cxnSp macro="">
      <xdr:nvCxnSpPr>
        <xdr:cNvPr id="471" name="直線コネクタ 470"/>
        <xdr:cNvCxnSpPr/>
      </xdr:nvCxnSpPr>
      <xdr:spPr>
        <a:xfrm flipV="1">
          <a:off x="6972300" y="16731506"/>
          <a:ext cx="889000" cy="2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2" name="フローチャート: 判断 471"/>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3" name="テキスト ボックス 472"/>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4" name="フローチャート: 判断 473"/>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5" name="テキスト ボックス 474"/>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164900</xdr:rowOff>
    </xdr:from>
    <xdr:to>
      <xdr:col>55</xdr:col>
      <xdr:colOff>50800</xdr:colOff>
      <xdr:row>98</xdr:row>
      <xdr:rowOff>95050</xdr:rowOff>
    </xdr:to>
    <xdr:sp macro="" textlink="">
      <xdr:nvSpPr>
        <xdr:cNvPr id="481" name="楕円 480"/>
        <xdr:cNvSpPr/>
      </xdr:nvSpPr>
      <xdr:spPr>
        <a:xfrm>
          <a:off x="10426700" y="167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79827</xdr:rowOff>
    </xdr:from>
    <xdr:ext cx="534377" cy="259045"/>
    <xdr:sp macro="" textlink="">
      <xdr:nvSpPr>
        <xdr:cNvPr id="482" name="土木費該当値テキスト"/>
        <xdr:cNvSpPr txBox="1"/>
      </xdr:nvSpPr>
      <xdr:spPr>
        <a:xfrm>
          <a:off x="10528300" y="167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90551</xdr:rowOff>
    </xdr:from>
    <xdr:to>
      <xdr:col>50</xdr:col>
      <xdr:colOff>165100</xdr:colOff>
      <xdr:row>98</xdr:row>
      <xdr:rowOff>20701</xdr:rowOff>
    </xdr:to>
    <xdr:sp macro="" textlink="">
      <xdr:nvSpPr>
        <xdr:cNvPr id="483" name="楕円 482"/>
        <xdr:cNvSpPr/>
      </xdr:nvSpPr>
      <xdr:spPr>
        <a:xfrm>
          <a:off x="9588500" y="167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11828</xdr:rowOff>
    </xdr:from>
    <xdr:ext cx="534377" cy="259045"/>
    <xdr:sp macro="" textlink="">
      <xdr:nvSpPr>
        <xdr:cNvPr id="484" name="テキスト ボックス 483"/>
        <xdr:cNvSpPr txBox="1"/>
      </xdr:nvSpPr>
      <xdr:spPr>
        <a:xfrm>
          <a:off x="9372111" y="168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153685</xdr:rowOff>
    </xdr:from>
    <xdr:to>
      <xdr:col>46</xdr:col>
      <xdr:colOff>38100</xdr:colOff>
      <xdr:row>98</xdr:row>
      <xdr:rowOff>83835</xdr:rowOff>
    </xdr:to>
    <xdr:sp macro="" textlink="">
      <xdr:nvSpPr>
        <xdr:cNvPr id="485" name="楕円 484"/>
        <xdr:cNvSpPr/>
      </xdr:nvSpPr>
      <xdr:spPr>
        <a:xfrm>
          <a:off x="8699500" y="167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74962</xdr:rowOff>
    </xdr:from>
    <xdr:ext cx="534377" cy="259045"/>
    <xdr:sp macro="" textlink="">
      <xdr:nvSpPr>
        <xdr:cNvPr id="486" name="テキスト ボックス 485"/>
        <xdr:cNvSpPr txBox="1"/>
      </xdr:nvSpPr>
      <xdr:spPr>
        <a:xfrm>
          <a:off x="8483111" y="168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50056</xdr:rowOff>
    </xdr:from>
    <xdr:to>
      <xdr:col>41</xdr:col>
      <xdr:colOff>101600</xdr:colOff>
      <xdr:row>97</xdr:row>
      <xdr:rowOff>151656</xdr:rowOff>
    </xdr:to>
    <xdr:sp macro="" textlink="">
      <xdr:nvSpPr>
        <xdr:cNvPr id="487" name="楕円 486"/>
        <xdr:cNvSpPr/>
      </xdr:nvSpPr>
      <xdr:spPr>
        <a:xfrm>
          <a:off x="7810500" y="1668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168183</xdr:rowOff>
    </xdr:from>
    <xdr:ext cx="534377" cy="259045"/>
    <xdr:sp macro="" textlink="">
      <xdr:nvSpPr>
        <xdr:cNvPr id="488" name="テキスト ボックス 487"/>
        <xdr:cNvSpPr txBox="1"/>
      </xdr:nvSpPr>
      <xdr:spPr>
        <a:xfrm>
          <a:off x="7594111" y="1645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75324</xdr:rowOff>
    </xdr:from>
    <xdr:to>
      <xdr:col>36</xdr:col>
      <xdr:colOff>165100</xdr:colOff>
      <xdr:row>98</xdr:row>
      <xdr:rowOff>5474</xdr:rowOff>
    </xdr:to>
    <xdr:sp macro="" textlink="">
      <xdr:nvSpPr>
        <xdr:cNvPr id="489" name="楕円 488"/>
        <xdr:cNvSpPr/>
      </xdr:nvSpPr>
      <xdr:spPr>
        <a:xfrm>
          <a:off x="6921500" y="167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22001</xdr:rowOff>
    </xdr:from>
    <xdr:ext cx="534377" cy="259045"/>
    <xdr:sp macro="" textlink="">
      <xdr:nvSpPr>
        <xdr:cNvPr id="490" name="テキスト ボックス 489"/>
        <xdr:cNvSpPr txBox="1"/>
      </xdr:nvSpPr>
      <xdr:spPr>
        <a:xfrm>
          <a:off x="6705111" y="164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4" name="直線コネクタ 513"/>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5"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6" name="直線コネクタ 515"/>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7"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8" name="直線コネクタ 517"/>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144602</xdr:rowOff>
    </xdr:from>
    <xdr:to>
      <xdr:col>85</xdr:col>
      <xdr:colOff>127000</xdr:colOff>
      <xdr:row>36</xdr:row>
      <xdr:rowOff>134836</xdr:rowOff>
    </xdr:to>
    <xdr:cxnSp macro="">
      <xdr:nvCxnSpPr>
        <xdr:cNvPr id="519" name="直線コネクタ 518"/>
        <xdr:cNvCxnSpPr/>
      </xdr:nvCxnSpPr>
      <xdr:spPr>
        <a:xfrm flipV="1">
          <a:off x="15481300" y="6145352"/>
          <a:ext cx="838200" cy="1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112171</xdr:rowOff>
    </xdr:from>
    <xdr:ext cx="534377" cy="259045"/>
    <xdr:sp macro="" textlink="">
      <xdr:nvSpPr>
        <xdr:cNvPr id="520" name="消防費平均値テキスト"/>
        <xdr:cNvSpPr txBox="1"/>
      </xdr:nvSpPr>
      <xdr:spPr>
        <a:xfrm>
          <a:off x="16370300" y="6284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1" name="フローチャート: 判断 520"/>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151321</xdr:rowOff>
    </xdr:from>
    <xdr:to>
      <xdr:col>81</xdr:col>
      <xdr:colOff>50800</xdr:colOff>
      <xdr:row>36</xdr:row>
      <xdr:rowOff>134836</xdr:rowOff>
    </xdr:to>
    <xdr:cxnSp macro="">
      <xdr:nvCxnSpPr>
        <xdr:cNvPr id="522" name="直線コネクタ 521"/>
        <xdr:cNvCxnSpPr/>
      </xdr:nvCxnSpPr>
      <xdr:spPr>
        <a:xfrm>
          <a:off x="14592300" y="6152071"/>
          <a:ext cx="889000" cy="1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3" name="フローチャート: 判断 522"/>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4" name="テキスト ボックス 523"/>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151321</xdr:rowOff>
    </xdr:from>
    <xdr:to>
      <xdr:col>76</xdr:col>
      <xdr:colOff>114300</xdr:colOff>
      <xdr:row>37</xdr:row>
      <xdr:rowOff>76988</xdr:rowOff>
    </xdr:to>
    <xdr:cxnSp macro="">
      <xdr:nvCxnSpPr>
        <xdr:cNvPr id="525" name="直線コネクタ 524"/>
        <xdr:cNvCxnSpPr/>
      </xdr:nvCxnSpPr>
      <xdr:spPr>
        <a:xfrm flipV="1">
          <a:off x="13703300" y="6152071"/>
          <a:ext cx="889000" cy="26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6" name="フローチャート: 判断 525"/>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92689</xdr:rowOff>
    </xdr:from>
    <xdr:ext cx="534377" cy="259045"/>
    <xdr:sp macro="" textlink="">
      <xdr:nvSpPr>
        <xdr:cNvPr id="527" name="テキスト ボックス 526"/>
        <xdr:cNvSpPr txBox="1"/>
      </xdr:nvSpPr>
      <xdr:spPr>
        <a:xfrm>
          <a:off x="14325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76988</xdr:rowOff>
    </xdr:from>
    <xdr:to>
      <xdr:col>71</xdr:col>
      <xdr:colOff>177800</xdr:colOff>
      <xdr:row>37</xdr:row>
      <xdr:rowOff>125324</xdr:rowOff>
    </xdr:to>
    <xdr:cxnSp macro="">
      <xdr:nvCxnSpPr>
        <xdr:cNvPr id="528" name="直線コネクタ 527"/>
        <xdr:cNvCxnSpPr/>
      </xdr:nvCxnSpPr>
      <xdr:spPr>
        <a:xfrm flipV="1">
          <a:off x="12814300" y="6420638"/>
          <a:ext cx="889000" cy="4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9" name="フローチャート: 判断 528"/>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30" name="テキスト ボックス 529"/>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1" name="フローチャート: 判断 530"/>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2" name="テキスト ボックス 531"/>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93802</xdr:rowOff>
    </xdr:from>
    <xdr:to>
      <xdr:col>85</xdr:col>
      <xdr:colOff>177800</xdr:colOff>
      <xdr:row>36</xdr:row>
      <xdr:rowOff>23952</xdr:rowOff>
    </xdr:to>
    <xdr:sp macro="" textlink="">
      <xdr:nvSpPr>
        <xdr:cNvPr id="538" name="楕円 537"/>
        <xdr:cNvSpPr/>
      </xdr:nvSpPr>
      <xdr:spPr>
        <a:xfrm>
          <a:off x="16268700" y="60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116679</xdr:rowOff>
    </xdr:from>
    <xdr:ext cx="534377" cy="259045"/>
    <xdr:sp macro="" textlink="">
      <xdr:nvSpPr>
        <xdr:cNvPr id="539" name="消防費該当値テキスト"/>
        <xdr:cNvSpPr txBox="1"/>
      </xdr:nvSpPr>
      <xdr:spPr>
        <a:xfrm>
          <a:off x="16370300" y="59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84036</xdr:rowOff>
    </xdr:from>
    <xdr:to>
      <xdr:col>81</xdr:col>
      <xdr:colOff>101600</xdr:colOff>
      <xdr:row>37</xdr:row>
      <xdr:rowOff>14186</xdr:rowOff>
    </xdr:to>
    <xdr:sp macro="" textlink="">
      <xdr:nvSpPr>
        <xdr:cNvPr id="540" name="楕円 539"/>
        <xdr:cNvSpPr/>
      </xdr:nvSpPr>
      <xdr:spPr>
        <a:xfrm>
          <a:off x="15430500" y="62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30713</xdr:rowOff>
    </xdr:from>
    <xdr:ext cx="534377" cy="259045"/>
    <xdr:sp macro="" textlink="">
      <xdr:nvSpPr>
        <xdr:cNvPr id="541" name="テキスト ボックス 540"/>
        <xdr:cNvSpPr txBox="1"/>
      </xdr:nvSpPr>
      <xdr:spPr>
        <a:xfrm>
          <a:off x="15214111" y="603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100521</xdr:rowOff>
    </xdr:from>
    <xdr:to>
      <xdr:col>76</xdr:col>
      <xdr:colOff>165100</xdr:colOff>
      <xdr:row>36</xdr:row>
      <xdr:rowOff>30671</xdr:rowOff>
    </xdr:to>
    <xdr:sp macro="" textlink="">
      <xdr:nvSpPr>
        <xdr:cNvPr id="542" name="楕円 541"/>
        <xdr:cNvSpPr/>
      </xdr:nvSpPr>
      <xdr:spPr>
        <a:xfrm>
          <a:off x="14541500" y="61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47198</xdr:rowOff>
    </xdr:from>
    <xdr:ext cx="534377" cy="259045"/>
    <xdr:sp macro="" textlink="">
      <xdr:nvSpPr>
        <xdr:cNvPr id="543" name="テキスト ボックス 542"/>
        <xdr:cNvSpPr txBox="1"/>
      </xdr:nvSpPr>
      <xdr:spPr>
        <a:xfrm>
          <a:off x="14325111" y="587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26188</xdr:rowOff>
    </xdr:from>
    <xdr:to>
      <xdr:col>72</xdr:col>
      <xdr:colOff>38100</xdr:colOff>
      <xdr:row>37</xdr:row>
      <xdr:rowOff>127788</xdr:rowOff>
    </xdr:to>
    <xdr:sp macro="" textlink="">
      <xdr:nvSpPr>
        <xdr:cNvPr id="544" name="楕円 543"/>
        <xdr:cNvSpPr/>
      </xdr:nvSpPr>
      <xdr:spPr>
        <a:xfrm>
          <a:off x="13652500" y="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118915</xdr:rowOff>
    </xdr:from>
    <xdr:ext cx="534377" cy="259045"/>
    <xdr:sp macro="" textlink="">
      <xdr:nvSpPr>
        <xdr:cNvPr id="545" name="テキスト ボックス 544"/>
        <xdr:cNvSpPr txBox="1"/>
      </xdr:nvSpPr>
      <xdr:spPr>
        <a:xfrm>
          <a:off x="13436111" y="64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74524</xdr:rowOff>
    </xdr:from>
    <xdr:to>
      <xdr:col>67</xdr:col>
      <xdr:colOff>101600</xdr:colOff>
      <xdr:row>38</xdr:row>
      <xdr:rowOff>4674</xdr:rowOff>
    </xdr:to>
    <xdr:sp macro="" textlink="">
      <xdr:nvSpPr>
        <xdr:cNvPr id="546" name="楕円 545"/>
        <xdr:cNvSpPr/>
      </xdr:nvSpPr>
      <xdr:spPr>
        <a:xfrm>
          <a:off x="12763500" y="64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167250</xdr:rowOff>
    </xdr:from>
    <xdr:ext cx="534377" cy="259045"/>
    <xdr:sp macro="" textlink="">
      <xdr:nvSpPr>
        <xdr:cNvPr id="547" name="テキスト ボックス 546"/>
        <xdr:cNvSpPr txBox="1"/>
      </xdr:nvSpPr>
      <xdr:spPr>
        <a:xfrm>
          <a:off x="12547111" y="65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1" name="直線コネクタ 570"/>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2"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3" name="直線コネクタ 572"/>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4"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5" name="直線コネクタ 574"/>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34179</xdr:rowOff>
    </xdr:from>
    <xdr:to>
      <xdr:col>85</xdr:col>
      <xdr:colOff>127000</xdr:colOff>
      <xdr:row>56</xdr:row>
      <xdr:rowOff>83365</xdr:rowOff>
    </xdr:to>
    <xdr:cxnSp macro="">
      <xdr:nvCxnSpPr>
        <xdr:cNvPr id="576" name="直線コネクタ 575"/>
        <xdr:cNvCxnSpPr/>
      </xdr:nvCxnSpPr>
      <xdr:spPr>
        <a:xfrm>
          <a:off x="15481300" y="9635379"/>
          <a:ext cx="838200" cy="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7" name="教育費平均値テキスト"/>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8" name="フローチャート: 判断 577"/>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34179</xdr:rowOff>
    </xdr:from>
    <xdr:to>
      <xdr:col>81</xdr:col>
      <xdr:colOff>50800</xdr:colOff>
      <xdr:row>56</xdr:row>
      <xdr:rowOff>146878</xdr:rowOff>
    </xdr:to>
    <xdr:cxnSp macro="">
      <xdr:nvCxnSpPr>
        <xdr:cNvPr id="579" name="直線コネクタ 578"/>
        <xdr:cNvCxnSpPr/>
      </xdr:nvCxnSpPr>
      <xdr:spPr>
        <a:xfrm flipV="1">
          <a:off x="14592300" y="9635379"/>
          <a:ext cx="889000" cy="1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80" name="フローチャート: 判断 579"/>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1" name="テキスト ボックス 580"/>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154391</xdr:rowOff>
    </xdr:from>
    <xdr:to>
      <xdr:col>76</xdr:col>
      <xdr:colOff>114300</xdr:colOff>
      <xdr:row>56</xdr:row>
      <xdr:rowOff>146878</xdr:rowOff>
    </xdr:to>
    <xdr:cxnSp macro="">
      <xdr:nvCxnSpPr>
        <xdr:cNvPr id="582" name="直線コネクタ 581"/>
        <xdr:cNvCxnSpPr/>
      </xdr:nvCxnSpPr>
      <xdr:spPr>
        <a:xfrm>
          <a:off x="13703300" y="9584141"/>
          <a:ext cx="889000" cy="16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3" name="フローチャート: 判断 582"/>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4" name="テキスト ボックス 583"/>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154391</xdr:rowOff>
    </xdr:from>
    <xdr:to>
      <xdr:col>71</xdr:col>
      <xdr:colOff>177800</xdr:colOff>
      <xdr:row>56</xdr:row>
      <xdr:rowOff>38826</xdr:rowOff>
    </xdr:to>
    <xdr:cxnSp macro="">
      <xdr:nvCxnSpPr>
        <xdr:cNvPr id="585" name="直線コネクタ 584"/>
        <xdr:cNvCxnSpPr/>
      </xdr:nvCxnSpPr>
      <xdr:spPr>
        <a:xfrm flipV="1">
          <a:off x="12814300" y="9584141"/>
          <a:ext cx="889000" cy="5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6" name="フローチャート: 判断 585"/>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7" name="テキスト ボックス 586"/>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8" name="フローチャート: 判断 587"/>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9" name="テキスト ボックス 588"/>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32565</xdr:rowOff>
    </xdr:from>
    <xdr:to>
      <xdr:col>85</xdr:col>
      <xdr:colOff>177800</xdr:colOff>
      <xdr:row>56</xdr:row>
      <xdr:rowOff>134165</xdr:rowOff>
    </xdr:to>
    <xdr:sp macro="" textlink="">
      <xdr:nvSpPr>
        <xdr:cNvPr id="595" name="楕円 594"/>
        <xdr:cNvSpPr/>
      </xdr:nvSpPr>
      <xdr:spPr>
        <a:xfrm>
          <a:off x="16268700" y="96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55442</xdr:rowOff>
    </xdr:from>
    <xdr:ext cx="534377" cy="259045"/>
    <xdr:sp macro="" textlink="">
      <xdr:nvSpPr>
        <xdr:cNvPr id="596" name="教育費該当値テキスト"/>
        <xdr:cNvSpPr txBox="1"/>
      </xdr:nvSpPr>
      <xdr:spPr>
        <a:xfrm>
          <a:off x="16370300" y="948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154829</xdr:rowOff>
    </xdr:from>
    <xdr:to>
      <xdr:col>81</xdr:col>
      <xdr:colOff>101600</xdr:colOff>
      <xdr:row>56</xdr:row>
      <xdr:rowOff>84979</xdr:rowOff>
    </xdr:to>
    <xdr:sp macro="" textlink="">
      <xdr:nvSpPr>
        <xdr:cNvPr id="597" name="楕円 596"/>
        <xdr:cNvSpPr/>
      </xdr:nvSpPr>
      <xdr:spPr>
        <a:xfrm>
          <a:off x="15430500" y="95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101506</xdr:rowOff>
    </xdr:from>
    <xdr:ext cx="534377" cy="259045"/>
    <xdr:sp macro="" textlink="">
      <xdr:nvSpPr>
        <xdr:cNvPr id="598" name="テキスト ボックス 597"/>
        <xdr:cNvSpPr txBox="1"/>
      </xdr:nvSpPr>
      <xdr:spPr>
        <a:xfrm>
          <a:off x="15214111" y="93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96078</xdr:rowOff>
    </xdr:from>
    <xdr:to>
      <xdr:col>76</xdr:col>
      <xdr:colOff>165100</xdr:colOff>
      <xdr:row>57</xdr:row>
      <xdr:rowOff>26228</xdr:rowOff>
    </xdr:to>
    <xdr:sp macro="" textlink="">
      <xdr:nvSpPr>
        <xdr:cNvPr id="599" name="楕円 598"/>
        <xdr:cNvSpPr/>
      </xdr:nvSpPr>
      <xdr:spPr>
        <a:xfrm>
          <a:off x="14541500" y="969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17355</xdr:rowOff>
    </xdr:from>
    <xdr:ext cx="534377" cy="259045"/>
    <xdr:sp macro="" textlink="">
      <xdr:nvSpPr>
        <xdr:cNvPr id="600" name="テキスト ボックス 599"/>
        <xdr:cNvSpPr txBox="1"/>
      </xdr:nvSpPr>
      <xdr:spPr>
        <a:xfrm>
          <a:off x="14325111" y="979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103591</xdr:rowOff>
    </xdr:from>
    <xdr:to>
      <xdr:col>72</xdr:col>
      <xdr:colOff>38100</xdr:colOff>
      <xdr:row>56</xdr:row>
      <xdr:rowOff>33741</xdr:rowOff>
    </xdr:to>
    <xdr:sp macro="" textlink="">
      <xdr:nvSpPr>
        <xdr:cNvPr id="601" name="楕円 600"/>
        <xdr:cNvSpPr/>
      </xdr:nvSpPr>
      <xdr:spPr>
        <a:xfrm>
          <a:off x="13652500" y="953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50268</xdr:rowOff>
    </xdr:from>
    <xdr:ext cx="534377" cy="259045"/>
    <xdr:sp macro="" textlink="">
      <xdr:nvSpPr>
        <xdr:cNvPr id="602" name="テキスト ボックス 601"/>
        <xdr:cNvSpPr txBox="1"/>
      </xdr:nvSpPr>
      <xdr:spPr>
        <a:xfrm>
          <a:off x="13436111" y="930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159476</xdr:rowOff>
    </xdr:from>
    <xdr:to>
      <xdr:col>67</xdr:col>
      <xdr:colOff>101600</xdr:colOff>
      <xdr:row>56</xdr:row>
      <xdr:rowOff>89626</xdr:rowOff>
    </xdr:to>
    <xdr:sp macro="" textlink="">
      <xdr:nvSpPr>
        <xdr:cNvPr id="603" name="楕円 602"/>
        <xdr:cNvSpPr/>
      </xdr:nvSpPr>
      <xdr:spPr>
        <a:xfrm>
          <a:off x="127635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106153</xdr:rowOff>
    </xdr:from>
    <xdr:ext cx="534377" cy="259045"/>
    <xdr:sp macro="" textlink="">
      <xdr:nvSpPr>
        <xdr:cNvPr id="604" name="テキスト ボックス 603"/>
        <xdr:cNvSpPr txBox="1"/>
      </xdr:nvSpPr>
      <xdr:spPr>
        <a:xfrm>
          <a:off x="12547111" y="93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8" name="直線コネクタ 627"/>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1"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2" name="直線コネクタ 631"/>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108724</xdr:rowOff>
    </xdr:from>
    <xdr:to>
      <xdr:col>85</xdr:col>
      <xdr:colOff>127000</xdr:colOff>
      <xdr:row>74</xdr:row>
      <xdr:rowOff>49250</xdr:rowOff>
    </xdr:to>
    <xdr:cxnSp macro="">
      <xdr:nvCxnSpPr>
        <xdr:cNvPr id="633" name="直線コネクタ 632"/>
        <xdr:cNvCxnSpPr/>
      </xdr:nvCxnSpPr>
      <xdr:spPr>
        <a:xfrm flipV="1">
          <a:off x="15481300" y="12110224"/>
          <a:ext cx="838200" cy="6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57307</xdr:rowOff>
    </xdr:from>
    <xdr:ext cx="534377" cy="259045"/>
    <xdr:sp macro="" textlink="">
      <xdr:nvSpPr>
        <xdr:cNvPr id="634" name="災害復旧費平均値テキスト"/>
        <xdr:cNvSpPr txBox="1"/>
      </xdr:nvSpPr>
      <xdr:spPr>
        <a:xfrm>
          <a:off x="16370300" y="1325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5" name="フローチャート: 判断 634"/>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49250</xdr:rowOff>
    </xdr:from>
    <xdr:to>
      <xdr:col>81</xdr:col>
      <xdr:colOff>50800</xdr:colOff>
      <xdr:row>77</xdr:row>
      <xdr:rowOff>113354</xdr:rowOff>
    </xdr:to>
    <xdr:cxnSp macro="">
      <xdr:nvCxnSpPr>
        <xdr:cNvPr id="636" name="直線コネクタ 635"/>
        <xdr:cNvCxnSpPr/>
      </xdr:nvCxnSpPr>
      <xdr:spPr>
        <a:xfrm flipV="1">
          <a:off x="14592300" y="12736550"/>
          <a:ext cx="889000" cy="57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7" name="フローチャート: 判断 636"/>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81576</xdr:rowOff>
    </xdr:from>
    <xdr:ext cx="469744" cy="259045"/>
    <xdr:sp macro="" textlink="">
      <xdr:nvSpPr>
        <xdr:cNvPr id="638" name="テキスト ボックス 637"/>
        <xdr:cNvSpPr txBox="1"/>
      </xdr:nvSpPr>
      <xdr:spPr>
        <a:xfrm>
          <a:off x="15246428"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103429</xdr:rowOff>
    </xdr:from>
    <xdr:to>
      <xdr:col>76</xdr:col>
      <xdr:colOff>114300</xdr:colOff>
      <xdr:row>77</xdr:row>
      <xdr:rowOff>113354</xdr:rowOff>
    </xdr:to>
    <xdr:cxnSp macro="">
      <xdr:nvCxnSpPr>
        <xdr:cNvPr id="639" name="直線コネクタ 638"/>
        <xdr:cNvCxnSpPr/>
      </xdr:nvCxnSpPr>
      <xdr:spPr>
        <a:xfrm>
          <a:off x="13703300" y="12962179"/>
          <a:ext cx="889000" cy="3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40" name="フローチャート: 判断 639"/>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166082</xdr:rowOff>
    </xdr:from>
    <xdr:ext cx="469744" cy="259045"/>
    <xdr:sp macro="" textlink="">
      <xdr:nvSpPr>
        <xdr:cNvPr id="641" name="テキスト ボックス 640"/>
        <xdr:cNvSpPr txBox="1"/>
      </xdr:nvSpPr>
      <xdr:spPr>
        <a:xfrm>
          <a:off x="14357428" y="135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103429</xdr:rowOff>
    </xdr:from>
    <xdr:to>
      <xdr:col>71</xdr:col>
      <xdr:colOff>177800</xdr:colOff>
      <xdr:row>77</xdr:row>
      <xdr:rowOff>130003</xdr:rowOff>
    </xdr:to>
    <xdr:cxnSp macro="">
      <xdr:nvCxnSpPr>
        <xdr:cNvPr id="642" name="直線コネクタ 641"/>
        <xdr:cNvCxnSpPr/>
      </xdr:nvCxnSpPr>
      <xdr:spPr>
        <a:xfrm flipV="1">
          <a:off x="12814300" y="12962179"/>
          <a:ext cx="889000" cy="36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3" name="フローチャート: 判断 642"/>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148841</xdr:rowOff>
    </xdr:from>
    <xdr:ext cx="469744" cy="259045"/>
    <xdr:sp macro="" textlink="">
      <xdr:nvSpPr>
        <xdr:cNvPr id="644" name="テキスト ボックス 643"/>
        <xdr:cNvSpPr txBox="1"/>
      </xdr:nvSpPr>
      <xdr:spPr>
        <a:xfrm>
          <a:off x="13468428" y="135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5" name="フローチャート: 判断 644"/>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114628</xdr:rowOff>
    </xdr:from>
    <xdr:ext cx="469744" cy="259045"/>
    <xdr:sp macro="" textlink="">
      <xdr:nvSpPr>
        <xdr:cNvPr id="646" name="テキスト ボックス 645"/>
        <xdr:cNvSpPr txBox="1"/>
      </xdr:nvSpPr>
      <xdr:spPr>
        <a:xfrm>
          <a:off x="12579428" y="1348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57924</xdr:rowOff>
    </xdr:from>
    <xdr:to>
      <xdr:col>85</xdr:col>
      <xdr:colOff>177800</xdr:colOff>
      <xdr:row>70</xdr:row>
      <xdr:rowOff>159524</xdr:rowOff>
    </xdr:to>
    <xdr:sp macro="" textlink="">
      <xdr:nvSpPr>
        <xdr:cNvPr id="652" name="楕円 651"/>
        <xdr:cNvSpPr/>
      </xdr:nvSpPr>
      <xdr:spPr>
        <a:xfrm>
          <a:off x="16268700" y="12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144301</xdr:rowOff>
    </xdr:from>
    <xdr:ext cx="534377" cy="259045"/>
    <xdr:sp macro="" textlink="">
      <xdr:nvSpPr>
        <xdr:cNvPr id="653" name="災害復旧費該当値テキスト"/>
        <xdr:cNvSpPr txBox="1"/>
      </xdr:nvSpPr>
      <xdr:spPr>
        <a:xfrm>
          <a:off x="16370300" y="119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169900</xdr:rowOff>
    </xdr:from>
    <xdr:to>
      <xdr:col>81</xdr:col>
      <xdr:colOff>101600</xdr:colOff>
      <xdr:row>74</xdr:row>
      <xdr:rowOff>100050</xdr:rowOff>
    </xdr:to>
    <xdr:sp macro="" textlink="">
      <xdr:nvSpPr>
        <xdr:cNvPr id="654" name="楕円 653"/>
        <xdr:cNvSpPr/>
      </xdr:nvSpPr>
      <xdr:spPr>
        <a:xfrm>
          <a:off x="15430500" y="126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116577</xdr:rowOff>
    </xdr:from>
    <xdr:ext cx="534377" cy="259045"/>
    <xdr:sp macro="" textlink="">
      <xdr:nvSpPr>
        <xdr:cNvPr id="655" name="テキスト ボックス 654"/>
        <xdr:cNvSpPr txBox="1"/>
      </xdr:nvSpPr>
      <xdr:spPr>
        <a:xfrm>
          <a:off x="15214111" y="124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62554</xdr:rowOff>
    </xdr:from>
    <xdr:to>
      <xdr:col>76</xdr:col>
      <xdr:colOff>165100</xdr:colOff>
      <xdr:row>77</xdr:row>
      <xdr:rowOff>164154</xdr:rowOff>
    </xdr:to>
    <xdr:sp macro="" textlink="">
      <xdr:nvSpPr>
        <xdr:cNvPr id="656" name="楕円 655"/>
        <xdr:cNvSpPr/>
      </xdr:nvSpPr>
      <xdr:spPr>
        <a:xfrm>
          <a:off x="14541500" y="132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9231</xdr:rowOff>
    </xdr:from>
    <xdr:ext cx="534377" cy="259045"/>
    <xdr:sp macro="" textlink="">
      <xdr:nvSpPr>
        <xdr:cNvPr id="657" name="テキスト ボックス 656"/>
        <xdr:cNvSpPr txBox="1"/>
      </xdr:nvSpPr>
      <xdr:spPr>
        <a:xfrm>
          <a:off x="1432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52629</xdr:rowOff>
    </xdr:from>
    <xdr:to>
      <xdr:col>72</xdr:col>
      <xdr:colOff>38100</xdr:colOff>
      <xdr:row>75</xdr:row>
      <xdr:rowOff>154229</xdr:rowOff>
    </xdr:to>
    <xdr:sp macro="" textlink="">
      <xdr:nvSpPr>
        <xdr:cNvPr id="658" name="楕円 657"/>
        <xdr:cNvSpPr/>
      </xdr:nvSpPr>
      <xdr:spPr>
        <a:xfrm>
          <a:off x="13652500" y="129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170756</xdr:rowOff>
    </xdr:from>
    <xdr:ext cx="534377" cy="259045"/>
    <xdr:sp macro="" textlink="">
      <xdr:nvSpPr>
        <xdr:cNvPr id="659" name="テキスト ボックス 658"/>
        <xdr:cNvSpPr txBox="1"/>
      </xdr:nvSpPr>
      <xdr:spPr>
        <a:xfrm>
          <a:off x="13436111" y="126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79203</xdr:rowOff>
    </xdr:from>
    <xdr:to>
      <xdr:col>67</xdr:col>
      <xdr:colOff>101600</xdr:colOff>
      <xdr:row>78</xdr:row>
      <xdr:rowOff>9353</xdr:rowOff>
    </xdr:to>
    <xdr:sp macro="" textlink="">
      <xdr:nvSpPr>
        <xdr:cNvPr id="660" name="楕円 659"/>
        <xdr:cNvSpPr/>
      </xdr:nvSpPr>
      <xdr:spPr>
        <a:xfrm>
          <a:off x="12763500" y="132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25880</xdr:rowOff>
    </xdr:from>
    <xdr:ext cx="534377" cy="259045"/>
    <xdr:sp macro="" textlink="">
      <xdr:nvSpPr>
        <xdr:cNvPr id="661" name="テキスト ボックス 660"/>
        <xdr:cNvSpPr txBox="1"/>
      </xdr:nvSpPr>
      <xdr:spPr>
        <a:xfrm>
          <a:off x="12547111" y="130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5" name="直線コネクタ 684"/>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6"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7" name="直線コネクタ 686"/>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8"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9" name="直線コネクタ 688"/>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71729</xdr:rowOff>
    </xdr:from>
    <xdr:to>
      <xdr:col>85</xdr:col>
      <xdr:colOff>127000</xdr:colOff>
      <xdr:row>97</xdr:row>
      <xdr:rowOff>99368</xdr:rowOff>
    </xdr:to>
    <xdr:cxnSp macro="">
      <xdr:nvCxnSpPr>
        <xdr:cNvPr id="690" name="直線コネクタ 689"/>
        <xdr:cNvCxnSpPr/>
      </xdr:nvCxnSpPr>
      <xdr:spPr>
        <a:xfrm flipV="1">
          <a:off x="15481300" y="16702379"/>
          <a:ext cx="8382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1" name="公債費平均値テキスト"/>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2" name="フローチャート: 判断 691"/>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99368</xdr:rowOff>
    </xdr:from>
    <xdr:to>
      <xdr:col>81</xdr:col>
      <xdr:colOff>50800</xdr:colOff>
      <xdr:row>97</xdr:row>
      <xdr:rowOff>115689</xdr:rowOff>
    </xdr:to>
    <xdr:cxnSp macro="">
      <xdr:nvCxnSpPr>
        <xdr:cNvPr id="693" name="直線コネクタ 692"/>
        <xdr:cNvCxnSpPr/>
      </xdr:nvCxnSpPr>
      <xdr:spPr>
        <a:xfrm flipV="1">
          <a:off x="14592300" y="16730018"/>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4" name="フローチャート: 判断 693"/>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5" name="テキスト ボックス 694"/>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115689</xdr:rowOff>
    </xdr:from>
    <xdr:to>
      <xdr:col>76</xdr:col>
      <xdr:colOff>114300</xdr:colOff>
      <xdr:row>97</xdr:row>
      <xdr:rowOff>139342</xdr:rowOff>
    </xdr:to>
    <xdr:cxnSp macro="">
      <xdr:nvCxnSpPr>
        <xdr:cNvPr id="696" name="直線コネクタ 695"/>
        <xdr:cNvCxnSpPr/>
      </xdr:nvCxnSpPr>
      <xdr:spPr>
        <a:xfrm flipV="1">
          <a:off x="13703300" y="16746339"/>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7" name="フローチャート: 判断 696"/>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8" name="テキスト ボックス 697"/>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139342</xdr:rowOff>
    </xdr:from>
    <xdr:to>
      <xdr:col>71</xdr:col>
      <xdr:colOff>177800</xdr:colOff>
      <xdr:row>97</xdr:row>
      <xdr:rowOff>140722</xdr:rowOff>
    </xdr:to>
    <xdr:cxnSp macro="">
      <xdr:nvCxnSpPr>
        <xdr:cNvPr id="699" name="直線コネクタ 698"/>
        <xdr:cNvCxnSpPr/>
      </xdr:nvCxnSpPr>
      <xdr:spPr>
        <a:xfrm flipV="1">
          <a:off x="12814300" y="16769992"/>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700" name="フローチャート: 判断 699"/>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1" name="テキスト ボックス 700"/>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2" name="フローチャート: 判断 701"/>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3" name="テキスト ボックス 702"/>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20929</xdr:rowOff>
    </xdr:from>
    <xdr:to>
      <xdr:col>85</xdr:col>
      <xdr:colOff>177800</xdr:colOff>
      <xdr:row>97</xdr:row>
      <xdr:rowOff>122529</xdr:rowOff>
    </xdr:to>
    <xdr:sp macro="" textlink="">
      <xdr:nvSpPr>
        <xdr:cNvPr id="709" name="楕円 708"/>
        <xdr:cNvSpPr/>
      </xdr:nvSpPr>
      <xdr:spPr>
        <a:xfrm>
          <a:off x="16268700" y="166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107306</xdr:rowOff>
    </xdr:from>
    <xdr:ext cx="534377" cy="259045"/>
    <xdr:sp macro="" textlink="">
      <xdr:nvSpPr>
        <xdr:cNvPr id="710" name="公債費該当値テキスト"/>
        <xdr:cNvSpPr txBox="1"/>
      </xdr:nvSpPr>
      <xdr:spPr>
        <a:xfrm>
          <a:off x="16370300" y="165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48568</xdr:rowOff>
    </xdr:from>
    <xdr:to>
      <xdr:col>81</xdr:col>
      <xdr:colOff>101600</xdr:colOff>
      <xdr:row>97</xdr:row>
      <xdr:rowOff>150168</xdr:rowOff>
    </xdr:to>
    <xdr:sp macro="" textlink="">
      <xdr:nvSpPr>
        <xdr:cNvPr id="711" name="楕円 710"/>
        <xdr:cNvSpPr/>
      </xdr:nvSpPr>
      <xdr:spPr>
        <a:xfrm>
          <a:off x="15430500" y="166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141295</xdr:rowOff>
    </xdr:from>
    <xdr:ext cx="534377" cy="259045"/>
    <xdr:sp macro="" textlink="">
      <xdr:nvSpPr>
        <xdr:cNvPr id="712" name="テキスト ボックス 711"/>
        <xdr:cNvSpPr txBox="1"/>
      </xdr:nvSpPr>
      <xdr:spPr>
        <a:xfrm>
          <a:off x="15214111" y="1677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64889</xdr:rowOff>
    </xdr:from>
    <xdr:to>
      <xdr:col>76</xdr:col>
      <xdr:colOff>165100</xdr:colOff>
      <xdr:row>97</xdr:row>
      <xdr:rowOff>166489</xdr:rowOff>
    </xdr:to>
    <xdr:sp macro="" textlink="">
      <xdr:nvSpPr>
        <xdr:cNvPr id="713" name="楕円 712"/>
        <xdr:cNvSpPr/>
      </xdr:nvSpPr>
      <xdr:spPr>
        <a:xfrm>
          <a:off x="14541500" y="166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157616</xdr:rowOff>
    </xdr:from>
    <xdr:ext cx="534377" cy="259045"/>
    <xdr:sp macro="" textlink="">
      <xdr:nvSpPr>
        <xdr:cNvPr id="714" name="テキスト ボックス 713"/>
        <xdr:cNvSpPr txBox="1"/>
      </xdr:nvSpPr>
      <xdr:spPr>
        <a:xfrm>
          <a:off x="14325111" y="167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88542</xdr:rowOff>
    </xdr:from>
    <xdr:to>
      <xdr:col>72</xdr:col>
      <xdr:colOff>38100</xdr:colOff>
      <xdr:row>98</xdr:row>
      <xdr:rowOff>18692</xdr:rowOff>
    </xdr:to>
    <xdr:sp macro="" textlink="">
      <xdr:nvSpPr>
        <xdr:cNvPr id="715" name="楕円 714"/>
        <xdr:cNvSpPr/>
      </xdr:nvSpPr>
      <xdr:spPr>
        <a:xfrm>
          <a:off x="13652500" y="167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9819</xdr:rowOff>
    </xdr:from>
    <xdr:ext cx="534377" cy="259045"/>
    <xdr:sp macro="" textlink="">
      <xdr:nvSpPr>
        <xdr:cNvPr id="716" name="テキスト ボックス 715"/>
        <xdr:cNvSpPr txBox="1"/>
      </xdr:nvSpPr>
      <xdr:spPr>
        <a:xfrm>
          <a:off x="13436111" y="16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89922</xdr:rowOff>
    </xdr:from>
    <xdr:to>
      <xdr:col>67</xdr:col>
      <xdr:colOff>101600</xdr:colOff>
      <xdr:row>98</xdr:row>
      <xdr:rowOff>20072</xdr:rowOff>
    </xdr:to>
    <xdr:sp macro="" textlink="">
      <xdr:nvSpPr>
        <xdr:cNvPr id="717" name="楕円 716"/>
        <xdr:cNvSpPr/>
      </xdr:nvSpPr>
      <xdr:spPr>
        <a:xfrm>
          <a:off x="12763500" y="167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11199</xdr:rowOff>
    </xdr:from>
    <xdr:ext cx="534377" cy="259045"/>
    <xdr:sp macro="" textlink="">
      <xdr:nvSpPr>
        <xdr:cNvPr id="718" name="テキスト ボックス 717"/>
        <xdr:cNvSpPr txBox="1"/>
      </xdr:nvSpPr>
      <xdr:spPr>
        <a:xfrm>
          <a:off x="12547111" y="1681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2" name="テキスト ボックス 731"/>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2" name="直線コネクタ 741"/>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3"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5"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6" name="直線コネクタ 745"/>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8"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9" name="フローチャート: 判断 748"/>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1" name="フローチャート: 判断 750"/>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2" name="テキスト ボックス 751"/>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4" name="フローチャート: 判断 753"/>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5" name="テキスト ボックス 754"/>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7" name="フローチャート: 判断 756"/>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8" name="テキスト ボックス 757"/>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9" name="フローチャート: 判断 758"/>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60" name="テキスト ボックス 759"/>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7"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消防費については、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12,731</a:t>
          </a:r>
          <a:r>
            <a:rPr kumimoji="1" lang="ja-JP" altLang="ja-JP" sz="1100">
              <a:solidFill>
                <a:schemeClr val="dk1"/>
              </a:solidFill>
              <a:effectLst/>
              <a:latin typeface="+mn-lt"/>
              <a:ea typeface="+mn-ea"/>
              <a:cs typeface="+mn-cs"/>
            </a:rPr>
            <a:t>円増額したが、これは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年間の継続事業としてスタートした「デジタル防災行政無線整備事業費」の支出額が倍増したことや、防災ハザードマップ作成等の事業を振り分けたことによるもの。</a:t>
          </a:r>
          <a:endParaRPr lang="ja-JP" altLang="ja-JP" sz="1400">
            <a:effectLst/>
          </a:endParaRPr>
        </a:p>
        <a:p>
          <a:r>
            <a:rPr kumimoji="1" lang="ja-JP" altLang="ja-JP" sz="1100">
              <a:solidFill>
                <a:schemeClr val="dk1"/>
              </a:solidFill>
              <a:effectLst/>
              <a:latin typeface="+mn-lt"/>
              <a:ea typeface="+mn-ea"/>
              <a:cs typeface="+mn-cs"/>
            </a:rPr>
            <a:t>農林水産業費について、</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23,794</a:t>
          </a:r>
          <a:r>
            <a:rPr kumimoji="1" lang="ja-JP" altLang="ja-JP" sz="1100">
              <a:solidFill>
                <a:schemeClr val="dk1"/>
              </a:solidFill>
              <a:effectLst/>
              <a:latin typeface="+mn-lt"/>
              <a:ea typeface="+mn-ea"/>
              <a:cs typeface="+mn-cs"/>
            </a:rPr>
            <a:t>円減額したが、これは山木屋地区における営農再開のための「粗飼料生産流通拠点施設整備事業費」、「施設園芸導入推進事業費」等の大型事業が進捗して支出額が減少したことによるもの。</a:t>
          </a:r>
          <a:endParaRPr lang="ja-JP" altLang="ja-JP" sz="1400">
            <a:effectLst/>
          </a:endParaRPr>
        </a:p>
        <a:p>
          <a:r>
            <a:rPr kumimoji="1" lang="ja-JP" altLang="ja-JP" sz="1100">
              <a:solidFill>
                <a:schemeClr val="dk1"/>
              </a:solidFill>
              <a:effectLst/>
              <a:latin typeface="+mn-lt"/>
              <a:ea typeface="+mn-ea"/>
              <a:cs typeface="+mn-cs"/>
            </a:rPr>
            <a:t>土木費については、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32,524</a:t>
          </a:r>
          <a:r>
            <a:rPr kumimoji="1" lang="ja-JP" altLang="ja-JP" sz="1100">
              <a:solidFill>
                <a:schemeClr val="dk1"/>
              </a:solidFill>
              <a:effectLst/>
              <a:latin typeface="+mn-lt"/>
              <a:ea typeface="+mn-ea"/>
              <a:cs typeface="+mn-cs"/>
            </a:rPr>
            <a:t>円減額したが、山木屋地区における「福島原子力災害避難区域等帰還・再生加速事業」、「農業基盤整備促進事業」等の大型事業が進捗して支出額が減少したことによるもの。</a:t>
          </a:r>
          <a:endParaRPr lang="ja-JP" altLang="ja-JP" sz="1400">
            <a:effectLst/>
          </a:endParaRPr>
        </a:p>
        <a:p>
          <a:r>
            <a:rPr kumimoji="1" lang="ja-JP" altLang="ja-JP" sz="1100">
              <a:solidFill>
                <a:schemeClr val="dk1"/>
              </a:solidFill>
              <a:effectLst/>
              <a:latin typeface="+mn-lt"/>
              <a:ea typeface="+mn-ea"/>
              <a:cs typeface="+mn-cs"/>
            </a:rPr>
            <a:t>商工費については、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15,499</a:t>
          </a:r>
          <a:r>
            <a:rPr kumimoji="1" lang="ja-JP" altLang="ja-JP" sz="1100">
              <a:solidFill>
                <a:schemeClr val="dk1"/>
              </a:solidFill>
              <a:effectLst/>
              <a:latin typeface="+mn-lt"/>
              <a:ea typeface="+mn-ea"/>
              <a:cs typeface="+mn-cs"/>
            </a:rPr>
            <a:t>円増額したが、これは「古関勇而ゆかりの地かわまた</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事業費」、「道の駅かわまたリニューアル事業費」等の新規事業を振り分けたことによるもの。</a:t>
          </a:r>
          <a:endParaRPr lang="ja-JP" altLang="ja-JP" sz="1400">
            <a:effectLst/>
          </a:endParaRPr>
        </a:p>
        <a:p>
          <a:r>
            <a:rPr kumimoji="1" lang="ja-JP" altLang="ja-JP" sz="1100">
              <a:solidFill>
                <a:schemeClr val="dk1"/>
              </a:solidFill>
              <a:effectLst/>
              <a:latin typeface="+mn-lt"/>
              <a:ea typeface="+mn-ea"/>
              <a:cs typeface="+mn-cs"/>
            </a:rPr>
            <a:t>災害復旧費については、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32,878</a:t>
          </a:r>
          <a:r>
            <a:rPr kumimoji="1" lang="ja-JP" altLang="ja-JP" sz="1100">
              <a:solidFill>
                <a:schemeClr val="dk1"/>
              </a:solidFill>
              <a:effectLst/>
              <a:latin typeface="+mn-lt"/>
              <a:ea typeface="+mn-ea"/>
              <a:cs typeface="+mn-cs"/>
            </a:rPr>
            <a:t>円増額したが、これは令和元年台風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号の被害により災害復旧事業に係る支出額が増額したことによるもの。</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年度以降減少していたが令和元年度では上昇に転じたのは、分母となる標準財政規模大きな変化はなかったが分子となる実質収支額が増加したことによるものである。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これは、特別交付税が令和元年東日本台風に伴う現年災及び追加財政需要が加算されたこと等により歳入総額が上昇したことが影響していると考えられる。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財政調整基金残高は、一般会計への繰出しのため取り崩しを行い、利子分のみの積立を行ったため減少となった。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一般会計、公営企業会計、法適用企業会計、法非適用企業会計の全ての会計において実質収支が赤字決算にはならなかった。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82</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84</v>
      </c>
      <c r="C3" s="650"/>
      <c r="D3" s="650"/>
      <c r="E3" s="651"/>
      <c r="F3" s="651"/>
      <c r="G3" s="651"/>
      <c r="H3" s="651"/>
      <c r="I3" s="651"/>
      <c r="J3" s="651"/>
      <c r="K3" s="651"/>
      <c r="L3" s="651" t="s">
        <v>85</v>
      </c>
      <c r="M3" s="651"/>
      <c r="N3" s="651"/>
      <c r="O3" s="651"/>
      <c r="P3" s="651"/>
      <c r="Q3" s="651"/>
      <c r="R3" s="654"/>
      <c r="S3" s="654"/>
      <c r="T3" s="654"/>
      <c r="U3" s="654"/>
      <c r="V3" s="655"/>
      <c r="W3" s="545" t="s">
        <v>86</v>
      </c>
      <c r="X3" s="546"/>
      <c r="Y3" s="546"/>
      <c r="Z3" s="546"/>
      <c r="AA3" s="546"/>
      <c r="AB3" s="650"/>
      <c r="AC3" s="654" t="s">
        <v>87</v>
      </c>
      <c r="AD3" s="546"/>
      <c r="AE3" s="546"/>
      <c r="AF3" s="546"/>
      <c r="AG3" s="546"/>
      <c r="AH3" s="546"/>
      <c r="AI3" s="546"/>
      <c r="AJ3" s="546"/>
      <c r="AK3" s="546"/>
      <c r="AL3" s="616"/>
      <c r="AM3" s="545" t="s">
        <v>88</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89</v>
      </c>
      <c r="BO3" s="546"/>
      <c r="BP3" s="546"/>
      <c r="BQ3" s="546"/>
      <c r="BR3" s="546"/>
      <c r="BS3" s="546"/>
      <c r="BT3" s="546"/>
      <c r="BU3" s="616"/>
      <c r="BV3" s="545" t="s">
        <v>90</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91</v>
      </c>
      <c r="CU3" s="546"/>
      <c r="CV3" s="546"/>
      <c r="CW3" s="546"/>
      <c r="CX3" s="546"/>
      <c r="CY3" s="546"/>
      <c r="CZ3" s="546"/>
      <c r="DA3" s="616"/>
      <c r="DB3" s="545" t="s">
        <v>92</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93</v>
      </c>
      <c r="AZ4" s="459"/>
      <c r="BA4" s="459"/>
      <c r="BB4" s="459"/>
      <c r="BC4" s="459"/>
      <c r="BD4" s="459"/>
      <c r="BE4" s="459"/>
      <c r="BF4" s="459"/>
      <c r="BG4" s="459"/>
      <c r="BH4" s="459"/>
      <c r="BI4" s="459"/>
      <c r="BJ4" s="459"/>
      <c r="BK4" s="459"/>
      <c r="BL4" s="459"/>
      <c r="BM4" s="460"/>
      <c r="BN4" s="461">
        <v>10684746</v>
      </c>
      <c r="BO4" s="462"/>
      <c r="BP4" s="462"/>
      <c r="BQ4" s="462"/>
      <c r="BR4" s="462"/>
      <c r="BS4" s="462"/>
      <c r="BT4" s="462"/>
      <c r="BU4" s="463"/>
      <c r="BV4" s="461">
        <v>10409884</v>
      </c>
      <c r="BW4" s="462"/>
      <c r="BX4" s="462"/>
      <c r="BY4" s="462"/>
      <c r="BZ4" s="462"/>
      <c r="CA4" s="462"/>
      <c r="CB4" s="462"/>
      <c r="CC4" s="463"/>
      <c r="CD4" s="642" t="s">
        <v>94</v>
      </c>
      <c r="CE4" s="643"/>
      <c r="CF4" s="643"/>
      <c r="CG4" s="643"/>
      <c r="CH4" s="643"/>
      <c r="CI4" s="643"/>
      <c r="CJ4" s="643"/>
      <c r="CK4" s="643"/>
      <c r="CL4" s="643"/>
      <c r="CM4" s="643"/>
      <c r="CN4" s="643"/>
      <c r="CO4" s="643"/>
      <c r="CP4" s="643"/>
      <c r="CQ4" s="643"/>
      <c r="CR4" s="643"/>
      <c r="CS4" s="644"/>
      <c r="CT4" s="645">
        <v>11.7</v>
      </c>
      <c r="CU4" s="646"/>
      <c r="CV4" s="646"/>
      <c r="CW4" s="646"/>
      <c r="CX4" s="646"/>
      <c r="CY4" s="646"/>
      <c r="CZ4" s="646"/>
      <c r="DA4" s="647"/>
      <c r="DB4" s="645">
        <v>6.8</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95</v>
      </c>
      <c r="AN5" s="440"/>
      <c r="AO5" s="440"/>
      <c r="AP5" s="440"/>
      <c r="AQ5" s="440"/>
      <c r="AR5" s="440"/>
      <c r="AS5" s="440"/>
      <c r="AT5" s="441"/>
      <c r="AU5" s="523" t="s">
        <v>96</v>
      </c>
      <c r="AV5" s="524"/>
      <c r="AW5" s="524"/>
      <c r="AX5" s="524"/>
      <c r="AY5" s="446" t="s">
        <v>97</v>
      </c>
      <c r="AZ5" s="447"/>
      <c r="BA5" s="447"/>
      <c r="BB5" s="447"/>
      <c r="BC5" s="447"/>
      <c r="BD5" s="447"/>
      <c r="BE5" s="447"/>
      <c r="BF5" s="447"/>
      <c r="BG5" s="447"/>
      <c r="BH5" s="447"/>
      <c r="BI5" s="447"/>
      <c r="BJ5" s="447"/>
      <c r="BK5" s="447"/>
      <c r="BL5" s="447"/>
      <c r="BM5" s="448"/>
      <c r="BN5" s="466">
        <v>9815936</v>
      </c>
      <c r="BO5" s="467"/>
      <c r="BP5" s="467"/>
      <c r="BQ5" s="467"/>
      <c r="BR5" s="467"/>
      <c r="BS5" s="467"/>
      <c r="BT5" s="467"/>
      <c r="BU5" s="468"/>
      <c r="BV5" s="466">
        <v>9873255</v>
      </c>
      <c r="BW5" s="467"/>
      <c r="BX5" s="467"/>
      <c r="BY5" s="467"/>
      <c r="BZ5" s="467"/>
      <c r="CA5" s="467"/>
      <c r="CB5" s="467"/>
      <c r="CC5" s="468"/>
      <c r="CD5" s="475" t="s">
        <v>98</v>
      </c>
      <c r="CE5" s="476"/>
      <c r="CF5" s="476"/>
      <c r="CG5" s="476"/>
      <c r="CH5" s="476"/>
      <c r="CI5" s="476"/>
      <c r="CJ5" s="476"/>
      <c r="CK5" s="476"/>
      <c r="CL5" s="476"/>
      <c r="CM5" s="476"/>
      <c r="CN5" s="476"/>
      <c r="CO5" s="476"/>
      <c r="CP5" s="476"/>
      <c r="CQ5" s="476"/>
      <c r="CR5" s="476"/>
      <c r="CS5" s="477"/>
      <c r="CT5" s="436">
        <v>91.5</v>
      </c>
      <c r="CU5" s="437"/>
      <c r="CV5" s="437"/>
      <c r="CW5" s="437"/>
      <c r="CX5" s="437"/>
      <c r="CY5" s="437"/>
      <c r="CZ5" s="437"/>
      <c r="DA5" s="438"/>
      <c r="DB5" s="436">
        <v>90.6</v>
      </c>
      <c r="DC5" s="437"/>
      <c r="DD5" s="437"/>
      <c r="DE5" s="437"/>
      <c r="DF5" s="437"/>
      <c r="DG5" s="437"/>
      <c r="DH5" s="437"/>
      <c r="DI5" s="438"/>
      <c r="DJ5" s="186"/>
      <c r="DK5" s="186"/>
      <c r="DL5" s="186"/>
      <c r="DM5" s="186"/>
      <c r="DN5" s="186"/>
      <c r="DO5" s="186"/>
    </row>
    <row r="6" spans="1:119" ht="18.75" customHeight="1">
      <c r="A6" s="187"/>
      <c r="B6" s="622" t="s">
        <v>99</v>
      </c>
      <c r="C6" s="480"/>
      <c r="D6" s="480"/>
      <c r="E6" s="623"/>
      <c r="F6" s="623"/>
      <c r="G6" s="623"/>
      <c r="H6" s="623"/>
      <c r="I6" s="623"/>
      <c r="J6" s="623"/>
      <c r="K6" s="623"/>
      <c r="L6" s="623" t="s">
        <v>100</v>
      </c>
      <c r="M6" s="623"/>
      <c r="N6" s="623"/>
      <c r="O6" s="623"/>
      <c r="P6" s="623"/>
      <c r="Q6" s="623"/>
      <c r="R6" s="504"/>
      <c r="S6" s="504"/>
      <c r="T6" s="504"/>
      <c r="U6" s="504"/>
      <c r="V6" s="629"/>
      <c r="W6" s="557" t="s">
        <v>101</v>
      </c>
      <c r="X6" s="479"/>
      <c r="Y6" s="479"/>
      <c r="Z6" s="479"/>
      <c r="AA6" s="479"/>
      <c r="AB6" s="480"/>
      <c r="AC6" s="634" t="s">
        <v>102</v>
      </c>
      <c r="AD6" s="635"/>
      <c r="AE6" s="635"/>
      <c r="AF6" s="635"/>
      <c r="AG6" s="635"/>
      <c r="AH6" s="635"/>
      <c r="AI6" s="635"/>
      <c r="AJ6" s="635"/>
      <c r="AK6" s="635"/>
      <c r="AL6" s="636"/>
      <c r="AM6" s="535" t="s">
        <v>103</v>
      </c>
      <c r="AN6" s="440"/>
      <c r="AO6" s="440"/>
      <c r="AP6" s="440"/>
      <c r="AQ6" s="440"/>
      <c r="AR6" s="440"/>
      <c r="AS6" s="440"/>
      <c r="AT6" s="441"/>
      <c r="AU6" s="523" t="s">
        <v>104</v>
      </c>
      <c r="AV6" s="524"/>
      <c r="AW6" s="524"/>
      <c r="AX6" s="524"/>
      <c r="AY6" s="446" t="s">
        <v>105</v>
      </c>
      <c r="AZ6" s="447"/>
      <c r="BA6" s="447"/>
      <c r="BB6" s="447"/>
      <c r="BC6" s="447"/>
      <c r="BD6" s="447"/>
      <c r="BE6" s="447"/>
      <c r="BF6" s="447"/>
      <c r="BG6" s="447"/>
      <c r="BH6" s="447"/>
      <c r="BI6" s="447"/>
      <c r="BJ6" s="447"/>
      <c r="BK6" s="447"/>
      <c r="BL6" s="447"/>
      <c r="BM6" s="448"/>
      <c r="BN6" s="466">
        <v>868810</v>
      </c>
      <c r="BO6" s="467"/>
      <c r="BP6" s="467"/>
      <c r="BQ6" s="467"/>
      <c r="BR6" s="467"/>
      <c r="BS6" s="467"/>
      <c r="BT6" s="467"/>
      <c r="BU6" s="468"/>
      <c r="BV6" s="466">
        <v>536629</v>
      </c>
      <c r="BW6" s="467"/>
      <c r="BX6" s="467"/>
      <c r="BY6" s="467"/>
      <c r="BZ6" s="467"/>
      <c r="CA6" s="467"/>
      <c r="CB6" s="467"/>
      <c r="CC6" s="468"/>
      <c r="CD6" s="475" t="s">
        <v>106</v>
      </c>
      <c r="CE6" s="476"/>
      <c r="CF6" s="476"/>
      <c r="CG6" s="476"/>
      <c r="CH6" s="476"/>
      <c r="CI6" s="476"/>
      <c r="CJ6" s="476"/>
      <c r="CK6" s="476"/>
      <c r="CL6" s="476"/>
      <c r="CM6" s="476"/>
      <c r="CN6" s="476"/>
      <c r="CO6" s="476"/>
      <c r="CP6" s="476"/>
      <c r="CQ6" s="476"/>
      <c r="CR6" s="476"/>
      <c r="CS6" s="477"/>
      <c r="CT6" s="619">
        <v>95.1</v>
      </c>
      <c r="CU6" s="620"/>
      <c r="CV6" s="620"/>
      <c r="CW6" s="620"/>
      <c r="CX6" s="620"/>
      <c r="CY6" s="620"/>
      <c r="CZ6" s="620"/>
      <c r="DA6" s="621"/>
      <c r="DB6" s="619">
        <v>94.8</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107</v>
      </c>
      <c r="AN7" s="440"/>
      <c r="AO7" s="440"/>
      <c r="AP7" s="440"/>
      <c r="AQ7" s="440"/>
      <c r="AR7" s="440"/>
      <c r="AS7" s="440"/>
      <c r="AT7" s="441"/>
      <c r="AU7" s="523" t="s">
        <v>96</v>
      </c>
      <c r="AV7" s="524"/>
      <c r="AW7" s="524"/>
      <c r="AX7" s="524"/>
      <c r="AY7" s="446" t="s">
        <v>108</v>
      </c>
      <c r="AZ7" s="447"/>
      <c r="BA7" s="447"/>
      <c r="BB7" s="447"/>
      <c r="BC7" s="447"/>
      <c r="BD7" s="447"/>
      <c r="BE7" s="447"/>
      <c r="BF7" s="447"/>
      <c r="BG7" s="447"/>
      <c r="BH7" s="447"/>
      <c r="BI7" s="447"/>
      <c r="BJ7" s="447"/>
      <c r="BK7" s="447"/>
      <c r="BL7" s="447"/>
      <c r="BM7" s="448"/>
      <c r="BN7" s="466">
        <v>388159</v>
      </c>
      <c r="BO7" s="467"/>
      <c r="BP7" s="467"/>
      <c r="BQ7" s="467"/>
      <c r="BR7" s="467"/>
      <c r="BS7" s="467"/>
      <c r="BT7" s="467"/>
      <c r="BU7" s="468"/>
      <c r="BV7" s="466">
        <v>259814</v>
      </c>
      <c r="BW7" s="467"/>
      <c r="BX7" s="467"/>
      <c r="BY7" s="467"/>
      <c r="BZ7" s="467"/>
      <c r="CA7" s="467"/>
      <c r="CB7" s="467"/>
      <c r="CC7" s="468"/>
      <c r="CD7" s="475" t="s">
        <v>109</v>
      </c>
      <c r="CE7" s="476"/>
      <c r="CF7" s="476"/>
      <c r="CG7" s="476"/>
      <c r="CH7" s="476"/>
      <c r="CI7" s="476"/>
      <c r="CJ7" s="476"/>
      <c r="CK7" s="476"/>
      <c r="CL7" s="476"/>
      <c r="CM7" s="476"/>
      <c r="CN7" s="476"/>
      <c r="CO7" s="476"/>
      <c r="CP7" s="476"/>
      <c r="CQ7" s="476"/>
      <c r="CR7" s="476"/>
      <c r="CS7" s="477"/>
      <c r="CT7" s="466">
        <v>4091761</v>
      </c>
      <c r="CU7" s="467"/>
      <c r="CV7" s="467"/>
      <c r="CW7" s="467"/>
      <c r="CX7" s="467"/>
      <c r="CY7" s="467"/>
      <c r="CZ7" s="467"/>
      <c r="DA7" s="468"/>
      <c r="DB7" s="466">
        <v>4080303</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110</v>
      </c>
      <c r="AN8" s="440"/>
      <c r="AO8" s="440"/>
      <c r="AP8" s="440"/>
      <c r="AQ8" s="440"/>
      <c r="AR8" s="440"/>
      <c r="AS8" s="440"/>
      <c r="AT8" s="441"/>
      <c r="AU8" s="523" t="s">
        <v>104</v>
      </c>
      <c r="AV8" s="524"/>
      <c r="AW8" s="524"/>
      <c r="AX8" s="524"/>
      <c r="AY8" s="446" t="s">
        <v>111</v>
      </c>
      <c r="AZ8" s="447"/>
      <c r="BA8" s="447"/>
      <c r="BB8" s="447"/>
      <c r="BC8" s="447"/>
      <c r="BD8" s="447"/>
      <c r="BE8" s="447"/>
      <c r="BF8" s="447"/>
      <c r="BG8" s="447"/>
      <c r="BH8" s="447"/>
      <c r="BI8" s="447"/>
      <c r="BJ8" s="447"/>
      <c r="BK8" s="447"/>
      <c r="BL8" s="447"/>
      <c r="BM8" s="448"/>
      <c r="BN8" s="466">
        <v>480651</v>
      </c>
      <c r="BO8" s="467"/>
      <c r="BP8" s="467"/>
      <c r="BQ8" s="467"/>
      <c r="BR8" s="467"/>
      <c r="BS8" s="467"/>
      <c r="BT8" s="467"/>
      <c r="BU8" s="468"/>
      <c r="BV8" s="466">
        <v>276815</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0.39</v>
      </c>
      <c r="CU8" s="580"/>
      <c r="CV8" s="580"/>
      <c r="CW8" s="580"/>
      <c r="CX8" s="580"/>
      <c r="CY8" s="580"/>
      <c r="CZ8" s="580"/>
      <c r="DA8" s="581"/>
      <c r="DB8" s="579">
        <v>0.39</v>
      </c>
      <c r="DC8" s="580"/>
      <c r="DD8" s="580"/>
      <c r="DE8" s="580"/>
      <c r="DF8" s="580"/>
      <c r="DG8" s="580"/>
      <c r="DH8" s="580"/>
      <c r="DI8" s="581"/>
      <c r="DJ8" s="186"/>
      <c r="DK8" s="186"/>
      <c r="DL8" s="186"/>
      <c r="DM8" s="186"/>
      <c r="DN8" s="186"/>
      <c r="DO8" s="186"/>
    </row>
    <row r="9" spans="1:119" ht="18.75" customHeight="1" thickBot="1">
      <c r="A9" s="187"/>
      <c r="B9" s="608" t="s">
        <v>113</v>
      </c>
      <c r="C9" s="609"/>
      <c r="D9" s="609"/>
      <c r="E9" s="609"/>
      <c r="F9" s="609"/>
      <c r="G9" s="609"/>
      <c r="H9" s="609"/>
      <c r="I9" s="609"/>
      <c r="J9" s="609"/>
      <c r="K9" s="529"/>
      <c r="L9" s="610" t="s">
        <v>114</v>
      </c>
      <c r="M9" s="611"/>
      <c r="N9" s="611"/>
      <c r="O9" s="611"/>
      <c r="P9" s="611"/>
      <c r="Q9" s="612"/>
      <c r="R9" s="613">
        <v>14452</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203836</v>
      </c>
      <c r="BO9" s="467"/>
      <c r="BP9" s="467"/>
      <c r="BQ9" s="467"/>
      <c r="BR9" s="467"/>
      <c r="BS9" s="467"/>
      <c r="BT9" s="467"/>
      <c r="BU9" s="468"/>
      <c r="BV9" s="466">
        <v>-5535</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9.1999999999999993</v>
      </c>
      <c r="CU9" s="437"/>
      <c r="CV9" s="437"/>
      <c r="CW9" s="437"/>
      <c r="CX9" s="437"/>
      <c r="CY9" s="437"/>
      <c r="CZ9" s="437"/>
      <c r="DA9" s="438"/>
      <c r="DB9" s="436">
        <v>9.1999999999999993</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120</v>
      </c>
      <c r="M10" s="440"/>
      <c r="N10" s="440"/>
      <c r="O10" s="440"/>
      <c r="P10" s="440"/>
      <c r="Q10" s="441"/>
      <c r="R10" s="442">
        <v>15569</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108</v>
      </c>
      <c r="BO10" s="467"/>
      <c r="BP10" s="467"/>
      <c r="BQ10" s="467"/>
      <c r="BR10" s="467"/>
      <c r="BS10" s="467"/>
      <c r="BT10" s="467"/>
      <c r="BU10" s="468"/>
      <c r="BV10" s="466">
        <v>126213</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c r="A12" s="187"/>
      <c r="B12" s="582" t="s">
        <v>132</v>
      </c>
      <c r="C12" s="583"/>
      <c r="D12" s="583"/>
      <c r="E12" s="583"/>
      <c r="F12" s="583"/>
      <c r="G12" s="583"/>
      <c r="H12" s="583"/>
      <c r="I12" s="583"/>
      <c r="J12" s="583"/>
      <c r="K12" s="584"/>
      <c r="L12" s="591" t="s">
        <v>133</v>
      </c>
      <c r="M12" s="592"/>
      <c r="N12" s="592"/>
      <c r="O12" s="592"/>
      <c r="P12" s="592"/>
      <c r="Q12" s="593"/>
      <c r="R12" s="594">
        <v>12997</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312461</v>
      </c>
      <c r="BO12" s="467"/>
      <c r="BP12" s="467"/>
      <c r="BQ12" s="467"/>
      <c r="BR12" s="467"/>
      <c r="BS12" s="467"/>
      <c r="BT12" s="467"/>
      <c r="BU12" s="468"/>
      <c r="BV12" s="466">
        <v>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141</v>
      </c>
      <c r="N13" s="567"/>
      <c r="O13" s="567"/>
      <c r="P13" s="567"/>
      <c r="Q13" s="568"/>
      <c r="R13" s="569">
        <v>12863</v>
      </c>
      <c r="S13" s="570"/>
      <c r="T13" s="570"/>
      <c r="U13" s="570"/>
      <c r="V13" s="571"/>
      <c r="W13" s="557" t="s">
        <v>142</v>
      </c>
      <c r="X13" s="479"/>
      <c r="Y13" s="479"/>
      <c r="Z13" s="479"/>
      <c r="AA13" s="479"/>
      <c r="AB13" s="480"/>
      <c r="AC13" s="442">
        <v>349</v>
      </c>
      <c r="AD13" s="443"/>
      <c r="AE13" s="443"/>
      <c r="AF13" s="443"/>
      <c r="AG13" s="444"/>
      <c r="AH13" s="442">
        <v>707</v>
      </c>
      <c r="AI13" s="443"/>
      <c r="AJ13" s="443"/>
      <c r="AK13" s="443"/>
      <c r="AL13" s="445"/>
      <c r="AM13" s="535" t="s">
        <v>143</v>
      </c>
      <c r="AN13" s="440"/>
      <c r="AO13" s="440"/>
      <c r="AP13" s="440"/>
      <c r="AQ13" s="440"/>
      <c r="AR13" s="440"/>
      <c r="AS13" s="440"/>
      <c r="AT13" s="441"/>
      <c r="AU13" s="523" t="s">
        <v>128</v>
      </c>
      <c r="AV13" s="524"/>
      <c r="AW13" s="524"/>
      <c r="AX13" s="524"/>
      <c r="AY13" s="446" t="s">
        <v>144</v>
      </c>
      <c r="AZ13" s="447"/>
      <c r="BA13" s="447"/>
      <c r="BB13" s="447"/>
      <c r="BC13" s="447"/>
      <c r="BD13" s="447"/>
      <c r="BE13" s="447"/>
      <c r="BF13" s="447"/>
      <c r="BG13" s="447"/>
      <c r="BH13" s="447"/>
      <c r="BI13" s="447"/>
      <c r="BJ13" s="447"/>
      <c r="BK13" s="447"/>
      <c r="BL13" s="447"/>
      <c r="BM13" s="448"/>
      <c r="BN13" s="466">
        <v>-108517</v>
      </c>
      <c r="BO13" s="467"/>
      <c r="BP13" s="467"/>
      <c r="BQ13" s="467"/>
      <c r="BR13" s="467"/>
      <c r="BS13" s="467"/>
      <c r="BT13" s="467"/>
      <c r="BU13" s="468"/>
      <c r="BV13" s="466">
        <v>120678</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4.3</v>
      </c>
      <c r="CU13" s="437"/>
      <c r="CV13" s="437"/>
      <c r="CW13" s="437"/>
      <c r="CX13" s="437"/>
      <c r="CY13" s="437"/>
      <c r="CZ13" s="437"/>
      <c r="DA13" s="438"/>
      <c r="DB13" s="436">
        <v>3.9</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146</v>
      </c>
      <c r="M14" s="603"/>
      <c r="N14" s="603"/>
      <c r="O14" s="603"/>
      <c r="P14" s="603"/>
      <c r="Q14" s="604"/>
      <c r="R14" s="569">
        <v>13369</v>
      </c>
      <c r="S14" s="570"/>
      <c r="T14" s="570"/>
      <c r="U14" s="570"/>
      <c r="V14" s="571"/>
      <c r="W14" s="572"/>
      <c r="X14" s="482"/>
      <c r="Y14" s="482"/>
      <c r="Z14" s="482"/>
      <c r="AA14" s="482"/>
      <c r="AB14" s="483"/>
      <c r="AC14" s="562">
        <v>5.0999999999999996</v>
      </c>
      <c r="AD14" s="563"/>
      <c r="AE14" s="563"/>
      <c r="AF14" s="563"/>
      <c r="AG14" s="564"/>
      <c r="AH14" s="562">
        <v>9.8000000000000007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16.899999999999999</v>
      </c>
      <c r="CU14" s="574"/>
      <c r="CV14" s="574"/>
      <c r="CW14" s="574"/>
      <c r="CX14" s="574"/>
      <c r="CY14" s="574"/>
      <c r="CZ14" s="574"/>
      <c r="DA14" s="575"/>
      <c r="DB14" s="573">
        <v>37.799999999999997</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141</v>
      </c>
      <c r="N15" s="567"/>
      <c r="O15" s="567"/>
      <c r="P15" s="567"/>
      <c r="Q15" s="568"/>
      <c r="R15" s="569">
        <v>13264</v>
      </c>
      <c r="S15" s="570"/>
      <c r="T15" s="570"/>
      <c r="U15" s="570"/>
      <c r="V15" s="571"/>
      <c r="W15" s="557" t="s">
        <v>148</v>
      </c>
      <c r="X15" s="479"/>
      <c r="Y15" s="479"/>
      <c r="Z15" s="479"/>
      <c r="AA15" s="479"/>
      <c r="AB15" s="480"/>
      <c r="AC15" s="442">
        <v>2971</v>
      </c>
      <c r="AD15" s="443"/>
      <c r="AE15" s="443"/>
      <c r="AF15" s="443"/>
      <c r="AG15" s="444"/>
      <c r="AH15" s="442">
        <v>3048</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1353447</v>
      </c>
      <c r="BO15" s="462"/>
      <c r="BP15" s="462"/>
      <c r="BQ15" s="462"/>
      <c r="BR15" s="462"/>
      <c r="BS15" s="462"/>
      <c r="BT15" s="462"/>
      <c r="BU15" s="463"/>
      <c r="BV15" s="461">
        <v>1359825</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43.3</v>
      </c>
      <c r="AD16" s="563"/>
      <c r="AE16" s="563"/>
      <c r="AF16" s="563"/>
      <c r="AG16" s="564"/>
      <c r="AH16" s="562">
        <v>42.2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3598636</v>
      </c>
      <c r="BO16" s="467"/>
      <c r="BP16" s="467"/>
      <c r="BQ16" s="467"/>
      <c r="BR16" s="467"/>
      <c r="BS16" s="467"/>
      <c r="BT16" s="467"/>
      <c r="BU16" s="468"/>
      <c r="BV16" s="466">
        <v>3524016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3547</v>
      </c>
      <c r="AD17" s="443"/>
      <c r="AE17" s="443"/>
      <c r="AF17" s="443"/>
      <c r="AG17" s="444"/>
      <c r="AH17" s="442">
        <v>3474</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1693746</v>
      </c>
      <c r="BO17" s="467"/>
      <c r="BP17" s="467"/>
      <c r="BQ17" s="467"/>
      <c r="BR17" s="467"/>
      <c r="BS17" s="467"/>
      <c r="BT17" s="467"/>
      <c r="BU17" s="468"/>
      <c r="BV17" s="466">
        <v>1713668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127.7</v>
      </c>
      <c r="M18" s="531"/>
      <c r="N18" s="531"/>
      <c r="O18" s="531"/>
      <c r="P18" s="531"/>
      <c r="Q18" s="531"/>
      <c r="R18" s="532"/>
      <c r="S18" s="532"/>
      <c r="T18" s="532"/>
      <c r="U18" s="532"/>
      <c r="V18" s="533"/>
      <c r="W18" s="547"/>
      <c r="X18" s="548"/>
      <c r="Y18" s="548"/>
      <c r="Z18" s="548"/>
      <c r="AA18" s="548"/>
      <c r="AB18" s="558"/>
      <c r="AC18" s="430">
        <v>51.7</v>
      </c>
      <c r="AD18" s="431"/>
      <c r="AE18" s="431"/>
      <c r="AF18" s="431"/>
      <c r="AG18" s="534"/>
      <c r="AH18" s="430">
        <v>48.1</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3707421</v>
      </c>
      <c r="BO18" s="467"/>
      <c r="BP18" s="467"/>
      <c r="BQ18" s="467"/>
      <c r="BR18" s="467"/>
      <c r="BS18" s="467"/>
      <c r="BT18" s="467"/>
      <c r="BU18" s="468"/>
      <c r="BV18" s="466">
        <v>3650345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113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5738118</v>
      </c>
      <c r="BO19" s="467"/>
      <c r="BP19" s="467"/>
      <c r="BQ19" s="467"/>
      <c r="BR19" s="467"/>
      <c r="BS19" s="467"/>
      <c r="BT19" s="467"/>
      <c r="BU19" s="468"/>
      <c r="BV19" s="466">
        <v>5287668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5515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7071241</v>
      </c>
      <c r="BO23" s="467"/>
      <c r="BP23" s="467"/>
      <c r="BQ23" s="467"/>
      <c r="BR23" s="467"/>
      <c r="BS23" s="467"/>
      <c r="BT23" s="467"/>
      <c r="BU23" s="468"/>
      <c r="BV23" s="466">
        <v>6695533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8460</v>
      </c>
      <c r="R24" s="443"/>
      <c r="S24" s="443"/>
      <c r="T24" s="443"/>
      <c r="U24" s="443"/>
      <c r="V24" s="444"/>
      <c r="W24" s="508"/>
      <c r="X24" s="499"/>
      <c r="Y24" s="500"/>
      <c r="Z24" s="439" t="s">
        <v>172</v>
      </c>
      <c r="AA24" s="440"/>
      <c r="AB24" s="440"/>
      <c r="AC24" s="440"/>
      <c r="AD24" s="440"/>
      <c r="AE24" s="440"/>
      <c r="AF24" s="440"/>
      <c r="AG24" s="441"/>
      <c r="AH24" s="442">
        <v>116</v>
      </c>
      <c r="AI24" s="443"/>
      <c r="AJ24" s="443"/>
      <c r="AK24" s="443"/>
      <c r="AL24" s="444"/>
      <c r="AM24" s="442">
        <v>344984</v>
      </c>
      <c r="AN24" s="443"/>
      <c r="AO24" s="443"/>
      <c r="AP24" s="443"/>
      <c r="AQ24" s="443"/>
      <c r="AR24" s="444"/>
      <c r="AS24" s="442">
        <v>2974</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6360716</v>
      </c>
      <c r="BO24" s="467"/>
      <c r="BP24" s="467"/>
      <c r="BQ24" s="467"/>
      <c r="BR24" s="467"/>
      <c r="BS24" s="467"/>
      <c r="BT24" s="467"/>
      <c r="BU24" s="468"/>
      <c r="BV24" s="466">
        <v>5889162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1</v>
      </c>
      <c r="M25" s="443"/>
      <c r="N25" s="443"/>
      <c r="O25" s="443"/>
      <c r="P25" s="444"/>
      <c r="Q25" s="442">
        <v>6760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176</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276425</v>
      </c>
      <c r="BO25" s="462"/>
      <c r="BP25" s="462"/>
      <c r="BQ25" s="462"/>
      <c r="BR25" s="462"/>
      <c r="BS25" s="462"/>
      <c r="BT25" s="462"/>
      <c r="BU25" s="463"/>
      <c r="BV25" s="461">
        <v>490320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178</v>
      </c>
      <c r="F26" s="440"/>
      <c r="G26" s="440"/>
      <c r="H26" s="440"/>
      <c r="I26" s="440"/>
      <c r="J26" s="440"/>
      <c r="K26" s="441"/>
      <c r="L26" s="442">
        <v>1</v>
      </c>
      <c r="M26" s="443"/>
      <c r="N26" s="443"/>
      <c r="O26" s="443"/>
      <c r="P26" s="444"/>
      <c r="Q26" s="442">
        <v>6350</v>
      </c>
      <c r="R26" s="443"/>
      <c r="S26" s="443"/>
      <c r="T26" s="443"/>
      <c r="U26" s="443"/>
      <c r="V26" s="444"/>
      <c r="W26" s="508"/>
      <c r="X26" s="499"/>
      <c r="Y26" s="500"/>
      <c r="Z26" s="439" t="s">
        <v>179</v>
      </c>
      <c r="AA26" s="521"/>
      <c r="AB26" s="521"/>
      <c r="AC26" s="521"/>
      <c r="AD26" s="521"/>
      <c r="AE26" s="521"/>
      <c r="AF26" s="521"/>
      <c r="AG26" s="522"/>
      <c r="AH26" s="442" t="s">
        <v>176</v>
      </c>
      <c r="AI26" s="443"/>
      <c r="AJ26" s="443"/>
      <c r="AK26" s="443"/>
      <c r="AL26" s="444"/>
      <c r="AM26" s="442" t="s">
        <v>176</v>
      </c>
      <c r="AN26" s="443"/>
      <c r="AO26" s="443"/>
      <c r="AP26" s="443"/>
      <c r="AQ26" s="443"/>
      <c r="AR26" s="444"/>
      <c r="AS26" s="442" t="s">
        <v>176</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3380</v>
      </c>
      <c r="R27" s="443"/>
      <c r="S27" s="443"/>
      <c r="T27" s="443"/>
      <c r="U27" s="443"/>
      <c r="V27" s="444"/>
      <c r="W27" s="508"/>
      <c r="X27" s="499"/>
      <c r="Y27" s="500"/>
      <c r="Z27" s="439" t="s">
        <v>182</v>
      </c>
      <c r="AA27" s="440"/>
      <c r="AB27" s="440"/>
      <c r="AC27" s="440"/>
      <c r="AD27" s="440"/>
      <c r="AE27" s="440"/>
      <c r="AF27" s="440"/>
      <c r="AG27" s="441"/>
      <c r="AH27" s="442">
        <v>5</v>
      </c>
      <c r="AI27" s="443"/>
      <c r="AJ27" s="443"/>
      <c r="AK27" s="443"/>
      <c r="AL27" s="444"/>
      <c r="AM27" s="442">
        <v>14255</v>
      </c>
      <c r="AN27" s="443"/>
      <c r="AO27" s="443"/>
      <c r="AP27" s="443"/>
      <c r="AQ27" s="443"/>
      <c r="AR27" s="444"/>
      <c r="AS27" s="442">
        <v>2851</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343704</v>
      </c>
      <c r="BO27" s="470"/>
      <c r="BP27" s="470"/>
      <c r="BQ27" s="470"/>
      <c r="BR27" s="470"/>
      <c r="BS27" s="470"/>
      <c r="BT27" s="470"/>
      <c r="BU27" s="471"/>
      <c r="BV27" s="469">
        <v>343703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184</v>
      </c>
      <c r="F28" s="440"/>
      <c r="G28" s="440"/>
      <c r="H28" s="440"/>
      <c r="I28" s="440"/>
      <c r="J28" s="440"/>
      <c r="K28" s="441"/>
      <c r="L28" s="442">
        <v>1</v>
      </c>
      <c r="M28" s="443"/>
      <c r="N28" s="443"/>
      <c r="O28" s="443"/>
      <c r="P28" s="444"/>
      <c r="Q28" s="442">
        <v>2540</v>
      </c>
      <c r="R28" s="443"/>
      <c r="S28" s="443"/>
      <c r="T28" s="443"/>
      <c r="U28" s="443"/>
      <c r="V28" s="444"/>
      <c r="W28" s="508"/>
      <c r="X28" s="499"/>
      <c r="Y28" s="500"/>
      <c r="Z28" s="439" t="s">
        <v>185</v>
      </c>
      <c r="AA28" s="440"/>
      <c r="AB28" s="440"/>
      <c r="AC28" s="440"/>
      <c r="AD28" s="440"/>
      <c r="AE28" s="440"/>
      <c r="AF28" s="440"/>
      <c r="AG28" s="441"/>
      <c r="AH28" s="442" t="s">
        <v>176</v>
      </c>
      <c r="AI28" s="443"/>
      <c r="AJ28" s="443"/>
      <c r="AK28" s="443"/>
      <c r="AL28" s="444"/>
      <c r="AM28" s="442" t="s">
        <v>176</v>
      </c>
      <c r="AN28" s="443"/>
      <c r="AO28" s="443"/>
      <c r="AP28" s="443"/>
      <c r="AQ28" s="443"/>
      <c r="AR28" s="444"/>
      <c r="AS28" s="442" t="s">
        <v>176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1405880</v>
      </c>
      <c r="BO28" s="462"/>
      <c r="BP28" s="462"/>
      <c r="BQ28" s="462"/>
      <c r="BR28" s="462"/>
      <c r="BS28" s="462"/>
      <c r="BT28" s="462"/>
      <c r="BU28" s="463"/>
      <c r="BV28" s="461">
        <v>1579825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10</v>
      </c>
      <c r="M29" s="443"/>
      <c r="N29" s="443"/>
      <c r="O29" s="443"/>
      <c r="P29" s="444"/>
      <c r="Q29" s="442">
        <v>2280</v>
      </c>
      <c r="R29" s="443"/>
      <c r="S29" s="443"/>
      <c r="T29" s="443"/>
      <c r="U29" s="443"/>
      <c r="V29" s="444"/>
      <c r="W29" s="509"/>
      <c r="X29" s="510"/>
      <c r="Y29" s="511"/>
      <c r="Z29" s="439" t="s">
        <v>188</v>
      </c>
      <c r="AA29" s="440"/>
      <c r="AB29" s="440"/>
      <c r="AC29" s="440"/>
      <c r="AD29" s="440"/>
      <c r="AE29" s="440"/>
      <c r="AF29" s="440"/>
      <c r="AG29" s="441"/>
      <c r="AH29" s="442">
        <v>121</v>
      </c>
      <c r="AI29" s="443"/>
      <c r="AJ29" s="443"/>
      <c r="AK29" s="443"/>
      <c r="AL29" s="444"/>
      <c r="AM29" s="442">
        <v>359239</v>
      </c>
      <c r="AN29" s="443"/>
      <c r="AO29" s="443"/>
      <c r="AP29" s="443"/>
      <c r="AQ29" s="443"/>
      <c r="AR29" s="444"/>
      <c r="AS29" s="442">
        <v>2969</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6</v>
      </c>
      <c r="BO29" s="467"/>
      <c r="BP29" s="467"/>
      <c r="BQ29" s="467"/>
      <c r="BR29" s="467"/>
      <c r="BS29" s="467"/>
      <c r="BT29" s="467"/>
      <c r="BU29" s="468"/>
      <c r="BV29" s="466">
        <v>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747272</v>
      </c>
      <c r="BO30" s="470"/>
      <c r="BP30" s="470"/>
      <c r="BQ30" s="470"/>
      <c r="BR30" s="470"/>
      <c r="BS30" s="470"/>
      <c r="BT30" s="470"/>
      <c r="BU30" s="471"/>
      <c r="BV30" s="469">
        <v>939947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川俣町国民健康保険（事業勘定）特別会計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川俣町水道事業会計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川俣町簡易水道事業特別会計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川俣方部衛生処理組合　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㈱川俣町農業振興公社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川俣町国民健康保険（施設勘定）特別会計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川俣町工業団地造成事業特別会計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伊達地方衛生処理組合　一般会計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㈱まちづくり川俣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川俣町介護保険特別会計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伊達地方衛生処理組合　し尿処理事業特別会計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川俣町後期高齢者医療特別会計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伊達地方衛生処理組合　ごみ処理事業特別会計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伊達地方消防組合　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福島地方水道用水供給企業団　福島地方水道用水供給事業会計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福島県後期高齢者医療広域連合　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福島県後期高齢者医療広域連合　後期高齢者医療特別会計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福島県市町村総合事務組合　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福島県市町村総合事務組合　消防補償等特別会計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dqFklU7t7DDyYFhhT4DWXnv648BSOhMPmY/tMsvKvae69LwCxxA+aI93aFtsNjAdxiNYzwS+Up2eOoFvZRUWAQ==" saltValue="i2bxLSYNVse///EheaGu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51" t="s">
        <v>561</v>
      </c>
      <c r="D34" s="1251"/>
      <c r="E34" s="1252"/>
      <c r="F34" s="32">
        <v>28.34</v>
      </c>
      <c r="G34" s="33">
        <v>27.97</v>
      </c>
      <c r="H34" s="33">
        <v>23.82</v>
      </c>
      <c r="I34" s="33">
        <v>21.5</v>
      </c>
      <c r="J34" s="34">
        <v>19.350000000000001</v>
      </c>
      <c r="K34" s="22"/>
      <c r="L34" s="22"/>
      <c r="M34" s="22"/>
      <c r="N34" s="22"/>
      <c r="O34" s="22"/>
      <c r="P34" s="22"/>
    </row>
    <row r="35" spans="1:16" ht="39" customHeight="1">
      <c r="A35" s="22"/>
      <c r="B35" s="35"/>
      <c r="C35" s="1245" t="s">
        <v>562</v>
      </c>
      <c r="D35" s="1246"/>
      <c r="E35" s="1247"/>
      <c r="F35" s="36">
        <v>6.01</v>
      </c>
      <c r="G35" s="37">
        <v>10.68</v>
      </c>
      <c r="H35" s="37">
        <v>6.92</v>
      </c>
      <c r="I35" s="37">
        <v>6.78</v>
      </c>
      <c r="J35" s="38">
        <v>11.74</v>
      </c>
      <c r="K35" s="22"/>
      <c r="L35" s="22"/>
      <c r="M35" s="22"/>
      <c r="N35" s="22"/>
      <c r="O35" s="22"/>
      <c r="P35" s="22"/>
    </row>
    <row r="36" spans="1:16" ht="39" customHeight="1">
      <c r="A36" s="22"/>
      <c r="B36" s="35"/>
      <c r="C36" s="1245" t="s">
        <v>563</v>
      </c>
      <c r="D36" s="1246"/>
      <c r="E36" s="1247"/>
      <c r="F36" s="36">
        <v>3.48</v>
      </c>
      <c r="G36" s="37">
        <v>4.82</v>
      </c>
      <c r="H36" s="37">
        <v>6.26</v>
      </c>
      <c r="I36" s="37">
        <v>7.04</v>
      </c>
      <c r="J36" s="38">
        <v>7.49</v>
      </c>
      <c r="K36" s="22"/>
      <c r="L36" s="22"/>
      <c r="M36" s="22"/>
      <c r="N36" s="22"/>
      <c r="O36" s="22"/>
      <c r="P36" s="22"/>
    </row>
    <row r="37" spans="1:16" ht="39" customHeight="1">
      <c r="A37" s="22"/>
      <c r="B37" s="35"/>
      <c r="C37" s="1245" t="s">
        <v>564</v>
      </c>
      <c r="D37" s="1246"/>
      <c r="E37" s="1247"/>
      <c r="F37" s="36">
        <v>2.4300000000000002</v>
      </c>
      <c r="G37" s="37">
        <v>0.9</v>
      </c>
      <c r="H37" s="37">
        <v>1.56</v>
      </c>
      <c r="I37" s="37">
        <v>3.25</v>
      </c>
      <c r="J37" s="38">
        <v>2.27</v>
      </c>
      <c r="K37" s="22"/>
      <c r="L37" s="22"/>
      <c r="M37" s="22"/>
      <c r="N37" s="22"/>
      <c r="O37" s="22"/>
      <c r="P37" s="22"/>
    </row>
    <row r="38" spans="1:16" ht="39" customHeight="1">
      <c r="A38" s="22"/>
      <c r="B38" s="35"/>
      <c r="C38" s="1245" t="s">
        <v>565</v>
      </c>
      <c r="D38" s="1246"/>
      <c r="E38" s="1247"/>
      <c r="F38" s="36">
        <v>0.01</v>
      </c>
      <c r="G38" s="37">
        <v>0.05</v>
      </c>
      <c r="H38" s="37">
        <v>0.02</v>
      </c>
      <c r="I38" s="37">
        <v>0.03</v>
      </c>
      <c r="J38" s="38">
        <v>2.2599999999999998</v>
      </c>
      <c r="K38" s="22"/>
      <c r="L38" s="22"/>
      <c r="M38" s="22"/>
      <c r="N38" s="22"/>
      <c r="O38" s="22"/>
      <c r="P38" s="22"/>
    </row>
    <row r="39" spans="1:16" ht="39" customHeight="1">
      <c r="A39" s="22"/>
      <c r="B39" s="35"/>
      <c r="C39" s="1245" t="s">
        <v>566</v>
      </c>
      <c r="D39" s="1246"/>
      <c r="E39" s="1247"/>
      <c r="F39" s="36">
        <v>0.62</v>
      </c>
      <c r="G39" s="37">
        <v>2.1</v>
      </c>
      <c r="H39" s="37">
        <v>4.42</v>
      </c>
      <c r="I39" s="37">
        <v>1.6</v>
      </c>
      <c r="J39" s="38">
        <v>1.62</v>
      </c>
      <c r="K39" s="22"/>
      <c r="L39" s="22"/>
      <c r="M39" s="22"/>
      <c r="N39" s="22"/>
      <c r="O39" s="22"/>
      <c r="P39" s="22"/>
    </row>
    <row r="40" spans="1:16" ht="39" customHeight="1">
      <c r="A40" s="22"/>
      <c r="B40" s="35"/>
      <c r="C40" s="1245" t="s">
        <v>567</v>
      </c>
      <c r="D40" s="1246"/>
      <c r="E40" s="1247"/>
      <c r="F40" s="36">
        <v>0</v>
      </c>
      <c r="G40" s="37">
        <v>0.04</v>
      </c>
      <c r="H40" s="37">
        <v>0</v>
      </c>
      <c r="I40" s="37">
        <v>0</v>
      </c>
      <c r="J40" s="38">
        <v>0.03</v>
      </c>
      <c r="K40" s="22"/>
      <c r="L40" s="22"/>
      <c r="M40" s="22"/>
      <c r="N40" s="22"/>
      <c r="O40" s="22"/>
      <c r="P40" s="22"/>
    </row>
    <row r="41" spans="1:16" ht="39" customHeight="1">
      <c r="A41" s="22"/>
      <c r="B41" s="35"/>
      <c r="C41" s="1245" t="s">
        <v>568</v>
      </c>
      <c r="D41" s="1246"/>
      <c r="E41" s="1247"/>
      <c r="F41" s="36">
        <v>0</v>
      </c>
      <c r="G41" s="37">
        <v>0</v>
      </c>
      <c r="H41" s="37">
        <v>0</v>
      </c>
      <c r="I41" s="37">
        <v>0</v>
      </c>
      <c r="J41" s="38">
        <v>0</v>
      </c>
      <c r="K41" s="22"/>
      <c r="L41" s="22"/>
      <c r="M41" s="22"/>
      <c r="N41" s="22"/>
      <c r="O41" s="22"/>
      <c r="P41" s="22"/>
    </row>
    <row r="42" spans="1:16" ht="39" customHeight="1">
      <c r="A42" s="22"/>
      <c r="B42" s="39"/>
      <c r="C42" s="1245" t="s">
        <v>569</v>
      </c>
      <c r="D42" s="1246"/>
      <c r="E42" s="1247"/>
      <c r="F42" s="36" t="s">
        <v>511</v>
      </c>
      <c r="G42" s="37" t="s">
        <v>511</v>
      </c>
      <c r="H42" s="37" t="s">
        <v>511</v>
      </c>
      <c r="I42" s="37" t="s">
        <v>511</v>
      </c>
      <c r="J42" s="38" t="s">
        <v>511</v>
      </c>
      <c r="K42" s="22"/>
      <c r="L42" s="22"/>
      <c r="M42" s="22"/>
      <c r="N42" s="22"/>
      <c r="O42" s="22"/>
      <c r="P42" s="22"/>
    </row>
    <row r="43" spans="1:16" ht="39" customHeight="1" thickBot="1">
      <c r="A43" s="22"/>
      <c r="B43" s="40"/>
      <c r="C43" s="1248" t="s">
        <v>570</v>
      </c>
      <c r="D43" s="1249"/>
      <c r="E43" s="1250"/>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FYcmVMQlMFqDyxT3HfEnlmunGOfHLIbbhQYeiIgdQ9jEk4rU2K1TLxPYWbLMwbsOz6flmGyESBNotVM8sDfvQ==" saltValue="1hnzSEIgSpIRPHpnTdNF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71" t="s">
        <v>11</v>
      </c>
      <c r="C45" s="1272"/>
      <c r="D45" s="58"/>
      <c r="E45" s="1277" t="s">
        <v>12</v>
      </c>
      <c r="F45" s="1277"/>
      <c r="G45" s="1277"/>
      <c r="H45" s="1277"/>
      <c r="I45" s="1277"/>
      <c r="J45" s="1278"/>
      <c r="K45" s="59">
        <v>466</v>
      </c>
      <c r="L45" s="60">
        <v>460</v>
      </c>
      <c r="M45" s="60">
        <v>490</v>
      </c>
      <c r="N45" s="60">
        <v>505</v>
      </c>
      <c r="O45" s="61">
        <v>538</v>
      </c>
      <c r="P45" s="48"/>
      <c r="Q45" s="48"/>
      <c r="R45" s="48"/>
      <c r="S45" s="48"/>
      <c r="T45" s="48"/>
      <c r="U45" s="48"/>
    </row>
    <row r="46" spans="1:21" ht="30.75" customHeight="1">
      <c r="A46" s="48"/>
      <c r="B46" s="1273"/>
      <c r="C46" s="1274"/>
      <c r="D46" s="62"/>
      <c r="E46" s="1255" t="s">
        <v>13</v>
      </c>
      <c r="F46" s="1255"/>
      <c r="G46" s="1255"/>
      <c r="H46" s="1255"/>
      <c r="I46" s="1255"/>
      <c r="J46" s="1256"/>
      <c r="K46" s="63" t="s">
        <v>511</v>
      </c>
      <c r="L46" s="64" t="s">
        <v>511</v>
      </c>
      <c r="M46" s="64" t="s">
        <v>511</v>
      </c>
      <c r="N46" s="64" t="s">
        <v>511</v>
      </c>
      <c r="O46" s="65" t="s">
        <v>511</v>
      </c>
      <c r="P46" s="48"/>
      <c r="Q46" s="48"/>
      <c r="R46" s="48"/>
      <c r="S46" s="48"/>
      <c r="T46" s="48"/>
      <c r="U46" s="48"/>
    </row>
    <row r="47" spans="1:21" ht="30.75" customHeight="1">
      <c r="A47" s="48"/>
      <c r="B47" s="1273"/>
      <c r="C47" s="1274"/>
      <c r="D47" s="62"/>
      <c r="E47" s="1255" t="s">
        <v>14</v>
      </c>
      <c r="F47" s="1255"/>
      <c r="G47" s="1255"/>
      <c r="H47" s="1255"/>
      <c r="I47" s="1255"/>
      <c r="J47" s="1256"/>
      <c r="K47" s="63" t="s">
        <v>511</v>
      </c>
      <c r="L47" s="64" t="s">
        <v>511</v>
      </c>
      <c r="M47" s="64" t="s">
        <v>511</v>
      </c>
      <c r="N47" s="64" t="s">
        <v>511</v>
      </c>
      <c r="O47" s="65" t="s">
        <v>511</v>
      </c>
      <c r="P47" s="48"/>
      <c r="Q47" s="48"/>
      <c r="R47" s="48"/>
      <c r="S47" s="48"/>
      <c r="T47" s="48"/>
      <c r="U47" s="48"/>
    </row>
    <row r="48" spans="1:21" ht="30.75" customHeight="1">
      <c r="A48" s="48"/>
      <c r="B48" s="1273"/>
      <c r="C48" s="1274"/>
      <c r="D48" s="62"/>
      <c r="E48" s="1255" t="s">
        <v>15</v>
      </c>
      <c r="F48" s="1255"/>
      <c r="G48" s="1255"/>
      <c r="H48" s="1255"/>
      <c r="I48" s="1255"/>
      <c r="J48" s="1256"/>
      <c r="K48" s="63">
        <v>2</v>
      </c>
      <c r="L48" s="64">
        <v>26</v>
      </c>
      <c r="M48" s="64">
        <v>1</v>
      </c>
      <c r="N48" s="64">
        <v>1</v>
      </c>
      <c r="O48" s="65">
        <v>1</v>
      </c>
      <c r="P48" s="48"/>
      <c r="Q48" s="48"/>
      <c r="R48" s="48"/>
      <c r="S48" s="48"/>
      <c r="T48" s="48"/>
      <c r="U48" s="48"/>
    </row>
    <row r="49" spans="1:21" ht="30.75" customHeight="1">
      <c r="A49" s="48"/>
      <c r="B49" s="1273"/>
      <c r="C49" s="1274"/>
      <c r="D49" s="62"/>
      <c r="E49" s="1255" t="s">
        <v>16</v>
      </c>
      <c r="F49" s="1255"/>
      <c r="G49" s="1255"/>
      <c r="H49" s="1255"/>
      <c r="I49" s="1255"/>
      <c r="J49" s="1256"/>
      <c r="K49" s="63">
        <v>10</v>
      </c>
      <c r="L49" s="64">
        <v>24</v>
      </c>
      <c r="M49" s="64">
        <v>33</v>
      </c>
      <c r="N49" s="64">
        <v>37</v>
      </c>
      <c r="O49" s="65">
        <v>37</v>
      </c>
      <c r="P49" s="48"/>
      <c r="Q49" s="48"/>
      <c r="R49" s="48"/>
      <c r="S49" s="48"/>
      <c r="T49" s="48"/>
      <c r="U49" s="48"/>
    </row>
    <row r="50" spans="1:21" ht="30.75" customHeight="1">
      <c r="A50" s="48"/>
      <c r="B50" s="1273"/>
      <c r="C50" s="1274"/>
      <c r="D50" s="62"/>
      <c r="E50" s="1255" t="s">
        <v>17</v>
      </c>
      <c r="F50" s="1255"/>
      <c r="G50" s="1255"/>
      <c r="H50" s="1255"/>
      <c r="I50" s="1255"/>
      <c r="J50" s="1256"/>
      <c r="K50" s="63">
        <v>32</v>
      </c>
      <c r="L50" s="64">
        <v>41</v>
      </c>
      <c r="M50" s="64">
        <v>41</v>
      </c>
      <c r="N50" s="64">
        <v>29</v>
      </c>
      <c r="O50" s="65" t="s">
        <v>511</v>
      </c>
      <c r="P50" s="48"/>
      <c r="Q50" s="48"/>
      <c r="R50" s="48"/>
      <c r="S50" s="48"/>
      <c r="T50" s="48"/>
      <c r="U50" s="48"/>
    </row>
    <row r="51" spans="1:21" ht="30.75" customHeight="1">
      <c r="A51" s="48"/>
      <c r="B51" s="1275"/>
      <c r="C51" s="1276"/>
      <c r="D51" s="66"/>
      <c r="E51" s="1255" t="s">
        <v>18</v>
      </c>
      <c r="F51" s="1255"/>
      <c r="G51" s="1255"/>
      <c r="H51" s="1255"/>
      <c r="I51" s="1255"/>
      <c r="J51" s="1256"/>
      <c r="K51" s="63">
        <v>0</v>
      </c>
      <c r="L51" s="64" t="s">
        <v>511</v>
      </c>
      <c r="M51" s="64" t="s">
        <v>511</v>
      </c>
      <c r="N51" s="64" t="s">
        <v>511</v>
      </c>
      <c r="O51" s="65" t="s">
        <v>511</v>
      </c>
      <c r="P51" s="48"/>
      <c r="Q51" s="48"/>
      <c r="R51" s="48"/>
      <c r="S51" s="48"/>
      <c r="T51" s="48"/>
      <c r="U51" s="48"/>
    </row>
    <row r="52" spans="1:21" ht="30.75" customHeight="1">
      <c r="A52" s="48"/>
      <c r="B52" s="1253" t="s">
        <v>19</v>
      </c>
      <c r="C52" s="1254"/>
      <c r="D52" s="66"/>
      <c r="E52" s="1255" t="s">
        <v>20</v>
      </c>
      <c r="F52" s="1255"/>
      <c r="G52" s="1255"/>
      <c r="H52" s="1255"/>
      <c r="I52" s="1255"/>
      <c r="J52" s="1256"/>
      <c r="K52" s="63">
        <v>425</v>
      </c>
      <c r="L52" s="64">
        <v>425</v>
      </c>
      <c r="M52" s="64">
        <v>419</v>
      </c>
      <c r="N52" s="64">
        <v>407</v>
      </c>
      <c r="O52" s="65">
        <v>404</v>
      </c>
      <c r="P52" s="48"/>
      <c r="Q52" s="48"/>
      <c r="R52" s="48"/>
      <c r="S52" s="48"/>
      <c r="T52" s="48"/>
      <c r="U52" s="48"/>
    </row>
    <row r="53" spans="1:21" ht="30.75" customHeight="1" thickBot="1">
      <c r="A53" s="48"/>
      <c r="B53" s="1257" t="s">
        <v>21</v>
      </c>
      <c r="C53" s="1258"/>
      <c r="D53" s="67"/>
      <c r="E53" s="1259" t="s">
        <v>22</v>
      </c>
      <c r="F53" s="1259"/>
      <c r="G53" s="1259"/>
      <c r="H53" s="1259"/>
      <c r="I53" s="1259"/>
      <c r="J53" s="1260"/>
      <c r="K53" s="68">
        <v>85</v>
      </c>
      <c r="L53" s="69">
        <v>126</v>
      </c>
      <c r="M53" s="69">
        <v>146</v>
      </c>
      <c r="N53" s="69">
        <v>165</v>
      </c>
      <c r="O53" s="70">
        <v>172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61" t="s">
        <v>25</v>
      </c>
      <c r="C57" s="1262"/>
      <c r="D57" s="1265" t="s">
        <v>26</v>
      </c>
      <c r="E57" s="1266"/>
      <c r="F57" s="1266"/>
      <c r="G57" s="1266"/>
      <c r="H57" s="1266"/>
      <c r="I57" s="1266"/>
      <c r="J57" s="1267"/>
      <c r="K57" s="83"/>
      <c r="L57" s="84"/>
      <c r="M57" s="84"/>
      <c r="N57" s="84"/>
      <c r="O57" s="85"/>
    </row>
    <row r="58" spans="1:21" ht="31.5" customHeight="1" thickBot="1">
      <c r="B58" s="1263"/>
      <c r="C58" s="1264"/>
      <c r="D58" s="1268" t="s">
        <v>27</v>
      </c>
      <c r="E58" s="1269"/>
      <c r="F58" s="1269"/>
      <c r="G58" s="1269"/>
      <c r="H58" s="1269"/>
      <c r="I58" s="1269"/>
      <c r="J58" s="127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qh562cYkBQgKzqSVAA8GzWgY9q78YAqKzlc+2xzKiVLW6GJE8cWN/zmEDYOKVeR7a8+OZ5hoMcyeneT0Dm28A==" saltValue="YzRoUczQ1pLHe73seb1N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91" t="s">
        <v>30</v>
      </c>
      <c r="C41" s="1292"/>
      <c r="D41" s="102"/>
      <c r="E41" s="1293" t="s">
        <v>31</v>
      </c>
      <c r="F41" s="1293"/>
      <c r="G41" s="1293"/>
      <c r="H41" s="1294"/>
      <c r="I41" s="103">
        <v>5012</v>
      </c>
      <c r="J41" s="104">
        <v>6511</v>
      </c>
      <c r="K41" s="104">
        <v>6667</v>
      </c>
      <c r="L41" s="104">
        <v>6696</v>
      </c>
      <c r="M41" s="105">
        <v>7071</v>
      </c>
    </row>
    <row r="42" spans="2:13" ht="27.75" customHeight="1">
      <c r="B42" s="1281"/>
      <c r="C42" s="1282"/>
      <c r="D42" s="106"/>
      <c r="E42" s="1285" t="s">
        <v>32</v>
      </c>
      <c r="F42" s="1285"/>
      <c r="G42" s="1285"/>
      <c r="H42" s="1286"/>
      <c r="I42" s="107">
        <v>19</v>
      </c>
      <c r="J42" s="108">
        <v>13</v>
      </c>
      <c r="K42" s="108">
        <v>6</v>
      </c>
      <c r="L42" s="108">
        <v>6</v>
      </c>
      <c r="M42" s="109" t="s">
        <v>511</v>
      </c>
    </row>
    <row r="43" spans="2:13" ht="27.75" customHeight="1">
      <c r="B43" s="1281"/>
      <c r="C43" s="1282"/>
      <c r="D43" s="106"/>
      <c r="E43" s="1285" t="s">
        <v>33</v>
      </c>
      <c r="F43" s="1285"/>
      <c r="G43" s="1285"/>
      <c r="H43" s="1286"/>
      <c r="I43" s="107" t="s">
        <v>511</v>
      </c>
      <c r="J43" s="108">
        <v>162</v>
      </c>
      <c r="K43" s="108">
        <v>89</v>
      </c>
      <c r="L43" s="108">
        <v>79</v>
      </c>
      <c r="M43" s="109">
        <v>15</v>
      </c>
    </row>
    <row r="44" spans="2:13" ht="27.75" customHeight="1">
      <c r="B44" s="1281"/>
      <c r="C44" s="1282"/>
      <c r="D44" s="106"/>
      <c r="E44" s="1285" t="s">
        <v>34</v>
      </c>
      <c r="F44" s="1285"/>
      <c r="G44" s="1285"/>
      <c r="H44" s="1286"/>
      <c r="I44" s="107">
        <v>348</v>
      </c>
      <c r="J44" s="108">
        <v>350</v>
      </c>
      <c r="K44" s="108">
        <v>318</v>
      </c>
      <c r="L44" s="108">
        <v>286</v>
      </c>
      <c r="M44" s="109">
        <v>255</v>
      </c>
    </row>
    <row r="45" spans="2:13" ht="27.75" customHeight="1">
      <c r="B45" s="1281"/>
      <c r="C45" s="1282"/>
      <c r="D45" s="106"/>
      <c r="E45" s="1285" t="s">
        <v>35</v>
      </c>
      <c r="F45" s="1285"/>
      <c r="G45" s="1285"/>
      <c r="H45" s="1286"/>
      <c r="I45" s="107">
        <v>1164</v>
      </c>
      <c r="J45" s="108">
        <v>1086</v>
      </c>
      <c r="K45" s="108">
        <v>942</v>
      </c>
      <c r="L45" s="108">
        <v>861</v>
      </c>
      <c r="M45" s="109">
        <v>840</v>
      </c>
    </row>
    <row r="46" spans="2:13" ht="27.75" customHeight="1">
      <c r="B46" s="1281"/>
      <c r="C46" s="1282"/>
      <c r="D46" s="110"/>
      <c r="E46" s="1285" t="s">
        <v>36</v>
      </c>
      <c r="F46" s="1285"/>
      <c r="G46" s="1285"/>
      <c r="H46" s="1286"/>
      <c r="I46" s="107" t="s">
        <v>511</v>
      </c>
      <c r="J46" s="108" t="s">
        <v>511</v>
      </c>
      <c r="K46" s="108" t="s">
        <v>511</v>
      </c>
      <c r="L46" s="108" t="s">
        <v>511</v>
      </c>
      <c r="M46" s="109" t="s">
        <v>511</v>
      </c>
    </row>
    <row r="47" spans="2:13" ht="27.75" customHeight="1">
      <c r="B47" s="1281"/>
      <c r="C47" s="1282"/>
      <c r="D47" s="111"/>
      <c r="E47" s="1295" t="s">
        <v>37</v>
      </c>
      <c r="F47" s="1296"/>
      <c r="G47" s="1296"/>
      <c r="H47" s="1297"/>
      <c r="I47" s="107" t="s">
        <v>511</v>
      </c>
      <c r="J47" s="108" t="s">
        <v>511</v>
      </c>
      <c r="K47" s="108" t="s">
        <v>511</v>
      </c>
      <c r="L47" s="108" t="s">
        <v>511</v>
      </c>
      <c r="M47" s="109" t="s">
        <v>511</v>
      </c>
    </row>
    <row r="48" spans="2:13" ht="27.75" customHeight="1">
      <c r="B48" s="1281"/>
      <c r="C48" s="1282"/>
      <c r="D48" s="106"/>
      <c r="E48" s="1285" t="s">
        <v>38</v>
      </c>
      <c r="F48" s="1285"/>
      <c r="G48" s="1285"/>
      <c r="H48" s="1286"/>
      <c r="I48" s="107" t="s">
        <v>511</v>
      </c>
      <c r="J48" s="108" t="s">
        <v>511</v>
      </c>
      <c r="K48" s="108" t="s">
        <v>511</v>
      </c>
      <c r="L48" s="108" t="s">
        <v>511</v>
      </c>
      <c r="M48" s="109" t="s">
        <v>511</v>
      </c>
    </row>
    <row r="49" spans="2:13" ht="27.75" customHeight="1">
      <c r="B49" s="1283"/>
      <c r="C49" s="1284"/>
      <c r="D49" s="106"/>
      <c r="E49" s="1285" t="s">
        <v>39</v>
      </c>
      <c r="F49" s="1285"/>
      <c r="G49" s="1285"/>
      <c r="H49" s="1286"/>
      <c r="I49" s="107" t="s">
        <v>511</v>
      </c>
      <c r="J49" s="108" t="s">
        <v>511</v>
      </c>
      <c r="K49" s="108" t="s">
        <v>511</v>
      </c>
      <c r="L49" s="108" t="s">
        <v>511</v>
      </c>
      <c r="M49" s="109" t="s">
        <v>511</v>
      </c>
    </row>
    <row r="50" spans="2:13" ht="27.75" customHeight="1">
      <c r="B50" s="1279" t="s">
        <v>40</v>
      </c>
      <c r="C50" s="1280"/>
      <c r="D50" s="112"/>
      <c r="E50" s="1285" t="s">
        <v>41</v>
      </c>
      <c r="F50" s="1285"/>
      <c r="G50" s="1285"/>
      <c r="H50" s="1286"/>
      <c r="I50" s="107">
        <v>1699</v>
      </c>
      <c r="J50" s="108">
        <v>1343</v>
      </c>
      <c r="K50" s="108">
        <v>1978</v>
      </c>
      <c r="L50" s="108">
        <v>2319</v>
      </c>
      <c r="M50" s="109">
        <v>2173</v>
      </c>
    </row>
    <row r="51" spans="2:13" ht="27.75" customHeight="1">
      <c r="B51" s="1281"/>
      <c r="C51" s="1282"/>
      <c r="D51" s="106"/>
      <c r="E51" s="1285" t="s">
        <v>42</v>
      </c>
      <c r="F51" s="1285"/>
      <c r="G51" s="1285"/>
      <c r="H51" s="1286"/>
      <c r="I51" s="107">
        <v>91</v>
      </c>
      <c r="J51" s="108">
        <v>76</v>
      </c>
      <c r="K51" s="108">
        <v>61</v>
      </c>
      <c r="L51" s="108">
        <v>46</v>
      </c>
      <c r="M51" s="109">
        <v>35</v>
      </c>
    </row>
    <row r="52" spans="2:13" ht="27.75" customHeight="1">
      <c r="B52" s="1283"/>
      <c r="C52" s="1284"/>
      <c r="D52" s="106"/>
      <c r="E52" s="1285" t="s">
        <v>43</v>
      </c>
      <c r="F52" s="1285"/>
      <c r="G52" s="1285"/>
      <c r="H52" s="1286"/>
      <c r="I52" s="107">
        <v>3947</v>
      </c>
      <c r="J52" s="108">
        <v>3862</v>
      </c>
      <c r="K52" s="108">
        <v>3823</v>
      </c>
      <c r="L52" s="108">
        <v>4166</v>
      </c>
      <c r="M52" s="109">
        <v>5343</v>
      </c>
    </row>
    <row r="53" spans="2:13" ht="27.75" customHeight="1" thickBot="1">
      <c r="B53" s="1287" t="s">
        <v>44</v>
      </c>
      <c r="C53" s="1288"/>
      <c r="D53" s="113"/>
      <c r="E53" s="1289" t="s">
        <v>45</v>
      </c>
      <c r="F53" s="1289"/>
      <c r="G53" s="1289"/>
      <c r="H53" s="1290"/>
      <c r="I53" s="114">
        <v>806</v>
      </c>
      <c r="J53" s="115">
        <v>2840</v>
      </c>
      <c r="K53" s="115">
        <v>2161</v>
      </c>
      <c r="L53" s="115">
        <v>1396</v>
      </c>
      <c r="M53" s="116">
        <v>629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XwWAa+afllFYPGey7bplU5ZLUlo3toie19cEUMM/oQt3JR50EfdaqKko/ro2g8hUZzUemdIFHD4MX55xNDjWQ==" saltValue="3j3pnYKFV6ux1fhyCoV9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6" t="s">
        <v>48</v>
      </c>
      <c r="D55" s="1306"/>
      <c r="E55" s="1307"/>
      <c r="F55" s="128">
        <v>1312</v>
      </c>
      <c r="G55" s="128">
        <v>1580</v>
      </c>
      <c r="H55" s="129">
        <v>1406</v>
      </c>
    </row>
    <row r="56" spans="2:8" ht="52.5" customHeight="1">
      <c r="B56" s="130"/>
      <c r="C56" s="1308" t="s">
        <v>49</v>
      </c>
      <c r="D56" s="1308"/>
      <c r="E56" s="1309"/>
      <c r="F56" s="131">
        <v>0</v>
      </c>
      <c r="G56" s="131">
        <v>0</v>
      </c>
      <c r="H56" s="132">
        <v>0</v>
      </c>
    </row>
    <row r="57" spans="2:8" ht="53.25" customHeight="1">
      <c r="B57" s="130"/>
      <c r="C57" s="1310" t="s">
        <v>50</v>
      </c>
      <c r="D57" s="1310"/>
      <c r="E57" s="1311"/>
      <c r="F57" s="133">
        <v>1400</v>
      </c>
      <c r="G57" s="133">
        <v>940</v>
      </c>
      <c r="H57" s="134">
        <v>747</v>
      </c>
    </row>
    <row r="58" spans="2:8" ht="45.75" customHeight="1">
      <c r="B58" s="135"/>
      <c r="C58" s="1298" t="s">
        <v>51</v>
      </c>
      <c r="D58" s="1299"/>
      <c r="E58" s="1300"/>
      <c r="F58" s="136"/>
      <c r="G58" s="136"/>
      <c r="H58" s="137"/>
    </row>
    <row r="59" spans="2:8" ht="45.75" customHeight="1">
      <c r="B59" s="135"/>
      <c r="C59" s="1298" t="s">
        <v>52</v>
      </c>
      <c r="D59" s="1299"/>
      <c r="E59" s="1300"/>
      <c r="F59" s="136"/>
      <c r="G59" s="136"/>
      <c r="H59" s="137"/>
    </row>
    <row r="60" spans="2:8" ht="45.75" customHeight="1">
      <c r="B60" s="135"/>
      <c r="C60" s="1298" t="s">
        <v>51</v>
      </c>
      <c r="D60" s="1299"/>
      <c r="E60" s="1300"/>
      <c r="F60" s="136"/>
      <c r="G60" s="136"/>
      <c r="H60" s="137"/>
    </row>
    <row r="61" spans="2:8" ht="45.75" customHeight="1">
      <c r="B61" s="135"/>
      <c r="C61" s="1298" t="s">
        <v>51</v>
      </c>
      <c r="D61" s="1299"/>
      <c r="E61" s="1300"/>
      <c r="F61" s="136"/>
      <c r="G61" s="136"/>
      <c r="H61" s="137"/>
    </row>
    <row r="62" spans="2:8" ht="45.75" customHeight="1" thickBot="1">
      <c r="B62" s="138"/>
      <c r="C62" s="1301" t="s">
        <v>52</v>
      </c>
      <c r="D62" s="1302"/>
      <c r="E62" s="1303"/>
      <c r="F62" s="139"/>
      <c r="G62" s="139"/>
      <c r="H62" s="140"/>
    </row>
    <row r="63" spans="2:8" ht="52.5" customHeight="1" thickBot="1">
      <c r="B63" s="141"/>
      <c r="C63" s="1304" t="s">
        <v>53</v>
      </c>
      <c r="D63" s="1304"/>
      <c r="E63" s="1305"/>
      <c r="F63" s="142">
        <v>2713</v>
      </c>
      <c r="G63" s="142">
        <v>2520</v>
      </c>
      <c r="H63" s="143">
        <v>2153</v>
      </c>
    </row>
    <row r="64" spans="2:8" ht="15" customHeight="1"/>
  </sheetData>
  <sheetProtection algorithmName="SHA-512" hashValue="wIlDWOi8PRGr0nKqatlEJCF0SaswK1CChltQ6vbPuQzBVzppulRRMyyoWQAOYh+Yqo/emhvXbxQbL4fPXjB5mg==" saltValue="DMgimVZPm8t8aq7thfmx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BP75" sqref="BP75:BW76"/>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0" t="s">
        <v>615</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605</v>
      </c>
    </row>
    <row r="50" spans="1:109">
      <c r="B50" s="395"/>
      <c r="G50" s="1312"/>
      <c r="H50" s="1312"/>
      <c r="I50" s="1312"/>
      <c r="J50" s="1312"/>
      <c r="K50" s="405"/>
      <c r="L50" s="405"/>
      <c r="M50" s="406"/>
      <c r="N50" s="406"/>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553</v>
      </c>
      <c r="BQ50" s="1318"/>
      <c r="BR50" s="1318"/>
      <c r="BS50" s="1318"/>
      <c r="BT50" s="1318"/>
      <c r="BU50" s="1318"/>
      <c r="BV50" s="1318"/>
      <c r="BW50" s="1318"/>
      <c r="BX50" s="1318" t="s">
        <v>554</v>
      </c>
      <c r="BY50" s="1318"/>
      <c r="BZ50" s="1318"/>
      <c r="CA50" s="1318"/>
      <c r="CB50" s="1318"/>
      <c r="CC50" s="1318"/>
      <c r="CD50" s="1318"/>
      <c r="CE50" s="1318"/>
      <c r="CF50" s="1318" t="s">
        <v>555</v>
      </c>
      <c r="CG50" s="1318"/>
      <c r="CH50" s="1318"/>
      <c r="CI50" s="1318"/>
      <c r="CJ50" s="1318"/>
      <c r="CK50" s="1318"/>
      <c r="CL50" s="1318"/>
      <c r="CM50" s="1318"/>
      <c r="CN50" s="1318" t="s">
        <v>556</v>
      </c>
      <c r="CO50" s="1318"/>
      <c r="CP50" s="1318"/>
      <c r="CQ50" s="1318"/>
      <c r="CR50" s="1318"/>
      <c r="CS50" s="1318"/>
      <c r="CT50" s="1318"/>
      <c r="CU50" s="1318"/>
      <c r="CV50" s="1318" t="s">
        <v>557</v>
      </c>
      <c r="CW50" s="1318"/>
      <c r="CX50" s="1318"/>
      <c r="CY50" s="1318"/>
      <c r="CZ50" s="1318"/>
      <c r="DA50" s="1318"/>
      <c r="DB50" s="1318"/>
      <c r="DC50" s="1318"/>
    </row>
    <row r="51" spans="1:109" ht="13.5" customHeight="1">
      <c r="B51" s="395"/>
      <c r="G51" s="1329"/>
      <c r="H51" s="1329"/>
      <c r="I51" s="1334"/>
      <c r="J51" s="1334"/>
      <c r="K51" s="1319"/>
      <c r="L51" s="1319"/>
      <c r="M51" s="1319"/>
      <c r="N51" s="1319"/>
      <c r="AM51" s="404"/>
      <c r="AN51" s="1317" t="s">
        <v>606</v>
      </c>
      <c r="AO51" s="1317"/>
      <c r="AP51" s="1317"/>
      <c r="AQ51" s="1317"/>
      <c r="AR51" s="1317"/>
      <c r="AS51" s="1317"/>
      <c r="AT51" s="1317"/>
      <c r="AU51" s="1317"/>
      <c r="AV51" s="1317"/>
      <c r="AW51" s="1317"/>
      <c r="AX51" s="1317"/>
      <c r="AY51" s="1317"/>
      <c r="AZ51" s="1317"/>
      <c r="BA51" s="1317"/>
      <c r="BB51" s="1317" t="s">
        <v>608</v>
      </c>
      <c r="BC51" s="1317"/>
      <c r="BD51" s="1317"/>
      <c r="BE51" s="1317"/>
      <c r="BF51" s="1317"/>
      <c r="BG51" s="1317"/>
      <c r="BH51" s="1317"/>
      <c r="BI51" s="1317"/>
      <c r="BJ51" s="1317"/>
      <c r="BK51" s="1317"/>
      <c r="BL51" s="1317"/>
      <c r="BM51" s="1317"/>
      <c r="BN51" s="1317"/>
      <c r="BO51" s="1317"/>
      <c r="BP51" s="1333"/>
      <c r="BQ51" s="1314"/>
      <c r="BR51" s="1314"/>
      <c r="BS51" s="1314"/>
      <c r="BT51" s="1314"/>
      <c r="BU51" s="1314"/>
      <c r="BV51" s="1314"/>
      <c r="BW51" s="1314"/>
      <c r="BX51" s="1314">
        <v>76.3</v>
      </c>
      <c r="BY51" s="1314"/>
      <c r="BZ51" s="1314"/>
      <c r="CA51" s="1314"/>
      <c r="CB51" s="1314"/>
      <c r="CC51" s="1314"/>
      <c r="CD51" s="1314"/>
      <c r="CE51" s="1314"/>
      <c r="CF51" s="1314">
        <v>58.7</v>
      </c>
      <c r="CG51" s="1314"/>
      <c r="CH51" s="1314"/>
      <c r="CI51" s="1314"/>
      <c r="CJ51" s="1314"/>
      <c r="CK51" s="1314"/>
      <c r="CL51" s="1314"/>
      <c r="CM51" s="1314"/>
      <c r="CN51" s="1314">
        <v>37.799999999999997</v>
      </c>
      <c r="CO51" s="1314"/>
      <c r="CP51" s="1314"/>
      <c r="CQ51" s="1314"/>
      <c r="CR51" s="1314"/>
      <c r="CS51" s="1314"/>
      <c r="CT51" s="1314"/>
      <c r="CU51" s="1314"/>
      <c r="CV51" s="1314">
        <v>16.899999999999999</v>
      </c>
      <c r="CW51" s="1314"/>
      <c r="CX51" s="1314"/>
      <c r="CY51" s="1314"/>
      <c r="CZ51" s="1314"/>
      <c r="DA51" s="1314"/>
      <c r="DB51" s="1314"/>
      <c r="DC51" s="1314"/>
    </row>
    <row r="52" spans="1:109">
      <c r="B52" s="395"/>
      <c r="G52" s="1329"/>
      <c r="H52" s="1329"/>
      <c r="I52" s="1334"/>
      <c r="J52" s="1334"/>
      <c r="K52" s="1319"/>
      <c r="L52" s="1319"/>
      <c r="M52" s="1319"/>
      <c r="N52" s="1319"/>
      <c r="AM52" s="404"/>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3"/>
      <c r="B53" s="395"/>
      <c r="G53" s="1329"/>
      <c r="H53" s="1329"/>
      <c r="I53" s="1312"/>
      <c r="J53" s="1312"/>
      <c r="K53" s="1319"/>
      <c r="L53" s="1319"/>
      <c r="M53" s="1319"/>
      <c r="N53" s="1319"/>
      <c r="AM53" s="404"/>
      <c r="AN53" s="1317"/>
      <c r="AO53" s="1317"/>
      <c r="AP53" s="1317"/>
      <c r="AQ53" s="1317"/>
      <c r="AR53" s="1317"/>
      <c r="AS53" s="1317"/>
      <c r="AT53" s="1317"/>
      <c r="AU53" s="1317"/>
      <c r="AV53" s="1317"/>
      <c r="AW53" s="1317"/>
      <c r="AX53" s="1317"/>
      <c r="AY53" s="1317"/>
      <c r="AZ53" s="1317"/>
      <c r="BA53" s="1317"/>
      <c r="BB53" s="1317" t="s">
        <v>609</v>
      </c>
      <c r="BC53" s="1317"/>
      <c r="BD53" s="1317"/>
      <c r="BE53" s="1317"/>
      <c r="BF53" s="1317"/>
      <c r="BG53" s="1317"/>
      <c r="BH53" s="1317"/>
      <c r="BI53" s="1317"/>
      <c r="BJ53" s="1317"/>
      <c r="BK53" s="1317"/>
      <c r="BL53" s="1317"/>
      <c r="BM53" s="1317"/>
      <c r="BN53" s="1317"/>
      <c r="BO53" s="1317"/>
      <c r="BP53" s="1333"/>
      <c r="BQ53" s="1314"/>
      <c r="BR53" s="1314"/>
      <c r="BS53" s="1314"/>
      <c r="BT53" s="1314"/>
      <c r="BU53" s="1314"/>
      <c r="BV53" s="1314"/>
      <c r="BW53" s="1314"/>
      <c r="BX53" s="1314">
        <v>49.1</v>
      </c>
      <c r="BY53" s="1314"/>
      <c r="BZ53" s="1314"/>
      <c r="CA53" s="1314"/>
      <c r="CB53" s="1314"/>
      <c r="CC53" s="1314"/>
      <c r="CD53" s="1314"/>
      <c r="CE53" s="1314"/>
      <c r="CF53" s="1314">
        <v>48.1</v>
      </c>
      <c r="CG53" s="1314"/>
      <c r="CH53" s="1314"/>
      <c r="CI53" s="1314"/>
      <c r="CJ53" s="1314"/>
      <c r="CK53" s="1314"/>
      <c r="CL53" s="1314"/>
      <c r="CM53" s="1314"/>
      <c r="CN53" s="1314">
        <v>47.7</v>
      </c>
      <c r="CO53" s="1314"/>
      <c r="CP53" s="1314"/>
      <c r="CQ53" s="1314"/>
      <c r="CR53" s="1314"/>
      <c r="CS53" s="1314"/>
      <c r="CT53" s="1314"/>
      <c r="CU53" s="1314"/>
      <c r="CV53" s="1314">
        <v>47.4</v>
      </c>
      <c r="CW53" s="1314"/>
      <c r="CX53" s="1314"/>
      <c r="CY53" s="1314"/>
      <c r="CZ53" s="1314"/>
      <c r="DA53" s="1314"/>
      <c r="DB53" s="1314"/>
      <c r="DC53" s="1314"/>
    </row>
    <row r="54" spans="1:109">
      <c r="A54" s="403"/>
      <c r="B54" s="395"/>
      <c r="G54" s="1329"/>
      <c r="H54" s="1329"/>
      <c r="I54" s="1312"/>
      <c r="J54" s="1312"/>
      <c r="K54" s="1319"/>
      <c r="L54" s="1319"/>
      <c r="M54" s="1319"/>
      <c r="N54" s="1319"/>
      <c r="AM54" s="404"/>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3"/>
      <c r="B55" s="395"/>
      <c r="G55" s="1312"/>
      <c r="H55" s="1312"/>
      <c r="I55" s="1312"/>
      <c r="J55" s="1312"/>
      <c r="K55" s="1319"/>
      <c r="L55" s="1319"/>
      <c r="M55" s="1319"/>
      <c r="N55" s="1319"/>
      <c r="AN55" s="1318" t="s">
        <v>610</v>
      </c>
      <c r="AO55" s="1318"/>
      <c r="AP55" s="1318"/>
      <c r="AQ55" s="1318"/>
      <c r="AR55" s="1318"/>
      <c r="AS55" s="1318"/>
      <c r="AT55" s="1318"/>
      <c r="AU55" s="1318"/>
      <c r="AV55" s="1318"/>
      <c r="AW55" s="1318"/>
      <c r="AX55" s="1318"/>
      <c r="AY55" s="1318"/>
      <c r="AZ55" s="1318"/>
      <c r="BA55" s="1318"/>
      <c r="BB55" s="1317" t="s">
        <v>611</v>
      </c>
      <c r="BC55" s="1317"/>
      <c r="BD55" s="1317"/>
      <c r="BE55" s="1317"/>
      <c r="BF55" s="1317"/>
      <c r="BG55" s="1317"/>
      <c r="BH55" s="1317"/>
      <c r="BI55" s="1317"/>
      <c r="BJ55" s="1317"/>
      <c r="BK55" s="1317"/>
      <c r="BL55" s="1317"/>
      <c r="BM55" s="1317"/>
      <c r="BN55" s="1317"/>
      <c r="BO55" s="1317"/>
      <c r="BP55" s="1333"/>
      <c r="BQ55" s="1314"/>
      <c r="BR55" s="1314"/>
      <c r="BS55" s="1314"/>
      <c r="BT55" s="1314"/>
      <c r="BU55" s="1314"/>
      <c r="BV55" s="1314"/>
      <c r="BW55" s="1314"/>
      <c r="BX55" s="1314">
        <v>38.5</v>
      </c>
      <c r="BY55" s="1314"/>
      <c r="BZ55" s="1314"/>
      <c r="CA55" s="1314"/>
      <c r="CB55" s="1314"/>
      <c r="CC55" s="1314"/>
      <c r="CD55" s="1314"/>
      <c r="CE55" s="1314"/>
      <c r="CF55" s="1314">
        <v>32.799999999999997</v>
      </c>
      <c r="CG55" s="1314"/>
      <c r="CH55" s="1314"/>
      <c r="CI55" s="1314"/>
      <c r="CJ55" s="1314"/>
      <c r="CK55" s="1314"/>
      <c r="CL55" s="1314"/>
      <c r="CM55" s="1314"/>
      <c r="CN55" s="1314">
        <v>20.9</v>
      </c>
      <c r="CO55" s="1314"/>
      <c r="CP55" s="1314"/>
      <c r="CQ55" s="1314"/>
      <c r="CR55" s="1314"/>
      <c r="CS55" s="1314"/>
      <c r="CT55" s="1314"/>
      <c r="CU55" s="1314"/>
      <c r="CV55" s="1314">
        <v>21</v>
      </c>
      <c r="CW55" s="1314"/>
      <c r="CX55" s="1314"/>
      <c r="CY55" s="1314"/>
      <c r="CZ55" s="1314"/>
      <c r="DA55" s="1314"/>
      <c r="DB55" s="1314"/>
      <c r="DC55" s="1314"/>
    </row>
    <row r="56" spans="1:109">
      <c r="A56" s="403"/>
      <c r="B56" s="395"/>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c r="B57" s="407"/>
      <c r="G57" s="1312"/>
      <c r="H57" s="1312"/>
      <c r="I57" s="1315"/>
      <c r="J57" s="1315"/>
      <c r="K57" s="1319"/>
      <c r="L57" s="1319"/>
      <c r="M57" s="1319"/>
      <c r="N57" s="1319"/>
      <c r="AM57" s="388"/>
      <c r="AN57" s="1318"/>
      <c r="AO57" s="1318"/>
      <c r="AP57" s="1318"/>
      <c r="AQ57" s="1318"/>
      <c r="AR57" s="1318"/>
      <c r="AS57" s="1318"/>
      <c r="AT57" s="1318"/>
      <c r="AU57" s="1318"/>
      <c r="AV57" s="1318"/>
      <c r="AW57" s="1318"/>
      <c r="AX57" s="1318"/>
      <c r="AY57" s="1318"/>
      <c r="AZ57" s="1318"/>
      <c r="BA57" s="1318"/>
      <c r="BB57" s="1317" t="s">
        <v>609</v>
      </c>
      <c r="BC57" s="1317"/>
      <c r="BD57" s="1317"/>
      <c r="BE57" s="1317"/>
      <c r="BF57" s="1317"/>
      <c r="BG57" s="1317"/>
      <c r="BH57" s="1317"/>
      <c r="BI57" s="1317"/>
      <c r="BJ57" s="1317"/>
      <c r="BK57" s="1317"/>
      <c r="BL57" s="1317"/>
      <c r="BM57" s="1317"/>
      <c r="BN57" s="1317"/>
      <c r="BO57" s="1317"/>
      <c r="BP57" s="1333"/>
      <c r="BQ57" s="1314"/>
      <c r="BR57" s="1314"/>
      <c r="BS57" s="1314"/>
      <c r="BT57" s="1314"/>
      <c r="BU57" s="1314"/>
      <c r="BV57" s="1314"/>
      <c r="BW57" s="1314"/>
      <c r="BX57" s="1314">
        <v>57.6</v>
      </c>
      <c r="BY57" s="1314"/>
      <c r="BZ57" s="1314"/>
      <c r="CA57" s="1314"/>
      <c r="CB57" s="1314"/>
      <c r="CC57" s="1314"/>
      <c r="CD57" s="1314"/>
      <c r="CE57" s="1314"/>
      <c r="CF57" s="1314">
        <v>58.9</v>
      </c>
      <c r="CG57" s="1314"/>
      <c r="CH57" s="1314"/>
      <c r="CI57" s="1314"/>
      <c r="CJ57" s="1314"/>
      <c r="CK57" s="1314"/>
      <c r="CL57" s="1314"/>
      <c r="CM57" s="1314"/>
      <c r="CN57" s="1314">
        <v>60.5</v>
      </c>
      <c r="CO57" s="1314"/>
      <c r="CP57" s="1314"/>
      <c r="CQ57" s="1314"/>
      <c r="CR57" s="1314"/>
      <c r="CS57" s="1314"/>
      <c r="CT57" s="1314"/>
      <c r="CU57" s="1314"/>
      <c r="CV57" s="1314">
        <v>61.2</v>
      </c>
      <c r="CW57" s="1314"/>
      <c r="CX57" s="1314"/>
      <c r="CY57" s="1314"/>
      <c r="CZ57" s="1314"/>
      <c r="DA57" s="1314"/>
      <c r="DB57" s="1314"/>
      <c r="DC57" s="1314"/>
      <c r="DD57" s="408"/>
      <c r="DE57" s="407"/>
    </row>
    <row r="58" spans="1:109" s="403" customFormat="1">
      <c r="A58" s="388"/>
      <c r="B58" s="407"/>
      <c r="G58" s="1312"/>
      <c r="H58" s="1312"/>
      <c r="I58" s="1315"/>
      <c r="J58" s="1315"/>
      <c r="K58" s="1319"/>
      <c r="L58" s="1319"/>
      <c r="M58" s="1319"/>
      <c r="N58" s="1319"/>
      <c r="AM58" s="388"/>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612</v>
      </c>
    </row>
    <row r="64" spans="1:109">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0" t="s">
        <v>616</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605</v>
      </c>
    </row>
    <row r="72" spans="2:107">
      <c r="B72" s="395"/>
      <c r="G72" s="1312"/>
      <c r="H72" s="1312"/>
      <c r="I72" s="1312"/>
      <c r="J72" s="1312"/>
      <c r="K72" s="405"/>
      <c r="L72" s="405"/>
      <c r="M72" s="406"/>
      <c r="N72" s="406"/>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553</v>
      </c>
      <c r="BQ72" s="1318"/>
      <c r="BR72" s="1318"/>
      <c r="BS72" s="1318"/>
      <c r="BT72" s="1318"/>
      <c r="BU72" s="1318"/>
      <c r="BV72" s="1318"/>
      <c r="BW72" s="1318"/>
      <c r="BX72" s="1318" t="s">
        <v>554</v>
      </c>
      <c r="BY72" s="1318"/>
      <c r="BZ72" s="1318"/>
      <c r="CA72" s="1318"/>
      <c r="CB72" s="1318"/>
      <c r="CC72" s="1318"/>
      <c r="CD72" s="1318"/>
      <c r="CE72" s="1318"/>
      <c r="CF72" s="1318" t="s">
        <v>555</v>
      </c>
      <c r="CG72" s="1318"/>
      <c r="CH72" s="1318"/>
      <c r="CI72" s="1318"/>
      <c r="CJ72" s="1318"/>
      <c r="CK72" s="1318"/>
      <c r="CL72" s="1318"/>
      <c r="CM72" s="1318"/>
      <c r="CN72" s="1318" t="s">
        <v>556</v>
      </c>
      <c r="CO72" s="1318"/>
      <c r="CP72" s="1318"/>
      <c r="CQ72" s="1318"/>
      <c r="CR72" s="1318"/>
      <c r="CS72" s="1318"/>
      <c r="CT72" s="1318"/>
      <c r="CU72" s="1318"/>
      <c r="CV72" s="1318" t="s">
        <v>557</v>
      </c>
      <c r="CW72" s="1318"/>
      <c r="CX72" s="1318"/>
      <c r="CY72" s="1318"/>
      <c r="CZ72" s="1318"/>
      <c r="DA72" s="1318"/>
      <c r="DB72" s="1318"/>
      <c r="DC72" s="1318"/>
    </row>
    <row r="73" spans="2:107">
      <c r="B73" s="395"/>
      <c r="G73" s="1329"/>
      <c r="H73" s="1329"/>
      <c r="I73" s="1329"/>
      <c r="J73" s="1329"/>
      <c r="K73" s="1313"/>
      <c r="L73" s="1313"/>
      <c r="M73" s="1313"/>
      <c r="N73" s="1313"/>
      <c r="AM73" s="404"/>
      <c r="AN73" s="1317" t="s">
        <v>606</v>
      </c>
      <c r="AO73" s="1317"/>
      <c r="AP73" s="1317"/>
      <c r="AQ73" s="1317"/>
      <c r="AR73" s="1317"/>
      <c r="AS73" s="1317"/>
      <c r="AT73" s="1317"/>
      <c r="AU73" s="1317"/>
      <c r="AV73" s="1317"/>
      <c r="AW73" s="1317"/>
      <c r="AX73" s="1317"/>
      <c r="AY73" s="1317"/>
      <c r="AZ73" s="1317"/>
      <c r="BA73" s="1317"/>
      <c r="BB73" s="1317" t="s">
        <v>607</v>
      </c>
      <c r="BC73" s="1317"/>
      <c r="BD73" s="1317"/>
      <c r="BE73" s="1317"/>
      <c r="BF73" s="1317"/>
      <c r="BG73" s="1317"/>
      <c r="BH73" s="1317"/>
      <c r="BI73" s="1317"/>
      <c r="BJ73" s="1317"/>
      <c r="BK73" s="1317"/>
      <c r="BL73" s="1317"/>
      <c r="BM73" s="1317"/>
      <c r="BN73" s="1317"/>
      <c r="BO73" s="1317"/>
      <c r="BP73" s="1314">
        <v>20.9</v>
      </c>
      <c r="BQ73" s="1314"/>
      <c r="BR73" s="1314"/>
      <c r="BS73" s="1314"/>
      <c r="BT73" s="1314"/>
      <c r="BU73" s="1314"/>
      <c r="BV73" s="1314"/>
      <c r="BW73" s="1314"/>
      <c r="BX73" s="1314">
        <v>76.3</v>
      </c>
      <c r="BY73" s="1314"/>
      <c r="BZ73" s="1314"/>
      <c r="CA73" s="1314"/>
      <c r="CB73" s="1314"/>
      <c r="CC73" s="1314"/>
      <c r="CD73" s="1314"/>
      <c r="CE73" s="1314"/>
      <c r="CF73" s="1314">
        <v>58.7</v>
      </c>
      <c r="CG73" s="1314"/>
      <c r="CH73" s="1314"/>
      <c r="CI73" s="1314"/>
      <c r="CJ73" s="1314"/>
      <c r="CK73" s="1314"/>
      <c r="CL73" s="1314"/>
      <c r="CM73" s="1314"/>
      <c r="CN73" s="1314">
        <v>37.799999999999997</v>
      </c>
      <c r="CO73" s="1314"/>
      <c r="CP73" s="1314"/>
      <c r="CQ73" s="1314"/>
      <c r="CR73" s="1314"/>
      <c r="CS73" s="1314"/>
      <c r="CT73" s="1314"/>
      <c r="CU73" s="1314"/>
      <c r="CV73" s="1314">
        <v>16.899999999999999</v>
      </c>
      <c r="CW73" s="1314"/>
      <c r="CX73" s="1314"/>
      <c r="CY73" s="1314"/>
      <c r="CZ73" s="1314"/>
      <c r="DA73" s="1314"/>
      <c r="DB73" s="1314"/>
      <c r="DC73" s="1314"/>
    </row>
    <row r="74" spans="2:107">
      <c r="B74" s="395"/>
      <c r="G74" s="1329"/>
      <c r="H74" s="1329"/>
      <c r="I74" s="1329"/>
      <c r="J74" s="1329"/>
      <c r="K74" s="1313"/>
      <c r="L74" s="1313"/>
      <c r="M74" s="1313"/>
      <c r="N74" s="1313"/>
      <c r="AM74" s="404"/>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5"/>
      <c r="G75" s="1329"/>
      <c r="H75" s="1329"/>
      <c r="I75" s="1312"/>
      <c r="J75" s="1312"/>
      <c r="K75" s="1319"/>
      <c r="L75" s="1319"/>
      <c r="M75" s="1319"/>
      <c r="N75" s="1319"/>
      <c r="AM75" s="404"/>
      <c r="AN75" s="1317"/>
      <c r="AO75" s="1317"/>
      <c r="AP75" s="1317"/>
      <c r="AQ75" s="1317"/>
      <c r="AR75" s="1317"/>
      <c r="AS75" s="1317"/>
      <c r="AT75" s="1317"/>
      <c r="AU75" s="1317"/>
      <c r="AV75" s="1317"/>
      <c r="AW75" s="1317"/>
      <c r="AX75" s="1317"/>
      <c r="AY75" s="1317"/>
      <c r="AZ75" s="1317"/>
      <c r="BA75" s="1317"/>
      <c r="BB75" s="1317" t="s">
        <v>613</v>
      </c>
      <c r="BC75" s="1317"/>
      <c r="BD75" s="1317"/>
      <c r="BE75" s="1317"/>
      <c r="BF75" s="1317"/>
      <c r="BG75" s="1317"/>
      <c r="BH75" s="1317"/>
      <c r="BI75" s="1317"/>
      <c r="BJ75" s="1317"/>
      <c r="BK75" s="1317"/>
      <c r="BL75" s="1317"/>
      <c r="BM75" s="1317"/>
      <c r="BN75" s="1317"/>
      <c r="BO75" s="1317"/>
      <c r="BP75" s="1314">
        <v>3.7</v>
      </c>
      <c r="BQ75" s="1314"/>
      <c r="BR75" s="1314"/>
      <c r="BS75" s="1314"/>
      <c r="BT75" s="1314"/>
      <c r="BU75" s="1314"/>
      <c r="BV75" s="1314"/>
      <c r="BW75" s="1314"/>
      <c r="BX75" s="1314">
        <v>3</v>
      </c>
      <c r="BY75" s="1314"/>
      <c r="BZ75" s="1314"/>
      <c r="CA75" s="1314"/>
      <c r="CB75" s="1314"/>
      <c r="CC75" s="1314"/>
      <c r="CD75" s="1314"/>
      <c r="CE75" s="1314"/>
      <c r="CF75" s="1314">
        <v>3.1</v>
      </c>
      <c r="CG75" s="1314"/>
      <c r="CH75" s="1314"/>
      <c r="CI75" s="1314"/>
      <c r="CJ75" s="1314"/>
      <c r="CK75" s="1314"/>
      <c r="CL75" s="1314"/>
      <c r="CM75" s="1314"/>
      <c r="CN75" s="1314">
        <v>3.9</v>
      </c>
      <c r="CO75" s="1314"/>
      <c r="CP75" s="1314"/>
      <c r="CQ75" s="1314"/>
      <c r="CR75" s="1314"/>
      <c r="CS75" s="1314"/>
      <c r="CT75" s="1314"/>
      <c r="CU75" s="1314"/>
      <c r="CV75" s="1314">
        <v>4.3</v>
      </c>
      <c r="CW75" s="1314"/>
      <c r="CX75" s="1314"/>
      <c r="CY75" s="1314"/>
      <c r="CZ75" s="1314"/>
      <c r="DA75" s="1314"/>
      <c r="DB75" s="1314"/>
      <c r="DC75" s="1314"/>
    </row>
    <row r="76" spans="2:107">
      <c r="B76" s="395"/>
      <c r="G76" s="1329"/>
      <c r="H76" s="1329"/>
      <c r="I76" s="1312"/>
      <c r="J76" s="1312"/>
      <c r="K76" s="1319"/>
      <c r="L76" s="1319"/>
      <c r="M76" s="1319"/>
      <c r="N76" s="1319"/>
      <c r="AM76" s="404"/>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5"/>
      <c r="G77" s="1312"/>
      <c r="H77" s="1312"/>
      <c r="I77" s="1312"/>
      <c r="J77" s="1312"/>
      <c r="K77" s="1313"/>
      <c r="L77" s="1313"/>
      <c r="M77" s="1313"/>
      <c r="N77" s="1313"/>
      <c r="AN77" s="1318" t="s">
        <v>610</v>
      </c>
      <c r="AO77" s="1318"/>
      <c r="AP77" s="1318"/>
      <c r="AQ77" s="1318"/>
      <c r="AR77" s="1318"/>
      <c r="AS77" s="1318"/>
      <c r="AT77" s="1318"/>
      <c r="AU77" s="1318"/>
      <c r="AV77" s="1318"/>
      <c r="AW77" s="1318"/>
      <c r="AX77" s="1318"/>
      <c r="AY77" s="1318"/>
      <c r="AZ77" s="1318"/>
      <c r="BA77" s="1318"/>
      <c r="BB77" s="1317" t="s">
        <v>611</v>
      </c>
      <c r="BC77" s="1317"/>
      <c r="BD77" s="1317"/>
      <c r="BE77" s="1317"/>
      <c r="BF77" s="1317"/>
      <c r="BG77" s="1317"/>
      <c r="BH77" s="1317"/>
      <c r="BI77" s="1317"/>
      <c r="BJ77" s="1317"/>
      <c r="BK77" s="1317"/>
      <c r="BL77" s="1317"/>
      <c r="BM77" s="1317"/>
      <c r="BN77" s="1317"/>
      <c r="BO77" s="1317"/>
      <c r="BP77" s="1314">
        <v>20.2</v>
      </c>
      <c r="BQ77" s="1314"/>
      <c r="BR77" s="1314"/>
      <c r="BS77" s="1314"/>
      <c r="BT77" s="1314"/>
      <c r="BU77" s="1314"/>
      <c r="BV77" s="1314"/>
      <c r="BW77" s="1314"/>
      <c r="BX77" s="1314">
        <v>38.5</v>
      </c>
      <c r="BY77" s="1314"/>
      <c r="BZ77" s="1314"/>
      <c r="CA77" s="1314"/>
      <c r="CB77" s="1314"/>
      <c r="CC77" s="1314"/>
      <c r="CD77" s="1314"/>
      <c r="CE77" s="1314"/>
      <c r="CF77" s="1314">
        <v>32.799999999999997</v>
      </c>
      <c r="CG77" s="1314"/>
      <c r="CH77" s="1314"/>
      <c r="CI77" s="1314"/>
      <c r="CJ77" s="1314"/>
      <c r="CK77" s="1314"/>
      <c r="CL77" s="1314"/>
      <c r="CM77" s="1314"/>
      <c r="CN77" s="1314">
        <v>20.9</v>
      </c>
      <c r="CO77" s="1314"/>
      <c r="CP77" s="1314"/>
      <c r="CQ77" s="1314"/>
      <c r="CR77" s="1314"/>
      <c r="CS77" s="1314"/>
      <c r="CT77" s="1314"/>
      <c r="CU77" s="1314"/>
      <c r="CV77" s="1314">
        <v>21</v>
      </c>
      <c r="CW77" s="1314"/>
      <c r="CX77" s="1314"/>
      <c r="CY77" s="1314"/>
      <c r="CZ77" s="1314"/>
      <c r="DA77" s="1314"/>
      <c r="DB77" s="1314"/>
      <c r="DC77" s="1314"/>
    </row>
    <row r="78" spans="2:107">
      <c r="B78" s="395"/>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5"/>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613</v>
      </c>
      <c r="BC79" s="1317"/>
      <c r="BD79" s="1317"/>
      <c r="BE79" s="1317"/>
      <c r="BF79" s="1317"/>
      <c r="BG79" s="1317"/>
      <c r="BH79" s="1317"/>
      <c r="BI79" s="1317"/>
      <c r="BJ79" s="1317"/>
      <c r="BK79" s="1317"/>
      <c r="BL79" s="1317"/>
      <c r="BM79" s="1317"/>
      <c r="BN79" s="1317"/>
      <c r="BO79" s="1317"/>
      <c r="BP79" s="1314">
        <v>9.3000000000000007</v>
      </c>
      <c r="BQ79" s="1314"/>
      <c r="BR79" s="1314"/>
      <c r="BS79" s="1314"/>
      <c r="BT79" s="1314"/>
      <c r="BU79" s="1314"/>
      <c r="BV79" s="1314"/>
      <c r="BW79" s="1314"/>
      <c r="BX79" s="1314">
        <v>9.1999999999999993</v>
      </c>
      <c r="BY79" s="1314"/>
      <c r="BZ79" s="1314"/>
      <c r="CA79" s="1314"/>
      <c r="CB79" s="1314"/>
      <c r="CC79" s="1314"/>
      <c r="CD79" s="1314"/>
      <c r="CE79" s="1314"/>
      <c r="CF79" s="1314">
        <v>9.1</v>
      </c>
      <c r="CG79" s="1314"/>
      <c r="CH79" s="1314"/>
      <c r="CI79" s="1314"/>
      <c r="CJ79" s="1314"/>
      <c r="CK79" s="1314"/>
      <c r="CL79" s="1314"/>
      <c r="CM79" s="1314"/>
      <c r="CN79" s="1314">
        <v>9.1</v>
      </c>
      <c r="CO79" s="1314"/>
      <c r="CP79" s="1314"/>
      <c r="CQ79" s="1314"/>
      <c r="CR79" s="1314"/>
      <c r="CS79" s="1314"/>
      <c r="CT79" s="1314"/>
      <c r="CU79" s="1314"/>
      <c r="CV79" s="1314">
        <v>9.1999999999999993</v>
      </c>
      <c r="CW79" s="1314"/>
      <c r="CX79" s="1314"/>
      <c r="CY79" s="1314"/>
      <c r="CZ79" s="1314"/>
      <c r="DA79" s="1314"/>
      <c r="DB79" s="1314"/>
      <c r="DC79" s="1314"/>
    </row>
    <row r="80" spans="2:107">
      <c r="B80" s="395"/>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Ov3OHN9bW2MMnn72CvfL89f9qmRCH3+UhgjRas/usVFy7tLTI9UsUqMDpX0s3IpsAKS9gCWZeRWbnifm98pepQ==" saltValue="45VPSs2YrEbsYK34qewC8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06"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sheetProtection algorithmName="SHA-512" hashValue="kiCbVmR5Rw1BGOsDA1SM9JQHOOu6mXHmYOB8JOSfgPX5qU9jGcpc3LVpCXAmnxesFFlVOCC+luAdnu1O6zOYRg==" saltValue="q47EX8mxomYpTbpbpuzg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614</v>
      </c>
    </row>
  </sheetData>
  <sheetProtection algorithmName="SHA-512" hashValue="p3tDLtzH3x7DAaSyrwamzwaDqIZeFVNmjpMQWE4reE/OkM5QQj6DazgjTSN3DbXXPedSdsgZrIjm1uoolWIYlA==" saltValue="4+M/hfQ+CCH8GuAaA1MO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54</v>
      </c>
      <c r="E2" s="155"/>
      <c r="F2" s="156" t="s">
        <v>550</v>
      </c>
      <c r="G2" s="157"/>
      <c r="H2" s="158"/>
    </row>
    <row r="3" spans="1:8">
      <c r="A3" s="154" t="s">
        <v>543</v>
      </c>
      <c r="B3" s="159"/>
      <c r="C3" s="160"/>
      <c r="D3" s="161">
        <v>228330</v>
      </c>
      <c r="E3" s="162"/>
      <c r="F3" s="163">
        <v>106092</v>
      </c>
      <c r="G3" s="164"/>
      <c r="H3" s="165"/>
    </row>
    <row r="4" spans="1:8">
      <c r="A4" s="166"/>
      <c r="B4" s="167"/>
      <c r="C4" s="168"/>
      <c r="D4" s="169">
        <v>45973</v>
      </c>
      <c r="E4" s="170"/>
      <c r="F4" s="171">
        <v>44299</v>
      </c>
      <c r="G4" s="172"/>
      <c r="H4" s="173"/>
    </row>
    <row r="5" spans="1:8">
      <c r="A5" s="154" t="s">
        <v>545</v>
      </c>
      <c r="B5" s="159"/>
      <c r="C5" s="160"/>
      <c r="D5" s="161">
        <v>272530</v>
      </c>
      <c r="E5" s="162"/>
      <c r="F5" s="163">
        <v>78903</v>
      </c>
      <c r="G5" s="164"/>
      <c r="H5" s="165"/>
    </row>
    <row r="6" spans="1:8">
      <c r="A6" s="166"/>
      <c r="B6" s="167"/>
      <c r="C6" s="168"/>
      <c r="D6" s="169">
        <v>150859</v>
      </c>
      <c r="E6" s="170"/>
      <c r="F6" s="171">
        <v>49201</v>
      </c>
      <c r="G6" s="172"/>
      <c r="H6" s="173"/>
    </row>
    <row r="7" spans="1:8">
      <c r="A7" s="154" t="s">
        <v>546</v>
      </c>
      <c r="B7" s="159"/>
      <c r="C7" s="160"/>
      <c r="D7" s="161">
        <v>278062</v>
      </c>
      <c r="E7" s="162"/>
      <c r="F7" s="163">
        <v>82993</v>
      </c>
      <c r="G7" s="164"/>
      <c r="H7" s="165"/>
    </row>
    <row r="8" spans="1:8">
      <c r="A8" s="166"/>
      <c r="B8" s="167"/>
      <c r="C8" s="168"/>
      <c r="D8" s="169">
        <v>56155</v>
      </c>
      <c r="E8" s="170"/>
      <c r="F8" s="171">
        <v>46787</v>
      </c>
      <c r="G8" s="172"/>
      <c r="H8" s="173"/>
    </row>
    <row r="9" spans="1:8">
      <c r="A9" s="154" t="s">
        <v>547</v>
      </c>
      <c r="B9" s="159"/>
      <c r="C9" s="160"/>
      <c r="D9" s="161">
        <v>269886</v>
      </c>
      <c r="E9" s="162"/>
      <c r="F9" s="163">
        <v>108252</v>
      </c>
      <c r="G9" s="164"/>
      <c r="H9" s="165"/>
    </row>
    <row r="10" spans="1:8">
      <c r="A10" s="166"/>
      <c r="B10" s="167"/>
      <c r="C10" s="168"/>
      <c r="D10" s="169">
        <v>39520</v>
      </c>
      <c r="E10" s="170"/>
      <c r="F10" s="171">
        <v>50321</v>
      </c>
      <c r="G10" s="172"/>
      <c r="H10" s="173"/>
    </row>
    <row r="11" spans="1:8">
      <c r="A11" s="154" t="s">
        <v>548</v>
      </c>
      <c r="B11" s="159"/>
      <c r="C11" s="160"/>
      <c r="D11" s="161">
        <v>206333</v>
      </c>
      <c r="E11" s="162"/>
      <c r="F11" s="163">
        <v>93492</v>
      </c>
      <c r="G11" s="164"/>
      <c r="H11" s="165"/>
    </row>
    <row r="12" spans="1:8">
      <c r="A12" s="166"/>
      <c r="B12" s="167"/>
      <c r="C12" s="174"/>
      <c r="D12" s="169">
        <v>44694</v>
      </c>
      <c r="E12" s="170"/>
      <c r="F12" s="171">
        <v>53316</v>
      </c>
      <c r="G12" s="172"/>
      <c r="H12" s="173"/>
    </row>
    <row r="13" spans="1:8">
      <c r="A13" s="154"/>
      <c r="B13" s="159"/>
      <c r="C13" s="175"/>
      <c r="D13" s="176">
        <v>251028</v>
      </c>
      <c r="E13" s="177"/>
      <c r="F13" s="178">
        <v>93946</v>
      </c>
      <c r="G13" s="179"/>
      <c r="H13" s="165"/>
    </row>
    <row r="14" spans="1:8">
      <c r="A14" s="166"/>
      <c r="B14" s="167"/>
      <c r="C14" s="168"/>
      <c r="D14" s="169">
        <v>67440</v>
      </c>
      <c r="E14" s="170"/>
      <c r="F14" s="171">
        <v>48785</v>
      </c>
      <c r="G14" s="172"/>
      <c r="H14" s="173"/>
    </row>
    <row r="17" spans="1:11">
      <c r="A17" s="150" t="s">
        <v>55</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56</v>
      </c>
      <c r="B19" s="180">
        <f>ROUND(VALUE(SUBSTITUTE(実質収支比率等に係る経年分析!F$48,"▲","-")),2)</f>
        <v>4.1500000000000004</v>
      </c>
      <c r="C19" s="180">
        <f>ROUND(VALUE(SUBSTITUTE(実質収支比率等に係る経年分析!G$48,"▲","-")),2)</f>
        <v>10.69</v>
      </c>
      <c r="D19" s="180">
        <f>ROUND(VALUE(SUBSTITUTE(実質収支比率等に係る経年分析!H$48,"▲","-")),2)</f>
        <v>6.92</v>
      </c>
      <c r="E19" s="180">
        <f>ROUND(VALUE(SUBSTITUTE(実質収支比率等に係る経年分析!I$48,"▲","-")),2)</f>
        <v>6.78</v>
      </c>
      <c r="F19" s="180">
        <f>ROUND(VALUE(SUBSTITUTE(実質収支比率等に係る経年分析!J$48,"▲","-")),2)</f>
        <v>11.75</v>
      </c>
    </row>
    <row r="20" spans="1:11">
      <c r="A20" s="180" t="s">
        <v>57</v>
      </c>
      <c r="B20" s="180">
        <f>ROUND(VALUE(SUBSTITUTE(実質収支比率等に係る経年分析!F$47,"▲","-")),2)</f>
        <v>23.93</v>
      </c>
      <c r="C20" s="180">
        <f>ROUND(VALUE(SUBSTITUTE(実質収支比率等に係る経年分析!G$47,"▲","-")),2)</f>
        <v>16.04</v>
      </c>
      <c r="D20" s="180">
        <f>ROUND(VALUE(SUBSTITUTE(実質収支比率等に係る経年分析!H$47,"▲","-")),2)</f>
        <v>32.17</v>
      </c>
      <c r="E20" s="180">
        <f>ROUND(VALUE(SUBSTITUTE(実質収支比率等に係る経年分析!I$47,"▲","-")),2)</f>
        <v>38.72</v>
      </c>
      <c r="F20" s="180">
        <f>ROUND(VALUE(SUBSTITUTE(実質収支比率等に係る経年分析!J$47,"▲","-")),2)</f>
        <v>34.36</v>
      </c>
    </row>
    <row r="21" spans="1:11">
      <c r="A21" s="180" t="s">
        <v>58</v>
      </c>
      <c r="B21" s="180">
        <f>IF(ISNUMBER(VALUE(SUBSTITUTE(実質収支比率等に係る経年分析!F$49,"▲","-"))),ROUND(VALUE(SUBSTITUTE(実質収支比率等に係る経年分析!F$49,"▲","-")),2),NA())</f>
        <v>-4.3899999999999997</v>
      </c>
      <c r="C21" s="180">
        <f>IF(ISNUMBER(VALUE(SUBSTITUTE(実質収支比率等に係る経年分析!G$49,"▲","-"))),ROUND(VALUE(SUBSTITUTE(実質収支比率等に係る経年分析!G$49,"▲","-")),2),NA())</f>
        <v>-4.4000000000000004</v>
      </c>
      <c r="D21" s="180">
        <f>IF(ISNUMBER(VALUE(SUBSTITUTE(実質収支比率等に係る経年分析!H$49,"▲","-"))),ROUND(VALUE(SUBSTITUTE(実質収支比率等に係る経年分析!H$49,"▲","-")),2),NA())</f>
        <v>6.66</v>
      </c>
      <c r="E21" s="180">
        <f>IF(ISNUMBER(VALUE(SUBSTITUTE(実質収支比率等に係る経年分析!I$49,"▲","-"))),ROUND(VALUE(SUBSTITUTE(実質収支比率等に係る経年分析!I$49,"▲","-")),2),NA())</f>
        <v>2.96</v>
      </c>
      <c r="F21" s="180">
        <f>IF(ISNUMBER(VALUE(SUBSTITUTE(実質収支比率等に係る経年分析!J$49,"▲","-"))),ROUND(VALUE(SUBSTITUTE(実質収支比率等に係る経年分析!J$49,"▲","-")),2),NA())</f>
        <v>-2.65</v>
      </c>
    </row>
    <row r="24" spans="1:11">
      <c r="A24" s="150" t="s">
        <v>59</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60</v>
      </c>
      <c r="C26" s="181" t="s">
        <v>61</v>
      </c>
      <c r="D26" s="181" t="s">
        <v>60</v>
      </c>
      <c r="E26" s="181" t="s">
        <v>61</v>
      </c>
      <c r="F26" s="181" t="s">
        <v>60</v>
      </c>
      <c r="G26" s="181" t="s">
        <v>61</v>
      </c>
      <c r="H26" s="181" t="s">
        <v>60</v>
      </c>
      <c r="I26" s="181" t="s">
        <v>61</v>
      </c>
      <c r="J26" s="181" t="s">
        <v>60</v>
      </c>
      <c r="K26" s="181" t="s">
        <v>61</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川俣町国民健康保険（施設勘定）特別会計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川俣町後期高齢者医療特別会計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川俣町国民健康保険（事業勘定）特別会計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4.42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1.62</v>
      </c>
    </row>
    <row r="32" spans="1:11">
      <c r="A32" s="181" t="str">
        <f>IF(連結実質赤字比率に係る赤字・黒字の構成分析!C$38="",NA(),連結実質赤字比率に係る赤字・黒字の構成分析!C$38)</f>
        <v>川俣町簡易水道事業特別会計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2.2599999999999998</v>
      </c>
    </row>
    <row r="33" spans="1:16">
      <c r="A33" s="181" t="str">
        <f>IF(連結実質赤字比率に係る赤字・黒字の構成分析!C$37="",NA(),連結実質赤字比率に係る赤字・黒字の構成分析!C$37)</f>
        <v>川俣町介護保険特別会計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2.4300000000000002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2.27</v>
      </c>
    </row>
    <row r="34" spans="1:16">
      <c r="A34" s="181" t="str">
        <f>IF(連結実質赤字比率に係る赤字・黒字の構成分析!C$36="",NA(),連結実質赤字比率に係る赤字・黒字の構成分析!C$36)</f>
        <v>川俣町水道事業会計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7.49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11.74</v>
      </c>
    </row>
    <row r="36" spans="1:16">
      <c r="A36" s="181" t="str">
        <f>IF(連結実質赤字比率に係る赤字・黒字の構成分析!C$34="",NA(),連結実質赤字比率に係る赤字・黒字の構成分析!C$34)</f>
        <v>川俣町工業団地造成事業特別会計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19.350000000000001</v>
      </c>
    </row>
    <row r="39" spans="1:16">
      <c r="A39" s="150" t="s">
        <v>62</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c r="A42" s="182" t="s">
        <v>65</v>
      </c>
      <c r="B42" s="182"/>
      <c r="C42" s="182"/>
      <c r="D42" s="182">
        <f>'実質公債費比率（分子）の構造'!K$52</f>
        <v>425</v>
      </c>
      <c r="E42" s="182"/>
      <c r="F42" s="182"/>
      <c r="G42" s="182">
        <f>'実質公債費比率（分子）の構造'!L$52</f>
        <v>425</v>
      </c>
      <c r="H42" s="182"/>
      <c r="I42" s="182"/>
      <c r="J42" s="182">
        <f>'実質公債費比率（分子）の構造'!M$52</f>
        <v>419</v>
      </c>
      <c r="K42" s="182"/>
      <c r="L42" s="182"/>
      <c r="M42" s="182">
        <f>'実質公債費比率（分子）の構造'!N$52</f>
        <v>407</v>
      </c>
      <c r="N42" s="182"/>
      <c r="O42" s="182"/>
      <c r="P42" s="182">
        <f>'実質公債費比率（分子）の構造'!O$52</f>
        <v>404</v>
      </c>
    </row>
    <row r="43" spans="1:16">
      <c r="A43" s="182" t="s">
        <v>66</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67</v>
      </c>
      <c r="B44" s="182">
        <f>'実質公債費比率（分子）の構造'!K$50</f>
        <v>32</v>
      </c>
      <c r="C44" s="182"/>
      <c r="D44" s="182"/>
      <c r="E44" s="182">
        <f>'実質公債費比率（分子）の構造'!L$50</f>
        <v>41</v>
      </c>
      <c r="F44" s="182"/>
      <c r="G44" s="182"/>
      <c r="H44" s="182">
        <f>'実質公債費比率（分子）の構造'!M$50</f>
        <v>41</v>
      </c>
      <c r="I44" s="182"/>
      <c r="J44" s="182"/>
      <c r="K44" s="182">
        <f>'実質公債費比率（分子）の構造'!N$50</f>
        <v>29</v>
      </c>
      <c r="L44" s="182"/>
      <c r="M44" s="182"/>
      <c r="N44" s="182" t="str">
        <f>'実質公債費比率（分子）の構造'!O$50</f>
        <v>-</v>
      </c>
      <c r="O44" s="182"/>
      <c r="P44" s="182"/>
    </row>
    <row r="45" spans="1:16">
      <c r="A45" s="182" t="s">
        <v>68</v>
      </c>
      <c r="B45" s="182">
        <f>'実質公債費比率（分子）の構造'!K$49</f>
        <v>10</v>
      </c>
      <c r="C45" s="182"/>
      <c r="D45" s="182"/>
      <c r="E45" s="182">
        <f>'実質公債費比率（分子）の構造'!L$49</f>
        <v>24</v>
      </c>
      <c r="F45" s="182"/>
      <c r="G45" s="182"/>
      <c r="H45" s="182">
        <f>'実質公債費比率（分子）の構造'!M$49</f>
        <v>33</v>
      </c>
      <c r="I45" s="182"/>
      <c r="J45" s="182"/>
      <c r="K45" s="182">
        <f>'実質公債費比率（分子）の構造'!N$49</f>
        <v>37</v>
      </c>
      <c r="L45" s="182"/>
      <c r="M45" s="182"/>
      <c r="N45" s="182">
        <f>'実質公債費比率（分子）の構造'!O$49</f>
        <v>37</v>
      </c>
      <c r="O45" s="182"/>
      <c r="P45" s="182"/>
    </row>
    <row r="46" spans="1:16">
      <c r="A46" s="182" t="s">
        <v>69</v>
      </c>
      <c r="B46" s="182">
        <f>'実質公債費比率（分子）の構造'!K$48</f>
        <v>2</v>
      </c>
      <c r="C46" s="182"/>
      <c r="D46" s="182"/>
      <c r="E46" s="182">
        <f>'実質公債費比率（分子）の構造'!L$48</f>
        <v>26</v>
      </c>
      <c r="F46" s="182"/>
      <c r="G46" s="182"/>
      <c r="H46" s="182">
        <f>'実質公債費比率（分子）の構造'!M$48</f>
        <v>1</v>
      </c>
      <c r="I46" s="182"/>
      <c r="J46" s="182"/>
      <c r="K46" s="182">
        <f>'実質公債費比率（分子）の構造'!N$48</f>
        <v>1</v>
      </c>
      <c r="L46" s="182"/>
      <c r="M46" s="182"/>
      <c r="N46" s="182">
        <f>'実質公債費比率（分子）の構造'!O$48</f>
        <v>1</v>
      </c>
      <c r="O46" s="182"/>
      <c r="P46" s="182"/>
    </row>
    <row r="47" spans="1:16">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72</v>
      </c>
      <c r="B49" s="182">
        <f>'実質公債費比率（分子）の構造'!K$45</f>
        <v>466</v>
      </c>
      <c r="C49" s="182"/>
      <c r="D49" s="182"/>
      <c r="E49" s="182">
        <f>'実質公債費比率（分子）の構造'!L$45</f>
        <v>460</v>
      </c>
      <c r="F49" s="182"/>
      <c r="G49" s="182"/>
      <c r="H49" s="182">
        <f>'実質公債費比率（分子）の構造'!M$45</f>
        <v>490</v>
      </c>
      <c r="I49" s="182"/>
      <c r="J49" s="182"/>
      <c r="K49" s="182">
        <f>'実質公債費比率（分子）の構造'!N$45</f>
        <v>505</v>
      </c>
      <c r="L49" s="182"/>
      <c r="M49" s="182"/>
      <c r="N49" s="182">
        <f>'実質公債費比率（分子）の構造'!O$45</f>
        <v>538</v>
      </c>
      <c r="O49" s="182"/>
      <c r="P49" s="182"/>
    </row>
    <row r="50" spans="1:16">
      <c r="A50" s="182" t="s">
        <v>73</v>
      </c>
      <c r="B50" s="182" t="e">
        <f>NA()</f>
        <v>#N/A</v>
      </c>
      <c r="C50" s="182">
        <f>IF(ISNUMBER('実質公債費比率（分子）の構造'!K$53),'実質公債費比率（分子）の構造'!K$53,NA())</f>
        <v>85</v>
      </c>
      <c r="D50" s="182" t="e">
        <f>NA()</f>
        <v>#N/A</v>
      </c>
      <c r="E50" s="182" t="e">
        <f>NA()</f>
        <v>#N/A</v>
      </c>
      <c r="F50" s="182">
        <f>IF(ISNUMBER('実質公債費比率（分子）の構造'!L$53),'実質公債費比率（分子）の構造'!L$53,NA())</f>
        <v>126</v>
      </c>
      <c r="G50" s="182" t="e">
        <f>NA()</f>
        <v>#N/A</v>
      </c>
      <c r="H50" s="182" t="e">
        <f>NA()</f>
        <v>#N/A</v>
      </c>
      <c r="I50" s="182">
        <f>IF(ISNUMBER('実質公債費比率（分子）の構造'!M$53),'実質公債費比率（分子）の構造'!M$53,NA())</f>
        <v>146</v>
      </c>
      <c r="J50" s="182" t="e">
        <f>NA()</f>
        <v>#N/A</v>
      </c>
      <c r="K50" s="182" t="e">
        <f>NA()</f>
        <v>#N/A</v>
      </c>
      <c r="L50" s="182">
        <f>IF(ISNUMBER('実質公債費比率（分子）の構造'!N$53),'実質公債費比率（分子）の構造'!N$53,NA())</f>
        <v>165</v>
      </c>
      <c r="M50" s="182" t="e">
        <f>NA()</f>
        <v>#N/A</v>
      </c>
      <c r="N50" s="182" t="e">
        <f>NA()</f>
        <v>#N/A</v>
      </c>
      <c r="O50" s="182">
        <f>IF(ISNUMBER('実質公債費比率（分子）の構造'!O$53),'実質公債費比率（分子）の構造'!O$53,NA())</f>
        <v>172</v>
      </c>
      <c r="P50" s="182" t="e">
        <f>NA()</f>
        <v>#N/A</v>
      </c>
    </row>
    <row r="53" spans="1:16">
      <c r="A53" s="150" t="s">
        <v>74</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c r="A56" s="181" t="s">
        <v>43</v>
      </c>
      <c r="B56" s="181"/>
      <c r="C56" s="181"/>
      <c r="D56" s="181">
        <f>'将来負担比率（分子）の構造'!I$52</f>
        <v>3947</v>
      </c>
      <c r="E56" s="181"/>
      <c r="F56" s="181"/>
      <c r="G56" s="181">
        <f>'将来負担比率（分子）の構造'!J$52</f>
        <v>3862</v>
      </c>
      <c r="H56" s="181"/>
      <c r="I56" s="181"/>
      <c r="J56" s="181">
        <f>'将来負担比率（分子）の構造'!K$52</f>
        <v>3823</v>
      </c>
      <c r="K56" s="181"/>
      <c r="L56" s="181"/>
      <c r="M56" s="181">
        <f>'将来負担比率（分子）の構造'!L$52</f>
        <v>4166</v>
      </c>
      <c r="N56" s="181"/>
      <c r="O56" s="181"/>
      <c r="P56" s="181">
        <f>'将来負担比率（分子）の構造'!M$52</f>
        <v>5343</v>
      </c>
    </row>
    <row r="57" spans="1:16">
      <c r="A57" s="181" t="s">
        <v>42</v>
      </c>
      <c r="B57" s="181"/>
      <c r="C57" s="181"/>
      <c r="D57" s="181">
        <f>'将来負担比率（分子）の構造'!I$51</f>
        <v>91</v>
      </c>
      <c r="E57" s="181"/>
      <c r="F57" s="181"/>
      <c r="G57" s="181">
        <f>'将来負担比率（分子）の構造'!J$51</f>
        <v>76</v>
      </c>
      <c r="H57" s="181"/>
      <c r="I57" s="181"/>
      <c r="J57" s="181">
        <f>'将来負担比率（分子）の構造'!K$51</f>
        <v>61</v>
      </c>
      <c r="K57" s="181"/>
      <c r="L57" s="181"/>
      <c r="M57" s="181">
        <f>'将来負担比率（分子）の構造'!L$51</f>
        <v>46</v>
      </c>
      <c r="N57" s="181"/>
      <c r="O57" s="181"/>
      <c r="P57" s="181">
        <f>'将来負担比率（分子）の構造'!M$51</f>
        <v>35</v>
      </c>
    </row>
    <row r="58" spans="1:16">
      <c r="A58" s="181" t="s">
        <v>41</v>
      </c>
      <c r="B58" s="181"/>
      <c r="C58" s="181"/>
      <c r="D58" s="181">
        <f>'将来負担比率（分子）の構造'!I$50</f>
        <v>1699</v>
      </c>
      <c r="E58" s="181"/>
      <c r="F58" s="181"/>
      <c r="G58" s="181">
        <f>'将来負担比率（分子）の構造'!J$50</f>
        <v>1343</v>
      </c>
      <c r="H58" s="181"/>
      <c r="I58" s="181"/>
      <c r="J58" s="181">
        <f>'将来負担比率（分子）の構造'!K$50</f>
        <v>1978</v>
      </c>
      <c r="K58" s="181"/>
      <c r="L58" s="181"/>
      <c r="M58" s="181">
        <f>'将来負担比率（分子）の構造'!L$50</f>
        <v>2319</v>
      </c>
      <c r="N58" s="181"/>
      <c r="O58" s="181"/>
      <c r="P58" s="181">
        <f>'将来負担比率（分子）の構造'!M$50</f>
        <v>2173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1164</v>
      </c>
      <c r="C62" s="181"/>
      <c r="D62" s="181"/>
      <c r="E62" s="181">
        <f>'将来負担比率（分子）の構造'!J$45</f>
        <v>1086</v>
      </c>
      <c r="F62" s="181"/>
      <c r="G62" s="181"/>
      <c r="H62" s="181">
        <f>'将来負担比率（分子）の構造'!K$45</f>
        <v>942</v>
      </c>
      <c r="I62" s="181"/>
      <c r="J62" s="181"/>
      <c r="K62" s="181">
        <f>'将来負担比率（分子）の構造'!L$45</f>
        <v>861</v>
      </c>
      <c r="L62" s="181"/>
      <c r="M62" s="181"/>
      <c r="N62" s="181">
        <f>'将来負担比率（分子）の構造'!M$45</f>
        <v>840</v>
      </c>
      <c r="O62" s="181"/>
      <c r="P62" s="181"/>
    </row>
    <row r="63" spans="1:16">
      <c r="A63" s="181" t="s">
        <v>34</v>
      </c>
      <c r="B63" s="181">
        <f>'将来負担比率（分子）の構造'!I$44</f>
        <v>348</v>
      </c>
      <c r="C63" s="181"/>
      <c r="D63" s="181"/>
      <c r="E63" s="181">
        <f>'将来負担比率（分子）の構造'!J$44</f>
        <v>350</v>
      </c>
      <c r="F63" s="181"/>
      <c r="G63" s="181"/>
      <c r="H63" s="181">
        <f>'将来負担比率（分子）の構造'!K$44</f>
        <v>318</v>
      </c>
      <c r="I63" s="181"/>
      <c r="J63" s="181"/>
      <c r="K63" s="181">
        <f>'将来負担比率（分子）の構造'!L$44</f>
        <v>286</v>
      </c>
      <c r="L63" s="181"/>
      <c r="M63" s="181"/>
      <c r="N63" s="181">
        <f>'将来負担比率（分子）の構造'!M$44</f>
        <v>255</v>
      </c>
      <c r="O63" s="181"/>
      <c r="P63" s="181"/>
    </row>
    <row r="64" spans="1:16">
      <c r="A64" s="181" t="s">
        <v>33</v>
      </c>
      <c r="B64" s="181" t="str">
        <f>'将来負担比率（分子）の構造'!I$43</f>
        <v>-</v>
      </c>
      <c r="C64" s="181"/>
      <c r="D64" s="181"/>
      <c r="E64" s="181">
        <f>'将来負担比率（分子）の構造'!J$43</f>
        <v>162</v>
      </c>
      <c r="F64" s="181"/>
      <c r="G64" s="181"/>
      <c r="H64" s="181">
        <f>'将来負担比率（分子）の構造'!K$43</f>
        <v>89</v>
      </c>
      <c r="I64" s="181"/>
      <c r="J64" s="181"/>
      <c r="K64" s="181">
        <f>'将来負担比率（分子）の構造'!L$43</f>
        <v>79</v>
      </c>
      <c r="L64" s="181"/>
      <c r="M64" s="181"/>
      <c r="N64" s="181">
        <f>'将来負担比率（分子）の構造'!M$43</f>
        <v>15</v>
      </c>
      <c r="O64" s="181"/>
      <c r="P64" s="181"/>
    </row>
    <row r="65" spans="1:16">
      <c r="A65" s="181" t="s">
        <v>32</v>
      </c>
      <c r="B65" s="181">
        <f>'将来負担比率（分子）の構造'!I$42</f>
        <v>19</v>
      </c>
      <c r="C65" s="181"/>
      <c r="D65" s="181"/>
      <c r="E65" s="181">
        <f>'将来負担比率（分子）の構造'!J$42</f>
        <v>13</v>
      </c>
      <c r="F65" s="181"/>
      <c r="G65" s="181"/>
      <c r="H65" s="181">
        <f>'将来負担比率（分子）の構造'!K$42</f>
        <v>6</v>
      </c>
      <c r="I65" s="181"/>
      <c r="J65" s="181"/>
      <c r="K65" s="181">
        <f>'将来負担比率（分子）の構造'!L$42</f>
        <v>6</v>
      </c>
      <c r="L65" s="181"/>
      <c r="M65" s="181"/>
      <c r="N65" s="181" t="str">
        <f>'将来負担比率（分子）の構造'!M$42</f>
        <v>-</v>
      </c>
      <c r="O65" s="181"/>
      <c r="P65" s="181"/>
    </row>
    <row r="66" spans="1:16">
      <c r="A66" s="181" t="s">
        <v>31</v>
      </c>
      <c r="B66" s="181">
        <f>'将来負担比率（分子）の構造'!I$41</f>
        <v>5012</v>
      </c>
      <c r="C66" s="181"/>
      <c r="D66" s="181"/>
      <c r="E66" s="181">
        <f>'将来負担比率（分子）の構造'!J$41</f>
        <v>6511</v>
      </c>
      <c r="F66" s="181"/>
      <c r="G66" s="181"/>
      <c r="H66" s="181">
        <f>'将来負担比率（分子）の構造'!K$41</f>
        <v>6667</v>
      </c>
      <c r="I66" s="181"/>
      <c r="J66" s="181"/>
      <c r="K66" s="181">
        <f>'将来負担比率（分子）の構造'!L$41</f>
        <v>6696</v>
      </c>
      <c r="L66" s="181"/>
      <c r="M66" s="181"/>
      <c r="N66" s="181">
        <f>'将来負担比率（分子）の構造'!M$41</f>
        <v>7071</v>
      </c>
      <c r="O66" s="181"/>
      <c r="P66" s="181"/>
    </row>
    <row r="67" spans="1:16">
      <c r="A67" s="181" t="s">
        <v>77</v>
      </c>
      <c r="B67" s="181" t="e">
        <f>NA()</f>
        <v>#N/A</v>
      </c>
      <c r="C67" s="181">
        <f>IF(ISNUMBER('将来負担比率（分子）の構造'!I$53), IF('将来負担比率（分子）の構造'!I$53 &lt; 0, 0, '将来負担比率（分子）の構造'!I$53), NA())</f>
        <v>806</v>
      </c>
      <c r="D67" s="181" t="e">
        <f>NA()</f>
        <v>#N/A</v>
      </c>
      <c r="E67" s="181" t="e">
        <f>NA()</f>
        <v>#N/A</v>
      </c>
      <c r="F67" s="181">
        <f>IF(ISNUMBER('将来負担比率（分子）の構造'!J$53), IF('将来負担比率（分子）の構造'!J$53 &lt; 0, 0, '将来負担比率（分子）の構造'!J$53), NA())</f>
        <v>2840</v>
      </c>
      <c r="G67" s="181" t="e">
        <f>NA()</f>
        <v>#N/A</v>
      </c>
      <c r="H67" s="181" t="e">
        <f>NA()</f>
        <v>#N/A</v>
      </c>
      <c r="I67" s="181">
        <f>IF(ISNUMBER('将来負担比率（分子）の構造'!K$53), IF('将来負担比率（分子）の構造'!K$53 &lt; 0, 0, '将来負担比率（分子）の構造'!K$53), NA())</f>
        <v>2161</v>
      </c>
      <c r="J67" s="181" t="e">
        <f>NA()</f>
        <v>#N/A</v>
      </c>
      <c r="K67" s="181" t="e">
        <f>NA()</f>
        <v>#N/A</v>
      </c>
      <c r="L67" s="181">
        <f>IF(ISNUMBER('将来負担比率（分子）の構造'!L$53), IF('将来負担比率（分子）の構造'!L$53 &lt; 0, 0, '将来負担比率（分子）の構造'!L$53), NA())</f>
        <v>1396</v>
      </c>
      <c r="M67" s="181" t="e">
        <f>NA()</f>
        <v>#N/A</v>
      </c>
      <c r="N67" s="181" t="e">
        <f>NA()</f>
        <v>#N/A</v>
      </c>
      <c r="O67" s="181">
        <f>IF(ISNUMBER('将来負担比率（分子）の構造'!M$53), IF('将来負担比率（分子）の構造'!M$53 &lt; 0, 0, '将来負担比率（分子）の構造'!M$53), NA())</f>
        <v>629</v>
      </c>
      <c r="P67" s="181" t="e">
        <f>NA()</f>
        <v>#N/A</v>
      </c>
    </row>
    <row r="70" spans="1:16">
      <c r="A70" s="183" t="s">
        <v>78</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79</v>
      </c>
      <c r="B72" s="185">
        <f>基金残高に係る経年分析!F55</f>
        <v>1312</v>
      </c>
      <c r="C72" s="185">
        <f>基金残高に係る経年分析!G55</f>
        <v>1580</v>
      </c>
      <c r="D72" s="185">
        <f>基金残高に係る経年分析!H55</f>
        <v>1406</v>
      </c>
    </row>
    <row r="73" spans="1:16">
      <c r="A73" s="184" t="s">
        <v>80</v>
      </c>
      <c r="B73" s="185">
        <f>基金残高に係る経年分析!F56</f>
        <v>0</v>
      </c>
      <c r="C73" s="185">
        <f>基金残高に係る経年分析!G56</f>
        <v>0</v>
      </c>
      <c r="D73" s="185">
        <f>基金残高に係る経年分析!H56</f>
        <v>0</v>
      </c>
    </row>
    <row r="74" spans="1:16">
      <c r="A74" s="184" t="s">
        <v>81</v>
      </c>
      <c r="B74" s="185">
        <f>基金残高に係る経年分析!F57</f>
        <v>1400</v>
      </c>
      <c r="C74" s="185">
        <f>基金残高に係る経年分析!G57</f>
        <v>940</v>
      </c>
      <c r="D74" s="185">
        <f>基金残高に係る経年分析!H57</f>
        <v>747</v>
      </c>
    </row>
  </sheetData>
  <sheetProtection algorithmName="SHA-512" hashValue="FkmtfLxePeJKAzidtVB5g+6LMVKNLeo/LBrN0sUS1ca20Nk06lkNbosecIma1kMTQH+phbwur3hH74Bp4e6a5Q==" saltValue="zDUEhNCKBS9MwGI09nMF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225</v>
      </c>
      <c r="C5" s="745"/>
      <c r="D5" s="745"/>
      <c r="E5" s="745"/>
      <c r="F5" s="745"/>
      <c r="G5" s="745"/>
      <c r="H5" s="745"/>
      <c r="I5" s="745"/>
      <c r="J5" s="745"/>
      <c r="K5" s="745"/>
      <c r="L5" s="745"/>
      <c r="M5" s="745"/>
      <c r="N5" s="745"/>
      <c r="O5" s="745"/>
      <c r="P5" s="745"/>
      <c r="Q5" s="746"/>
      <c r="R5" s="733">
        <v>1227852</v>
      </c>
      <c r="S5" s="734"/>
      <c r="T5" s="734"/>
      <c r="U5" s="734"/>
      <c r="V5" s="734"/>
      <c r="W5" s="734"/>
      <c r="X5" s="734"/>
      <c r="Y5" s="777"/>
      <c r="Z5" s="795">
        <v>11.5</v>
      </c>
      <c r="AA5" s="795"/>
      <c r="AB5" s="795"/>
      <c r="AC5" s="795"/>
      <c r="AD5" s="796">
        <v>1227852</v>
      </c>
      <c r="AE5" s="796"/>
      <c r="AF5" s="796"/>
      <c r="AG5" s="796"/>
      <c r="AH5" s="796"/>
      <c r="AI5" s="796"/>
      <c r="AJ5" s="796"/>
      <c r="AK5" s="796"/>
      <c r="AL5" s="778">
        <v>31.5</v>
      </c>
      <c r="AM5" s="749"/>
      <c r="AN5" s="749"/>
      <c r="AO5" s="779"/>
      <c r="AP5" s="744" t="s">
        <v>226</v>
      </c>
      <c r="AQ5" s="745"/>
      <c r="AR5" s="745"/>
      <c r="AS5" s="745"/>
      <c r="AT5" s="745"/>
      <c r="AU5" s="745"/>
      <c r="AV5" s="745"/>
      <c r="AW5" s="745"/>
      <c r="AX5" s="745"/>
      <c r="AY5" s="745"/>
      <c r="AZ5" s="745"/>
      <c r="BA5" s="745"/>
      <c r="BB5" s="745"/>
      <c r="BC5" s="745"/>
      <c r="BD5" s="745"/>
      <c r="BE5" s="745"/>
      <c r="BF5" s="746"/>
      <c r="BG5" s="678">
        <v>1227852</v>
      </c>
      <c r="BH5" s="679"/>
      <c r="BI5" s="679"/>
      <c r="BJ5" s="679"/>
      <c r="BK5" s="679"/>
      <c r="BL5" s="679"/>
      <c r="BM5" s="679"/>
      <c r="BN5" s="680"/>
      <c r="BO5" s="715">
        <v>100</v>
      </c>
      <c r="BP5" s="715"/>
      <c r="BQ5" s="715"/>
      <c r="BR5" s="715"/>
      <c r="BS5" s="716" t="s">
        <v>227</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219</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c r="B6" s="675" t="s">
        <v>231</v>
      </c>
      <c r="C6" s="676"/>
      <c r="D6" s="676"/>
      <c r="E6" s="676"/>
      <c r="F6" s="676"/>
      <c r="G6" s="676"/>
      <c r="H6" s="676"/>
      <c r="I6" s="676"/>
      <c r="J6" s="676"/>
      <c r="K6" s="676"/>
      <c r="L6" s="676"/>
      <c r="M6" s="676"/>
      <c r="N6" s="676"/>
      <c r="O6" s="676"/>
      <c r="P6" s="676"/>
      <c r="Q6" s="677"/>
      <c r="R6" s="678">
        <v>82438</v>
      </c>
      <c r="S6" s="679"/>
      <c r="T6" s="679"/>
      <c r="U6" s="679"/>
      <c r="V6" s="679"/>
      <c r="W6" s="679"/>
      <c r="X6" s="679"/>
      <c r="Y6" s="680"/>
      <c r="Z6" s="715">
        <v>0.8</v>
      </c>
      <c r="AA6" s="715"/>
      <c r="AB6" s="715"/>
      <c r="AC6" s="715"/>
      <c r="AD6" s="716">
        <v>82438</v>
      </c>
      <c r="AE6" s="716"/>
      <c r="AF6" s="716"/>
      <c r="AG6" s="716"/>
      <c r="AH6" s="716"/>
      <c r="AI6" s="716"/>
      <c r="AJ6" s="716"/>
      <c r="AK6" s="716"/>
      <c r="AL6" s="681">
        <v>2.1</v>
      </c>
      <c r="AM6" s="682"/>
      <c r="AN6" s="682"/>
      <c r="AO6" s="717"/>
      <c r="AP6" s="675" t="s">
        <v>232</v>
      </c>
      <c r="AQ6" s="676"/>
      <c r="AR6" s="676"/>
      <c r="AS6" s="676"/>
      <c r="AT6" s="676"/>
      <c r="AU6" s="676"/>
      <c r="AV6" s="676"/>
      <c r="AW6" s="676"/>
      <c r="AX6" s="676"/>
      <c r="AY6" s="676"/>
      <c r="AZ6" s="676"/>
      <c r="BA6" s="676"/>
      <c r="BB6" s="676"/>
      <c r="BC6" s="676"/>
      <c r="BD6" s="676"/>
      <c r="BE6" s="676"/>
      <c r="BF6" s="677"/>
      <c r="BG6" s="678">
        <v>1227852</v>
      </c>
      <c r="BH6" s="679"/>
      <c r="BI6" s="679"/>
      <c r="BJ6" s="679"/>
      <c r="BK6" s="679"/>
      <c r="BL6" s="679"/>
      <c r="BM6" s="679"/>
      <c r="BN6" s="680"/>
      <c r="BO6" s="715">
        <v>100</v>
      </c>
      <c r="BP6" s="715"/>
      <c r="BQ6" s="715"/>
      <c r="BR6" s="715"/>
      <c r="BS6" s="716" t="s">
        <v>176</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100845</v>
      </c>
      <c r="CS6" s="679"/>
      <c r="CT6" s="679"/>
      <c r="CU6" s="679"/>
      <c r="CV6" s="679"/>
      <c r="CW6" s="679"/>
      <c r="CX6" s="679"/>
      <c r="CY6" s="680"/>
      <c r="CZ6" s="778">
        <v>1</v>
      </c>
      <c r="DA6" s="749"/>
      <c r="DB6" s="749"/>
      <c r="DC6" s="781"/>
      <c r="DD6" s="684" t="s">
        <v>234</v>
      </c>
      <c r="DE6" s="679"/>
      <c r="DF6" s="679"/>
      <c r="DG6" s="679"/>
      <c r="DH6" s="679"/>
      <c r="DI6" s="679"/>
      <c r="DJ6" s="679"/>
      <c r="DK6" s="679"/>
      <c r="DL6" s="679"/>
      <c r="DM6" s="679"/>
      <c r="DN6" s="679"/>
      <c r="DO6" s="679"/>
      <c r="DP6" s="680"/>
      <c r="DQ6" s="684">
        <v>100845</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822</v>
      </c>
      <c r="S7" s="679"/>
      <c r="T7" s="679"/>
      <c r="U7" s="679"/>
      <c r="V7" s="679"/>
      <c r="W7" s="679"/>
      <c r="X7" s="679"/>
      <c r="Y7" s="680"/>
      <c r="Z7" s="715">
        <v>0</v>
      </c>
      <c r="AA7" s="715"/>
      <c r="AB7" s="715"/>
      <c r="AC7" s="715"/>
      <c r="AD7" s="716">
        <v>822</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546234</v>
      </c>
      <c r="BH7" s="679"/>
      <c r="BI7" s="679"/>
      <c r="BJ7" s="679"/>
      <c r="BK7" s="679"/>
      <c r="BL7" s="679"/>
      <c r="BM7" s="679"/>
      <c r="BN7" s="680"/>
      <c r="BO7" s="715">
        <v>44.5</v>
      </c>
      <c r="BP7" s="715"/>
      <c r="BQ7" s="715"/>
      <c r="BR7" s="715"/>
      <c r="BS7" s="716" t="s">
        <v>227</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1093562</v>
      </c>
      <c r="CS7" s="679"/>
      <c r="CT7" s="679"/>
      <c r="CU7" s="679"/>
      <c r="CV7" s="679"/>
      <c r="CW7" s="679"/>
      <c r="CX7" s="679"/>
      <c r="CY7" s="680"/>
      <c r="CZ7" s="715">
        <v>11.1</v>
      </c>
      <c r="DA7" s="715"/>
      <c r="DB7" s="715"/>
      <c r="DC7" s="715"/>
      <c r="DD7" s="684">
        <v>97076</v>
      </c>
      <c r="DE7" s="679"/>
      <c r="DF7" s="679"/>
      <c r="DG7" s="679"/>
      <c r="DH7" s="679"/>
      <c r="DI7" s="679"/>
      <c r="DJ7" s="679"/>
      <c r="DK7" s="679"/>
      <c r="DL7" s="679"/>
      <c r="DM7" s="679"/>
      <c r="DN7" s="679"/>
      <c r="DO7" s="679"/>
      <c r="DP7" s="680"/>
      <c r="DQ7" s="684">
        <v>748480</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4073</v>
      </c>
      <c r="S8" s="679"/>
      <c r="T8" s="679"/>
      <c r="U8" s="679"/>
      <c r="V8" s="679"/>
      <c r="W8" s="679"/>
      <c r="X8" s="679"/>
      <c r="Y8" s="680"/>
      <c r="Z8" s="715">
        <v>0</v>
      </c>
      <c r="AA8" s="715"/>
      <c r="AB8" s="715"/>
      <c r="AC8" s="715"/>
      <c r="AD8" s="716">
        <v>4073</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21358</v>
      </c>
      <c r="BH8" s="679"/>
      <c r="BI8" s="679"/>
      <c r="BJ8" s="679"/>
      <c r="BK8" s="679"/>
      <c r="BL8" s="679"/>
      <c r="BM8" s="679"/>
      <c r="BN8" s="680"/>
      <c r="BO8" s="715">
        <v>1.7</v>
      </c>
      <c r="BP8" s="715"/>
      <c r="BQ8" s="715"/>
      <c r="BR8" s="715"/>
      <c r="BS8" s="684" t="s">
        <v>227</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2542303</v>
      </c>
      <c r="CS8" s="679"/>
      <c r="CT8" s="679"/>
      <c r="CU8" s="679"/>
      <c r="CV8" s="679"/>
      <c r="CW8" s="679"/>
      <c r="CX8" s="679"/>
      <c r="CY8" s="680"/>
      <c r="CZ8" s="715">
        <v>25.9</v>
      </c>
      <c r="DA8" s="715"/>
      <c r="DB8" s="715"/>
      <c r="DC8" s="715"/>
      <c r="DD8" s="684">
        <v>315576</v>
      </c>
      <c r="DE8" s="679"/>
      <c r="DF8" s="679"/>
      <c r="DG8" s="679"/>
      <c r="DH8" s="679"/>
      <c r="DI8" s="679"/>
      <c r="DJ8" s="679"/>
      <c r="DK8" s="679"/>
      <c r="DL8" s="679"/>
      <c r="DM8" s="679"/>
      <c r="DN8" s="679"/>
      <c r="DO8" s="679"/>
      <c r="DP8" s="680"/>
      <c r="DQ8" s="684">
        <v>1237597</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2001</v>
      </c>
      <c r="S9" s="679"/>
      <c r="T9" s="679"/>
      <c r="U9" s="679"/>
      <c r="V9" s="679"/>
      <c r="W9" s="679"/>
      <c r="X9" s="679"/>
      <c r="Y9" s="680"/>
      <c r="Z9" s="715">
        <v>0</v>
      </c>
      <c r="AA9" s="715"/>
      <c r="AB9" s="715"/>
      <c r="AC9" s="715"/>
      <c r="AD9" s="716">
        <v>2001</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453266</v>
      </c>
      <c r="BH9" s="679"/>
      <c r="BI9" s="679"/>
      <c r="BJ9" s="679"/>
      <c r="BK9" s="679"/>
      <c r="BL9" s="679"/>
      <c r="BM9" s="679"/>
      <c r="BN9" s="680"/>
      <c r="BO9" s="715">
        <v>36.9</v>
      </c>
      <c r="BP9" s="715"/>
      <c r="BQ9" s="715"/>
      <c r="BR9" s="715"/>
      <c r="BS9" s="684" t="s">
        <v>227</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393552</v>
      </c>
      <c r="CS9" s="679"/>
      <c r="CT9" s="679"/>
      <c r="CU9" s="679"/>
      <c r="CV9" s="679"/>
      <c r="CW9" s="679"/>
      <c r="CX9" s="679"/>
      <c r="CY9" s="680"/>
      <c r="CZ9" s="715">
        <v>4</v>
      </c>
      <c r="DA9" s="715"/>
      <c r="DB9" s="715"/>
      <c r="DC9" s="715"/>
      <c r="DD9" s="684">
        <v>24721</v>
      </c>
      <c r="DE9" s="679"/>
      <c r="DF9" s="679"/>
      <c r="DG9" s="679"/>
      <c r="DH9" s="679"/>
      <c r="DI9" s="679"/>
      <c r="DJ9" s="679"/>
      <c r="DK9" s="679"/>
      <c r="DL9" s="679"/>
      <c r="DM9" s="679"/>
      <c r="DN9" s="679"/>
      <c r="DO9" s="679"/>
      <c r="DP9" s="680"/>
      <c r="DQ9" s="684">
        <v>372454</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234</v>
      </c>
      <c r="AA10" s="715"/>
      <c r="AB10" s="715"/>
      <c r="AC10" s="715"/>
      <c r="AD10" s="716" t="s">
        <v>176</v>
      </c>
      <c r="AE10" s="716"/>
      <c r="AF10" s="716"/>
      <c r="AG10" s="716"/>
      <c r="AH10" s="716"/>
      <c r="AI10" s="716"/>
      <c r="AJ10" s="716"/>
      <c r="AK10" s="716"/>
      <c r="AL10" s="681" t="s">
        <v>227</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36721</v>
      </c>
      <c r="BH10" s="679"/>
      <c r="BI10" s="679"/>
      <c r="BJ10" s="679"/>
      <c r="BK10" s="679"/>
      <c r="BL10" s="679"/>
      <c r="BM10" s="679"/>
      <c r="BN10" s="680"/>
      <c r="BO10" s="715">
        <v>3</v>
      </c>
      <c r="BP10" s="715"/>
      <c r="BQ10" s="715"/>
      <c r="BR10" s="715"/>
      <c r="BS10" s="684" t="s">
        <v>227</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102908</v>
      </c>
      <c r="CS10" s="679"/>
      <c r="CT10" s="679"/>
      <c r="CU10" s="679"/>
      <c r="CV10" s="679"/>
      <c r="CW10" s="679"/>
      <c r="CX10" s="679"/>
      <c r="CY10" s="680"/>
      <c r="CZ10" s="715">
        <v>1</v>
      </c>
      <c r="DA10" s="715"/>
      <c r="DB10" s="715"/>
      <c r="DC10" s="715"/>
      <c r="DD10" s="684" t="s">
        <v>227</v>
      </c>
      <c r="DE10" s="679"/>
      <c r="DF10" s="679"/>
      <c r="DG10" s="679"/>
      <c r="DH10" s="679"/>
      <c r="DI10" s="679"/>
      <c r="DJ10" s="679"/>
      <c r="DK10" s="679"/>
      <c r="DL10" s="679"/>
      <c r="DM10" s="679"/>
      <c r="DN10" s="679"/>
      <c r="DO10" s="679"/>
      <c r="DP10" s="680"/>
      <c r="DQ10" s="684">
        <v>2800</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261692</v>
      </c>
      <c r="S11" s="679"/>
      <c r="T11" s="679"/>
      <c r="U11" s="679"/>
      <c r="V11" s="679"/>
      <c r="W11" s="679"/>
      <c r="X11" s="679"/>
      <c r="Y11" s="680"/>
      <c r="Z11" s="681">
        <v>2.4</v>
      </c>
      <c r="AA11" s="682"/>
      <c r="AB11" s="682"/>
      <c r="AC11" s="683"/>
      <c r="AD11" s="684">
        <v>261692</v>
      </c>
      <c r="AE11" s="679"/>
      <c r="AF11" s="679"/>
      <c r="AG11" s="679"/>
      <c r="AH11" s="679"/>
      <c r="AI11" s="679"/>
      <c r="AJ11" s="679"/>
      <c r="AK11" s="680"/>
      <c r="AL11" s="681">
        <v>6.7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34889</v>
      </c>
      <c r="BH11" s="679"/>
      <c r="BI11" s="679"/>
      <c r="BJ11" s="679"/>
      <c r="BK11" s="679"/>
      <c r="BL11" s="679"/>
      <c r="BM11" s="679"/>
      <c r="BN11" s="680"/>
      <c r="BO11" s="715">
        <v>2.8</v>
      </c>
      <c r="BP11" s="715"/>
      <c r="BQ11" s="715"/>
      <c r="BR11" s="715"/>
      <c r="BS11" s="684" t="s">
        <v>227</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1643780</v>
      </c>
      <c r="CS11" s="679"/>
      <c r="CT11" s="679"/>
      <c r="CU11" s="679"/>
      <c r="CV11" s="679"/>
      <c r="CW11" s="679"/>
      <c r="CX11" s="679"/>
      <c r="CY11" s="680"/>
      <c r="CZ11" s="715">
        <v>16.7</v>
      </c>
      <c r="DA11" s="715"/>
      <c r="DB11" s="715"/>
      <c r="DC11" s="715"/>
      <c r="DD11" s="684">
        <v>1315818</v>
      </c>
      <c r="DE11" s="679"/>
      <c r="DF11" s="679"/>
      <c r="DG11" s="679"/>
      <c r="DH11" s="679"/>
      <c r="DI11" s="679"/>
      <c r="DJ11" s="679"/>
      <c r="DK11" s="679"/>
      <c r="DL11" s="679"/>
      <c r="DM11" s="679"/>
      <c r="DN11" s="679"/>
      <c r="DO11" s="679"/>
      <c r="DP11" s="680"/>
      <c r="DQ11" s="684">
        <v>446539</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t="s">
        <v>234</v>
      </c>
      <c r="S12" s="679"/>
      <c r="T12" s="679"/>
      <c r="U12" s="679"/>
      <c r="V12" s="679"/>
      <c r="W12" s="679"/>
      <c r="X12" s="679"/>
      <c r="Y12" s="680"/>
      <c r="Z12" s="715" t="s">
        <v>234</v>
      </c>
      <c r="AA12" s="715"/>
      <c r="AB12" s="715"/>
      <c r="AC12" s="715"/>
      <c r="AD12" s="716" t="s">
        <v>227</v>
      </c>
      <c r="AE12" s="716"/>
      <c r="AF12" s="716"/>
      <c r="AG12" s="716"/>
      <c r="AH12" s="716"/>
      <c r="AI12" s="716"/>
      <c r="AJ12" s="716"/>
      <c r="AK12" s="716"/>
      <c r="AL12" s="681" t="s">
        <v>234</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546695</v>
      </c>
      <c r="BH12" s="679"/>
      <c r="BI12" s="679"/>
      <c r="BJ12" s="679"/>
      <c r="BK12" s="679"/>
      <c r="BL12" s="679"/>
      <c r="BM12" s="679"/>
      <c r="BN12" s="680"/>
      <c r="BO12" s="715">
        <v>44.5</v>
      </c>
      <c r="BP12" s="715"/>
      <c r="BQ12" s="715"/>
      <c r="BR12" s="715"/>
      <c r="BS12" s="684" t="s">
        <v>176</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438796</v>
      </c>
      <c r="CS12" s="679"/>
      <c r="CT12" s="679"/>
      <c r="CU12" s="679"/>
      <c r="CV12" s="679"/>
      <c r="CW12" s="679"/>
      <c r="CX12" s="679"/>
      <c r="CY12" s="680"/>
      <c r="CZ12" s="715">
        <v>4.5</v>
      </c>
      <c r="DA12" s="715"/>
      <c r="DB12" s="715"/>
      <c r="DC12" s="715"/>
      <c r="DD12" s="684">
        <v>175756</v>
      </c>
      <c r="DE12" s="679"/>
      <c r="DF12" s="679"/>
      <c r="DG12" s="679"/>
      <c r="DH12" s="679"/>
      <c r="DI12" s="679"/>
      <c r="DJ12" s="679"/>
      <c r="DK12" s="679"/>
      <c r="DL12" s="679"/>
      <c r="DM12" s="679"/>
      <c r="DN12" s="679"/>
      <c r="DO12" s="679"/>
      <c r="DP12" s="680"/>
      <c r="DQ12" s="684">
        <v>95641</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234</v>
      </c>
      <c r="S13" s="679"/>
      <c r="T13" s="679"/>
      <c r="U13" s="679"/>
      <c r="V13" s="679"/>
      <c r="W13" s="679"/>
      <c r="X13" s="679"/>
      <c r="Y13" s="680"/>
      <c r="Z13" s="715" t="s">
        <v>227</v>
      </c>
      <c r="AA13" s="715"/>
      <c r="AB13" s="715"/>
      <c r="AC13" s="715"/>
      <c r="AD13" s="716" t="s">
        <v>234</v>
      </c>
      <c r="AE13" s="716"/>
      <c r="AF13" s="716"/>
      <c r="AG13" s="716"/>
      <c r="AH13" s="716"/>
      <c r="AI13" s="716"/>
      <c r="AJ13" s="716"/>
      <c r="AK13" s="716"/>
      <c r="AL13" s="681" t="s">
        <v>176</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543855</v>
      </c>
      <c r="BH13" s="679"/>
      <c r="BI13" s="679"/>
      <c r="BJ13" s="679"/>
      <c r="BK13" s="679"/>
      <c r="BL13" s="679"/>
      <c r="BM13" s="679"/>
      <c r="BN13" s="680"/>
      <c r="BO13" s="715">
        <v>44.3</v>
      </c>
      <c r="BP13" s="715"/>
      <c r="BQ13" s="715"/>
      <c r="BR13" s="715"/>
      <c r="BS13" s="684" t="s">
        <v>227</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542683</v>
      </c>
      <c r="CS13" s="679"/>
      <c r="CT13" s="679"/>
      <c r="CU13" s="679"/>
      <c r="CV13" s="679"/>
      <c r="CW13" s="679"/>
      <c r="CX13" s="679"/>
      <c r="CY13" s="680"/>
      <c r="CZ13" s="715">
        <v>5.5</v>
      </c>
      <c r="DA13" s="715"/>
      <c r="DB13" s="715"/>
      <c r="DC13" s="715"/>
      <c r="DD13" s="684">
        <v>391165</v>
      </c>
      <c r="DE13" s="679"/>
      <c r="DF13" s="679"/>
      <c r="DG13" s="679"/>
      <c r="DH13" s="679"/>
      <c r="DI13" s="679"/>
      <c r="DJ13" s="679"/>
      <c r="DK13" s="679"/>
      <c r="DL13" s="679"/>
      <c r="DM13" s="679"/>
      <c r="DN13" s="679"/>
      <c r="DO13" s="679"/>
      <c r="DP13" s="680"/>
      <c r="DQ13" s="684">
        <v>199420</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8801</v>
      </c>
      <c r="S14" s="679"/>
      <c r="T14" s="679"/>
      <c r="U14" s="679"/>
      <c r="V14" s="679"/>
      <c r="W14" s="679"/>
      <c r="X14" s="679"/>
      <c r="Y14" s="680"/>
      <c r="Z14" s="715">
        <v>0.1</v>
      </c>
      <c r="AA14" s="715"/>
      <c r="AB14" s="715"/>
      <c r="AC14" s="715"/>
      <c r="AD14" s="716">
        <v>8801</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49542</v>
      </c>
      <c r="BH14" s="679"/>
      <c r="BI14" s="679"/>
      <c r="BJ14" s="679"/>
      <c r="BK14" s="679"/>
      <c r="BL14" s="679"/>
      <c r="BM14" s="679"/>
      <c r="BN14" s="680"/>
      <c r="BO14" s="715">
        <v>4</v>
      </c>
      <c r="BP14" s="715"/>
      <c r="BQ14" s="715"/>
      <c r="BR14" s="715"/>
      <c r="BS14" s="684" t="s">
        <v>234</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599338</v>
      </c>
      <c r="CS14" s="679"/>
      <c r="CT14" s="679"/>
      <c r="CU14" s="679"/>
      <c r="CV14" s="679"/>
      <c r="CW14" s="679"/>
      <c r="CX14" s="679"/>
      <c r="CY14" s="680"/>
      <c r="CZ14" s="715">
        <v>6.1</v>
      </c>
      <c r="DA14" s="715"/>
      <c r="DB14" s="715"/>
      <c r="DC14" s="715"/>
      <c r="DD14" s="684">
        <v>266253</v>
      </c>
      <c r="DE14" s="679"/>
      <c r="DF14" s="679"/>
      <c r="DG14" s="679"/>
      <c r="DH14" s="679"/>
      <c r="DI14" s="679"/>
      <c r="DJ14" s="679"/>
      <c r="DK14" s="679"/>
      <c r="DL14" s="679"/>
      <c r="DM14" s="679"/>
      <c r="DN14" s="679"/>
      <c r="DO14" s="679"/>
      <c r="DP14" s="680"/>
      <c r="DQ14" s="684">
        <v>326154</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234</v>
      </c>
      <c r="S15" s="679"/>
      <c r="T15" s="679"/>
      <c r="U15" s="679"/>
      <c r="V15" s="679"/>
      <c r="W15" s="679"/>
      <c r="X15" s="679"/>
      <c r="Y15" s="680"/>
      <c r="Z15" s="715" t="s">
        <v>227</v>
      </c>
      <c r="AA15" s="715"/>
      <c r="AB15" s="715"/>
      <c r="AC15" s="715"/>
      <c r="AD15" s="716" t="s">
        <v>176</v>
      </c>
      <c r="AE15" s="716"/>
      <c r="AF15" s="716"/>
      <c r="AG15" s="716"/>
      <c r="AH15" s="716"/>
      <c r="AI15" s="716"/>
      <c r="AJ15" s="716"/>
      <c r="AK15" s="716"/>
      <c r="AL15" s="681" t="s">
        <v>234</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85381</v>
      </c>
      <c r="BH15" s="679"/>
      <c r="BI15" s="679"/>
      <c r="BJ15" s="679"/>
      <c r="BK15" s="679"/>
      <c r="BL15" s="679"/>
      <c r="BM15" s="679"/>
      <c r="BN15" s="680"/>
      <c r="BO15" s="715">
        <v>7</v>
      </c>
      <c r="BP15" s="715"/>
      <c r="BQ15" s="715"/>
      <c r="BR15" s="715"/>
      <c r="BS15" s="684" t="s">
        <v>176</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810923</v>
      </c>
      <c r="CS15" s="679"/>
      <c r="CT15" s="679"/>
      <c r="CU15" s="679"/>
      <c r="CV15" s="679"/>
      <c r="CW15" s="679"/>
      <c r="CX15" s="679"/>
      <c r="CY15" s="680"/>
      <c r="CZ15" s="715">
        <v>8.3000000000000007</v>
      </c>
      <c r="DA15" s="715"/>
      <c r="DB15" s="715"/>
      <c r="DC15" s="715"/>
      <c r="DD15" s="684">
        <v>95339</v>
      </c>
      <c r="DE15" s="679"/>
      <c r="DF15" s="679"/>
      <c r="DG15" s="679"/>
      <c r="DH15" s="679"/>
      <c r="DI15" s="679"/>
      <c r="DJ15" s="679"/>
      <c r="DK15" s="679"/>
      <c r="DL15" s="679"/>
      <c r="DM15" s="679"/>
      <c r="DN15" s="679"/>
      <c r="DO15" s="679"/>
      <c r="DP15" s="680"/>
      <c r="DQ15" s="684">
        <v>639137</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2763</v>
      </c>
      <c r="S16" s="679"/>
      <c r="T16" s="679"/>
      <c r="U16" s="679"/>
      <c r="V16" s="679"/>
      <c r="W16" s="679"/>
      <c r="X16" s="679"/>
      <c r="Y16" s="680"/>
      <c r="Z16" s="715">
        <v>0</v>
      </c>
      <c r="AA16" s="715"/>
      <c r="AB16" s="715"/>
      <c r="AC16" s="715"/>
      <c r="AD16" s="716">
        <v>2763</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234</v>
      </c>
      <c r="BH16" s="679"/>
      <c r="BI16" s="679"/>
      <c r="BJ16" s="679"/>
      <c r="BK16" s="679"/>
      <c r="BL16" s="679"/>
      <c r="BM16" s="679"/>
      <c r="BN16" s="680"/>
      <c r="BO16" s="715" t="s">
        <v>234</v>
      </c>
      <c r="BP16" s="715"/>
      <c r="BQ16" s="715"/>
      <c r="BR16" s="715"/>
      <c r="BS16" s="684" t="s">
        <v>234</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1008906</v>
      </c>
      <c r="CS16" s="679"/>
      <c r="CT16" s="679"/>
      <c r="CU16" s="679"/>
      <c r="CV16" s="679"/>
      <c r="CW16" s="679"/>
      <c r="CX16" s="679"/>
      <c r="CY16" s="680"/>
      <c r="CZ16" s="715">
        <v>10.3</v>
      </c>
      <c r="DA16" s="715"/>
      <c r="DB16" s="715"/>
      <c r="DC16" s="715"/>
      <c r="DD16" s="684" t="s">
        <v>176</v>
      </c>
      <c r="DE16" s="679"/>
      <c r="DF16" s="679"/>
      <c r="DG16" s="679"/>
      <c r="DH16" s="679"/>
      <c r="DI16" s="679"/>
      <c r="DJ16" s="679"/>
      <c r="DK16" s="679"/>
      <c r="DL16" s="679"/>
      <c r="DM16" s="679"/>
      <c r="DN16" s="679"/>
      <c r="DO16" s="679"/>
      <c r="DP16" s="680"/>
      <c r="DQ16" s="684">
        <v>173604</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23968</v>
      </c>
      <c r="S17" s="679"/>
      <c r="T17" s="679"/>
      <c r="U17" s="679"/>
      <c r="V17" s="679"/>
      <c r="W17" s="679"/>
      <c r="X17" s="679"/>
      <c r="Y17" s="680"/>
      <c r="Z17" s="715">
        <v>0.2</v>
      </c>
      <c r="AA17" s="715"/>
      <c r="AB17" s="715"/>
      <c r="AC17" s="715"/>
      <c r="AD17" s="716">
        <v>23968</v>
      </c>
      <c r="AE17" s="716"/>
      <c r="AF17" s="716"/>
      <c r="AG17" s="716"/>
      <c r="AH17" s="716"/>
      <c r="AI17" s="716"/>
      <c r="AJ17" s="716"/>
      <c r="AK17" s="716"/>
      <c r="AL17" s="681">
        <v>0.6</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227</v>
      </c>
      <c r="BH17" s="679"/>
      <c r="BI17" s="679"/>
      <c r="BJ17" s="679"/>
      <c r="BK17" s="679"/>
      <c r="BL17" s="679"/>
      <c r="BM17" s="679"/>
      <c r="BN17" s="680"/>
      <c r="BO17" s="715" t="s">
        <v>234</v>
      </c>
      <c r="BP17" s="715"/>
      <c r="BQ17" s="715"/>
      <c r="BR17" s="715"/>
      <c r="BS17" s="684" t="s">
        <v>176</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538340</v>
      </c>
      <c r="CS17" s="679"/>
      <c r="CT17" s="679"/>
      <c r="CU17" s="679"/>
      <c r="CV17" s="679"/>
      <c r="CW17" s="679"/>
      <c r="CX17" s="679"/>
      <c r="CY17" s="680"/>
      <c r="CZ17" s="715">
        <v>5.5</v>
      </c>
      <c r="DA17" s="715"/>
      <c r="DB17" s="715"/>
      <c r="DC17" s="715"/>
      <c r="DD17" s="684" t="s">
        <v>234</v>
      </c>
      <c r="DE17" s="679"/>
      <c r="DF17" s="679"/>
      <c r="DG17" s="679"/>
      <c r="DH17" s="679"/>
      <c r="DI17" s="679"/>
      <c r="DJ17" s="679"/>
      <c r="DK17" s="679"/>
      <c r="DL17" s="679"/>
      <c r="DM17" s="679"/>
      <c r="DN17" s="679"/>
      <c r="DO17" s="679"/>
      <c r="DP17" s="680"/>
      <c r="DQ17" s="684">
        <v>526637</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3835</v>
      </c>
      <c r="S18" s="679"/>
      <c r="T18" s="679"/>
      <c r="U18" s="679"/>
      <c r="V18" s="679"/>
      <c r="W18" s="679"/>
      <c r="X18" s="679"/>
      <c r="Y18" s="680"/>
      <c r="Z18" s="715">
        <v>0</v>
      </c>
      <c r="AA18" s="715"/>
      <c r="AB18" s="715"/>
      <c r="AC18" s="715"/>
      <c r="AD18" s="716">
        <v>3835</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234</v>
      </c>
      <c r="BH18" s="679"/>
      <c r="BI18" s="679"/>
      <c r="BJ18" s="679"/>
      <c r="BK18" s="679"/>
      <c r="BL18" s="679"/>
      <c r="BM18" s="679"/>
      <c r="BN18" s="680"/>
      <c r="BO18" s="715" t="s">
        <v>234</v>
      </c>
      <c r="BP18" s="715"/>
      <c r="BQ18" s="715"/>
      <c r="BR18" s="715"/>
      <c r="BS18" s="684" t="s">
        <v>227</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227</v>
      </c>
      <c r="CS18" s="679"/>
      <c r="CT18" s="679"/>
      <c r="CU18" s="679"/>
      <c r="CV18" s="679"/>
      <c r="CW18" s="679"/>
      <c r="CX18" s="679"/>
      <c r="CY18" s="680"/>
      <c r="CZ18" s="715" t="s">
        <v>234</v>
      </c>
      <c r="DA18" s="715"/>
      <c r="DB18" s="715"/>
      <c r="DC18" s="715"/>
      <c r="DD18" s="684" t="s">
        <v>227</v>
      </c>
      <c r="DE18" s="679"/>
      <c r="DF18" s="679"/>
      <c r="DG18" s="679"/>
      <c r="DH18" s="679"/>
      <c r="DI18" s="679"/>
      <c r="DJ18" s="679"/>
      <c r="DK18" s="679"/>
      <c r="DL18" s="679"/>
      <c r="DM18" s="679"/>
      <c r="DN18" s="679"/>
      <c r="DO18" s="679"/>
      <c r="DP18" s="680"/>
      <c r="DQ18" s="684" t="s">
        <v>176</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1187</v>
      </c>
      <c r="S19" s="679"/>
      <c r="T19" s="679"/>
      <c r="U19" s="679"/>
      <c r="V19" s="679"/>
      <c r="W19" s="679"/>
      <c r="X19" s="679"/>
      <c r="Y19" s="680"/>
      <c r="Z19" s="715">
        <v>0</v>
      </c>
      <c r="AA19" s="715"/>
      <c r="AB19" s="715"/>
      <c r="AC19" s="715"/>
      <c r="AD19" s="716">
        <v>1187</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234</v>
      </c>
      <c r="BH19" s="679"/>
      <c r="BI19" s="679"/>
      <c r="BJ19" s="679"/>
      <c r="BK19" s="679"/>
      <c r="BL19" s="679"/>
      <c r="BM19" s="679"/>
      <c r="BN19" s="680"/>
      <c r="BO19" s="715" t="s">
        <v>234</v>
      </c>
      <c r="BP19" s="715"/>
      <c r="BQ19" s="715"/>
      <c r="BR19" s="715"/>
      <c r="BS19" s="684" t="s">
        <v>234</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227</v>
      </c>
      <c r="CS19" s="679"/>
      <c r="CT19" s="679"/>
      <c r="CU19" s="679"/>
      <c r="CV19" s="679"/>
      <c r="CW19" s="679"/>
      <c r="CX19" s="679"/>
      <c r="CY19" s="680"/>
      <c r="CZ19" s="715" t="s">
        <v>227</v>
      </c>
      <c r="DA19" s="715"/>
      <c r="DB19" s="715"/>
      <c r="DC19" s="715"/>
      <c r="DD19" s="684" t="s">
        <v>234</v>
      </c>
      <c r="DE19" s="679"/>
      <c r="DF19" s="679"/>
      <c r="DG19" s="679"/>
      <c r="DH19" s="679"/>
      <c r="DI19" s="679"/>
      <c r="DJ19" s="679"/>
      <c r="DK19" s="679"/>
      <c r="DL19" s="679"/>
      <c r="DM19" s="679"/>
      <c r="DN19" s="679"/>
      <c r="DO19" s="679"/>
      <c r="DP19" s="680"/>
      <c r="DQ19" s="684" t="s">
        <v>227</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363</v>
      </c>
      <c r="S20" s="679"/>
      <c r="T20" s="679"/>
      <c r="U20" s="679"/>
      <c r="V20" s="679"/>
      <c r="W20" s="679"/>
      <c r="X20" s="679"/>
      <c r="Y20" s="680"/>
      <c r="Z20" s="715">
        <v>0</v>
      </c>
      <c r="AA20" s="715"/>
      <c r="AB20" s="715"/>
      <c r="AC20" s="715"/>
      <c r="AD20" s="716">
        <v>363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234</v>
      </c>
      <c r="BH20" s="679"/>
      <c r="BI20" s="679"/>
      <c r="BJ20" s="679"/>
      <c r="BK20" s="679"/>
      <c r="BL20" s="679"/>
      <c r="BM20" s="679"/>
      <c r="BN20" s="680"/>
      <c r="BO20" s="715" t="s">
        <v>234</v>
      </c>
      <c r="BP20" s="715"/>
      <c r="BQ20" s="715"/>
      <c r="BR20" s="715"/>
      <c r="BS20" s="684" t="s">
        <v>234</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9815936</v>
      </c>
      <c r="CS20" s="679"/>
      <c r="CT20" s="679"/>
      <c r="CU20" s="679"/>
      <c r="CV20" s="679"/>
      <c r="CW20" s="679"/>
      <c r="CX20" s="679"/>
      <c r="CY20" s="680"/>
      <c r="CZ20" s="715">
        <v>100</v>
      </c>
      <c r="DA20" s="715"/>
      <c r="DB20" s="715"/>
      <c r="DC20" s="715"/>
      <c r="DD20" s="684">
        <v>2681704</v>
      </c>
      <c r="DE20" s="679"/>
      <c r="DF20" s="679"/>
      <c r="DG20" s="679"/>
      <c r="DH20" s="679"/>
      <c r="DI20" s="679"/>
      <c r="DJ20" s="679"/>
      <c r="DK20" s="679"/>
      <c r="DL20" s="679"/>
      <c r="DM20" s="679"/>
      <c r="DN20" s="679"/>
      <c r="DO20" s="679"/>
      <c r="DP20" s="680"/>
      <c r="DQ20" s="684">
        <v>4869308</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18583</v>
      </c>
      <c r="S21" s="679"/>
      <c r="T21" s="679"/>
      <c r="U21" s="679"/>
      <c r="V21" s="679"/>
      <c r="W21" s="679"/>
      <c r="X21" s="679"/>
      <c r="Y21" s="680"/>
      <c r="Z21" s="715">
        <v>0.2</v>
      </c>
      <c r="AA21" s="715"/>
      <c r="AB21" s="715"/>
      <c r="AC21" s="715"/>
      <c r="AD21" s="716">
        <v>18583</v>
      </c>
      <c r="AE21" s="716"/>
      <c r="AF21" s="716"/>
      <c r="AG21" s="716"/>
      <c r="AH21" s="716"/>
      <c r="AI21" s="716"/>
      <c r="AJ21" s="716"/>
      <c r="AK21" s="716"/>
      <c r="AL21" s="681">
        <v>0.5</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234</v>
      </c>
      <c r="BH21" s="679"/>
      <c r="BI21" s="679"/>
      <c r="BJ21" s="679"/>
      <c r="BK21" s="679"/>
      <c r="BL21" s="679"/>
      <c r="BM21" s="679"/>
      <c r="BN21" s="680"/>
      <c r="BO21" s="715" t="s">
        <v>227</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3382611</v>
      </c>
      <c r="S22" s="679"/>
      <c r="T22" s="679"/>
      <c r="U22" s="679"/>
      <c r="V22" s="679"/>
      <c r="W22" s="679"/>
      <c r="X22" s="679"/>
      <c r="Y22" s="680"/>
      <c r="Z22" s="715">
        <v>31.7</v>
      </c>
      <c r="AA22" s="715"/>
      <c r="AB22" s="715"/>
      <c r="AC22" s="715"/>
      <c r="AD22" s="716">
        <v>2242020</v>
      </c>
      <c r="AE22" s="716"/>
      <c r="AF22" s="716"/>
      <c r="AG22" s="716"/>
      <c r="AH22" s="716"/>
      <c r="AI22" s="716"/>
      <c r="AJ22" s="716"/>
      <c r="AK22" s="716"/>
      <c r="AL22" s="681">
        <v>57.5</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234</v>
      </c>
      <c r="BH22" s="679"/>
      <c r="BI22" s="679"/>
      <c r="BJ22" s="679"/>
      <c r="BK22" s="679"/>
      <c r="BL22" s="679"/>
      <c r="BM22" s="679"/>
      <c r="BN22" s="680"/>
      <c r="BO22" s="715" t="s">
        <v>176</v>
      </c>
      <c r="BP22" s="715"/>
      <c r="BQ22" s="715"/>
      <c r="BR22" s="715"/>
      <c r="BS22" s="684" t="s">
        <v>234</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2242020</v>
      </c>
      <c r="S23" s="679"/>
      <c r="T23" s="679"/>
      <c r="U23" s="679"/>
      <c r="V23" s="679"/>
      <c r="W23" s="679"/>
      <c r="X23" s="679"/>
      <c r="Y23" s="680"/>
      <c r="Z23" s="715">
        <v>21</v>
      </c>
      <c r="AA23" s="715"/>
      <c r="AB23" s="715"/>
      <c r="AC23" s="715"/>
      <c r="AD23" s="716">
        <v>2242020</v>
      </c>
      <c r="AE23" s="716"/>
      <c r="AF23" s="716"/>
      <c r="AG23" s="716"/>
      <c r="AH23" s="716"/>
      <c r="AI23" s="716"/>
      <c r="AJ23" s="716"/>
      <c r="AK23" s="716"/>
      <c r="AL23" s="681">
        <v>57.5</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234</v>
      </c>
      <c r="BH23" s="679"/>
      <c r="BI23" s="679"/>
      <c r="BJ23" s="679"/>
      <c r="BK23" s="679"/>
      <c r="BL23" s="679"/>
      <c r="BM23" s="679"/>
      <c r="BN23" s="680"/>
      <c r="BO23" s="715" t="s">
        <v>227</v>
      </c>
      <c r="BP23" s="715"/>
      <c r="BQ23" s="715"/>
      <c r="BR23" s="715"/>
      <c r="BS23" s="684" t="s">
        <v>227</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492582</v>
      </c>
      <c r="S24" s="679"/>
      <c r="T24" s="679"/>
      <c r="U24" s="679"/>
      <c r="V24" s="679"/>
      <c r="W24" s="679"/>
      <c r="X24" s="679"/>
      <c r="Y24" s="680"/>
      <c r="Z24" s="715">
        <v>4.5999999999999996</v>
      </c>
      <c r="AA24" s="715"/>
      <c r="AB24" s="715"/>
      <c r="AC24" s="715"/>
      <c r="AD24" s="716" t="s">
        <v>176</v>
      </c>
      <c r="AE24" s="716"/>
      <c r="AF24" s="716"/>
      <c r="AG24" s="716"/>
      <c r="AH24" s="716"/>
      <c r="AI24" s="716"/>
      <c r="AJ24" s="716"/>
      <c r="AK24" s="716"/>
      <c r="AL24" s="681" t="s">
        <v>234</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227</v>
      </c>
      <c r="BH24" s="679"/>
      <c r="BI24" s="679"/>
      <c r="BJ24" s="679"/>
      <c r="BK24" s="679"/>
      <c r="BL24" s="679"/>
      <c r="BM24" s="679"/>
      <c r="BN24" s="680"/>
      <c r="BO24" s="715" t="s">
        <v>227</v>
      </c>
      <c r="BP24" s="715"/>
      <c r="BQ24" s="715"/>
      <c r="BR24" s="715"/>
      <c r="BS24" s="684" t="s">
        <v>234</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2160772</v>
      </c>
      <c r="CS24" s="734"/>
      <c r="CT24" s="734"/>
      <c r="CU24" s="734"/>
      <c r="CV24" s="734"/>
      <c r="CW24" s="734"/>
      <c r="CX24" s="734"/>
      <c r="CY24" s="777"/>
      <c r="CZ24" s="778">
        <v>22</v>
      </c>
      <c r="DA24" s="749"/>
      <c r="DB24" s="749"/>
      <c r="DC24" s="781"/>
      <c r="DD24" s="776">
        <v>1695434</v>
      </c>
      <c r="DE24" s="734"/>
      <c r="DF24" s="734"/>
      <c r="DG24" s="734"/>
      <c r="DH24" s="734"/>
      <c r="DI24" s="734"/>
      <c r="DJ24" s="734"/>
      <c r="DK24" s="777"/>
      <c r="DL24" s="776">
        <v>1633969</v>
      </c>
      <c r="DM24" s="734"/>
      <c r="DN24" s="734"/>
      <c r="DO24" s="734"/>
      <c r="DP24" s="734"/>
      <c r="DQ24" s="734"/>
      <c r="DR24" s="734"/>
      <c r="DS24" s="734"/>
      <c r="DT24" s="734"/>
      <c r="DU24" s="734"/>
      <c r="DV24" s="777"/>
      <c r="DW24" s="778">
        <v>40.299999999999997</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v>648009</v>
      </c>
      <c r="S25" s="679"/>
      <c r="T25" s="679"/>
      <c r="U25" s="679"/>
      <c r="V25" s="679"/>
      <c r="W25" s="679"/>
      <c r="X25" s="679"/>
      <c r="Y25" s="680"/>
      <c r="Z25" s="715">
        <v>6.1</v>
      </c>
      <c r="AA25" s="715"/>
      <c r="AB25" s="715"/>
      <c r="AC25" s="715"/>
      <c r="AD25" s="716" t="s">
        <v>227</v>
      </c>
      <c r="AE25" s="716"/>
      <c r="AF25" s="716"/>
      <c r="AG25" s="716"/>
      <c r="AH25" s="716"/>
      <c r="AI25" s="716"/>
      <c r="AJ25" s="716"/>
      <c r="AK25" s="716"/>
      <c r="AL25" s="681" t="s">
        <v>234</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176</v>
      </c>
      <c r="BH25" s="679"/>
      <c r="BI25" s="679"/>
      <c r="BJ25" s="679"/>
      <c r="BK25" s="679"/>
      <c r="BL25" s="679"/>
      <c r="BM25" s="679"/>
      <c r="BN25" s="680"/>
      <c r="BO25" s="715" t="s">
        <v>227</v>
      </c>
      <c r="BP25" s="715"/>
      <c r="BQ25" s="715"/>
      <c r="BR25" s="715"/>
      <c r="BS25" s="684" t="s">
        <v>227</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1047883</v>
      </c>
      <c r="CS25" s="697"/>
      <c r="CT25" s="697"/>
      <c r="CU25" s="697"/>
      <c r="CV25" s="697"/>
      <c r="CW25" s="697"/>
      <c r="CX25" s="697"/>
      <c r="CY25" s="698"/>
      <c r="CZ25" s="681">
        <v>10.7</v>
      </c>
      <c r="DA25" s="699"/>
      <c r="DB25" s="699"/>
      <c r="DC25" s="700"/>
      <c r="DD25" s="684">
        <v>973111</v>
      </c>
      <c r="DE25" s="697"/>
      <c r="DF25" s="697"/>
      <c r="DG25" s="697"/>
      <c r="DH25" s="697"/>
      <c r="DI25" s="697"/>
      <c r="DJ25" s="697"/>
      <c r="DK25" s="698"/>
      <c r="DL25" s="684">
        <v>962497</v>
      </c>
      <c r="DM25" s="697"/>
      <c r="DN25" s="697"/>
      <c r="DO25" s="697"/>
      <c r="DP25" s="697"/>
      <c r="DQ25" s="697"/>
      <c r="DR25" s="697"/>
      <c r="DS25" s="697"/>
      <c r="DT25" s="697"/>
      <c r="DU25" s="697"/>
      <c r="DV25" s="698"/>
      <c r="DW25" s="681">
        <v>23.8</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4997021</v>
      </c>
      <c r="S26" s="679"/>
      <c r="T26" s="679"/>
      <c r="U26" s="679"/>
      <c r="V26" s="679"/>
      <c r="W26" s="679"/>
      <c r="X26" s="679"/>
      <c r="Y26" s="680"/>
      <c r="Z26" s="715">
        <v>46.8</v>
      </c>
      <c r="AA26" s="715"/>
      <c r="AB26" s="715"/>
      <c r="AC26" s="715"/>
      <c r="AD26" s="716">
        <v>3856430</v>
      </c>
      <c r="AE26" s="716"/>
      <c r="AF26" s="716"/>
      <c r="AG26" s="716"/>
      <c r="AH26" s="716"/>
      <c r="AI26" s="716"/>
      <c r="AJ26" s="716"/>
      <c r="AK26" s="716"/>
      <c r="AL26" s="681">
        <v>98.9</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227</v>
      </c>
      <c r="BH26" s="679"/>
      <c r="BI26" s="679"/>
      <c r="BJ26" s="679"/>
      <c r="BK26" s="679"/>
      <c r="BL26" s="679"/>
      <c r="BM26" s="679"/>
      <c r="BN26" s="680"/>
      <c r="BO26" s="715" t="s">
        <v>234</v>
      </c>
      <c r="BP26" s="715"/>
      <c r="BQ26" s="715"/>
      <c r="BR26" s="715"/>
      <c r="BS26" s="684" t="s">
        <v>227</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633492</v>
      </c>
      <c r="CS26" s="679"/>
      <c r="CT26" s="679"/>
      <c r="CU26" s="679"/>
      <c r="CV26" s="679"/>
      <c r="CW26" s="679"/>
      <c r="CX26" s="679"/>
      <c r="CY26" s="680"/>
      <c r="CZ26" s="681">
        <v>6.5</v>
      </c>
      <c r="DA26" s="699"/>
      <c r="DB26" s="699"/>
      <c r="DC26" s="700"/>
      <c r="DD26" s="684">
        <v>572753</v>
      </c>
      <c r="DE26" s="679"/>
      <c r="DF26" s="679"/>
      <c r="DG26" s="679"/>
      <c r="DH26" s="679"/>
      <c r="DI26" s="679"/>
      <c r="DJ26" s="679"/>
      <c r="DK26" s="680"/>
      <c r="DL26" s="684" t="s">
        <v>227</v>
      </c>
      <c r="DM26" s="679"/>
      <c r="DN26" s="679"/>
      <c r="DO26" s="679"/>
      <c r="DP26" s="679"/>
      <c r="DQ26" s="679"/>
      <c r="DR26" s="679"/>
      <c r="DS26" s="679"/>
      <c r="DT26" s="679"/>
      <c r="DU26" s="679"/>
      <c r="DV26" s="680"/>
      <c r="DW26" s="681" t="s">
        <v>176</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1354</v>
      </c>
      <c r="S27" s="679"/>
      <c r="T27" s="679"/>
      <c r="U27" s="679"/>
      <c r="V27" s="679"/>
      <c r="W27" s="679"/>
      <c r="X27" s="679"/>
      <c r="Y27" s="680"/>
      <c r="Z27" s="715">
        <v>0</v>
      </c>
      <c r="AA27" s="715"/>
      <c r="AB27" s="715"/>
      <c r="AC27" s="715"/>
      <c r="AD27" s="716">
        <v>1354</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1227852</v>
      </c>
      <c r="BH27" s="679"/>
      <c r="BI27" s="679"/>
      <c r="BJ27" s="679"/>
      <c r="BK27" s="679"/>
      <c r="BL27" s="679"/>
      <c r="BM27" s="679"/>
      <c r="BN27" s="680"/>
      <c r="BO27" s="715">
        <v>100</v>
      </c>
      <c r="BP27" s="715"/>
      <c r="BQ27" s="715"/>
      <c r="BR27" s="715"/>
      <c r="BS27" s="684" t="s">
        <v>176</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574549</v>
      </c>
      <c r="CS27" s="697"/>
      <c r="CT27" s="697"/>
      <c r="CU27" s="697"/>
      <c r="CV27" s="697"/>
      <c r="CW27" s="697"/>
      <c r="CX27" s="697"/>
      <c r="CY27" s="698"/>
      <c r="CZ27" s="681">
        <v>5.9</v>
      </c>
      <c r="DA27" s="699"/>
      <c r="DB27" s="699"/>
      <c r="DC27" s="700"/>
      <c r="DD27" s="684">
        <v>195686</v>
      </c>
      <c r="DE27" s="697"/>
      <c r="DF27" s="697"/>
      <c r="DG27" s="697"/>
      <c r="DH27" s="697"/>
      <c r="DI27" s="697"/>
      <c r="DJ27" s="697"/>
      <c r="DK27" s="698"/>
      <c r="DL27" s="684">
        <v>144835</v>
      </c>
      <c r="DM27" s="697"/>
      <c r="DN27" s="697"/>
      <c r="DO27" s="697"/>
      <c r="DP27" s="697"/>
      <c r="DQ27" s="697"/>
      <c r="DR27" s="697"/>
      <c r="DS27" s="697"/>
      <c r="DT27" s="697"/>
      <c r="DU27" s="697"/>
      <c r="DV27" s="698"/>
      <c r="DW27" s="681">
        <v>3.6</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38138</v>
      </c>
      <c r="S28" s="679"/>
      <c r="T28" s="679"/>
      <c r="U28" s="679"/>
      <c r="V28" s="679"/>
      <c r="W28" s="679"/>
      <c r="X28" s="679"/>
      <c r="Y28" s="680"/>
      <c r="Z28" s="715">
        <v>0.4</v>
      </c>
      <c r="AA28" s="715"/>
      <c r="AB28" s="715"/>
      <c r="AC28" s="715"/>
      <c r="AD28" s="716" t="s">
        <v>176</v>
      </c>
      <c r="AE28" s="716"/>
      <c r="AF28" s="716"/>
      <c r="AG28" s="716"/>
      <c r="AH28" s="716"/>
      <c r="AI28" s="716"/>
      <c r="AJ28" s="716"/>
      <c r="AK28" s="716"/>
      <c r="AL28" s="681" t="s">
        <v>227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538340</v>
      </c>
      <c r="CS28" s="679"/>
      <c r="CT28" s="679"/>
      <c r="CU28" s="679"/>
      <c r="CV28" s="679"/>
      <c r="CW28" s="679"/>
      <c r="CX28" s="679"/>
      <c r="CY28" s="680"/>
      <c r="CZ28" s="681">
        <v>5.5</v>
      </c>
      <c r="DA28" s="699"/>
      <c r="DB28" s="699"/>
      <c r="DC28" s="700"/>
      <c r="DD28" s="684">
        <v>526637</v>
      </c>
      <c r="DE28" s="679"/>
      <c r="DF28" s="679"/>
      <c r="DG28" s="679"/>
      <c r="DH28" s="679"/>
      <c r="DI28" s="679"/>
      <c r="DJ28" s="679"/>
      <c r="DK28" s="680"/>
      <c r="DL28" s="684">
        <v>526637</v>
      </c>
      <c r="DM28" s="679"/>
      <c r="DN28" s="679"/>
      <c r="DO28" s="679"/>
      <c r="DP28" s="679"/>
      <c r="DQ28" s="679"/>
      <c r="DR28" s="679"/>
      <c r="DS28" s="679"/>
      <c r="DT28" s="679"/>
      <c r="DU28" s="679"/>
      <c r="DV28" s="680"/>
      <c r="DW28" s="681">
        <v>13</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94574</v>
      </c>
      <c r="S29" s="679"/>
      <c r="T29" s="679"/>
      <c r="U29" s="679"/>
      <c r="V29" s="679"/>
      <c r="W29" s="679"/>
      <c r="X29" s="679"/>
      <c r="Y29" s="680"/>
      <c r="Z29" s="715">
        <v>0.9</v>
      </c>
      <c r="AA29" s="715"/>
      <c r="AB29" s="715"/>
      <c r="AC29" s="715"/>
      <c r="AD29" s="716">
        <v>31330</v>
      </c>
      <c r="AE29" s="716"/>
      <c r="AF29" s="716"/>
      <c r="AG29" s="716"/>
      <c r="AH29" s="716"/>
      <c r="AI29" s="716"/>
      <c r="AJ29" s="716"/>
      <c r="AK29" s="716"/>
      <c r="AL29" s="681">
        <v>0.8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72</v>
      </c>
      <c r="CG29" s="712"/>
      <c r="CH29" s="712"/>
      <c r="CI29" s="712"/>
      <c r="CJ29" s="712"/>
      <c r="CK29" s="712"/>
      <c r="CL29" s="712"/>
      <c r="CM29" s="712"/>
      <c r="CN29" s="712"/>
      <c r="CO29" s="712"/>
      <c r="CP29" s="712"/>
      <c r="CQ29" s="713"/>
      <c r="CR29" s="678">
        <v>538340</v>
      </c>
      <c r="CS29" s="697"/>
      <c r="CT29" s="697"/>
      <c r="CU29" s="697"/>
      <c r="CV29" s="697"/>
      <c r="CW29" s="697"/>
      <c r="CX29" s="697"/>
      <c r="CY29" s="698"/>
      <c r="CZ29" s="681">
        <v>5.5</v>
      </c>
      <c r="DA29" s="699"/>
      <c r="DB29" s="699"/>
      <c r="DC29" s="700"/>
      <c r="DD29" s="684">
        <v>526637</v>
      </c>
      <c r="DE29" s="697"/>
      <c r="DF29" s="697"/>
      <c r="DG29" s="697"/>
      <c r="DH29" s="697"/>
      <c r="DI29" s="697"/>
      <c r="DJ29" s="697"/>
      <c r="DK29" s="698"/>
      <c r="DL29" s="684">
        <v>526637</v>
      </c>
      <c r="DM29" s="697"/>
      <c r="DN29" s="697"/>
      <c r="DO29" s="697"/>
      <c r="DP29" s="697"/>
      <c r="DQ29" s="697"/>
      <c r="DR29" s="697"/>
      <c r="DS29" s="697"/>
      <c r="DT29" s="697"/>
      <c r="DU29" s="697"/>
      <c r="DV29" s="698"/>
      <c r="DW29" s="681">
        <v>13</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9964</v>
      </c>
      <c r="S30" s="679"/>
      <c r="T30" s="679"/>
      <c r="U30" s="679"/>
      <c r="V30" s="679"/>
      <c r="W30" s="679"/>
      <c r="X30" s="679"/>
      <c r="Y30" s="680"/>
      <c r="Z30" s="715">
        <v>0.1</v>
      </c>
      <c r="AA30" s="715"/>
      <c r="AB30" s="715"/>
      <c r="AC30" s="715"/>
      <c r="AD30" s="716">
        <v>195</v>
      </c>
      <c r="AE30" s="716"/>
      <c r="AF30" s="716"/>
      <c r="AG30" s="716"/>
      <c r="AH30" s="716"/>
      <c r="AI30" s="716"/>
      <c r="AJ30" s="716"/>
      <c r="AK30" s="716"/>
      <c r="AL30" s="681">
        <v>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504708</v>
      </c>
      <c r="CS30" s="679"/>
      <c r="CT30" s="679"/>
      <c r="CU30" s="679"/>
      <c r="CV30" s="679"/>
      <c r="CW30" s="679"/>
      <c r="CX30" s="679"/>
      <c r="CY30" s="680"/>
      <c r="CZ30" s="681">
        <v>5.0999999999999996</v>
      </c>
      <c r="DA30" s="699"/>
      <c r="DB30" s="699"/>
      <c r="DC30" s="700"/>
      <c r="DD30" s="684">
        <v>494468</v>
      </c>
      <c r="DE30" s="679"/>
      <c r="DF30" s="679"/>
      <c r="DG30" s="679"/>
      <c r="DH30" s="679"/>
      <c r="DI30" s="679"/>
      <c r="DJ30" s="679"/>
      <c r="DK30" s="680"/>
      <c r="DL30" s="684">
        <v>494468</v>
      </c>
      <c r="DM30" s="679"/>
      <c r="DN30" s="679"/>
      <c r="DO30" s="679"/>
      <c r="DP30" s="679"/>
      <c r="DQ30" s="679"/>
      <c r="DR30" s="679"/>
      <c r="DS30" s="679"/>
      <c r="DT30" s="679"/>
      <c r="DU30" s="679"/>
      <c r="DV30" s="680"/>
      <c r="DW30" s="681">
        <v>12.2</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1519000</v>
      </c>
      <c r="S31" s="679"/>
      <c r="T31" s="679"/>
      <c r="U31" s="679"/>
      <c r="V31" s="679"/>
      <c r="W31" s="679"/>
      <c r="X31" s="679"/>
      <c r="Y31" s="680"/>
      <c r="Z31" s="715">
        <v>14.2</v>
      </c>
      <c r="AA31" s="715"/>
      <c r="AB31" s="715"/>
      <c r="AC31" s="715"/>
      <c r="AD31" s="716" t="s">
        <v>227</v>
      </c>
      <c r="AE31" s="716"/>
      <c r="AF31" s="716"/>
      <c r="AG31" s="716"/>
      <c r="AH31" s="716"/>
      <c r="AI31" s="716"/>
      <c r="AJ31" s="716"/>
      <c r="AK31" s="716"/>
      <c r="AL31" s="681" t="s">
        <v>234</v>
      </c>
      <c r="AM31" s="682"/>
      <c r="AN31" s="682"/>
      <c r="AO31" s="717"/>
      <c r="AP31" s="754" t="s">
        <v>310</v>
      </c>
      <c r="AQ31" s="755"/>
      <c r="AR31" s="755"/>
      <c r="AS31" s="755"/>
      <c r="AT31" s="760" t="s">
        <v>311</v>
      </c>
      <c r="AU31" s="231"/>
      <c r="AV31" s="231"/>
      <c r="AW31" s="231"/>
      <c r="AX31" s="744" t="s">
        <v>188</v>
      </c>
      <c r="AY31" s="745"/>
      <c r="AZ31" s="745"/>
      <c r="BA31" s="745"/>
      <c r="BB31" s="745"/>
      <c r="BC31" s="745"/>
      <c r="BD31" s="745"/>
      <c r="BE31" s="745"/>
      <c r="BF31" s="746"/>
      <c r="BG31" s="747">
        <v>98.8</v>
      </c>
      <c r="BH31" s="748"/>
      <c r="BI31" s="748"/>
      <c r="BJ31" s="748"/>
      <c r="BK31" s="748"/>
      <c r="BL31" s="748"/>
      <c r="BM31" s="749">
        <v>95.4</v>
      </c>
      <c r="BN31" s="748"/>
      <c r="BO31" s="748"/>
      <c r="BP31" s="748"/>
      <c r="BQ31" s="750"/>
      <c r="BR31" s="747">
        <v>98.5</v>
      </c>
      <c r="BS31" s="748"/>
      <c r="BT31" s="748"/>
      <c r="BU31" s="748"/>
      <c r="BV31" s="748"/>
      <c r="BW31" s="748"/>
      <c r="BX31" s="749">
        <v>95.2</v>
      </c>
      <c r="BY31" s="748"/>
      <c r="BZ31" s="748"/>
      <c r="CA31" s="748"/>
      <c r="CB31" s="750"/>
      <c r="CD31" s="765"/>
      <c r="CE31" s="766"/>
      <c r="CF31" s="711" t="s">
        <v>312</v>
      </c>
      <c r="CG31" s="712"/>
      <c r="CH31" s="712"/>
      <c r="CI31" s="712"/>
      <c r="CJ31" s="712"/>
      <c r="CK31" s="712"/>
      <c r="CL31" s="712"/>
      <c r="CM31" s="712"/>
      <c r="CN31" s="712"/>
      <c r="CO31" s="712"/>
      <c r="CP31" s="712"/>
      <c r="CQ31" s="713"/>
      <c r="CR31" s="678">
        <v>33632</v>
      </c>
      <c r="CS31" s="697"/>
      <c r="CT31" s="697"/>
      <c r="CU31" s="697"/>
      <c r="CV31" s="697"/>
      <c r="CW31" s="697"/>
      <c r="CX31" s="697"/>
      <c r="CY31" s="698"/>
      <c r="CZ31" s="681">
        <v>0.3</v>
      </c>
      <c r="DA31" s="699"/>
      <c r="DB31" s="699"/>
      <c r="DC31" s="700"/>
      <c r="DD31" s="684">
        <v>32169</v>
      </c>
      <c r="DE31" s="697"/>
      <c r="DF31" s="697"/>
      <c r="DG31" s="697"/>
      <c r="DH31" s="697"/>
      <c r="DI31" s="697"/>
      <c r="DJ31" s="697"/>
      <c r="DK31" s="698"/>
      <c r="DL31" s="684">
        <v>32169</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313</v>
      </c>
      <c r="C32" s="770"/>
      <c r="D32" s="770"/>
      <c r="E32" s="770"/>
      <c r="F32" s="770"/>
      <c r="G32" s="770"/>
      <c r="H32" s="770"/>
      <c r="I32" s="770"/>
      <c r="J32" s="770"/>
      <c r="K32" s="770"/>
      <c r="L32" s="770"/>
      <c r="M32" s="770"/>
      <c r="N32" s="770"/>
      <c r="O32" s="770"/>
      <c r="P32" s="770"/>
      <c r="Q32" s="771"/>
      <c r="R32" s="678" t="s">
        <v>234</v>
      </c>
      <c r="S32" s="679"/>
      <c r="T32" s="679"/>
      <c r="U32" s="679"/>
      <c r="V32" s="679"/>
      <c r="W32" s="679"/>
      <c r="X32" s="679"/>
      <c r="Y32" s="680"/>
      <c r="Z32" s="715" t="s">
        <v>227</v>
      </c>
      <c r="AA32" s="715"/>
      <c r="AB32" s="715"/>
      <c r="AC32" s="715"/>
      <c r="AD32" s="716" t="s">
        <v>234</v>
      </c>
      <c r="AE32" s="716"/>
      <c r="AF32" s="716"/>
      <c r="AG32" s="716"/>
      <c r="AH32" s="716"/>
      <c r="AI32" s="716"/>
      <c r="AJ32" s="716"/>
      <c r="AK32" s="716"/>
      <c r="AL32" s="681" t="s">
        <v>227</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98.9</v>
      </c>
      <c r="BH32" s="697"/>
      <c r="BI32" s="697"/>
      <c r="BJ32" s="697"/>
      <c r="BK32" s="697"/>
      <c r="BL32" s="697"/>
      <c r="BM32" s="682">
        <v>95.3</v>
      </c>
      <c r="BN32" s="743"/>
      <c r="BO32" s="743"/>
      <c r="BP32" s="743"/>
      <c r="BQ32" s="721"/>
      <c r="BR32" s="751">
        <v>98.3</v>
      </c>
      <c r="BS32" s="697"/>
      <c r="BT32" s="697"/>
      <c r="BU32" s="697"/>
      <c r="BV32" s="697"/>
      <c r="BW32" s="697"/>
      <c r="BX32" s="682">
        <v>94.9</v>
      </c>
      <c r="BY32" s="743"/>
      <c r="BZ32" s="743"/>
      <c r="CA32" s="743"/>
      <c r="CB32" s="721"/>
      <c r="CD32" s="767"/>
      <c r="CE32" s="768"/>
      <c r="CF32" s="711" t="s">
        <v>316</v>
      </c>
      <c r="CG32" s="712"/>
      <c r="CH32" s="712"/>
      <c r="CI32" s="712"/>
      <c r="CJ32" s="712"/>
      <c r="CK32" s="712"/>
      <c r="CL32" s="712"/>
      <c r="CM32" s="712"/>
      <c r="CN32" s="712"/>
      <c r="CO32" s="712"/>
      <c r="CP32" s="712"/>
      <c r="CQ32" s="713"/>
      <c r="CR32" s="678" t="s">
        <v>227</v>
      </c>
      <c r="CS32" s="679"/>
      <c r="CT32" s="679"/>
      <c r="CU32" s="679"/>
      <c r="CV32" s="679"/>
      <c r="CW32" s="679"/>
      <c r="CX32" s="679"/>
      <c r="CY32" s="680"/>
      <c r="CZ32" s="681" t="s">
        <v>234</v>
      </c>
      <c r="DA32" s="699"/>
      <c r="DB32" s="699"/>
      <c r="DC32" s="700"/>
      <c r="DD32" s="684" t="s">
        <v>234</v>
      </c>
      <c r="DE32" s="679"/>
      <c r="DF32" s="679"/>
      <c r="DG32" s="679"/>
      <c r="DH32" s="679"/>
      <c r="DI32" s="679"/>
      <c r="DJ32" s="679"/>
      <c r="DK32" s="680"/>
      <c r="DL32" s="684" t="s">
        <v>227</v>
      </c>
      <c r="DM32" s="679"/>
      <c r="DN32" s="679"/>
      <c r="DO32" s="679"/>
      <c r="DP32" s="679"/>
      <c r="DQ32" s="679"/>
      <c r="DR32" s="679"/>
      <c r="DS32" s="679"/>
      <c r="DT32" s="679"/>
      <c r="DU32" s="679"/>
      <c r="DV32" s="680"/>
      <c r="DW32" s="681" t="s">
        <v>227</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1928309</v>
      </c>
      <c r="S33" s="679"/>
      <c r="T33" s="679"/>
      <c r="U33" s="679"/>
      <c r="V33" s="679"/>
      <c r="W33" s="679"/>
      <c r="X33" s="679"/>
      <c r="Y33" s="680"/>
      <c r="Z33" s="715">
        <v>18</v>
      </c>
      <c r="AA33" s="715"/>
      <c r="AB33" s="715"/>
      <c r="AC33" s="715"/>
      <c r="AD33" s="716" t="s">
        <v>234</v>
      </c>
      <c r="AE33" s="716"/>
      <c r="AF33" s="716"/>
      <c r="AG33" s="716"/>
      <c r="AH33" s="716"/>
      <c r="AI33" s="716"/>
      <c r="AJ33" s="716"/>
      <c r="AK33" s="716"/>
      <c r="AL33" s="681" t="s">
        <v>227</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98.5</v>
      </c>
      <c r="BH33" s="663"/>
      <c r="BI33" s="663"/>
      <c r="BJ33" s="663"/>
      <c r="BK33" s="663"/>
      <c r="BL33" s="663"/>
      <c r="BM33" s="706">
        <v>95.1</v>
      </c>
      <c r="BN33" s="663"/>
      <c r="BO33" s="663"/>
      <c r="BP33" s="663"/>
      <c r="BQ33" s="727"/>
      <c r="BR33" s="742">
        <v>98.5</v>
      </c>
      <c r="BS33" s="663"/>
      <c r="BT33" s="663"/>
      <c r="BU33" s="663"/>
      <c r="BV33" s="663"/>
      <c r="BW33" s="663"/>
      <c r="BX33" s="706">
        <v>95</v>
      </c>
      <c r="BY33" s="663"/>
      <c r="BZ33" s="663"/>
      <c r="CA33" s="663"/>
      <c r="CB33" s="727"/>
      <c r="CD33" s="711" t="s">
        <v>319</v>
      </c>
      <c r="CE33" s="712"/>
      <c r="CF33" s="712"/>
      <c r="CG33" s="712"/>
      <c r="CH33" s="712"/>
      <c r="CI33" s="712"/>
      <c r="CJ33" s="712"/>
      <c r="CK33" s="712"/>
      <c r="CL33" s="712"/>
      <c r="CM33" s="712"/>
      <c r="CN33" s="712"/>
      <c r="CO33" s="712"/>
      <c r="CP33" s="712"/>
      <c r="CQ33" s="713"/>
      <c r="CR33" s="678">
        <v>3964554</v>
      </c>
      <c r="CS33" s="697"/>
      <c r="CT33" s="697"/>
      <c r="CU33" s="697"/>
      <c r="CV33" s="697"/>
      <c r="CW33" s="697"/>
      <c r="CX33" s="697"/>
      <c r="CY33" s="698"/>
      <c r="CZ33" s="681">
        <v>40.4</v>
      </c>
      <c r="DA33" s="699"/>
      <c r="DB33" s="699"/>
      <c r="DC33" s="700"/>
      <c r="DD33" s="684">
        <v>2442182</v>
      </c>
      <c r="DE33" s="697"/>
      <c r="DF33" s="697"/>
      <c r="DG33" s="697"/>
      <c r="DH33" s="697"/>
      <c r="DI33" s="697"/>
      <c r="DJ33" s="697"/>
      <c r="DK33" s="698"/>
      <c r="DL33" s="684">
        <v>2073452</v>
      </c>
      <c r="DM33" s="697"/>
      <c r="DN33" s="697"/>
      <c r="DO33" s="697"/>
      <c r="DP33" s="697"/>
      <c r="DQ33" s="697"/>
      <c r="DR33" s="697"/>
      <c r="DS33" s="697"/>
      <c r="DT33" s="697"/>
      <c r="DU33" s="697"/>
      <c r="DV33" s="698"/>
      <c r="DW33" s="681">
        <v>51.2</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19138</v>
      </c>
      <c r="S34" s="679"/>
      <c r="T34" s="679"/>
      <c r="U34" s="679"/>
      <c r="V34" s="679"/>
      <c r="W34" s="679"/>
      <c r="X34" s="679"/>
      <c r="Y34" s="680"/>
      <c r="Z34" s="715">
        <v>0.2</v>
      </c>
      <c r="AA34" s="715"/>
      <c r="AB34" s="715"/>
      <c r="AC34" s="715"/>
      <c r="AD34" s="716">
        <v>7072</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1682799</v>
      </c>
      <c r="CS34" s="679"/>
      <c r="CT34" s="679"/>
      <c r="CU34" s="679"/>
      <c r="CV34" s="679"/>
      <c r="CW34" s="679"/>
      <c r="CX34" s="679"/>
      <c r="CY34" s="680"/>
      <c r="CZ34" s="681">
        <v>17.100000000000001</v>
      </c>
      <c r="DA34" s="699"/>
      <c r="DB34" s="699"/>
      <c r="DC34" s="700"/>
      <c r="DD34" s="684">
        <v>1039926</v>
      </c>
      <c r="DE34" s="679"/>
      <c r="DF34" s="679"/>
      <c r="DG34" s="679"/>
      <c r="DH34" s="679"/>
      <c r="DI34" s="679"/>
      <c r="DJ34" s="679"/>
      <c r="DK34" s="680"/>
      <c r="DL34" s="684">
        <v>1000456</v>
      </c>
      <c r="DM34" s="679"/>
      <c r="DN34" s="679"/>
      <c r="DO34" s="679"/>
      <c r="DP34" s="679"/>
      <c r="DQ34" s="679"/>
      <c r="DR34" s="679"/>
      <c r="DS34" s="679"/>
      <c r="DT34" s="679"/>
      <c r="DU34" s="679"/>
      <c r="DV34" s="680"/>
      <c r="DW34" s="681">
        <v>24.7</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67687</v>
      </c>
      <c r="S35" s="679"/>
      <c r="T35" s="679"/>
      <c r="U35" s="679"/>
      <c r="V35" s="679"/>
      <c r="W35" s="679"/>
      <c r="X35" s="679"/>
      <c r="Y35" s="680"/>
      <c r="Z35" s="715">
        <v>0.6</v>
      </c>
      <c r="AA35" s="715"/>
      <c r="AB35" s="715"/>
      <c r="AC35" s="715"/>
      <c r="AD35" s="716" t="s">
        <v>234</v>
      </c>
      <c r="AE35" s="716"/>
      <c r="AF35" s="716"/>
      <c r="AG35" s="716"/>
      <c r="AH35" s="716"/>
      <c r="AI35" s="716"/>
      <c r="AJ35" s="716"/>
      <c r="AK35" s="716"/>
      <c r="AL35" s="681" t="s">
        <v>234</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72293</v>
      </c>
      <c r="CS35" s="697"/>
      <c r="CT35" s="697"/>
      <c r="CU35" s="697"/>
      <c r="CV35" s="697"/>
      <c r="CW35" s="697"/>
      <c r="CX35" s="697"/>
      <c r="CY35" s="698"/>
      <c r="CZ35" s="681">
        <v>0.7</v>
      </c>
      <c r="DA35" s="699"/>
      <c r="DB35" s="699"/>
      <c r="DC35" s="700"/>
      <c r="DD35" s="684">
        <v>35307</v>
      </c>
      <c r="DE35" s="697"/>
      <c r="DF35" s="697"/>
      <c r="DG35" s="697"/>
      <c r="DH35" s="697"/>
      <c r="DI35" s="697"/>
      <c r="DJ35" s="697"/>
      <c r="DK35" s="698"/>
      <c r="DL35" s="684">
        <v>1798</v>
      </c>
      <c r="DM35" s="697"/>
      <c r="DN35" s="697"/>
      <c r="DO35" s="697"/>
      <c r="DP35" s="697"/>
      <c r="DQ35" s="697"/>
      <c r="DR35" s="697"/>
      <c r="DS35" s="697"/>
      <c r="DT35" s="697"/>
      <c r="DU35" s="697"/>
      <c r="DV35" s="698"/>
      <c r="DW35" s="681">
        <v>0</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548834</v>
      </c>
      <c r="S36" s="679"/>
      <c r="T36" s="679"/>
      <c r="U36" s="679"/>
      <c r="V36" s="679"/>
      <c r="W36" s="679"/>
      <c r="X36" s="679"/>
      <c r="Y36" s="680"/>
      <c r="Z36" s="715">
        <v>5.0999999999999996</v>
      </c>
      <c r="AA36" s="715"/>
      <c r="AB36" s="715"/>
      <c r="AC36" s="715"/>
      <c r="AD36" s="716" t="s">
        <v>227</v>
      </c>
      <c r="AE36" s="716"/>
      <c r="AF36" s="716"/>
      <c r="AG36" s="716"/>
      <c r="AH36" s="716"/>
      <c r="AI36" s="716"/>
      <c r="AJ36" s="716"/>
      <c r="AK36" s="716"/>
      <c r="AL36" s="681" t="s">
        <v>234</v>
      </c>
      <c r="AM36" s="682"/>
      <c r="AN36" s="682"/>
      <c r="AO36" s="717"/>
      <c r="AP36" s="235"/>
      <c r="AQ36" s="730" t="s">
        <v>327</v>
      </c>
      <c r="AR36" s="731"/>
      <c r="AS36" s="731"/>
      <c r="AT36" s="731"/>
      <c r="AU36" s="731"/>
      <c r="AV36" s="731"/>
      <c r="AW36" s="731"/>
      <c r="AX36" s="731"/>
      <c r="AY36" s="732"/>
      <c r="AZ36" s="733">
        <v>736369</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66606</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1374585</v>
      </c>
      <c r="CS36" s="679"/>
      <c r="CT36" s="679"/>
      <c r="CU36" s="679"/>
      <c r="CV36" s="679"/>
      <c r="CW36" s="679"/>
      <c r="CX36" s="679"/>
      <c r="CY36" s="680"/>
      <c r="CZ36" s="681">
        <v>14</v>
      </c>
      <c r="DA36" s="699"/>
      <c r="DB36" s="699"/>
      <c r="DC36" s="700"/>
      <c r="DD36" s="684">
        <v>798225</v>
      </c>
      <c r="DE36" s="679"/>
      <c r="DF36" s="679"/>
      <c r="DG36" s="679"/>
      <c r="DH36" s="679"/>
      <c r="DI36" s="679"/>
      <c r="DJ36" s="679"/>
      <c r="DK36" s="680"/>
      <c r="DL36" s="684">
        <v>558815</v>
      </c>
      <c r="DM36" s="679"/>
      <c r="DN36" s="679"/>
      <c r="DO36" s="679"/>
      <c r="DP36" s="679"/>
      <c r="DQ36" s="679"/>
      <c r="DR36" s="679"/>
      <c r="DS36" s="679"/>
      <c r="DT36" s="679"/>
      <c r="DU36" s="679"/>
      <c r="DV36" s="680"/>
      <c r="DW36" s="681">
        <v>13.8</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398221</v>
      </c>
      <c r="S37" s="679"/>
      <c r="T37" s="679"/>
      <c r="U37" s="679"/>
      <c r="V37" s="679"/>
      <c r="W37" s="679"/>
      <c r="X37" s="679"/>
      <c r="Y37" s="680"/>
      <c r="Z37" s="715">
        <v>3.7</v>
      </c>
      <c r="AA37" s="715"/>
      <c r="AB37" s="715"/>
      <c r="AC37" s="715"/>
      <c r="AD37" s="716" t="s">
        <v>234</v>
      </c>
      <c r="AE37" s="716"/>
      <c r="AF37" s="716"/>
      <c r="AG37" s="716"/>
      <c r="AH37" s="716"/>
      <c r="AI37" s="716"/>
      <c r="AJ37" s="716"/>
      <c r="AK37" s="716"/>
      <c r="AL37" s="681" t="s">
        <v>234</v>
      </c>
      <c r="AM37" s="682"/>
      <c r="AN37" s="682"/>
      <c r="AO37" s="717"/>
      <c r="AQ37" s="718" t="s">
        <v>331</v>
      </c>
      <c r="AR37" s="719"/>
      <c r="AS37" s="719"/>
      <c r="AT37" s="719"/>
      <c r="AU37" s="719"/>
      <c r="AV37" s="719"/>
      <c r="AW37" s="719"/>
      <c r="AX37" s="719"/>
      <c r="AY37" s="720"/>
      <c r="AZ37" s="678">
        <v>26007</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59600</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364427</v>
      </c>
      <c r="CS37" s="697"/>
      <c r="CT37" s="697"/>
      <c r="CU37" s="697"/>
      <c r="CV37" s="697"/>
      <c r="CW37" s="697"/>
      <c r="CX37" s="697"/>
      <c r="CY37" s="698"/>
      <c r="CZ37" s="681">
        <v>3.7</v>
      </c>
      <c r="DA37" s="699"/>
      <c r="DB37" s="699"/>
      <c r="DC37" s="700"/>
      <c r="DD37" s="684">
        <v>364427</v>
      </c>
      <c r="DE37" s="697"/>
      <c r="DF37" s="697"/>
      <c r="DG37" s="697"/>
      <c r="DH37" s="697"/>
      <c r="DI37" s="697"/>
      <c r="DJ37" s="697"/>
      <c r="DK37" s="698"/>
      <c r="DL37" s="684">
        <v>364427</v>
      </c>
      <c r="DM37" s="697"/>
      <c r="DN37" s="697"/>
      <c r="DO37" s="697"/>
      <c r="DP37" s="697"/>
      <c r="DQ37" s="697"/>
      <c r="DR37" s="697"/>
      <c r="DS37" s="697"/>
      <c r="DT37" s="697"/>
      <c r="DU37" s="697"/>
      <c r="DV37" s="698"/>
      <c r="DW37" s="681">
        <v>9</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182090</v>
      </c>
      <c r="S38" s="679"/>
      <c r="T38" s="679"/>
      <c r="U38" s="679"/>
      <c r="V38" s="679"/>
      <c r="W38" s="679"/>
      <c r="X38" s="679"/>
      <c r="Y38" s="680"/>
      <c r="Z38" s="715">
        <v>1.7</v>
      </c>
      <c r="AA38" s="715"/>
      <c r="AB38" s="715"/>
      <c r="AC38" s="715"/>
      <c r="AD38" s="716">
        <v>4021</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6611</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1938</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729758</v>
      </c>
      <c r="CS38" s="679"/>
      <c r="CT38" s="679"/>
      <c r="CU38" s="679"/>
      <c r="CV38" s="679"/>
      <c r="CW38" s="679"/>
      <c r="CX38" s="679"/>
      <c r="CY38" s="680"/>
      <c r="CZ38" s="681">
        <v>7.4</v>
      </c>
      <c r="DA38" s="699"/>
      <c r="DB38" s="699"/>
      <c r="DC38" s="700"/>
      <c r="DD38" s="684">
        <v>564812</v>
      </c>
      <c r="DE38" s="679"/>
      <c r="DF38" s="679"/>
      <c r="DG38" s="679"/>
      <c r="DH38" s="679"/>
      <c r="DI38" s="679"/>
      <c r="DJ38" s="679"/>
      <c r="DK38" s="680"/>
      <c r="DL38" s="684">
        <v>512383</v>
      </c>
      <c r="DM38" s="679"/>
      <c r="DN38" s="679"/>
      <c r="DO38" s="679"/>
      <c r="DP38" s="679"/>
      <c r="DQ38" s="679"/>
      <c r="DR38" s="679"/>
      <c r="DS38" s="679"/>
      <c r="DT38" s="679"/>
      <c r="DU38" s="679"/>
      <c r="DV38" s="680"/>
      <c r="DW38" s="681">
        <v>12.6</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880416</v>
      </c>
      <c r="S39" s="679"/>
      <c r="T39" s="679"/>
      <c r="U39" s="679"/>
      <c r="V39" s="679"/>
      <c r="W39" s="679"/>
      <c r="X39" s="679"/>
      <c r="Y39" s="680"/>
      <c r="Z39" s="715">
        <v>8.1999999999999993</v>
      </c>
      <c r="AA39" s="715"/>
      <c r="AB39" s="715"/>
      <c r="AC39" s="715"/>
      <c r="AD39" s="716" t="s">
        <v>176</v>
      </c>
      <c r="AE39" s="716"/>
      <c r="AF39" s="716"/>
      <c r="AG39" s="716"/>
      <c r="AH39" s="716"/>
      <c r="AI39" s="716"/>
      <c r="AJ39" s="716"/>
      <c r="AK39" s="716"/>
      <c r="AL39" s="681" t="s">
        <v>227</v>
      </c>
      <c r="AM39" s="682"/>
      <c r="AN39" s="682"/>
      <c r="AO39" s="717"/>
      <c r="AQ39" s="718" t="s">
        <v>339</v>
      </c>
      <c r="AR39" s="719"/>
      <c r="AS39" s="719"/>
      <c r="AT39" s="719"/>
      <c r="AU39" s="719"/>
      <c r="AV39" s="719"/>
      <c r="AW39" s="719"/>
      <c r="AX39" s="719"/>
      <c r="AY39" s="720"/>
      <c r="AZ39" s="678">
        <v>64</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2948</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35119</v>
      </c>
      <c r="CS39" s="697"/>
      <c r="CT39" s="697"/>
      <c r="CU39" s="697"/>
      <c r="CV39" s="697"/>
      <c r="CW39" s="697"/>
      <c r="CX39" s="697"/>
      <c r="CY39" s="698"/>
      <c r="CZ39" s="681">
        <v>0.4</v>
      </c>
      <c r="DA39" s="699"/>
      <c r="DB39" s="699"/>
      <c r="DC39" s="700"/>
      <c r="DD39" s="684">
        <v>3912</v>
      </c>
      <c r="DE39" s="697"/>
      <c r="DF39" s="697"/>
      <c r="DG39" s="697"/>
      <c r="DH39" s="697"/>
      <c r="DI39" s="697"/>
      <c r="DJ39" s="697"/>
      <c r="DK39" s="698"/>
      <c r="DL39" s="684" t="s">
        <v>176</v>
      </c>
      <c r="DM39" s="697"/>
      <c r="DN39" s="697"/>
      <c r="DO39" s="697"/>
      <c r="DP39" s="697"/>
      <c r="DQ39" s="697"/>
      <c r="DR39" s="697"/>
      <c r="DS39" s="697"/>
      <c r="DT39" s="697"/>
      <c r="DU39" s="697"/>
      <c r="DV39" s="698"/>
      <c r="DW39" s="681" t="s">
        <v>234</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227</v>
      </c>
      <c r="S40" s="679"/>
      <c r="T40" s="679"/>
      <c r="U40" s="679"/>
      <c r="V40" s="679"/>
      <c r="W40" s="679"/>
      <c r="X40" s="679"/>
      <c r="Y40" s="680"/>
      <c r="Z40" s="715" t="s">
        <v>227</v>
      </c>
      <c r="AA40" s="715"/>
      <c r="AB40" s="715"/>
      <c r="AC40" s="715"/>
      <c r="AD40" s="716" t="s">
        <v>176</v>
      </c>
      <c r="AE40" s="716"/>
      <c r="AF40" s="716"/>
      <c r="AG40" s="716"/>
      <c r="AH40" s="716"/>
      <c r="AI40" s="716"/>
      <c r="AJ40" s="716"/>
      <c r="AK40" s="716"/>
      <c r="AL40" s="681" t="s">
        <v>227</v>
      </c>
      <c r="AM40" s="682"/>
      <c r="AN40" s="682"/>
      <c r="AO40" s="717"/>
      <c r="AQ40" s="718" t="s">
        <v>343</v>
      </c>
      <c r="AR40" s="719"/>
      <c r="AS40" s="719"/>
      <c r="AT40" s="719"/>
      <c r="AU40" s="719"/>
      <c r="AV40" s="719"/>
      <c r="AW40" s="719"/>
      <c r="AX40" s="719"/>
      <c r="AY40" s="720"/>
      <c r="AZ40" s="678" t="s">
        <v>234</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81</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70000</v>
      </c>
      <c r="CS40" s="679"/>
      <c r="CT40" s="679"/>
      <c r="CU40" s="679"/>
      <c r="CV40" s="679"/>
      <c r="CW40" s="679"/>
      <c r="CX40" s="679"/>
      <c r="CY40" s="680"/>
      <c r="CZ40" s="681">
        <v>0.7</v>
      </c>
      <c r="DA40" s="699"/>
      <c r="DB40" s="699"/>
      <c r="DC40" s="700"/>
      <c r="DD40" s="684" t="s">
        <v>234</v>
      </c>
      <c r="DE40" s="679"/>
      <c r="DF40" s="679"/>
      <c r="DG40" s="679"/>
      <c r="DH40" s="679"/>
      <c r="DI40" s="679"/>
      <c r="DJ40" s="679"/>
      <c r="DK40" s="680"/>
      <c r="DL40" s="684" t="s">
        <v>227</v>
      </c>
      <c r="DM40" s="679"/>
      <c r="DN40" s="679"/>
      <c r="DO40" s="679"/>
      <c r="DP40" s="679"/>
      <c r="DQ40" s="679"/>
      <c r="DR40" s="679"/>
      <c r="DS40" s="679"/>
      <c r="DT40" s="679"/>
      <c r="DU40" s="679"/>
      <c r="DV40" s="680"/>
      <c r="DW40" s="681" t="s">
        <v>227</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150316</v>
      </c>
      <c r="S41" s="679"/>
      <c r="T41" s="679"/>
      <c r="U41" s="679"/>
      <c r="V41" s="679"/>
      <c r="W41" s="679"/>
      <c r="X41" s="679"/>
      <c r="Y41" s="680"/>
      <c r="Z41" s="715">
        <v>1.4</v>
      </c>
      <c r="AA41" s="715"/>
      <c r="AB41" s="715"/>
      <c r="AC41" s="715"/>
      <c r="AD41" s="716" t="s">
        <v>227</v>
      </c>
      <c r="AE41" s="716"/>
      <c r="AF41" s="716"/>
      <c r="AG41" s="716"/>
      <c r="AH41" s="716"/>
      <c r="AI41" s="716"/>
      <c r="AJ41" s="716"/>
      <c r="AK41" s="716"/>
      <c r="AL41" s="681" t="s">
        <v>234</v>
      </c>
      <c r="AM41" s="682"/>
      <c r="AN41" s="682"/>
      <c r="AO41" s="717"/>
      <c r="AQ41" s="718" t="s">
        <v>348</v>
      </c>
      <c r="AR41" s="719"/>
      <c r="AS41" s="719"/>
      <c r="AT41" s="719"/>
      <c r="AU41" s="719"/>
      <c r="AV41" s="719"/>
      <c r="AW41" s="719"/>
      <c r="AX41" s="719"/>
      <c r="AY41" s="720"/>
      <c r="AZ41" s="678">
        <v>152978</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10</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227</v>
      </c>
      <c r="CS41" s="697"/>
      <c r="CT41" s="697"/>
      <c r="CU41" s="697"/>
      <c r="CV41" s="697"/>
      <c r="CW41" s="697"/>
      <c r="CX41" s="697"/>
      <c r="CY41" s="698"/>
      <c r="CZ41" s="681" t="s">
        <v>176</v>
      </c>
      <c r="DA41" s="699"/>
      <c r="DB41" s="699"/>
      <c r="DC41" s="700"/>
      <c r="DD41" s="684" t="s">
        <v>227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10684746</v>
      </c>
      <c r="S42" s="701"/>
      <c r="T42" s="701"/>
      <c r="U42" s="701"/>
      <c r="V42" s="701"/>
      <c r="W42" s="701"/>
      <c r="X42" s="701"/>
      <c r="Y42" s="703"/>
      <c r="Z42" s="704">
        <v>100</v>
      </c>
      <c r="AA42" s="704"/>
      <c r="AB42" s="704"/>
      <c r="AC42" s="704"/>
      <c r="AD42" s="705">
        <v>3900402</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550709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370</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3690610</v>
      </c>
      <c r="CS42" s="679"/>
      <c r="CT42" s="679"/>
      <c r="CU42" s="679"/>
      <c r="CV42" s="679"/>
      <c r="CW42" s="679"/>
      <c r="CX42" s="679"/>
      <c r="CY42" s="680"/>
      <c r="CZ42" s="681">
        <v>37.6</v>
      </c>
      <c r="DA42" s="682"/>
      <c r="DB42" s="682"/>
      <c r="DC42" s="683"/>
      <c r="DD42" s="684">
        <v>731692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57798</v>
      </c>
      <c r="CS43" s="697"/>
      <c r="CT43" s="697"/>
      <c r="CU43" s="697"/>
      <c r="CV43" s="697"/>
      <c r="CW43" s="697"/>
      <c r="CX43" s="697"/>
      <c r="CY43" s="698"/>
      <c r="CZ43" s="681">
        <v>0.6</v>
      </c>
      <c r="DA43" s="699"/>
      <c r="DB43" s="699"/>
      <c r="DC43" s="700"/>
      <c r="DD43" s="684">
        <v>57798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356</v>
      </c>
      <c r="CG44" s="676"/>
      <c r="CH44" s="676"/>
      <c r="CI44" s="676"/>
      <c r="CJ44" s="676"/>
      <c r="CK44" s="676"/>
      <c r="CL44" s="676"/>
      <c r="CM44" s="676"/>
      <c r="CN44" s="676"/>
      <c r="CO44" s="676"/>
      <c r="CP44" s="676"/>
      <c r="CQ44" s="677"/>
      <c r="CR44" s="678">
        <v>2681704</v>
      </c>
      <c r="CS44" s="679"/>
      <c r="CT44" s="679"/>
      <c r="CU44" s="679"/>
      <c r="CV44" s="679"/>
      <c r="CW44" s="679"/>
      <c r="CX44" s="679"/>
      <c r="CY44" s="680"/>
      <c r="CZ44" s="681">
        <v>27.3</v>
      </c>
      <c r="DA44" s="682"/>
      <c r="DB44" s="682"/>
      <c r="DC44" s="683"/>
      <c r="DD44" s="684">
        <v>558088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1932839</v>
      </c>
      <c r="CS45" s="697"/>
      <c r="CT45" s="697"/>
      <c r="CU45" s="697"/>
      <c r="CV45" s="697"/>
      <c r="CW45" s="697"/>
      <c r="CX45" s="697"/>
      <c r="CY45" s="698"/>
      <c r="CZ45" s="681">
        <v>19.7</v>
      </c>
      <c r="DA45" s="699"/>
      <c r="DB45" s="699"/>
      <c r="DC45" s="700"/>
      <c r="DD45" s="684">
        <v>130294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580891</v>
      </c>
      <c r="CS46" s="679"/>
      <c r="CT46" s="679"/>
      <c r="CU46" s="679"/>
      <c r="CV46" s="679"/>
      <c r="CW46" s="679"/>
      <c r="CX46" s="679"/>
      <c r="CY46" s="680"/>
      <c r="CZ46" s="681">
        <v>5.9</v>
      </c>
      <c r="DA46" s="682"/>
      <c r="DB46" s="682"/>
      <c r="DC46" s="683"/>
      <c r="DD46" s="684">
        <v>259820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1008906</v>
      </c>
      <c r="CS47" s="697"/>
      <c r="CT47" s="697"/>
      <c r="CU47" s="697"/>
      <c r="CV47" s="697"/>
      <c r="CW47" s="697"/>
      <c r="CX47" s="697"/>
      <c r="CY47" s="698"/>
      <c r="CZ47" s="681">
        <v>10.3</v>
      </c>
      <c r="DA47" s="699"/>
      <c r="DB47" s="699"/>
      <c r="DC47" s="700"/>
      <c r="DD47" s="684">
        <v>173604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227</v>
      </c>
      <c r="CS48" s="679"/>
      <c r="CT48" s="679"/>
      <c r="CU48" s="679"/>
      <c r="CV48" s="679"/>
      <c r="CW48" s="679"/>
      <c r="CX48" s="679"/>
      <c r="CY48" s="680"/>
      <c r="CZ48" s="681" t="s">
        <v>176</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364</v>
      </c>
      <c r="CE49" s="660"/>
      <c r="CF49" s="660"/>
      <c r="CG49" s="660"/>
      <c r="CH49" s="660"/>
      <c r="CI49" s="660"/>
      <c r="CJ49" s="660"/>
      <c r="CK49" s="660"/>
      <c r="CL49" s="660"/>
      <c r="CM49" s="660"/>
      <c r="CN49" s="660"/>
      <c r="CO49" s="660"/>
      <c r="CP49" s="660"/>
      <c r="CQ49" s="661"/>
      <c r="CR49" s="662">
        <v>9815936</v>
      </c>
      <c r="CS49" s="663"/>
      <c r="CT49" s="663"/>
      <c r="CU49" s="663"/>
      <c r="CV49" s="663"/>
      <c r="CW49" s="663"/>
      <c r="CX49" s="663"/>
      <c r="CY49" s="664"/>
      <c r="CZ49" s="665">
        <v>100</v>
      </c>
      <c r="DA49" s="666"/>
      <c r="DB49" s="666"/>
      <c r="DC49" s="667"/>
      <c r="DD49" s="668">
        <v>4869308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6EoVFOeuFsJYkzmSrpW/LIXJeFdx7ODyVm1LvjK9ExqSnxiFESuW3jH6yKoWvVmYe/dQs4eHvGzjKqmZoZCSg==" saltValue="CvW35oV9vVrklDYeuOwqH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96" zoomScaleNormal="96"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82" t="s">
        <v>366</v>
      </c>
      <c r="DK2" s="1183"/>
      <c r="DL2" s="1183"/>
      <c r="DM2" s="1183"/>
      <c r="DN2" s="1183"/>
      <c r="DO2" s="1184"/>
      <c r="DP2" s="250"/>
      <c r="DQ2" s="1182" t="s">
        <v>367</v>
      </c>
      <c r="DR2" s="1183"/>
      <c r="DS2" s="1183"/>
      <c r="DT2" s="1183"/>
      <c r="DU2" s="1183"/>
      <c r="DV2" s="1183"/>
      <c r="DW2" s="1183"/>
      <c r="DX2" s="1183"/>
      <c r="DY2" s="1183"/>
      <c r="DZ2" s="118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7" t="s">
        <v>368</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92" t="s">
        <v>370</v>
      </c>
      <c r="B5" s="1093"/>
      <c r="C5" s="1093"/>
      <c r="D5" s="1093"/>
      <c r="E5" s="1093"/>
      <c r="F5" s="1093"/>
      <c r="G5" s="1093"/>
      <c r="H5" s="1093"/>
      <c r="I5" s="1093"/>
      <c r="J5" s="1093"/>
      <c r="K5" s="1093"/>
      <c r="L5" s="1093"/>
      <c r="M5" s="1093"/>
      <c r="N5" s="1093"/>
      <c r="O5" s="1093"/>
      <c r="P5" s="1094"/>
      <c r="Q5" s="1098" t="s">
        <v>371</v>
      </c>
      <c r="R5" s="1099"/>
      <c r="S5" s="1099"/>
      <c r="T5" s="1099"/>
      <c r="U5" s="1100"/>
      <c r="V5" s="1098" t="s">
        <v>372</v>
      </c>
      <c r="W5" s="1099"/>
      <c r="X5" s="1099"/>
      <c r="Y5" s="1099"/>
      <c r="Z5" s="1100"/>
      <c r="AA5" s="1098" t="s">
        <v>373</v>
      </c>
      <c r="AB5" s="1099"/>
      <c r="AC5" s="1099"/>
      <c r="AD5" s="1099"/>
      <c r="AE5" s="1099"/>
      <c r="AF5" s="1185" t="s">
        <v>374</v>
      </c>
      <c r="AG5" s="1099"/>
      <c r="AH5" s="1099"/>
      <c r="AI5" s="1099"/>
      <c r="AJ5" s="1114"/>
      <c r="AK5" s="1099" t="s">
        <v>375</v>
      </c>
      <c r="AL5" s="1099"/>
      <c r="AM5" s="1099"/>
      <c r="AN5" s="1099"/>
      <c r="AO5" s="1100"/>
      <c r="AP5" s="1098" t="s">
        <v>376</v>
      </c>
      <c r="AQ5" s="1099"/>
      <c r="AR5" s="1099"/>
      <c r="AS5" s="1099"/>
      <c r="AT5" s="1100"/>
      <c r="AU5" s="1098" t="s">
        <v>377</v>
      </c>
      <c r="AV5" s="1099"/>
      <c r="AW5" s="1099"/>
      <c r="AX5" s="1099"/>
      <c r="AY5" s="1114"/>
      <c r="AZ5" s="257"/>
      <c r="BA5" s="257"/>
      <c r="BB5" s="257"/>
      <c r="BC5" s="257"/>
      <c r="BD5" s="257"/>
      <c r="BE5" s="258"/>
      <c r="BF5" s="258"/>
      <c r="BG5" s="258"/>
      <c r="BH5" s="258"/>
      <c r="BI5" s="258"/>
      <c r="BJ5" s="258"/>
      <c r="BK5" s="258"/>
      <c r="BL5" s="258"/>
      <c r="BM5" s="258"/>
      <c r="BN5" s="258"/>
      <c r="BO5" s="258"/>
      <c r="BP5" s="258"/>
      <c r="BQ5" s="1092" t="s">
        <v>378</v>
      </c>
      <c r="BR5" s="1093"/>
      <c r="BS5" s="1093"/>
      <c r="BT5" s="1093"/>
      <c r="BU5" s="1093"/>
      <c r="BV5" s="1093"/>
      <c r="BW5" s="1093"/>
      <c r="BX5" s="1093"/>
      <c r="BY5" s="1093"/>
      <c r="BZ5" s="1093"/>
      <c r="CA5" s="1093"/>
      <c r="CB5" s="1093"/>
      <c r="CC5" s="1093"/>
      <c r="CD5" s="1093"/>
      <c r="CE5" s="1093"/>
      <c r="CF5" s="1093"/>
      <c r="CG5" s="1094"/>
      <c r="CH5" s="1098" t="s">
        <v>379</v>
      </c>
      <c r="CI5" s="1099"/>
      <c r="CJ5" s="1099"/>
      <c r="CK5" s="1099"/>
      <c r="CL5" s="1100"/>
      <c r="CM5" s="1098" t="s">
        <v>380</v>
      </c>
      <c r="CN5" s="1099"/>
      <c r="CO5" s="1099"/>
      <c r="CP5" s="1099"/>
      <c r="CQ5" s="1100"/>
      <c r="CR5" s="1098" t="s">
        <v>381</v>
      </c>
      <c r="CS5" s="1099"/>
      <c r="CT5" s="1099"/>
      <c r="CU5" s="1099"/>
      <c r="CV5" s="1100"/>
      <c r="CW5" s="1098" t="s">
        <v>382</v>
      </c>
      <c r="CX5" s="1099"/>
      <c r="CY5" s="1099"/>
      <c r="CZ5" s="1099"/>
      <c r="DA5" s="1100"/>
      <c r="DB5" s="1098" t="s">
        <v>383</v>
      </c>
      <c r="DC5" s="1099"/>
      <c r="DD5" s="1099"/>
      <c r="DE5" s="1099"/>
      <c r="DF5" s="1100"/>
      <c r="DG5" s="1202" t="s">
        <v>384</v>
      </c>
      <c r="DH5" s="1203"/>
      <c r="DI5" s="1203"/>
      <c r="DJ5" s="1203"/>
      <c r="DK5" s="1204"/>
      <c r="DL5" s="1202" t="s">
        <v>385</v>
      </c>
      <c r="DM5" s="1203"/>
      <c r="DN5" s="1203"/>
      <c r="DO5" s="1203"/>
      <c r="DP5" s="1204"/>
      <c r="DQ5" s="1098" t="s">
        <v>386</v>
      </c>
      <c r="DR5" s="1099"/>
      <c r="DS5" s="1099"/>
      <c r="DT5" s="1099"/>
      <c r="DU5" s="1100"/>
      <c r="DV5" s="1098" t="s">
        <v>377</v>
      </c>
      <c r="DW5" s="1099"/>
      <c r="DX5" s="1099"/>
      <c r="DY5" s="1099"/>
      <c r="DZ5" s="1114"/>
      <c r="EA5" s="255"/>
    </row>
    <row r="6" spans="1:131" s="256" customFormat="1" ht="26.25" customHeight="1" thickBot="1">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186"/>
      <c r="AG6" s="1102"/>
      <c r="AH6" s="1102"/>
      <c r="AI6" s="1102"/>
      <c r="AJ6" s="1115"/>
      <c r="AK6" s="1102"/>
      <c r="AL6" s="1102"/>
      <c r="AM6" s="1102"/>
      <c r="AN6" s="1102"/>
      <c r="AO6" s="1103"/>
      <c r="AP6" s="1101"/>
      <c r="AQ6" s="1102"/>
      <c r="AR6" s="1102"/>
      <c r="AS6" s="1102"/>
      <c r="AT6" s="1103"/>
      <c r="AU6" s="1101"/>
      <c r="AV6" s="1102"/>
      <c r="AW6" s="1102"/>
      <c r="AX6" s="1102"/>
      <c r="AY6" s="1115"/>
      <c r="AZ6" s="253"/>
      <c r="BA6" s="253"/>
      <c r="BB6" s="253"/>
      <c r="BC6" s="253"/>
      <c r="BD6" s="253"/>
      <c r="BE6" s="254"/>
      <c r="BF6" s="254"/>
      <c r="BG6" s="254"/>
      <c r="BH6" s="254"/>
      <c r="BI6" s="254"/>
      <c r="BJ6" s="254"/>
      <c r="BK6" s="254"/>
      <c r="BL6" s="254"/>
      <c r="BM6" s="254"/>
      <c r="BN6" s="254"/>
      <c r="BO6" s="254"/>
      <c r="BP6" s="254"/>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205"/>
      <c r="DH6" s="1206"/>
      <c r="DI6" s="1206"/>
      <c r="DJ6" s="1206"/>
      <c r="DK6" s="1207"/>
      <c r="DL6" s="1205"/>
      <c r="DM6" s="1206"/>
      <c r="DN6" s="1206"/>
      <c r="DO6" s="1206"/>
      <c r="DP6" s="1207"/>
      <c r="DQ6" s="1101"/>
      <c r="DR6" s="1102"/>
      <c r="DS6" s="1102"/>
      <c r="DT6" s="1102"/>
      <c r="DU6" s="1103"/>
      <c r="DV6" s="1101"/>
      <c r="DW6" s="1102"/>
      <c r="DX6" s="1102"/>
      <c r="DY6" s="1102"/>
      <c r="DZ6" s="1115"/>
      <c r="EA6" s="255"/>
    </row>
    <row r="7" spans="1:131" s="256" customFormat="1" ht="26.25" customHeight="1" thickTop="1">
      <c r="A7" s="259">
        <v>1</v>
      </c>
      <c r="B7" s="1147" t="s">
        <v>387</v>
      </c>
      <c r="C7" s="1148"/>
      <c r="D7" s="1148"/>
      <c r="E7" s="1148"/>
      <c r="F7" s="1148"/>
      <c r="G7" s="1148"/>
      <c r="H7" s="1148"/>
      <c r="I7" s="1148"/>
      <c r="J7" s="1148"/>
      <c r="K7" s="1148"/>
      <c r="L7" s="1148"/>
      <c r="M7" s="1148"/>
      <c r="N7" s="1148"/>
      <c r="O7" s="1148"/>
      <c r="P7" s="1149"/>
      <c r="Q7" s="1208">
        <v>10685</v>
      </c>
      <c r="R7" s="1209"/>
      <c r="S7" s="1209"/>
      <c r="T7" s="1209"/>
      <c r="U7" s="1209"/>
      <c r="V7" s="1209">
        <v>9816</v>
      </c>
      <c r="W7" s="1209"/>
      <c r="X7" s="1209"/>
      <c r="Y7" s="1209"/>
      <c r="Z7" s="1209"/>
      <c r="AA7" s="1209">
        <f>Q7-V7</f>
        <v>869</v>
      </c>
      <c r="AB7" s="1209"/>
      <c r="AC7" s="1209"/>
      <c r="AD7" s="1209"/>
      <c r="AE7" s="1210"/>
      <c r="AF7" s="1211">
        <v>481</v>
      </c>
      <c r="AG7" s="1212"/>
      <c r="AH7" s="1212"/>
      <c r="AI7" s="1212"/>
      <c r="AJ7" s="1213"/>
      <c r="AK7" s="1193">
        <v>549</v>
      </c>
      <c r="AL7" s="1194"/>
      <c r="AM7" s="1194"/>
      <c r="AN7" s="1194"/>
      <c r="AO7" s="1194"/>
      <c r="AP7" s="1194">
        <v>7071</v>
      </c>
      <c r="AQ7" s="1194"/>
      <c r="AR7" s="1194"/>
      <c r="AS7" s="1194"/>
      <c r="AT7" s="1194"/>
      <c r="AU7" s="1195"/>
      <c r="AV7" s="1195"/>
      <c r="AW7" s="1195"/>
      <c r="AX7" s="1195"/>
      <c r="AY7" s="1196"/>
      <c r="AZ7" s="253"/>
      <c r="BA7" s="253"/>
      <c r="BB7" s="253"/>
      <c r="BC7" s="253"/>
      <c r="BD7" s="253"/>
      <c r="BE7" s="254"/>
      <c r="BF7" s="254"/>
      <c r="BG7" s="254"/>
      <c r="BH7" s="254"/>
      <c r="BI7" s="254"/>
      <c r="BJ7" s="254"/>
      <c r="BK7" s="254"/>
      <c r="BL7" s="254"/>
      <c r="BM7" s="254"/>
      <c r="BN7" s="254"/>
      <c r="BO7" s="254"/>
      <c r="BP7" s="254"/>
      <c r="BQ7" s="260">
        <v>1</v>
      </c>
      <c r="BR7" s="261"/>
      <c r="BS7" s="1197" t="s">
        <v>591</v>
      </c>
      <c r="BT7" s="1198"/>
      <c r="BU7" s="1198"/>
      <c r="BV7" s="1198"/>
      <c r="BW7" s="1198"/>
      <c r="BX7" s="1198"/>
      <c r="BY7" s="1198"/>
      <c r="BZ7" s="1198"/>
      <c r="CA7" s="1198"/>
      <c r="CB7" s="1198"/>
      <c r="CC7" s="1198"/>
      <c r="CD7" s="1198"/>
      <c r="CE7" s="1198"/>
      <c r="CF7" s="1198"/>
      <c r="CG7" s="1199"/>
      <c r="CH7" s="1190">
        <v>-9</v>
      </c>
      <c r="CI7" s="1191"/>
      <c r="CJ7" s="1191"/>
      <c r="CK7" s="1191"/>
      <c r="CL7" s="1192"/>
      <c r="CM7" s="1190">
        <v>115</v>
      </c>
      <c r="CN7" s="1191"/>
      <c r="CO7" s="1191"/>
      <c r="CP7" s="1191"/>
      <c r="CQ7" s="1192"/>
      <c r="CR7" s="1190">
        <v>6</v>
      </c>
      <c r="CS7" s="1191"/>
      <c r="CT7" s="1191"/>
      <c r="CU7" s="1191"/>
      <c r="CV7" s="1192"/>
      <c r="CW7" s="1190"/>
      <c r="CX7" s="1191"/>
      <c r="CY7" s="1191"/>
      <c r="CZ7" s="1191"/>
      <c r="DA7" s="1192"/>
      <c r="DB7" s="1190"/>
      <c r="DC7" s="1191"/>
      <c r="DD7" s="1191"/>
      <c r="DE7" s="1191"/>
      <c r="DF7" s="1192"/>
      <c r="DG7" s="1190"/>
      <c r="DH7" s="1191"/>
      <c r="DI7" s="1191"/>
      <c r="DJ7" s="1191"/>
      <c r="DK7" s="1192"/>
      <c r="DL7" s="1190"/>
      <c r="DM7" s="1191"/>
      <c r="DN7" s="1191"/>
      <c r="DO7" s="1191"/>
      <c r="DP7" s="1192"/>
      <c r="DQ7" s="1190"/>
      <c r="DR7" s="1191"/>
      <c r="DS7" s="1191"/>
      <c r="DT7" s="1191"/>
      <c r="DU7" s="1192"/>
      <c r="DV7" s="1187"/>
      <c r="DW7" s="1188"/>
      <c r="DX7" s="1188"/>
      <c r="DY7" s="1188"/>
      <c r="DZ7" s="1189"/>
      <c r="EA7" s="255"/>
    </row>
    <row r="8" spans="1:131" s="256" customFormat="1" ht="26.25" customHeight="1">
      <c r="A8" s="262">
        <v>2</v>
      </c>
      <c r="B8" s="1134"/>
      <c r="C8" s="1135"/>
      <c r="D8" s="1135"/>
      <c r="E8" s="1135"/>
      <c r="F8" s="1135"/>
      <c r="G8" s="1135"/>
      <c r="H8" s="1135"/>
      <c r="I8" s="1135"/>
      <c r="J8" s="1135"/>
      <c r="K8" s="1135"/>
      <c r="L8" s="1135"/>
      <c r="M8" s="1135"/>
      <c r="N8" s="1135"/>
      <c r="O8" s="1135"/>
      <c r="P8" s="1136"/>
      <c r="Q8" s="1140"/>
      <c r="R8" s="1141"/>
      <c r="S8" s="1141"/>
      <c r="T8" s="1141"/>
      <c r="U8" s="1141"/>
      <c r="V8" s="1141"/>
      <c r="W8" s="1141"/>
      <c r="X8" s="1141"/>
      <c r="Y8" s="1141"/>
      <c r="Z8" s="1141"/>
      <c r="AA8" s="1141"/>
      <c r="AB8" s="1141"/>
      <c r="AC8" s="1141"/>
      <c r="AD8" s="1141"/>
      <c r="AE8" s="1142"/>
      <c r="AF8" s="1116"/>
      <c r="AG8" s="1117"/>
      <c r="AH8" s="1117"/>
      <c r="AI8" s="1117"/>
      <c r="AJ8" s="1118"/>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11" t="s">
        <v>592</v>
      </c>
      <c r="BT8" s="1112"/>
      <c r="BU8" s="1112"/>
      <c r="BV8" s="1112"/>
      <c r="BW8" s="1112"/>
      <c r="BX8" s="1112"/>
      <c r="BY8" s="1112"/>
      <c r="BZ8" s="1112"/>
      <c r="CA8" s="1112"/>
      <c r="CB8" s="1112"/>
      <c r="CC8" s="1112"/>
      <c r="CD8" s="1112"/>
      <c r="CE8" s="1112"/>
      <c r="CF8" s="1112"/>
      <c r="CG8" s="1113"/>
      <c r="CH8" s="1086">
        <v>1</v>
      </c>
      <c r="CI8" s="1087"/>
      <c r="CJ8" s="1087"/>
      <c r="CK8" s="1087"/>
      <c r="CL8" s="1088"/>
      <c r="CM8" s="1086">
        <v>11</v>
      </c>
      <c r="CN8" s="1087"/>
      <c r="CO8" s="1087"/>
      <c r="CP8" s="1087"/>
      <c r="CQ8" s="1088"/>
      <c r="CR8" s="1086">
        <v>3</v>
      </c>
      <c r="CS8" s="1087"/>
      <c r="CT8" s="1087"/>
      <c r="CU8" s="1087"/>
      <c r="CV8" s="1088"/>
      <c r="CW8" s="1086"/>
      <c r="CX8" s="1087"/>
      <c r="CY8" s="1087"/>
      <c r="CZ8" s="1087"/>
      <c r="DA8" s="1088"/>
      <c r="DB8" s="1086"/>
      <c r="DC8" s="1087"/>
      <c r="DD8" s="1087"/>
      <c r="DE8" s="1087"/>
      <c r="DF8" s="1088"/>
      <c r="DG8" s="1086"/>
      <c r="DH8" s="1087"/>
      <c r="DI8" s="1087"/>
      <c r="DJ8" s="1087"/>
      <c r="DK8" s="1088"/>
      <c r="DL8" s="1086"/>
      <c r="DM8" s="1087"/>
      <c r="DN8" s="1087"/>
      <c r="DO8" s="1087"/>
      <c r="DP8" s="1088"/>
      <c r="DQ8" s="1086"/>
      <c r="DR8" s="1087"/>
      <c r="DS8" s="1087"/>
      <c r="DT8" s="1087"/>
      <c r="DU8" s="1088"/>
      <c r="DV8" s="1089"/>
      <c r="DW8" s="1090"/>
      <c r="DX8" s="1090"/>
      <c r="DY8" s="1090"/>
      <c r="DZ8" s="1091"/>
      <c r="EA8" s="255"/>
    </row>
    <row r="9" spans="1:131" s="256" customFormat="1" ht="26.25" customHeight="1">
      <c r="A9" s="262">
        <v>3</v>
      </c>
      <c r="B9" s="1134"/>
      <c r="C9" s="1135"/>
      <c r="D9" s="1135"/>
      <c r="E9" s="1135"/>
      <c r="F9" s="1135"/>
      <c r="G9" s="1135"/>
      <c r="H9" s="1135"/>
      <c r="I9" s="1135"/>
      <c r="J9" s="1135"/>
      <c r="K9" s="1135"/>
      <c r="L9" s="1135"/>
      <c r="M9" s="1135"/>
      <c r="N9" s="1135"/>
      <c r="O9" s="1135"/>
      <c r="P9" s="1136"/>
      <c r="Q9" s="1140"/>
      <c r="R9" s="1141"/>
      <c r="S9" s="1141"/>
      <c r="T9" s="1141"/>
      <c r="U9" s="1141"/>
      <c r="V9" s="1141"/>
      <c r="W9" s="1141"/>
      <c r="X9" s="1141"/>
      <c r="Y9" s="1141"/>
      <c r="Z9" s="1141"/>
      <c r="AA9" s="1141"/>
      <c r="AB9" s="1141"/>
      <c r="AC9" s="1141"/>
      <c r="AD9" s="1141"/>
      <c r="AE9" s="1142"/>
      <c r="AF9" s="1116"/>
      <c r="AG9" s="1117"/>
      <c r="AH9" s="1117"/>
      <c r="AI9" s="1117"/>
      <c r="AJ9" s="1118"/>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11"/>
      <c r="BT9" s="1112"/>
      <c r="BU9" s="1112"/>
      <c r="BV9" s="1112"/>
      <c r="BW9" s="1112"/>
      <c r="BX9" s="1112"/>
      <c r="BY9" s="1112"/>
      <c r="BZ9" s="1112"/>
      <c r="CA9" s="1112"/>
      <c r="CB9" s="1112"/>
      <c r="CC9" s="1112"/>
      <c r="CD9" s="1112"/>
      <c r="CE9" s="1112"/>
      <c r="CF9" s="1112"/>
      <c r="CG9" s="1113"/>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55"/>
    </row>
    <row r="10" spans="1:131" s="256" customFormat="1" ht="26.25" customHeight="1">
      <c r="A10" s="262">
        <v>4</v>
      </c>
      <c r="B10" s="1134"/>
      <c r="C10" s="1135"/>
      <c r="D10" s="1135"/>
      <c r="E10" s="1135"/>
      <c r="F10" s="1135"/>
      <c r="G10" s="1135"/>
      <c r="H10" s="1135"/>
      <c r="I10" s="1135"/>
      <c r="J10" s="1135"/>
      <c r="K10" s="1135"/>
      <c r="L10" s="1135"/>
      <c r="M10" s="1135"/>
      <c r="N10" s="1135"/>
      <c r="O10" s="1135"/>
      <c r="P10" s="1136"/>
      <c r="Q10" s="1140"/>
      <c r="R10" s="1141"/>
      <c r="S10" s="1141"/>
      <c r="T10" s="1141"/>
      <c r="U10" s="1141"/>
      <c r="V10" s="1141"/>
      <c r="W10" s="1141"/>
      <c r="X10" s="1141"/>
      <c r="Y10" s="1141"/>
      <c r="Z10" s="1141"/>
      <c r="AA10" s="1141"/>
      <c r="AB10" s="1141"/>
      <c r="AC10" s="1141"/>
      <c r="AD10" s="1141"/>
      <c r="AE10" s="1142"/>
      <c r="AF10" s="1116"/>
      <c r="AG10" s="1117"/>
      <c r="AH10" s="1117"/>
      <c r="AI10" s="1117"/>
      <c r="AJ10" s="1118"/>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5"/>
    </row>
    <row r="11" spans="1:131" s="256" customFormat="1" ht="26.25" customHeight="1">
      <c r="A11" s="262">
        <v>5</v>
      </c>
      <c r="B11" s="1134"/>
      <c r="C11" s="1135"/>
      <c r="D11" s="1135"/>
      <c r="E11" s="1135"/>
      <c r="F11" s="1135"/>
      <c r="G11" s="1135"/>
      <c r="H11" s="1135"/>
      <c r="I11" s="1135"/>
      <c r="J11" s="1135"/>
      <c r="K11" s="1135"/>
      <c r="L11" s="1135"/>
      <c r="M11" s="1135"/>
      <c r="N11" s="1135"/>
      <c r="O11" s="1135"/>
      <c r="P11" s="1136"/>
      <c r="Q11" s="1140"/>
      <c r="R11" s="1141"/>
      <c r="S11" s="1141"/>
      <c r="T11" s="1141"/>
      <c r="U11" s="1141"/>
      <c r="V11" s="1141"/>
      <c r="W11" s="1141"/>
      <c r="X11" s="1141"/>
      <c r="Y11" s="1141"/>
      <c r="Z11" s="1141"/>
      <c r="AA11" s="1141"/>
      <c r="AB11" s="1141"/>
      <c r="AC11" s="1141"/>
      <c r="AD11" s="1141"/>
      <c r="AE11" s="1142"/>
      <c r="AF11" s="1116"/>
      <c r="AG11" s="1117"/>
      <c r="AH11" s="1117"/>
      <c r="AI11" s="1117"/>
      <c r="AJ11" s="1118"/>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5"/>
    </row>
    <row r="12" spans="1:131" s="256" customFormat="1" ht="26.25" customHeight="1">
      <c r="A12" s="262">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6"/>
      <c r="AG12" s="1117"/>
      <c r="AH12" s="1117"/>
      <c r="AI12" s="1117"/>
      <c r="AJ12" s="1118"/>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5"/>
    </row>
    <row r="13" spans="1:131" s="256" customFormat="1" ht="26.25" customHeight="1">
      <c r="A13" s="262">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6"/>
      <c r="AG13" s="1117"/>
      <c r="AH13" s="1117"/>
      <c r="AI13" s="1117"/>
      <c r="AJ13" s="1118"/>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5"/>
    </row>
    <row r="14" spans="1:131" s="256" customFormat="1" ht="26.25" customHeight="1">
      <c r="A14" s="262">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6"/>
      <c r="AG14" s="1117"/>
      <c r="AH14" s="1117"/>
      <c r="AI14" s="1117"/>
      <c r="AJ14" s="1118"/>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5"/>
    </row>
    <row r="15" spans="1:131" s="256" customFormat="1" ht="26.25" customHeight="1">
      <c r="A15" s="262">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6"/>
      <c r="AG15" s="1117"/>
      <c r="AH15" s="1117"/>
      <c r="AI15" s="1117"/>
      <c r="AJ15" s="1118"/>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5"/>
    </row>
    <row r="16" spans="1:131" s="256" customFormat="1" ht="26.25" customHeight="1">
      <c r="A16" s="262">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6"/>
      <c r="AG16" s="1117"/>
      <c r="AH16" s="1117"/>
      <c r="AI16" s="1117"/>
      <c r="AJ16" s="1118"/>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5"/>
    </row>
    <row r="17" spans="1:131" s="256" customFormat="1" ht="26.25" customHeight="1">
      <c r="A17" s="262">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6"/>
      <c r="AG17" s="1117"/>
      <c r="AH17" s="1117"/>
      <c r="AI17" s="1117"/>
      <c r="AJ17" s="1118"/>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5"/>
    </row>
    <row r="18" spans="1:131" s="256" customFormat="1" ht="26.25" customHeight="1">
      <c r="A18" s="262">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6"/>
      <c r="AG18" s="1117"/>
      <c r="AH18" s="1117"/>
      <c r="AI18" s="1117"/>
      <c r="AJ18" s="1118"/>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5"/>
    </row>
    <row r="19" spans="1:131" s="256" customFormat="1" ht="26.25" customHeight="1">
      <c r="A19" s="262">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6"/>
      <c r="AG19" s="1117"/>
      <c r="AH19" s="1117"/>
      <c r="AI19" s="1117"/>
      <c r="AJ19" s="1118"/>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5"/>
    </row>
    <row r="20" spans="1:131" s="256" customFormat="1" ht="26.25" customHeight="1">
      <c r="A20" s="262">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6"/>
      <c r="AG20" s="1117"/>
      <c r="AH20" s="1117"/>
      <c r="AI20" s="1117"/>
      <c r="AJ20" s="1118"/>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5"/>
    </row>
    <row r="21" spans="1:131" s="256" customFormat="1" ht="26.25" customHeight="1" thickBot="1">
      <c r="A21" s="262">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6"/>
      <c r="AG21" s="1117"/>
      <c r="AH21" s="1117"/>
      <c r="AI21" s="1117"/>
      <c r="AJ21" s="1118"/>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5"/>
    </row>
    <row r="22" spans="1:131" s="256" customFormat="1" ht="26.25" customHeight="1">
      <c r="A22" s="262">
        <v>16</v>
      </c>
      <c r="B22" s="1134"/>
      <c r="C22" s="1135"/>
      <c r="D22" s="1135"/>
      <c r="E22" s="1135"/>
      <c r="F22" s="1135"/>
      <c r="G22" s="1135"/>
      <c r="H22" s="1135"/>
      <c r="I22" s="1135"/>
      <c r="J22" s="1135"/>
      <c r="K22" s="1135"/>
      <c r="L22" s="1135"/>
      <c r="M22" s="1135"/>
      <c r="N22" s="1135"/>
      <c r="O22" s="1135"/>
      <c r="P22" s="1136"/>
      <c r="Q22" s="1175"/>
      <c r="R22" s="1176"/>
      <c r="S22" s="1176"/>
      <c r="T22" s="1176"/>
      <c r="U22" s="1176"/>
      <c r="V22" s="1176"/>
      <c r="W22" s="1176"/>
      <c r="X22" s="1176"/>
      <c r="Y22" s="1176"/>
      <c r="Z22" s="1176"/>
      <c r="AA22" s="1176"/>
      <c r="AB22" s="1176"/>
      <c r="AC22" s="1176"/>
      <c r="AD22" s="1176"/>
      <c r="AE22" s="1177"/>
      <c r="AF22" s="1116"/>
      <c r="AG22" s="1117"/>
      <c r="AH22" s="1117"/>
      <c r="AI22" s="1117"/>
      <c r="AJ22" s="1118"/>
      <c r="AK22" s="1171"/>
      <c r="AL22" s="1172"/>
      <c r="AM22" s="1172"/>
      <c r="AN22" s="1172"/>
      <c r="AO22" s="1172"/>
      <c r="AP22" s="1172"/>
      <c r="AQ22" s="1172"/>
      <c r="AR22" s="1172"/>
      <c r="AS22" s="1172"/>
      <c r="AT22" s="1172"/>
      <c r="AU22" s="1173"/>
      <c r="AV22" s="1173"/>
      <c r="AW22" s="1173"/>
      <c r="AX22" s="1173"/>
      <c r="AY22" s="1174"/>
      <c r="AZ22" s="1132" t="s">
        <v>388</v>
      </c>
      <c r="BA22" s="1132"/>
      <c r="BB22" s="1132"/>
      <c r="BC22" s="1132"/>
      <c r="BD22" s="1133"/>
      <c r="BE22" s="254"/>
      <c r="BF22" s="254"/>
      <c r="BG22" s="254"/>
      <c r="BH22" s="254"/>
      <c r="BI22" s="254"/>
      <c r="BJ22" s="254"/>
      <c r="BK22" s="254"/>
      <c r="BL22" s="254"/>
      <c r="BM22" s="254"/>
      <c r="BN22" s="254"/>
      <c r="BO22" s="254"/>
      <c r="BP22" s="254"/>
      <c r="BQ22" s="263">
        <v>16</v>
      </c>
      <c r="BR22" s="264"/>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2"/>
      <c r="R23" s="1163"/>
      <c r="S23" s="1163"/>
      <c r="T23" s="1163"/>
      <c r="U23" s="1163"/>
      <c r="V23" s="1163"/>
      <c r="W23" s="1163"/>
      <c r="X23" s="1163"/>
      <c r="Y23" s="1163"/>
      <c r="Z23" s="1163"/>
      <c r="AA23" s="1163"/>
      <c r="AB23" s="1163"/>
      <c r="AC23" s="1163"/>
      <c r="AD23" s="1163"/>
      <c r="AE23" s="1164"/>
      <c r="AF23" s="1165">
        <v>481</v>
      </c>
      <c r="AG23" s="1163"/>
      <c r="AH23" s="1163"/>
      <c r="AI23" s="1163"/>
      <c r="AJ23" s="1166"/>
      <c r="AK23" s="1167"/>
      <c r="AL23" s="1168"/>
      <c r="AM23" s="1168"/>
      <c r="AN23" s="1168"/>
      <c r="AO23" s="1168"/>
      <c r="AP23" s="1163"/>
      <c r="AQ23" s="1163"/>
      <c r="AR23" s="1163"/>
      <c r="AS23" s="1163"/>
      <c r="AT23" s="1163"/>
      <c r="AU23" s="1169"/>
      <c r="AV23" s="1169"/>
      <c r="AW23" s="1169"/>
      <c r="AX23" s="1169"/>
      <c r="AY23" s="1170"/>
      <c r="AZ23" s="1159" t="s">
        <v>391</v>
      </c>
      <c r="BA23" s="1160"/>
      <c r="BB23" s="1160"/>
      <c r="BC23" s="1160"/>
      <c r="BD23" s="1161"/>
      <c r="BE23" s="254"/>
      <c r="BF23" s="254"/>
      <c r="BG23" s="254"/>
      <c r="BH23" s="254"/>
      <c r="BI23" s="254"/>
      <c r="BJ23" s="254"/>
      <c r="BK23" s="254"/>
      <c r="BL23" s="254"/>
      <c r="BM23" s="254"/>
      <c r="BN23" s="254"/>
      <c r="BO23" s="254"/>
      <c r="BP23" s="254"/>
      <c r="BQ23" s="263">
        <v>17</v>
      </c>
      <c r="BR23" s="264"/>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5"/>
    </row>
    <row r="24" spans="1:131" s="256" customFormat="1" ht="26.25" customHeight="1">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5"/>
    </row>
    <row r="25" spans="1:131" s="248" customFormat="1" ht="26.25" customHeight="1" thickBot="1">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7"/>
    </row>
    <row r="26" spans="1:131" s="248" customFormat="1" ht="26.25" customHeight="1">
      <c r="A26" s="1092" t="s">
        <v>370</v>
      </c>
      <c r="B26" s="1093"/>
      <c r="C26" s="1093"/>
      <c r="D26" s="1093"/>
      <c r="E26" s="1093"/>
      <c r="F26" s="1093"/>
      <c r="G26" s="1093"/>
      <c r="H26" s="1093"/>
      <c r="I26" s="1093"/>
      <c r="J26" s="1093"/>
      <c r="K26" s="1093"/>
      <c r="L26" s="1093"/>
      <c r="M26" s="1093"/>
      <c r="N26" s="1093"/>
      <c r="O26" s="1093"/>
      <c r="P26" s="1094"/>
      <c r="Q26" s="1098" t="s">
        <v>394</v>
      </c>
      <c r="R26" s="1099"/>
      <c r="S26" s="1099"/>
      <c r="T26" s="1099"/>
      <c r="U26" s="1100"/>
      <c r="V26" s="1098" t="s">
        <v>395</v>
      </c>
      <c r="W26" s="1099"/>
      <c r="X26" s="1099"/>
      <c r="Y26" s="1099"/>
      <c r="Z26" s="1100"/>
      <c r="AA26" s="1098" t="s">
        <v>396</v>
      </c>
      <c r="AB26" s="1099"/>
      <c r="AC26" s="1099"/>
      <c r="AD26" s="1099"/>
      <c r="AE26" s="1099"/>
      <c r="AF26" s="1153" t="s">
        <v>397</v>
      </c>
      <c r="AG26" s="1105"/>
      <c r="AH26" s="1105"/>
      <c r="AI26" s="1105"/>
      <c r="AJ26" s="1154"/>
      <c r="AK26" s="1099" t="s">
        <v>398</v>
      </c>
      <c r="AL26" s="1099"/>
      <c r="AM26" s="1099"/>
      <c r="AN26" s="1099"/>
      <c r="AO26" s="1100"/>
      <c r="AP26" s="1098" t="s">
        <v>399</v>
      </c>
      <c r="AQ26" s="1099"/>
      <c r="AR26" s="1099"/>
      <c r="AS26" s="1099"/>
      <c r="AT26" s="1100"/>
      <c r="AU26" s="1098" t="s">
        <v>400</v>
      </c>
      <c r="AV26" s="1099"/>
      <c r="AW26" s="1099"/>
      <c r="AX26" s="1099"/>
      <c r="AY26" s="1100"/>
      <c r="AZ26" s="1098" t="s">
        <v>401</v>
      </c>
      <c r="BA26" s="1099"/>
      <c r="BB26" s="1099"/>
      <c r="BC26" s="1099"/>
      <c r="BD26" s="1100"/>
      <c r="BE26" s="1098" t="s">
        <v>377</v>
      </c>
      <c r="BF26" s="1099"/>
      <c r="BG26" s="1099"/>
      <c r="BH26" s="1099"/>
      <c r="BI26" s="1114"/>
      <c r="BJ26" s="253"/>
      <c r="BK26" s="253"/>
      <c r="BL26" s="253"/>
      <c r="BM26" s="253"/>
      <c r="BN26" s="253"/>
      <c r="BO26" s="266"/>
      <c r="BP26" s="266"/>
      <c r="BQ26" s="263">
        <v>20</v>
      </c>
      <c r="BR26" s="264"/>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7"/>
    </row>
    <row r="27" spans="1:131" s="248" customFormat="1" ht="26.25" customHeight="1" thickBot="1">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5"/>
      <c r="AG27" s="1108"/>
      <c r="AH27" s="1108"/>
      <c r="AI27" s="1108"/>
      <c r="AJ27" s="1156"/>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3"/>
      <c r="BK27" s="253"/>
      <c r="BL27" s="253"/>
      <c r="BM27" s="253"/>
      <c r="BN27" s="253"/>
      <c r="BO27" s="266"/>
      <c r="BP27" s="266"/>
      <c r="BQ27" s="263">
        <v>21</v>
      </c>
      <c r="BR27" s="264"/>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7"/>
    </row>
    <row r="28" spans="1:131" s="248" customFormat="1" ht="26.25" customHeight="1" thickTop="1">
      <c r="A28" s="267">
        <v>1</v>
      </c>
      <c r="B28" s="1147" t="s">
        <v>402</v>
      </c>
      <c r="C28" s="1148"/>
      <c r="D28" s="1148"/>
      <c r="E28" s="1148"/>
      <c r="F28" s="1148"/>
      <c r="G28" s="1148"/>
      <c r="H28" s="1148"/>
      <c r="I28" s="1148"/>
      <c r="J28" s="1148"/>
      <c r="K28" s="1148"/>
      <c r="L28" s="1148"/>
      <c r="M28" s="1148"/>
      <c r="N28" s="1148"/>
      <c r="O28" s="1148"/>
      <c r="P28" s="1149"/>
      <c r="Q28" s="1150">
        <v>1698</v>
      </c>
      <c r="R28" s="1151"/>
      <c r="S28" s="1151"/>
      <c r="T28" s="1151"/>
      <c r="U28" s="1151"/>
      <c r="V28" s="1151">
        <v>1631</v>
      </c>
      <c r="W28" s="1151"/>
      <c r="X28" s="1151"/>
      <c r="Y28" s="1151"/>
      <c r="Z28" s="1151"/>
      <c r="AA28" s="1151">
        <f>Q28-V28</f>
        <v>67</v>
      </c>
      <c r="AB28" s="1151"/>
      <c r="AC28" s="1151"/>
      <c r="AD28" s="1151"/>
      <c r="AE28" s="1151"/>
      <c r="AF28" s="1200">
        <v>67</v>
      </c>
      <c r="AG28" s="1151"/>
      <c r="AH28" s="1151"/>
      <c r="AI28" s="1151"/>
      <c r="AJ28" s="1201"/>
      <c r="AK28" s="1152">
        <v>229</v>
      </c>
      <c r="AL28" s="1143"/>
      <c r="AM28" s="1143"/>
      <c r="AN28" s="1143"/>
      <c r="AO28" s="1143"/>
      <c r="AP28" s="1143" t="s">
        <v>594</v>
      </c>
      <c r="AQ28" s="1143"/>
      <c r="AR28" s="1143"/>
      <c r="AS28" s="1143"/>
      <c r="AT28" s="1143"/>
      <c r="AU28" s="1143" t="s">
        <v>594</v>
      </c>
      <c r="AV28" s="1143"/>
      <c r="AW28" s="1143"/>
      <c r="AX28" s="1143"/>
      <c r="AY28" s="1143"/>
      <c r="AZ28" s="1144" t="s">
        <v>594</v>
      </c>
      <c r="BA28" s="1144"/>
      <c r="BB28" s="1144"/>
      <c r="BC28" s="1144"/>
      <c r="BD28" s="1144"/>
      <c r="BE28" s="1145"/>
      <c r="BF28" s="1145"/>
      <c r="BG28" s="1145"/>
      <c r="BH28" s="1145"/>
      <c r="BI28" s="1146"/>
      <c r="BJ28" s="253"/>
      <c r="BK28" s="253"/>
      <c r="BL28" s="253"/>
      <c r="BM28" s="253"/>
      <c r="BN28" s="253"/>
      <c r="BO28" s="266"/>
      <c r="BP28" s="266"/>
      <c r="BQ28" s="263">
        <v>22</v>
      </c>
      <c r="BR28" s="264"/>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7"/>
    </row>
    <row r="29" spans="1:131" s="248" customFormat="1" ht="26.25" customHeight="1">
      <c r="A29" s="267">
        <v>2</v>
      </c>
      <c r="B29" s="1134" t="s">
        <v>403</v>
      </c>
      <c r="C29" s="1135"/>
      <c r="D29" s="1135"/>
      <c r="E29" s="1135"/>
      <c r="F29" s="1135"/>
      <c r="G29" s="1135"/>
      <c r="H29" s="1135"/>
      <c r="I29" s="1135"/>
      <c r="J29" s="1135"/>
      <c r="K29" s="1135"/>
      <c r="L29" s="1135"/>
      <c r="M29" s="1135"/>
      <c r="N29" s="1135"/>
      <c r="O29" s="1135"/>
      <c r="P29" s="1136"/>
      <c r="Q29" s="1140">
        <v>14</v>
      </c>
      <c r="R29" s="1141"/>
      <c r="S29" s="1141"/>
      <c r="T29" s="1141"/>
      <c r="U29" s="1141"/>
      <c r="V29" s="1141">
        <v>14</v>
      </c>
      <c r="W29" s="1141"/>
      <c r="X29" s="1141"/>
      <c r="Y29" s="1141"/>
      <c r="Z29" s="1141"/>
      <c r="AA29" s="1141" t="s">
        <v>590</v>
      </c>
      <c r="AB29" s="1141"/>
      <c r="AC29" s="1141"/>
      <c r="AD29" s="1141"/>
      <c r="AE29" s="1141"/>
      <c r="AF29" s="1116" t="s">
        <v>511</v>
      </c>
      <c r="AG29" s="1117"/>
      <c r="AH29" s="1117"/>
      <c r="AI29" s="1117"/>
      <c r="AJ29" s="1118"/>
      <c r="AK29" s="1076">
        <v>14</v>
      </c>
      <c r="AL29" s="1064"/>
      <c r="AM29" s="1064"/>
      <c r="AN29" s="1064"/>
      <c r="AO29" s="1064"/>
      <c r="AP29" s="1064" t="s">
        <v>594</v>
      </c>
      <c r="AQ29" s="1064"/>
      <c r="AR29" s="1064"/>
      <c r="AS29" s="1064"/>
      <c r="AT29" s="1064"/>
      <c r="AU29" s="1064" t="s">
        <v>594</v>
      </c>
      <c r="AV29" s="1064"/>
      <c r="AW29" s="1064"/>
      <c r="AX29" s="1064"/>
      <c r="AY29" s="1064"/>
      <c r="AZ29" s="1139" t="s">
        <v>601</v>
      </c>
      <c r="BA29" s="1139"/>
      <c r="BB29" s="1139"/>
      <c r="BC29" s="1139"/>
      <c r="BD29" s="1139"/>
      <c r="BE29" s="1129"/>
      <c r="BF29" s="1129"/>
      <c r="BG29" s="1129"/>
      <c r="BH29" s="1129"/>
      <c r="BI29" s="1130"/>
      <c r="BJ29" s="253"/>
      <c r="BK29" s="253"/>
      <c r="BL29" s="253"/>
      <c r="BM29" s="253"/>
      <c r="BN29" s="253"/>
      <c r="BO29" s="266"/>
      <c r="BP29" s="266"/>
      <c r="BQ29" s="263">
        <v>23</v>
      </c>
      <c r="BR29" s="264"/>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7"/>
    </row>
    <row r="30" spans="1:131" s="248" customFormat="1" ht="26.25" customHeight="1">
      <c r="A30" s="267">
        <v>3</v>
      </c>
      <c r="B30" s="1134" t="s">
        <v>404</v>
      </c>
      <c r="C30" s="1135"/>
      <c r="D30" s="1135"/>
      <c r="E30" s="1135"/>
      <c r="F30" s="1135"/>
      <c r="G30" s="1135"/>
      <c r="H30" s="1135"/>
      <c r="I30" s="1135"/>
      <c r="J30" s="1135"/>
      <c r="K30" s="1135"/>
      <c r="L30" s="1135"/>
      <c r="M30" s="1135"/>
      <c r="N30" s="1135"/>
      <c r="O30" s="1135"/>
      <c r="P30" s="1136"/>
      <c r="Q30" s="1140">
        <v>2142</v>
      </c>
      <c r="R30" s="1141"/>
      <c r="S30" s="1141"/>
      <c r="T30" s="1141"/>
      <c r="U30" s="1141"/>
      <c r="V30" s="1141">
        <v>2049</v>
      </c>
      <c r="W30" s="1141"/>
      <c r="X30" s="1141"/>
      <c r="Y30" s="1141"/>
      <c r="Z30" s="1141"/>
      <c r="AA30" s="1141">
        <f t="shared" ref="AA30:AA31" si="0">Q30-V30</f>
        <v>93</v>
      </c>
      <c r="AB30" s="1141"/>
      <c r="AC30" s="1141"/>
      <c r="AD30" s="1141"/>
      <c r="AE30" s="1141"/>
      <c r="AF30" s="1116">
        <v>93</v>
      </c>
      <c r="AG30" s="1117"/>
      <c r="AH30" s="1117"/>
      <c r="AI30" s="1117"/>
      <c r="AJ30" s="1118"/>
      <c r="AK30" s="1076">
        <v>310</v>
      </c>
      <c r="AL30" s="1064"/>
      <c r="AM30" s="1064"/>
      <c r="AN30" s="1064"/>
      <c r="AO30" s="1064"/>
      <c r="AP30" s="1064" t="s">
        <v>594</v>
      </c>
      <c r="AQ30" s="1064"/>
      <c r="AR30" s="1064"/>
      <c r="AS30" s="1064"/>
      <c r="AT30" s="1064"/>
      <c r="AU30" s="1064" t="s">
        <v>601</v>
      </c>
      <c r="AV30" s="1064"/>
      <c r="AW30" s="1064"/>
      <c r="AX30" s="1064"/>
      <c r="AY30" s="1064"/>
      <c r="AZ30" s="1139" t="s">
        <v>594</v>
      </c>
      <c r="BA30" s="1139"/>
      <c r="BB30" s="1139"/>
      <c r="BC30" s="1139"/>
      <c r="BD30" s="1139"/>
      <c r="BE30" s="1129"/>
      <c r="BF30" s="1129"/>
      <c r="BG30" s="1129"/>
      <c r="BH30" s="1129"/>
      <c r="BI30" s="1130"/>
      <c r="BJ30" s="253"/>
      <c r="BK30" s="253"/>
      <c r="BL30" s="253"/>
      <c r="BM30" s="253"/>
      <c r="BN30" s="253"/>
      <c r="BO30" s="266"/>
      <c r="BP30" s="266"/>
      <c r="BQ30" s="263">
        <v>24</v>
      </c>
      <c r="BR30" s="264"/>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7"/>
    </row>
    <row r="31" spans="1:131" s="248" customFormat="1" ht="26.25" customHeight="1">
      <c r="A31" s="267">
        <v>4</v>
      </c>
      <c r="B31" s="1134" t="s">
        <v>405</v>
      </c>
      <c r="C31" s="1135"/>
      <c r="D31" s="1135"/>
      <c r="E31" s="1135"/>
      <c r="F31" s="1135"/>
      <c r="G31" s="1135"/>
      <c r="H31" s="1135"/>
      <c r="I31" s="1135"/>
      <c r="J31" s="1135"/>
      <c r="K31" s="1135"/>
      <c r="L31" s="1135"/>
      <c r="M31" s="1135"/>
      <c r="N31" s="1135"/>
      <c r="O31" s="1135"/>
      <c r="P31" s="1136"/>
      <c r="Q31" s="1140">
        <v>194</v>
      </c>
      <c r="R31" s="1141"/>
      <c r="S31" s="1141"/>
      <c r="T31" s="1141"/>
      <c r="U31" s="1141"/>
      <c r="V31" s="1141">
        <v>193</v>
      </c>
      <c r="W31" s="1141"/>
      <c r="X31" s="1141"/>
      <c r="Y31" s="1141"/>
      <c r="Z31" s="1141"/>
      <c r="AA31" s="1141">
        <f t="shared" si="0"/>
        <v>1</v>
      </c>
      <c r="AB31" s="1141"/>
      <c r="AC31" s="1141"/>
      <c r="AD31" s="1141"/>
      <c r="AE31" s="1141"/>
      <c r="AF31" s="1116">
        <v>1</v>
      </c>
      <c r="AG31" s="1117"/>
      <c r="AH31" s="1117"/>
      <c r="AI31" s="1117"/>
      <c r="AJ31" s="1118"/>
      <c r="AK31" s="1076">
        <v>73</v>
      </c>
      <c r="AL31" s="1064"/>
      <c r="AM31" s="1064"/>
      <c r="AN31" s="1064"/>
      <c r="AO31" s="1064"/>
      <c r="AP31" s="1064" t="s">
        <v>597</v>
      </c>
      <c r="AQ31" s="1064"/>
      <c r="AR31" s="1064"/>
      <c r="AS31" s="1064"/>
      <c r="AT31" s="1064"/>
      <c r="AU31" s="1064" t="s">
        <v>601</v>
      </c>
      <c r="AV31" s="1064"/>
      <c r="AW31" s="1064"/>
      <c r="AX31" s="1064"/>
      <c r="AY31" s="1064"/>
      <c r="AZ31" s="1139" t="s">
        <v>594</v>
      </c>
      <c r="BA31" s="1139"/>
      <c r="BB31" s="1139"/>
      <c r="BC31" s="1139"/>
      <c r="BD31" s="1139"/>
      <c r="BE31" s="1129"/>
      <c r="BF31" s="1129"/>
      <c r="BG31" s="1129"/>
      <c r="BH31" s="1129"/>
      <c r="BI31" s="1130"/>
      <c r="BJ31" s="253"/>
      <c r="BK31" s="253"/>
      <c r="BL31" s="253"/>
      <c r="BM31" s="253"/>
      <c r="BN31" s="253"/>
      <c r="BO31" s="266"/>
      <c r="BP31" s="266"/>
      <c r="BQ31" s="263">
        <v>25</v>
      </c>
      <c r="BR31" s="264"/>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7"/>
    </row>
    <row r="32" spans="1:131" s="248" customFormat="1" ht="26.25" customHeight="1">
      <c r="A32" s="267">
        <v>5</v>
      </c>
      <c r="B32" s="1134" t="s">
        <v>406</v>
      </c>
      <c r="C32" s="1135"/>
      <c r="D32" s="1135"/>
      <c r="E32" s="1135"/>
      <c r="F32" s="1135"/>
      <c r="G32" s="1135"/>
      <c r="H32" s="1135"/>
      <c r="I32" s="1135"/>
      <c r="J32" s="1135"/>
      <c r="K32" s="1135"/>
      <c r="L32" s="1135"/>
      <c r="M32" s="1135"/>
      <c r="N32" s="1135"/>
      <c r="O32" s="1135"/>
      <c r="P32" s="1136"/>
      <c r="Q32" s="1140">
        <v>247</v>
      </c>
      <c r="R32" s="1141"/>
      <c r="S32" s="1141"/>
      <c r="T32" s="1141"/>
      <c r="U32" s="1141"/>
      <c r="V32" s="1141">
        <v>228</v>
      </c>
      <c r="W32" s="1141"/>
      <c r="X32" s="1141"/>
      <c r="Y32" s="1141"/>
      <c r="Z32" s="1141"/>
      <c r="AA32" s="1141">
        <v>19</v>
      </c>
      <c r="AB32" s="1141"/>
      <c r="AC32" s="1141"/>
      <c r="AD32" s="1141"/>
      <c r="AE32" s="1141"/>
      <c r="AF32" s="1116">
        <v>307</v>
      </c>
      <c r="AG32" s="1117"/>
      <c r="AH32" s="1117"/>
      <c r="AI32" s="1117"/>
      <c r="AJ32" s="1118"/>
      <c r="AK32" s="1076">
        <v>8</v>
      </c>
      <c r="AL32" s="1064"/>
      <c r="AM32" s="1064"/>
      <c r="AN32" s="1064"/>
      <c r="AO32" s="1064"/>
      <c r="AP32" s="1064">
        <v>340</v>
      </c>
      <c r="AQ32" s="1064"/>
      <c r="AR32" s="1064"/>
      <c r="AS32" s="1064"/>
      <c r="AT32" s="1064"/>
      <c r="AU32" s="1064">
        <v>15</v>
      </c>
      <c r="AV32" s="1064"/>
      <c r="AW32" s="1064"/>
      <c r="AX32" s="1064"/>
      <c r="AY32" s="1064"/>
      <c r="AZ32" s="1139" t="s">
        <v>594</v>
      </c>
      <c r="BA32" s="1139"/>
      <c r="BB32" s="1139"/>
      <c r="BC32" s="1139"/>
      <c r="BD32" s="1139"/>
      <c r="BE32" s="1129" t="s">
        <v>407</v>
      </c>
      <c r="BF32" s="1129"/>
      <c r="BG32" s="1129"/>
      <c r="BH32" s="1129"/>
      <c r="BI32" s="1130"/>
      <c r="BJ32" s="253"/>
      <c r="BK32" s="253"/>
      <c r="BL32" s="253"/>
      <c r="BM32" s="253"/>
      <c r="BN32" s="253"/>
      <c r="BO32" s="266"/>
      <c r="BP32" s="266"/>
      <c r="BQ32" s="263">
        <v>26</v>
      </c>
      <c r="BR32" s="264"/>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7"/>
    </row>
    <row r="33" spans="1:131" s="248" customFormat="1" ht="26.25" customHeight="1">
      <c r="A33" s="267">
        <v>6</v>
      </c>
      <c r="B33" s="1134" t="s">
        <v>408</v>
      </c>
      <c r="C33" s="1135"/>
      <c r="D33" s="1135"/>
      <c r="E33" s="1135"/>
      <c r="F33" s="1135"/>
      <c r="G33" s="1135"/>
      <c r="H33" s="1135"/>
      <c r="I33" s="1135"/>
      <c r="J33" s="1135"/>
      <c r="K33" s="1135"/>
      <c r="L33" s="1135"/>
      <c r="M33" s="1135"/>
      <c r="N33" s="1135"/>
      <c r="O33" s="1135"/>
      <c r="P33" s="1136"/>
      <c r="Q33" s="1140">
        <v>101</v>
      </c>
      <c r="R33" s="1141"/>
      <c r="S33" s="1141"/>
      <c r="T33" s="1141"/>
      <c r="U33" s="1141"/>
      <c r="V33" s="1141">
        <v>8</v>
      </c>
      <c r="W33" s="1141"/>
      <c r="X33" s="1141"/>
      <c r="Y33" s="1141"/>
      <c r="Z33" s="1141"/>
      <c r="AA33" s="1141">
        <v>93</v>
      </c>
      <c r="AB33" s="1141"/>
      <c r="AC33" s="1141"/>
      <c r="AD33" s="1141"/>
      <c r="AE33" s="1141"/>
      <c r="AF33" s="1116">
        <v>93</v>
      </c>
      <c r="AG33" s="1117"/>
      <c r="AH33" s="1117"/>
      <c r="AI33" s="1117"/>
      <c r="AJ33" s="1118"/>
      <c r="AK33" s="1076">
        <v>1</v>
      </c>
      <c r="AL33" s="1064"/>
      <c r="AM33" s="1064"/>
      <c r="AN33" s="1064"/>
      <c r="AO33" s="1064"/>
      <c r="AP33" s="1064" t="s">
        <v>594</v>
      </c>
      <c r="AQ33" s="1064"/>
      <c r="AR33" s="1064"/>
      <c r="AS33" s="1064"/>
      <c r="AT33" s="1064"/>
      <c r="AU33" s="1064" t="s">
        <v>594</v>
      </c>
      <c r="AV33" s="1064"/>
      <c r="AW33" s="1064"/>
      <c r="AX33" s="1064"/>
      <c r="AY33" s="1064"/>
      <c r="AZ33" s="1139" t="s">
        <v>594</v>
      </c>
      <c r="BA33" s="1139"/>
      <c r="BB33" s="1139"/>
      <c r="BC33" s="1139"/>
      <c r="BD33" s="1139"/>
      <c r="BE33" s="1129" t="s">
        <v>409</v>
      </c>
      <c r="BF33" s="1129"/>
      <c r="BG33" s="1129"/>
      <c r="BH33" s="1129"/>
      <c r="BI33" s="1130"/>
      <c r="BJ33" s="253"/>
      <c r="BK33" s="253"/>
      <c r="BL33" s="253"/>
      <c r="BM33" s="253"/>
      <c r="BN33" s="253"/>
      <c r="BO33" s="266"/>
      <c r="BP33" s="266"/>
      <c r="BQ33" s="263">
        <v>27</v>
      </c>
      <c r="BR33" s="264"/>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7"/>
    </row>
    <row r="34" spans="1:131" s="248" customFormat="1" ht="26.25" customHeight="1">
      <c r="A34" s="267">
        <v>7</v>
      </c>
      <c r="B34" s="1134" t="s">
        <v>410</v>
      </c>
      <c r="C34" s="1135"/>
      <c r="D34" s="1135"/>
      <c r="E34" s="1135"/>
      <c r="F34" s="1135"/>
      <c r="G34" s="1135"/>
      <c r="H34" s="1135"/>
      <c r="I34" s="1135"/>
      <c r="J34" s="1135"/>
      <c r="K34" s="1135"/>
      <c r="L34" s="1135"/>
      <c r="M34" s="1135"/>
      <c r="N34" s="1135"/>
      <c r="O34" s="1135"/>
      <c r="P34" s="1136"/>
      <c r="Q34" s="1140">
        <v>37</v>
      </c>
      <c r="R34" s="1141"/>
      <c r="S34" s="1141"/>
      <c r="T34" s="1141"/>
      <c r="U34" s="1141"/>
      <c r="V34" s="1141">
        <v>37</v>
      </c>
      <c r="W34" s="1141"/>
      <c r="X34" s="1141"/>
      <c r="Y34" s="1141"/>
      <c r="Z34" s="1141"/>
      <c r="AA34" s="1141" t="s">
        <v>594</v>
      </c>
      <c r="AB34" s="1141"/>
      <c r="AC34" s="1141"/>
      <c r="AD34" s="1141"/>
      <c r="AE34" s="1141"/>
      <c r="AF34" s="1116">
        <v>792</v>
      </c>
      <c r="AG34" s="1117"/>
      <c r="AH34" s="1117"/>
      <c r="AI34" s="1117"/>
      <c r="AJ34" s="1118"/>
      <c r="AK34" s="1076">
        <v>1</v>
      </c>
      <c r="AL34" s="1064"/>
      <c r="AM34" s="1064"/>
      <c r="AN34" s="1064"/>
      <c r="AO34" s="1064"/>
      <c r="AP34" s="1064" t="s">
        <v>594</v>
      </c>
      <c r="AQ34" s="1064"/>
      <c r="AR34" s="1064"/>
      <c r="AS34" s="1064"/>
      <c r="AT34" s="1064"/>
      <c r="AU34" s="1064" t="s">
        <v>601</v>
      </c>
      <c r="AV34" s="1064"/>
      <c r="AW34" s="1064"/>
      <c r="AX34" s="1064"/>
      <c r="AY34" s="1064"/>
      <c r="AZ34" s="1139" t="s">
        <v>594</v>
      </c>
      <c r="BA34" s="1139"/>
      <c r="BB34" s="1139"/>
      <c r="BC34" s="1139"/>
      <c r="BD34" s="1139"/>
      <c r="BE34" s="1129" t="s">
        <v>409</v>
      </c>
      <c r="BF34" s="1129"/>
      <c r="BG34" s="1129"/>
      <c r="BH34" s="1129"/>
      <c r="BI34" s="1130"/>
      <c r="BJ34" s="253"/>
      <c r="BK34" s="253"/>
      <c r="BL34" s="253"/>
      <c r="BM34" s="253"/>
      <c r="BN34" s="253"/>
      <c r="BO34" s="266"/>
      <c r="BP34" s="266"/>
      <c r="BQ34" s="263">
        <v>28</v>
      </c>
      <c r="BR34" s="264"/>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7"/>
    </row>
    <row r="35" spans="1:131" s="248" customFormat="1" ht="26.25" customHeight="1">
      <c r="A35" s="267">
        <v>8</v>
      </c>
      <c r="B35" s="1134"/>
      <c r="C35" s="1135"/>
      <c r="D35" s="1135"/>
      <c r="E35" s="1135"/>
      <c r="F35" s="1135"/>
      <c r="G35" s="1135"/>
      <c r="H35" s="1135"/>
      <c r="I35" s="1135"/>
      <c r="J35" s="1135"/>
      <c r="K35" s="1135"/>
      <c r="L35" s="1135"/>
      <c r="M35" s="1135"/>
      <c r="N35" s="1135"/>
      <c r="O35" s="1135"/>
      <c r="P35" s="1136"/>
      <c r="Q35" s="1140"/>
      <c r="R35" s="1141"/>
      <c r="S35" s="1141"/>
      <c r="T35" s="1141"/>
      <c r="U35" s="1141"/>
      <c r="V35" s="1141"/>
      <c r="W35" s="1141"/>
      <c r="X35" s="1141"/>
      <c r="Y35" s="1141"/>
      <c r="Z35" s="1141"/>
      <c r="AA35" s="1142"/>
      <c r="AB35" s="1117"/>
      <c r="AC35" s="1117"/>
      <c r="AD35" s="1117"/>
      <c r="AE35" s="1118"/>
      <c r="AF35" s="1116"/>
      <c r="AG35" s="1117"/>
      <c r="AH35" s="1117"/>
      <c r="AI35" s="1117"/>
      <c r="AJ35" s="1118"/>
      <c r="AK35" s="1076"/>
      <c r="AL35" s="1064"/>
      <c r="AM35" s="1064"/>
      <c r="AN35" s="1064"/>
      <c r="AO35" s="1064"/>
      <c r="AP35" s="1064"/>
      <c r="AQ35" s="1064"/>
      <c r="AR35" s="1064"/>
      <c r="AS35" s="1064"/>
      <c r="AT35" s="1064"/>
      <c r="AU35" s="1064"/>
      <c r="AV35" s="1064"/>
      <c r="AW35" s="1064"/>
      <c r="AX35" s="1064"/>
      <c r="AY35" s="1064"/>
      <c r="AZ35" s="1139"/>
      <c r="BA35" s="1139"/>
      <c r="BB35" s="1139"/>
      <c r="BC35" s="1139"/>
      <c r="BD35" s="1139"/>
      <c r="BE35" s="1129"/>
      <c r="BF35" s="1129"/>
      <c r="BG35" s="1129"/>
      <c r="BH35" s="1129"/>
      <c r="BI35" s="1130"/>
      <c r="BJ35" s="253"/>
      <c r="BK35" s="253"/>
      <c r="BL35" s="253"/>
      <c r="BM35" s="253"/>
      <c r="BN35" s="253"/>
      <c r="BO35" s="266"/>
      <c r="BP35" s="266"/>
      <c r="BQ35" s="263">
        <v>29</v>
      </c>
      <c r="BR35" s="264"/>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7"/>
    </row>
    <row r="36" spans="1:131" s="248" customFormat="1" ht="26.25" customHeight="1">
      <c r="A36" s="267">
        <v>9</v>
      </c>
      <c r="B36" s="1134"/>
      <c r="C36" s="1135"/>
      <c r="D36" s="1135"/>
      <c r="E36" s="1135"/>
      <c r="F36" s="1135"/>
      <c r="G36" s="1135"/>
      <c r="H36" s="1135"/>
      <c r="I36" s="1135"/>
      <c r="J36" s="1135"/>
      <c r="K36" s="1135"/>
      <c r="L36" s="1135"/>
      <c r="M36" s="1135"/>
      <c r="N36" s="1135"/>
      <c r="O36" s="1135"/>
      <c r="P36" s="1136"/>
      <c r="Q36" s="1140"/>
      <c r="R36" s="1141"/>
      <c r="S36" s="1141"/>
      <c r="T36" s="1141"/>
      <c r="U36" s="1141"/>
      <c r="V36" s="1141"/>
      <c r="W36" s="1141"/>
      <c r="X36" s="1141"/>
      <c r="Y36" s="1141"/>
      <c r="Z36" s="1141"/>
      <c r="AA36" s="1141"/>
      <c r="AB36" s="1141"/>
      <c r="AC36" s="1141"/>
      <c r="AD36" s="1141"/>
      <c r="AE36" s="1142"/>
      <c r="AF36" s="1116"/>
      <c r="AG36" s="1117"/>
      <c r="AH36" s="1117"/>
      <c r="AI36" s="1117"/>
      <c r="AJ36" s="1118"/>
      <c r="AK36" s="1076"/>
      <c r="AL36" s="1064"/>
      <c r="AM36" s="1064"/>
      <c r="AN36" s="1064"/>
      <c r="AO36" s="1064"/>
      <c r="AP36" s="1064"/>
      <c r="AQ36" s="1064"/>
      <c r="AR36" s="1064"/>
      <c r="AS36" s="1064"/>
      <c r="AT36" s="1064"/>
      <c r="AU36" s="1064"/>
      <c r="AV36" s="1064"/>
      <c r="AW36" s="1064"/>
      <c r="AX36" s="1064"/>
      <c r="AY36" s="1064"/>
      <c r="AZ36" s="1139"/>
      <c r="BA36" s="1139"/>
      <c r="BB36" s="1139"/>
      <c r="BC36" s="1139"/>
      <c r="BD36" s="1139"/>
      <c r="BE36" s="1129"/>
      <c r="BF36" s="1129"/>
      <c r="BG36" s="1129"/>
      <c r="BH36" s="1129"/>
      <c r="BI36" s="1130"/>
      <c r="BJ36" s="253"/>
      <c r="BK36" s="253"/>
      <c r="BL36" s="253"/>
      <c r="BM36" s="253"/>
      <c r="BN36" s="253"/>
      <c r="BO36" s="266"/>
      <c r="BP36" s="266"/>
      <c r="BQ36" s="263">
        <v>30</v>
      </c>
      <c r="BR36" s="264"/>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7"/>
    </row>
    <row r="37" spans="1:131" s="248" customFormat="1" ht="26.25" customHeight="1">
      <c r="A37" s="267">
        <v>10</v>
      </c>
      <c r="B37" s="1134"/>
      <c r="C37" s="1135"/>
      <c r="D37" s="1135"/>
      <c r="E37" s="1135"/>
      <c r="F37" s="1135"/>
      <c r="G37" s="1135"/>
      <c r="H37" s="1135"/>
      <c r="I37" s="1135"/>
      <c r="J37" s="1135"/>
      <c r="K37" s="1135"/>
      <c r="L37" s="1135"/>
      <c r="M37" s="1135"/>
      <c r="N37" s="1135"/>
      <c r="O37" s="1135"/>
      <c r="P37" s="1136"/>
      <c r="Q37" s="1140"/>
      <c r="R37" s="1141"/>
      <c r="S37" s="1141"/>
      <c r="T37" s="1141"/>
      <c r="U37" s="1141"/>
      <c r="V37" s="1141"/>
      <c r="W37" s="1141"/>
      <c r="X37" s="1141"/>
      <c r="Y37" s="1141"/>
      <c r="Z37" s="1141"/>
      <c r="AA37" s="1141"/>
      <c r="AB37" s="1141"/>
      <c r="AC37" s="1141"/>
      <c r="AD37" s="1141"/>
      <c r="AE37" s="1142"/>
      <c r="AF37" s="1116"/>
      <c r="AG37" s="1117"/>
      <c r="AH37" s="1117"/>
      <c r="AI37" s="1117"/>
      <c r="AJ37" s="1118"/>
      <c r="AK37" s="1076"/>
      <c r="AL37" s="1064"/>
      <c r="AM37" s="1064"/>
      <c r="AN37" s="1064"/>
      <c r="AO37" s="1064"/>
      <c r="AP37" s="1064"/>
      <c r="AQ37" s="1064"/>
      <c r="AR37" s="1064"/>
      <c r="AS37" s="1064"/>
      <c r="AT37" s="1064"/>
      <c r="AU37" s="1064"/>
      <c r="AV37" s="1064"/>
      <c r="AW37" s="1064"/>
      <c r="AX37" s="1064"/>
      <c r="AY37" s="1064"/>
      <c r="AZ37" s="1139"/>
      <c r="BA37" s="1139"/>
      <c r="BB37" s="1139"/>
      <c r="BC37" s="1139"/>
      <c r="BD37" s="1139"/>
      <c r="BE37" s="1129"/>
      <c r="BF37" s="1129"/>
      <c r="BG37" s="1129"/>
      <c r="BH37" s="1129"/>
      <c r="BI37" s="1130"/>
      <c r="BJ37" s="253"/>
      <c r="BK37" s="253"/>
      <c r="BL37" s="253"/>
      <c r="BM37" s="253"/>
      <c r="BN37" s="253"/>
      <c r="BO37" s="266"/>
      <c r="BP37" s="266"/>
      <c r="BQ37" s="263">
        <v>31</v>
      </c>
      <c r="BR37" s="264"/>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7"/>
    </row>
    <row r="38" spans="1:131" s="248" customFormat="1" ht="26.25" customHeight="1">
      <c r="A38" s="267">
        <v>11</v>
      </c>
      <c r="B38" s="1134"/>
      <c r="C38" s="1135"/>
      <c r="D38" s="1135"/>
      <c r="E38" s="1135"/>
      <c r="F38" s="1135"/>
      <c r="G38" s="1135"/>
      <c r="H38" s="1135"/>
      <c r="I38" s="1135"/>
      <c r="J38" s="1135"/>
      <c r="K38" s="1135"/>
      <c r="L38" s="1135"/>
      <c r="M38" s="1135"/>
      <c r="N38" s="1135"/>
      <c r="O38" s="1135"/>
      <c r="P38" s="1136"/>
      <c r="Q38" s="1140"/>
      <c r="R38" s="1141"/>
      <c r="S38" s="1141"/>
      <c r="T38" s="1141"/>
      <c r="U38" s="1141"/>
      <c r="V38" s="1141"/>
      <c r="W38" s="1141"/>
      <c r="X38" s="1141"/>
      <c r="Y38" s="1141"/>
      <c r="Z38" s="1141"/>
      <c r="AA38" s="1141"/>
      <c r="AB38" s="1141"/>
      <c r="AC38" s="1141"/>
      <c r="AD38" s="1141"/>
      <c r="AE38" s="1142"/>
      <c r="AF38" s="1116"/>
      <c r="AG38" s="1117"/>
      <c r="AH38" s="1117"/>
      <c r="AI38" s="1117"/>
      <c r="AJ38" s="1118"/>
      <c r="AK38" s="1076"/>
      <c r="AL38" s="1064"/>
      <c r="AM38" s="1064"/>
      <c r="AN38" s="1064"/>
      <c r="AO38" s="1064"/>
      <c r="AP38" s="1064"/>
      <c r="AQ38" s="1064"/>
      <c r="AR38" s="1064"/>
      <c r="AS38" s="1064"/>
      <c r="AT38" s="1064"/>
      <c r="AU38" s="1064"/>
      <c r="AV38" s="1064"/>
      <c r="AW38" s="1064"/>
      <c r="AX38" s="1064"/>
      <c r="AY38" s="1064"/>
      <c r="AZ38" s="1139"/>
      <c r="BA38" s="1139"/>
      <c r="BB38" s="1139"/>
      <c r="BC38" s="1139"/>
      <c r="BD38" s="1139"/>
      <c r="BE38" s="1129"/>
      <c r="BF38" s="1129"/>
      <c r="BG38" s="1129"/>
      <c r="BH38" s="1129"/>
      <c r="BI38" s="1130"/>
      <c r="BJ38" s="253"/>
      <c r="BK38" s="253"/>
      <c r="BL38" s="253"/>
      <c r="BM38" s="253"/>
      <c r="BN38" s="253"/>
      <c r="BO38" s="266"/>
      <c r="BP38" s="266"/>
      <c r="BQ38" s="263">
        <v>32</v>
      </c>
      <c r="BR38" s="264"/>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7"/>
    </row>
    <row r="39" spans="1:131" s="248" customFormat="1" ht="26.25" customHeight="1">
      <c r="A39" s="267">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6"/>
      <c r="AG39" s="1117"/>
      <c r="AH39" s="1117"/>
      <c r="AI39" s="1117"/>
      <c r="AJ39" s="1118"/>
      <c r="AK39" s="1076"/>
      <c r="AL39" s="1064"/>
      <c r="AM39" s="1064"/>
      <c r="AN39" s="1064"/>
      <c r="AO39" s="1064"/>
      <c r="AP39" s="1064"/>
      <c r="AQ39" s="1064"/>
      <c r="AR39" s="1064"/>
      <c r="AS39" s="1064"/>
      <c r="AT39" s="1064"/>
      <c r="AU39" s="1064"/>
      <c r="AV39" s="1064"/>
      <c r="AW39" s="1064"/>
      <c r="AX39" s="1064"/>
      <c r="AY39" s="1064"/>
      <c r="AZ39" s="1139"/>
      <c r="BA39" s="1139"/>
      <c r="BB39" s="1139"/>
      <c r="BC39" s="1139"/>
      <c r="BD39" s="1139"/>
      <c r="BE39" s="1129"/>
      <c r="BF39" s="1129"/>
      <c r="BG39" s="1129"/>
      <c r="BH39" s="1129"/>
      <c r="BI39" s="1130"/>
      <c r="BJ39" s="253"/>
      <c r="BK39" s="253"/>
      <c r="BL39" s="253"/>
      <c r="BM39" s="253"/>
      <c r="BN39" s="253"/>
      <c r="BO39" s="266"/>
      <c r="BP39" s="266"/>
      <c r="BQ39" s="263">
        <v>33</v>
      </c>
      <c r="BR39" s="264"/>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7"/>
    </row>
    <row r="40" spans="1:131" s="248" customFormat="1" ht="26.25" customHeight="1">
      <c r="A40" s="262">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6"/>
      <c r="AG40" s="1117"/>
      <c r="AH40" s="1117"/>
      <c r="AI40" s="1117"/>
      <c r="AJ40" s="1118"/>
      <c r="AK40" s="1076"/>
      <c r="AL40" s="1064"/>
      <c r="AM40" s="1064"/>
      <c r="AN40" s="1064"/>
      <c r="AO40" s="1064"/>
      <c r="AP40" s="1064"/>
      <c r="AQ40" s="1064"/>
      <c r="AR40" s="1064"/>
      <c r="AS40" s="1064"/>
      <c r="AT40" s="1064"/>
      <c r="AU40" s="1064"/>
      <c r="AV40" s="1064"/>
      <c r="AW40" s="1064"/>
      <c r="AX40" s="1064"/>
      <c r="AY40" s="1064"/>
      <c r="AZ40" s="1139"/>
      <c r="BA40" s="1139"/>
      <c r="BB40" s="1139"/>
      <c r="BC40" s="1139"/>
      <c r="BD40" s="1139"/>
      <c r="BE40" s="1129"/>
      <c r="BF40" s="1129"/>
      <c r="BG40" s="1129"/>
      <c r="BH40" s="1129"/>
      <c r="BI40" s="1130"/>
      <c r="BJ40" s="253"/>
      <c r="BK40" s="253"/>
      <c r="BL40" s="253"/>
      <c r="BM40" s="253"/>
      <c r="BN40" s="253"/>
      <c r="BO40" s="266"/>
      <c r="BP40" s="266"/>
      <c r="BQ40" s="263">
        <v>34</v>
      </c>
      <c r="BR40" s="264"/>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7"/>
    </row>
    <row r="41" spans="1:131" s="248" customFormat="1" ht="26.25" customHeight="1">
      <c r="A41" s="262">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6"/>
      <c r="AG41" s="1117"/>
      <c r="AH41" s="1117"/>
      <c r="AI41" s="1117"/>
      <c r="AJ41" s="1118"/>
      <c r="AK41" s="1076"/>
      <c r="AL41" s="1064"/>
      <c r="AM41" s="1064"/>
      <c r="AN41" s="1064"/>
      <c r="AO41" s="1064"/>
      <c r="AP41" s="1064"/>
      <c r="AQ41" s="1064"/>
      <c r="AR41" s="1064"/>
      <c r="AS41" s="1064"/>
      <c r="AT41" s="1064"/>
      <c r="AU41" s="1064"/>
      <c r="AV41" s="1064"/>
      <c r="AW41" s="1064"/>
      <c r="AX41" s="1064"/>
      <c r="AY41" s="1064"/>
      <c r="AZ41" s="1139"/>
      <c r="BA41" s="1139"/>
      <c r="BB41" s="1139"/>
      <c r="BC41" s="1139"/>
      <c r="BD41" s="1139"/>
      <c r="BE41" s="1129"/>
      <c r="BF41" s="1129"/>
      <c r="BG41" s="1129"/>
      <c r="BH41" s="1129"/>
      <c r="BI41" s="1130"/>
      <c r="BJ41" s="253"/>
      <c r="BK41" s="253"/>
      <c r="BL41" s="253"/>
      <c r="BM41" s="253"/>
      <c r="BN41" s="253"/>
      <c r="BO41" s="266"/>
      <c r="BP41" s="266"/>
      <c r="BQ41" s="263">
        <v>35</v>
      </c>
      <c r="BR41" s="264"/>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7"/>
    </row>
    <row r="42" spans="1:131" s="248" customFormat="1" ht="26.25" customHeight="1">
      <c r="A42" s="262">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6"/>
      <c r="AG42" s="1117"/>
      <c r="AH42" s="1117"/>
      <c r="AI42" s="1117"/>
      <c r="AJ42" s="1118"/>
      <c r="AK42" s="1076"/>
      <c r="AL42" s="1064"/>
      <c r="AM42" s="1064"/>
      <c r="AN42" s="1064"/>
      <c r="AO42" s="1064"/>
      <c r="AP42" s="1064"/>
      <c r="AQ42" s="1064"/>
      <c r="AR42" s="1064"/>
      <c r="AS42" s="1064"/>
      <c r="AT42" s="1064"/>
      <c r="AU42" s="1064"/>
      <c r="AV42" s="1064"/>
      <c r="AW42" s="1064"/>
      <c r="AX42" s="1064"/>
      <c r="AY42" s="1064"/>
      <c r="AZ42" s="1139"/>
      <c r="BA42" s="1139"/>
      <c r="BB42" s="1139"/>
      <c r="BC42" s="1139"/>
      <c r="BD42" s="1139"/>
      <c r="BE42" s="1129"/>
      <c r="BF42" s="1129"/>
      <c r="BG42" s="1129"/>
      <c r="BH42" s="1129"/>
      <c r="BI42" s="1130"/>
      <c r="BJ42" s="253"/>
      <c r="BK42" s="253"/>
      <c r="BL42" s="253"/>
      <c r="BM42" s="253"/>
      <c r="BN42" s="253"/>
      <c r="BO42" s="266"/>
      <c r="BP42" s="266"/>
      <c r="BQ42" s="263">
        <v>36</v>
      </c>
      <c r="BR42" s="264"/>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7"/>
    </row>
    <row r="43" spans="1:131" s="248" customFormat="1" ht="26.25" customHeight="1">
      <c r="A43" s="262">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6"/>
      <c r="AG43" s="1117"/>
      <c r="AH43" s="1117"/>
      <c r="AI43" s="1117"/>
      <c r="AJ43" s="1118"/>
      <c r="AK43" s="1076"/>
      <c r="AL43" s="1064"/>
      <c r="AM43" s="1064"/>
      <c r="AN43" s="1064"/>
      <c r="AO43" s="1064"/>
      <c r="AP43" s="1064"/>
      <c r="AQ43" s="1064"/>
      <c r="AR43" s="1064"/>
      <c r="AS43" s="1064"/>
      <c r="AT43" s="1064"/>
      <c r="AU43" s="1064"/>
      <c r="AV43" s="1064"/>
      <c r="AW43" s="1064"/>
      <c r="AX43" s="1064"/>
      <c r="AY43" s="1064"/>
      <c r="AZ43" s="1139"/>
      <c r="BA43" s="1139"/>
      <c r="BB43" s="1139"/>
      <c r="BC43" s="1139"/>
      <c r="BD43" s="1139"/>
      <c r="BE43" s="1129"/>
      <c r="BF43" s="1129"/>
      <c r="BG43" s="1129"/>
      <c r="BH43" s="1129"/>
      <c r="BI43" s="1130"/>
      <c r="BJ43" s="253"/>
      <c r="BK43" s="253"/>
      <c r="BL43" s="253"/>
      <c r="BM43" s="253"/>
      <c r="BN43" s="253"/>
      <c r="BO43" s="266"/>
      <c r="BP43" s="266"/>
      <c r="BQ43" s="263">
        <v>37</v>
      </c>
      <c r="BR43" s="264"/>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7"/>
    </row>
    <row r="44" spans="1:131" s="248" customFormat="1" ht="26.25" customHeight="1">
      <c r="A44" s="262">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6"/>
      <c r="AG44" s="1117"/>
      <c r="AH44" s="1117"/>
      <c r="AI44" s="1117"/>
      <c r="AJ44" s="1118"/>
      <c r="AK44" s="1076"/>
      <c r="AL44" s="1064"/>
      <c r="AM44" s="1064"/>
      <c r="AN44" s="1064"/>
      <c r="AO44" s="1064"/>
      <c r="AP44" s="1064"/>
      <c r="AQ44" s="1064"/>
      <c r="AR44" s="1064"/>
      <c r="AS44" s="1064"/>
      <c r="AT44" s="1064"/>
      <c r="AU44" s="1064"/>
      <c r="AV44" s="1064"/>
      <c r="AW44" s="1064"/>
      <c r="AX44" s="1064"/>
      <c r="AY44" s="1064"/>
      <c r="AZ44" s="1139"/>
      <c r="BA44" s="1139"/>
      <c r="BB44" s="1139"/>
      <c r="BC44" s="1139"/>
      <c r="BD44" s="1139"/>
      <c r="BE44" s="1129"/>
      <c r="BF44" s="1129"/>
      <c r="BG44" s="1129"/>
      <c r="BH44" s="1129"/>
      <c r="BI44" s="1130"/>
      <c r="BJ44" s="253"/>
      <c r="BK44" s="253"/>
      <c r="BL44" s="253"/>
      <c r="BM44" s="253"/>
      <c r="BN44" s="253"/>
      <c r="BO44" s="266"/>
      <c r="BP44" s="266"/>
      <c r="BQ44" s="263">
        <v>38</v>
      </c>
      <c r="BR44" s="264"/>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7"/>
    </row>
    <row r="45" spans="1:131" s="248" customFormat="1" ht="26.25" customHeight="1">
      <c r="A45" s="262">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6"/>
      <c r="AG45" s="1117"/>
      <c r="AH45" s="1117"/>
      <c r="AI45" s="1117"/>
      <c r="AJ45" s="1118"/>
      <c r="AK45" s="1076"/>
      <c r="AL45" s="1064"/>
      <c r="AM45" s="1064"/>
      <c r="AN45" s="1064"/>
      <c r="AO45" s="1064"/>
      <c r="AP45" s="1064"/>
      <c r="AQ45" s="1064"/>
      <c r="AR45" s="1064"/>
      <c r="AS45" s="1064"/>
      <c r="AT45" s="1064"/>
      <c r="AU45" s="1064"/>
      <c r="AV45" s="1064"/>
      <c r="AW45" s="1064"/>
      <c r="AX45" s="1064"/>
      <c r="AY45" s="1064"/>
      <c r="AZ45" s="1139"/>
      <c r="BA45" s="1139"/>
      <c r="BB45" s="1139"/>
      <c r="BC45" s="1139"/>
      <c r="BD45" s="1139"/>
      <c r="BE45" s="1129"/>
      <c r="BF45" s="1129"/>
      <c r="BG45" s="1129"/>
      <c r="BH45" s="1129"/>
      <c r="BI45" s="1130"/>
      <c r="BJ45" s="253"/>
      <c r="BK45" s="253"/>
      <c r="BL45" s="253"/>
      <c r="BM45" s="253"/>
      <c r="BN45" s="253"/>
      <c r="BO45" s="266"/>
      <c r="BP45" s="266"/>
      <c r="BQ45" s="263">
        <v>39</v>
      </c>
      <c r="BR45" s="264"/>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7"/>
    </row>
    <row r="46" spans="1:131" s="248" customFormat="1" ht="26.25" customHeight="1">
      <c r="A46" s="262">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6"/>
      <c r="AG46" s="1117"/>
      <c r="AH46" s="1117"/>
      <c r="AI46" s="1117"/>
      <c r="AJ46" s="1118"/>
      <c r="AK46" s="1076"/>
      <c r="AL46" s="1064"/>
      <c r="AM46" s="1064"/>
      <c r="AN46" s="1064"/>
      <c r="AO46" s="1064"/>
      <c r="AP46" s="1064"/>
      <c r="AQ46" s="1064"/>
      <c r="AR46" s="1064"/>
      <c r="AS46" s="1064"/>
      <c r="AT46" s="1064"/>
      <c r="AU46" s="1064"/>
      <c r="AV46" s="1064"/>
      <c r="AW46" s="1064"/>
      <c r="AX46" s="1064"/>
      <c r="AY46" s="1064"/>
      <c r="AZ46" s="1139"/>
      <c r="BA46" s="1139"/>
      <c r="BB46" s="1139"/>
      <c r="BC46" s="1139"/>
      <c r="BD46" s="1139"/>
      <c r="BE46" s="1129"/>
      <c r="BF46" s="1129"/>
      <c r="BG46" s="1129"/>
      <c r="BH46" s="1129"/>
      <c r="BI46" s="1130"/>
      <c r="BJ46" s="253"/>
      <c r="BK46" s="253"/>
      <c r="BL46" s="253"/>
      <c r="BM46" s="253"/>
      <c r="BN46" s="253"/>
      <c r="BO46" s="266"/>
      <c r="BP46" s="266"/>
      <c r="BQ46" s="263">
        <v>40</v>
      </c>
      <c r="BR46" s="264"/>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7"/>
    </row>
    <row r="47" spans="1:131" s="248" customFormat="1" ht="26.25" customHeight="1">
      <c r="A47" s="262">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6"/>
      <c r="AG47" s="1117"/>
      <c r="AH47" s="1117"/>
      <c r="AI47" s="1117"/>
      <c r="AJ47" s="1118"/>
      <c r="AK47" s="1076"/>
      <c r="AL47" s="1064"/>
      <c r="AM47" s="1064"/>
      <c r="AN47" s="1064"/>
      <c r="AO47" s="1064"/>
      <c r="AP47" s="1064"/>
      <c r="AQ47" s="1064"/>
      <c r="AR47" s="1064"/>
      <c r="AS47" s="1064"/>
      <c r="AT47" s="1064"/>
      <c r="AU47" s="1064"/>
      <c r="AV47" s="1064"/>
      <c r="AW47" s="1064"/>
      <c r="AX47" s="1064"/>
      <c r="AY47" s="1064"/>
      <c r="AZ47" s="1139"/>
      <c r="BA47" s="1139"/>
      <c r="BB47" s="1139"/>
      <c r="BC47" s="1139"/>
      <c r="BD47" s="1139"/>
      <c r="BE47" s="1129"/>
      <c r="BF47" s="1129"/>
      <c r="BG47" s="1129"/>
      <c r="BH47" s="1129"/>
      <c r="BI47" s="1130"/>
      <c r="BJ47" s="253"/>
      <c r="BK47" s="253"/>
      <c r="BL47" s="253"/>
      <c r="BM47" s="253"/>
      <c r="BN47" s="253"/>
      <c r="BO47" s="266"/>
      <c r="BP47" s="266"/>
      <c r="BQ47" s="263">
        <v>41</v>
      </c>
      <c r="BR47" s="264"/>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7"/>
    </row>
    <row r="48" spans="1:131" s="248" customFormat="1" ht="26.25" customHeight="1">
      <c r="A48" s="262">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6"/>
      <c r="AG48" s="1117"/>
      <c r="AH48" s="1117"/>
      <c r="AI48" s="1117"/>
      <c r="AJ48" s="1118"/>
      <c r="AK48" s="1076"/>
      <c r="AL48" s="1064"/>
      <c r="AM48" s="1064"/>
      <c r="AN48" s="1064"/>
      <c r="AO48" s="1064"/>
      <c r="AP48" s="1064"/>
      <c r="AQ48" s="1064"/>
      <c r="AR48" s="1064"/>
      <c r="AS48" s="1064"/>
      <c r="AT48" s="1064"/>
      <c r="AU48" s="1064"/>
      <c r="AV48" s="1064"/>
      <c r="AW48" s="1064"/>
      <c r="AX48" s="1064"/>
      <c r="AY48" s="1064"/>
      <c r="AZ48" s="1139"/>
      <c r="BA48" s="1139"/>
      <c r="BB48" s="1139"/>
      <c r="BC48" s="1139"/>
      <c r="BD48" s="1139"/>
      <c r="BE48" s="1129"/>
      <c r="BF48" s="1129"/>
      <c r="BG48" s="1129"/>
      <c r="BH48" s="1129"/>
      <c r="BI48" s="1130"/>
      <c r="BJ48" s="253"/>
      <c r="BK48" s="253"/>
      <c r="BL48" s="253"/>
      <c r="BM48" s="253"/>
      <c r="BN48" s="253"/>
      <c r="BO48" s="266"/>
      <c r="BP48" s="266"/>
      <c r="BQ48" s="263">
        <v>42</v>
      </c>
      <c r="BR48" s="264"/>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7"/>
    </row>
    <row r="49" spans="1:131" s="248" customFormat="1" ht="26.25" customHeight="1">
      <c r="A49" s="262">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6"/>
      <c r="AG49" s="1117"/>
      <c r="AH49" s="1117"/>
      <c r="AI49" s="1117"/>
      <c r="AJ49" s="1118"/>
      <c r="AK49" s="1076"/>
      <c r="AL49" s="1064"/>
      <c r="AM49" s="1064"/>
      <c r="AN49" s="1064"/>
      <c r="AO49" s="1064"/>
      <c r="AP49" s="1064"/>
      <c r="AQ49" s="1064"/>
      <c r="AR49" s="1064"/>
      <c r="AS49" s="1064"/>
      <c r="AT49" s="1064"/>
      <c r="AU49" s="1064"/>
      <c r="AV49" s="1064"/>
      <c r="AW49" s="1064"/>
      <c r="AX49" s="1064"/>
      <c r="AY49" s="1064"/>
      <c r="AZ49" s="1139"/>
      <c r="BA49" s="1139"/>
      <c r="BB49" s="1139"/>
      <c r="BC49" s="1139"/>
      <c r="BD49" s="1139"/>
      <c r="BE49" s="1129"/>
      <c r="BF49" s="1129"/>
      <c r="BG49" s="1129"/>
      <c r="BH49" s="1129"/>
      <c r="BI49" s="1130"/>
      <c r="BJ49" s="253"/>
      <c r="BK49" s="253"/>
      <c r="BL49" s="253"/>
      <c r="BM49" s="253"/>
      <c r="BN49" s="253"/>
      <c r="BO49" s="266"/>
      <c r="BP49" s="266"/>
      <c r="BQ49" s="263">
        <v>43</v>
      </c>
      <c r="BR49" s="264"/>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7"/>
    </row>
    <row r="50" spans="1:131" s="248" customFormat="1" ht="26.25" customHeight="1">
      <c r="A50" s="262">
        <v>23</v>
      </c>
      <c r="B50" s="1134"/>
      <c r="C50" s="1135"/>
      <c r="D50" s="1135"/>
      <c r="E50" s="1135"/>
      <c r="F50" s="1135"/>
      <c r="G50" s="1135"/>
      <c r="H50" s="1135"/>
      <c r="I50" s="1135"/>
      <c r="J50" s="1135"/>
      <c r="K50" s="1135"/>
      <c r="L50" s="1135"/>
      <c r="M50" s="1135"/>
      <c r="N50" s="1135"/>
      <c r="O50" s="1135"/>
      <c r="P50" s="1136"/>
      <c r="Q50" s="1137"/>
      <c r="R50" s="1120"/>
      <c r="S50" s="1120"/>
      <c r="T50" s="1120"/>
      <c r="U50" s="1120"/>
      <c r="V50" s="1120"/>
      <c r="W50" s="1120"/>
      <c r="X50" s="1120"/>
      <c r="Y50" s="1120"/>
      <c r="Z50" s="1120"/>
      <c r="AA50" s="1120"/>
      <c r="AB50" s="1120"/>
      <c r="AC50" s="1120"/>
      <c r="AD50" s="1120"/>
      <c r="AE50" s="1138"/>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129"/>
      <c r="BF50" s="1129"/>
      <c r="BG50" s="1129"/>
      <c r="BH50" s="1129"/>
      <c r="BI50" s="1130"/>
      <c r="BJ50" s="253"/>
      <c r="BK50" s="253"/>
      <c r="BL50" s="253"/>
      <c r="BM50" s="253"/>
      <c r="BN50" s="253"/>
      <c r="BO50" s="266"/>
      <c r="BP50" s="266"/>
      <c r="BQ50" s="263">
        <v>44</v>
      </c>
      <c r="BR50" s="264"/>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7"/>
    </row>
    <row r="51" spans="1:131" s="248" customFormat="1" ht="26.25" customHeight="1">
      <c r="A51" s="262">
        <v>24</v>
      </c>
      <c r="B51" s="1134"/>
      <c r="C51" s="1135"/>
      <c r="D51" s="1135"/>
      <c r="E51" s="1135"/>
      <c r="F51" s="1135"/>
      <c r="G51" s="1135"/>
      <c r="H51" s="1135"/>
      <c r="I51" s="1135"/>
      <c r="J51" s="1135"/>
      <c r="K51" s="1135"/>
      <c r="L51" s="1135"/>
      <c r="M51" s="1135"/>
      <c r="N51" s="1135"/>
      <c r="O51" s="1135"/>
      <c r="P51" s="1136"/>
      <c r="Q51" s="1137"/>
      <c r="R51" s="1120"/>
      <c r="S51" s="1120"/>
      <c r="T51" s="1120"/>
      <c r="U51" s="1120"/>
      <c r="V51" s="1120"/>
      <c r="W51" s="1120"/>
      <c r="X51" s="1120"/>
      <c r="Y51" s="1120"/>
      <c r="Z51" s="1120"/>
      <c r="AA51" s="1120"/>
      <c r="AB51" s="1120"/>
      <c r="AC51" s="1120"/>
      <c r="AD51" s="1120"/>
      <c r="AE51" s="1138"/>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129"/>
      <c r="BF51" s="1129"/>
      <c r="BG51" s="1129"/>
      <c r="BH51" s="1129"/>
      <c r="BI51" s="1130"/>
      <c r="BJ51" s="253"/>
      <c r="BK51" s="253"/>
      <c r="BL51" s="253"/>
      <c r="BM51" s="253"/>
      <c r="BN51" s="253"/>
      <c r="BO51" s="266"/>
      <c r="BP51" s="266"/>
      <c r="BQ51" s="263">
        <v>45</v>
      </c>
      <c r="BR51" s="264"/>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7"/>
    </row>
    <row r="52" spans="1:131" s="248" customFormat="1" ht="26.25" customHeight="1">
      <c r="A52" s="262">
        <v>25</v>
      </c>
      <c r="B52" s="1134"/>
      <c r="C52" s="1135"/>
      <c r="D52" s="1135"/>
      <c r="E52" s="1135"/>
      <c r="F52" s="1135"/>
      <c r="G52" s="1135"/>
      <c r="H52" s="1135"/>
      <c r="I52" s="1135"/>
      <c r="J52" s="1135"/>
      <c r="K52" s="1135"/>
      <c r="L52" s="1135"/>
      <c r="M52" s="1135"/>
      <c r="N52" s="1135"/>
      <c r="O52" s="1135"/>
      <c r="P52" s="1136"/>
      <c r="Q52" s="1137"/>
      <c r="R52" s="1120"/>
      <c r="S52" s="1120"/>
      <c r="T52" s="1120"/>
      <c r="U52" s="1120"/>
      <c r="V52" s="1120"/>
      <c r="W52" s="1120"/>
      <c r="X52" s="1120"/>
      <c r="Y52" s="1120"/>
      <c r="Z52" s="1120"/>
      <c r="AA52" s="1120"/>
      <c r="AB52" s="1120"/>
      <c r="AC52" s="1120"/>
      <c r="AD52" s="1120"/>
      <c r="AE52" s="1138"/>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129"/>
      <c r="BF52" s="1129"/>
      <c r="BG52" s="1129"/>
      <c r="BH52" s="1129"/>
      <c r="BI52" s="1130"/>
      <c r="BJ52" s="253"/>
      <c r="BK52" s="253"/>
      <c r="BL52" s="253"/>
      <c r="BM52" s="253"/>
      <c r="BN52" s="253"/>
      <c r="BO52" s="266"/>
      <c r="BP52" s="266"/>
      <c r="BQ52" s="263">
        <v>46</v>
      </c>
      <c r="BR52" s="264"/>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7"/>
    </row>
    <row r="53" spans="1:131" s="248" customFormat="1" ht="26.25" customHeight="1">
      <c r="A53" s="262">
        <v>26</v>
      </c>
      <c r="B53" s="1134"/>
      <c r="C53" s="1135"/>
      <c r="D53" s="1135"/>
      <c r="E53" s="1135"/>
      <c r="F53" s="1135"/>
      <c r="G53" s="1135"/>
      <c r="H53" s="1135"/>
      <c r="I53" s="1135"/>
      <c r="J53" s="1135"/>
      <c r="K53" s="1135"/>
      <c r="L53" s="1135"/>
      <c r="M53" s="1135"/>
      <c r="N53" s="1135"/>
      <c r="O53" s="1135"/>
      <c r="P53" s="1136"/>
      <c r="Q53" s="1137"/>
      <c r="R53" s="1120"/>
      <c r="S53" s="1120"/>
      <c r="T53" s="1120"/>
      <c r="U53" s="1120"/>
      <c r="V53" s="1120"/>
      <c r="W53" s="1120"/>
      <c r="X53" s="1120"/>
      <c r="Y53" s="1120"/>
      <c r="Z53" s="1120"/>
      <c r="AA53" s="1120"/>
      <c r="AB53" s="1120"/>
      <c r="AC53" s="1120"/>
      <c r="AD53" s="1120"/>
      <c r="AE53" s="1138"/>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129"/>
      <c r="BF53" s="1129"/>
      <c r="BG53" s="1129"/>
      <c r="BH53" s="1129"/>
      <c r="BI53" s="1130"/>
      <c r="BJ53" s="253"/>
      <c r="BK53" s="253"/>
      <c r="BL53" s="253"/>
      <c r="BM53" s="253"/>
      <c r="BN53" s="253"/>
      <c r="BO53" s="266"/>
      <c r="BP53" s="266"/>
      <c r="BQ53" s="263">
        <v>47</v>
      </c>
      <c r="BR53" s="264"/>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7"/>
    </row>
    <row r="54" spans="1:131" s="248" customFormat="1" ht="26.25" customHeight="1">
      <c r="A54" s="262">
        <v>27</v>
      </c>
      <c r="B54" s="1134"/>
      <c r="C54" s="1135"/>
      <c r="D54" s="1135"/>
      <c r="E54" s="1135"/>
      <c r="F54" s="1135"/>
      <c r="G54" s="1135"/>
      <c r="H54" s="1135"/>
      <c r="I54" s="1135"/>
      <c r="J54" s="1135"/>
      <c r="K54" s="1135"/>
      <c r="L54" s="1135"/>
      <c r="M54" s="1135"/>
      <c r="N54" s="1135"/>
      <c r="O54" s="1135"/>
      <c r="P54" s="1136"/>
      <c r="Q54" s="1137"/>
      <c r="R54" s="1120"/>
      <c r="S54" s="1120"/>
      <c r="T54" s="1120"/>
      <c r="U54" s="1120"/>
      <c r="V54" s="1120"/>
      <c r="W54" s="1120"/>
      <c r="X54" s="1120"/>
      <c r="Y54" s="1120"/>
      <c r="Z54" s="1120"/>
      <c r="AA54" s="1120"/>
      <c r="AB54" s="1120"/>
      <c r="AC54" s="1120"/>
      <c r="AD54" s="1120"/>
      <c r="AE54" s="1138"/>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129"/>
      <c r="BF54" s="1129"/>
      <c r="BG54" s="1129"/>
      <c r="BH54" s="1129"/>
      <c r="BI54" s="1130"/>
      <c r="BJ54" s="253"/>
      <c r="BK54" s="253"/>
      <c r="BL54" s="253"/>
      <c r="BM54" s="253"/>
      <c r="BN54" s="253"/>
      <c r="BO54" s="266"/>
      <c r="BP54" s="266"/>
      <c r="BQ54" s="263">
        <v>48</v>
      </c>
      <c r="BR54" s="264"/>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7"/>
    </row>
    <row r="55" spans="1:131" s="248" customFormat="1" ht="26.25" customHeight="1">
      <c r="A55" s="262">
        <v>28</v>
      </c>
      <c r="B55" s="1134"/>
      <c r="C55" s="1135"/>
      <c r="D55" s="1135"/>
      <c r="E55" s="1135"/>
      <c r="F55" s="1135"/>
      <c r="G55" s="1135"/>
      <c r="H55" s="1135"/>
      <c r="I55" s="1135"/>
      <c r="J55" s="1135"/>
      <c r="K55" s="1135"/>
      <c r="L55" s="1135"/>
      <c r="M55" s="1135"/>
      <c r="N55" s="1135"/>
      <c r="O55" s="1135"/>
      <c r="P55" s="1136"/>
      <c r="Q55" s="1137"/>
      <c r="R55" s="1120"/>
      <c r="S55" s="1120"/>
      <c r="T55" s="1120"/>
      <c r="U55" s="1120"/>
      <c r="V55" s="1120"/>
      <c r="W55" s="1120"/>
      <c r="X55" s="1120"/>
      <c r="Y55" s="1120"/>
      <c r="Z55" s="1120"/>
      <c r="AA55" s="1120"/>
      <c r="AB55" s="1120"/>
      <c r="AC55" s="1120"/>
      <c r="AD55" s="1120"/>
      <c r="AE55" s="1138"/>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129"/>
      <c r="BF55" s="1129"/>
      <c r="BG55" s="1129"/>
      <c r="BH55" s="1129"/>
      <c r="BI55" s="1130"/>
      <c r="BJ55" s="253"/>
      <c r="BK55" s="253"/>
      <c r="BL55" s="253"/>
      <c r="BM55" s="253"/>
      <c r="BN55" s="253"/>
      <c r="BO55" s="266"/>
      <c r="BP55" s="266"/>
      <c r="BQ55" s="263">
        <v>49</v>
      </c>
      <c r="BR55" s="264"/>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7"/>
    </row>
    <row r="56" spans="1:131" s="248" customFormat="1" ht="26.25" customHeight="1">
      <c r="A56" s="262">
        <v>29</v>
      </c>
      <c r="B56" s="1134"/>
      <c r="C56" s="1135"/>
      <c r="D56" s="1135"/>
      <c r="E56" s="1135"/>
      <c r="F56" s="1135"/>
      <c r="G56" s="1135"/>
      <c r="H56" s="1135"/>
      <c r="I56" s="1135"/>
      <c r="J56" s="1135"/>
      <c r="K56" s="1135"/>
      <c r="L56" s="1135"/>
      <c r="M56" s="1135"/>
      <c r="N56" s="1135"/>
      <c r="O56" s="1135"/>
      <c r="P56" s="1136"/>
      <c r="Q56" s="1137"/>
      <c r="R56" s="1120"/>
      <c r="S56" s="1120"/>
      <c r="T56" s="1120"/>
      <c r="U56" s="1120"/>
      <c r="V56" s="1120"/>
      <c r="W56" s="1120"/>
      <c r="X56" s="1120"/>
      <c r="Y56" s="1120"/>
      <c r="Z56" s="1120"/>
      <c r="AA56" s="1120"/>
      <c r="AB56" s="1120"/>
      <c r="AC56" s="1120"/>
      <c r="AD56" s="1120"/>
      <c r="AE56" s="1138"/>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129"/>
      <c r="BF56" s="1129"/>
      <c r="BG56" s="1129"/>
      <c r="BH56" s="1129"/>
      <c r="BI56" s="1130"/>
      <c r="BJ56" s="253"/>
      <c r="BK56" s="253"/>
      <c r="BL56" s="253"/>
      <c r="BM56" s="253"/>
      <c r="BN56" s="253"/>
      <c r="BO56" s="266"/>
      <c r="BP56" s="266"/>
      <c r="BQ56" s="263">
        <v>50</v>
      </c>
      <c r="BR56" s="264"/>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7"/>
    </row>
    <row r="57" spans="1:131" s="248" customFormat="1" ht="26.25" customHeight="1">
      <c r="A57" s="262">
        <v>30</v>
      </c>
      <c r="B57" s="1134"/>
      <c r="C57" s="1135"/>
      <c r="D57" s="1135"/>
      <c r="E57" s="1135"/>
      <c r="F57" s="1135"/>
      <c r="G57" s="1135"/>
      <c r="H57" s="1135"/>
      <c r="I57" s="1135"/>
      <c r="J57" s="1135"/>
      <c r="K57" s="1135"/>
      <c r="L57" s="1135"/>
      <c r="M57" s="1135"/>
      <c r="N57" s="1135"/>
      <c r="O57" s="1135"/>
      <c r="P57" s="1136"/>
      <c r="Q57" s="1137"/>
      <c r="R57" s="1120"/>
      <c r="S57" s="1120"/>
      <c r="T57" s="1120"/>
      <c r="U57" s="1120"/>
      <c r="V57" s="1120"/>
      <c r="W57" s="1120"/>
      <c r="X57" s="1120"/>
      <c r="Y57" s="1120"/>
      <c r="Z57" s="1120"/>
      <c r="AA57" s="1120"/>
      <c r="AB57" s="1120"/>
      <c r="AC57" s="1120"/>
      <c r="AD57" s="1120"/>
      <c r="AE57" s="1138"/>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129"/>
      <c r="BF57" s="1129"/>
      <c r="BG57" s="1129"/>
      <c r="BH57" s="1129"/>
      <c r="BI57" s="1130"/>
      <c r="BJ57" s="253"/>
      <c r="BK57" s="253"/>
      <c r="BL57" s="253"/>
      <c r="BM57" s="253"/>
      <c r="BN57" s="253"/>
      <c r="BO57" s="266"/>
      <c r="BP57" s="266"/>
      <c r="BQ57" s="263">
        <v>51</v>
      </c>
      <c r="BR57" s="264"/>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7"/>
    </row>
    <row r="58" spans="1:131" s="248" customFormat="1" ht="26.25" customHeight="1">
      <c r="A58" s="262">
        <v>31</v>
      </c>
      <c r="B58" s="1134"/>
      <c r="C58" s="1135"/>
      <c r="D58" s="1135"/>
      <c r="E58" s="1135"/>
      <c r="F58" s="1135"/>
      <c r="G58" s="1135"/>
      <c r="H58" s="1135"/>
      <c r="I58" s="1135"/>
      <c r="J58" s="1135"/>
      <c r="K58" s="1135"/>
      <c r="L58" s="1135"/>
      <c r="M58" s="1135"/>
      <c r="N58" s="1135"/>
      <c r="O58" s="1135"/>
      <c r="P58" s="1136"/>
      <c r="Q58" s="1137"/>
      <c r="R58" s="1120"/>
      <c r="S58" s="1120"/>
      <c r="T58" s="1120"/>
      <c r="U58" s="1120"/>
      <c r="V58" s="1120"/>
      <c r="W58" s="1120"/>
      <c r="X58" s="1120"/>
      <c r="Y58" s="1120"/>
      <c r="Z58" s="1120"/>
      <c r="AA58" s="1120"/>
      <c r="AB58" s="1120"/>
      <c r="AC58" s="1120"/>
      <c r="AD58" s="1120"/>
      <c r="AE58" s="1138"/>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129"/>
      <c r="BF58" s="1129"/>
      <c r="BG58" s="1129"/>
      <c r="BH58" s="1129"/>
      <c r="BI58" s="1130"/>
      <c r="BJ58" s="253"/>
      <c r="BK58" s="253"/>
      <c r="BL58" s="253"/>
      <c r="BM58" s="253"/>
      <c r="BN58" s="253"/>
      <c r="BO58" s="266"/>
      <c r="BP58" s="266"/>
      <c r="BQ58" s="263">
        <v>52</v>
      </c>
      <c r="BR58" s="264"/>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7"/>
    </row>
    <row r="59" spans="1:131" s="248" customFormat="1" ht="26.25" customHeight="1">
      <c r="A59" s="262">
        <v>32</v>
      </c>
      <c r="B59" s="1134"/>
      <c r="C59" s="1135"/>
      <c r="D59" s="1135"/>
      <c r="E59" s="1135"/>
      <c r="F59" s="1135"/>
      <c r="G59" s="1135"/>
      <c r="H59" s="1135"/>
      <c r="I59" s="1135"/>
      <c r="J59" s="1135"/>
      <c r="K59" s="1135"/>
      <c r="L59" s="1135"/>
      <c r="M59" s="1135"/>
      <c r="N59" s="1135"/>
      <c r="O59" s="1135"/>
      <c r="P59" s="1136"/>
      <c r="Q59" s="1137"/>
      <c r="R59" s="1120"/>
      <c r="S59" s="1120"/>
      <c r="T59" s="1120"/>
      <c r="U59" s="1120"/>
      <c r="V59" s="1120"/>
      <c r="W59" s="1120"/>
      <c r="X59" s="1120"/>
      <c r="Y59" s="1120"/>
      <c r="Z59" s="1120"/>
      <c r="AA59" s="1120"/>
      <c r="AB59" s="1120"/>
      <c r="AC59" s="1120"/>
      <c r="AD59" s="1120"/>
      <c r="AE59" s="1138"/>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129"/>
      <c r="BF59" s="1129"/>
      <c r="BG59" s="1129"/>
      <c r="BH59" s="1129"/>
      <c r="BI59" s="1130"/>
      <c r="BJ59" s="253"/>
      <c r="BK59" s="253"/>
      <c r="BL59" s="253"/>
      <c r="BM59" s="253"/>
      <c r="BN59" s="253"/>
      <c r="BO59" s="266"/>
      <c r="BP59" s="266"/>
      <c r="BQ59" s="263">
        <v>53</v>
      </c>
      <c r="BR59" s="264"/>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7"/>
    </row>
    <row r="60" spans="1:131" s="248" customFormat="1" ht="26.25" customHeight="1">
      <c r="A60" s="262">
        <v>33</v>
      </c>
      <c r="B60" s="1134"/>
      <c r="C60" s="1135"/>
      <c r="D60" s="1135"/>
      <c r="E60" s="1135"/>
      <c r="F60" s="1135"/>
      <c r="G60" s="1135"/>
      <c r="H60" s="1135"/>
      <c r="I60" s="1135"/>
      <c r="J60" s="1135"/>
      <c r="K60" s="1135"/>
      <c r="L60" s="1135"/>
      <c r="M60" s="1135"/>
      <c r="N60" s="1135"/>
      <c r="O60" s="1135"/>
      <c r="P60" s="1136"/>
      <c r="Q60" s="1137"/>
      <c r="R60" s="1120"/>
      <c r="S60" s="1120"/>
      <c r="T60" s="1120"/>
      <c r="U60" s="1120"/>
      <c r="V60" s="1120"/>
      <c r="W60" s="1120"/>
      <c r="X60" s="1120"/>
      <c r="Y60" s="1120"/>
      <c r="Z60" s="1120"/>
      <c r="AA60" s="1120"/>
      <c r="AB60" s="1120"/>
      <c r="AC60" s="1120"/>
      <c r="AD60" s="1120"/>
      <c r="AE60" s="1138"/>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129"/>
      <c r="BF60" s="1129"/>
      <c r="BG60" s="1129"/>
      <c r="BH60" s="1129"/>
      <c r="BI60" s="1130"/>
      <c r="BJ60" s="253"/>
      <c r="BK60" s="253"/>
      <c r="BL60" s="253"/>
      <c r="BM60" s="253"/>
      <c r="BN60" s="253"/>
      <c r="BO60" s="266"/>
      <c r="BP60" s="266"/>
      <c r="BQ60" s="263">
        <v>54</v>
      </c>
      <c r="BR60" s="264"/>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7"/>
    </row>
    <row r="61" spans="1:131" s="248" customFormat="1" ht="26.25" customHeight="1" thickBot="1">
      <c r="A61" s="262">
        <v>34</v>
      </c>
      <c r="B61" s="1134"/>
      <c r="C61" s="1135"/>
      <c r="D61" s="1135"/>
      <c r="E61" s="1135"/>
      <c r="F61" s="1135"/>
      <c r="G61" s="1135"/>
      <c r="H61" s="1135"/>
      <c r="I61" s="1135"/>
      <c r="J61" s="1135"/>
      <c r="K61" s="1135"/>
      <c r="L61" s="1135"/>
      <c r="M61" s="1135"/>
      <c r="N61" s="1135"/>
      <c r="O61" s="1135"/>
      <c r="P61" s="1136"/>
      <c r="Q61" s="1137"/>
      <c r="R61" s="1120"/>
      <c r="S61" s="1120"/>
      <c r="T61" s="1120"/>
      <c r="U61" s="1120"/>
      <c r="V61" s="1120"/>
      <c r="W61" s="1120"/>
      <c r="X61" s="1120"/>
      <c r="Y61" s="1120"/>
      <c r="Z61" s="1120"/>
      <c r="AA61" s="1120"/>
      <c r="AB61" s="1120"/>
      <c r="AC61" s="1120"/>
      <c r="AD61" s="1120"/>
      <c r="AE61" s="1138"/>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129"/>
      <c r="BF61" s="1129"/>
      <c r="BG61" s="1129"/>
      <c r="BH61" s="1129"/>
      <c r="BI61" s="1130"/>
      <c r="BJ61" s="253"/>
      <c r="BK61" s="253"/>
      <c r="BL61" s="253"/>
      <c r="BM61" s="253"/>
      <c r="BN61" s="253"/>
      <c r="BO61" s="266"/>
      <c r="BP61" s="266"/>
      <c r="BQ61" s="263">
        <v>55</v>
      </c>
      <c r="BR61" s="264"/>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7"/>
    </row>
    <row r="62" spans="1:131" s="248" customFormat="1" ht="26.25" customHeight="1">
      <c r="A62" s="262">
        <v>35</v>
      </c>
      <c r="B62" s="1134"/>
      <c r="C62" s="1135"/>
      <c r="D62" s="1135"/>
      <c r="E62" s="1135"/>
      <c r="F62" s="1135"/>
      <c r="G62" s="1135"/>
      <c r="H62" s="1135"/>
      <c r="I62" s="1135"/>
      <c r="J62" s="1135"/>
      <c r="K62" s="1135"/>
      <c r="L62" s="1135"/>
      <c r="M62" s="1135"/>
      <c r="N62" s="1135"/>
      <c r="O62" s="1135"/>
      <c r="P62" s="1136"/>
      <c r="Q62" s="1137"/>
      <c r="R62" s="1120"/>
      <c r="S62" s="1120"/>
      <c r="T62" s="1120"/>
      <c r="U62" s="1120"/>
      <c r="V62" s="1120"/>
      <c r="W62" s="1120"/>
      <c r="X62" s="1120"/>
      <c r="Y62" s="1120"/>
      <c r="Z62" s="1120"/>
      <c r="AA62" s="1120"/>
      <c r="AB62" s="1120"/>
      <c r="AC62" s="1120"/>
      <c r="AD62" s="1120"/>
      <c r="AE62" s="1138"/>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129"/>
      <c r="BF62" s="1129"/>
      <c r="BG62" s="1129"/>
      <c r="BH62" s="1129"/>
      <c r="BI62" s="1130"/>
      <c r="BJ62" s="1131" t="s">
        <v>411</v>
      </c>
      <c r="BK62" s="1132"/>
      <c r="BL62" s="1132"/>
      <c r="BM62" s="1132"/>
      <c r="BN62" s="1133"/>
      <c r="BO62" s="266"/>
      <c r="BP62" s="266"/>
      <c r="BQ62" s="263">
        <v>56</v>
      </c>
      <c r="BR62" s="264"/>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7"/>
    </row>
    <row r="63" spans="1:131" s="248" customFormat="1" ht="26.25" customHeight="1" thickBot="1">
      <c r="A63" s="265" t="s">
        <v>389</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5"/>
      <c r="AF63" s="1126">
        <v>1353</v>
      </c>
      <c r="AG63" s="1052"/>
      <c r="AH63" s="1052"/>
      <c r="AI63" s="1052"/>
      <c r="AJ63" s="1127"/>
      <c r="AK63" s="1128"/>
      <c r="AL63" s="1056"/>
      <c r="AM63" s="1056"/>
      <c r="AN63" s="1056"/>
      <c r="AO63" s="1056"/>
      <c r="AP63" s="1052"/>
      <c r="AQ63" s="1052"/>
      <c r="AR63" s="1052"/>
      <c r="AS63" s="1052"/>
      <c r="AT63" s="1052"/>
      <c r="AU63" s="1052"/>
      <c r="AV63" s="1052"/>
      <c r="AW63" s="1052"/>
      <c r="AX63" s="1052"/>
      <c r="AY63" s="1052"/>
      <c r="AZ63" s="1122"/>
      <c r="BA63" s="1122"/>
      <c r="BB63" s="1122"/>
      <c r="BC63" s="1122"/>
      <c r="BD63" s="1122"/>
      <c r="BE63" s="1053"/>
      <c r="BF63" s="1053"/>
      <c r="BG63" s="1053"/>
      <c r="BH63" s="1053"/>
      <c r="BI63" s="1054"/>
      <c r="BJ63" s="1123" t="s">
        <v>227</v>
      </c>
      <c r="BK63" s="1044"/>
      <c r="BL63" s="1044"/>
      <c r="BM63" s="1044"/>
      <c r="BN63" s="1124"/>
      <c r="BO63" s="266"/>
      <c r="BP63" s="266"/>
      <c r="BQ63" s="263">
        <v>57</v>
      </c>
      <c r="BR63" s="264"/>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7"/>
    </row>
    <row r="66" spans="1:131" s="248" customFormat="1" ht="26.25" customHeight="1">
      <c r="A66" s="1092" t="s">
        <v>414</v>
      </c>
      <c r="B66" s="1093"/>
      <c r="C66" s="1093"/>
      <c r="D66" s="1093"/>
      <c r="E66" s="1093"/>
      <c r="F66" s="1093"/>
      <c r="G66" s="1093"/>
      <c r="H66" s="1093"/>
      <c r="I66" s="1093"/>
      <c r="J66" s="1093"/>
      <c r="K66" s="1093"/>
      <c r="L66" s="1093"/>
      <c r="M66" s="1093"/>
      <c r="N66" s="1093"/>
      <c r="O66" s="1093"/>
      <c r="P66" s="1094"/>
      <c r="Q66" s="1098" t="s">
        <v>415</v>
      </c>
      <c r="R66" s="1099"/>
      <c r="S66" s="1099"/>
      <c r="T66" s="1099"/>
      <c r="U66" s="1100"/>
      <c r="V66" s="1098" t="s">
        <v>416</v>
      </c>
      <c r="W66" s="1099"/>
      <c r="X66" s="1099"/>
      <c r="Y66" s="1099"/>
      <c r="Z66" s="1100"/>
      <c r="AA66" s="1098" t="s">
        <v>417</v>
      </c>
      <c r="AB66" s="1099"/>
      <c r="AC66" s="1099"/>
      <c r="AD66" s="1099"/>
      <c r="AE66" s="1100"/>
      <c r="AF66" s="1104" t="s">
        <v>418</v>
      </c>
      <c r="AG66" s="1105"/>
      <c r="AH66" s="1105"/>
      <c r="AI66" s="1105"/>
      <c r="AJ66" s="1106"/>
      <c r="AK66" s="1098" t="s">
        <v>398</v>
      </c>
      <c r="AL66" s="1093"/>
      <c r="AM66" s="1093"/>
      <c r="AN66" s="1093"/>
      <c r="AO66" s="1094"/>
      <c r="AP66" s="1098" t="s">
        <v>419</v>
      </c>
      <c r="AQ66" s="1099"/>
      <c r="AR66" s="1099"/>
      <c r="AS66" s="1099"/>
      <c r="AT66" s="1100"/>
      <c r="AU66" s="1098" t="s">
        <v>420</v>
      </c>
      <c r="AV66" s="1099"/>
      <c r="AW66" s="1099"/>
      <c r="AX66" s="1099"/>
      <c r="AY66" s="1100"/>
      <c r="AZ66" s="1098" t="s">
        <v>377</v>
      </c>
      <c r="BA66" s="1099"/>
      <c r="BB66" s="1099"/>
      <c r="BC66" s="1099"/>
      <c r="BD66" s="1114"/>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82" t="s">
        <v>577</v>
      </c>
      <c r="C68" s="1083"/>
      <c r="D68" s="1083"/>
      <c r="E68" s="1083"/>
      <c r="F68" s="1083"/>
      <c r="G68" s="1083"/>
      <c r="H68" s="1083"/>
      <c r="I68" s="1083"/>
      <c r="J68" s="1083"/>
      <c r="K68" s="1083"/>
      <c r="L68" s="1083"/>
      <c r="M68" s="1083"/>
      <c r="N68" s="1083"/>
      <c r="O68" s="1083"/>
      <c r="P68" s="1084"/>
      <c r="Q68" s="1085">
        <v>152</v>
      </c>
      <c r="R68" s="1079"/>
      <c r="S68" s="1079"/>
      <c r="T68" s="1079"/>
      <c r="U68" s="1079"/>
      <c r="V68" s="1079">
        <v>145</v>
      </c>
      <c r="W68" s="1079"/>
      <c r="X68" s="1079"/>
      <c r="Y68" s="1079"/>
      <c r="Z68" s="1079"/>
      <c r="AA68" s="1079">
        <v>7</v>
      </c>
      <c r="AB68" s="1079"/>
      <c r="AC68" s="1079"/>
      <c r="AD68" s="1079"/>
      <c r="AE68" s="1079"/>
      <c r="AF68" s="1079">
        <v>7</v>
      </c>
      <c r="AG68" s="1079"/>
      <c r="AH68" s="1079"/>
      <c r="AI68" s="1079"/>
      <c r="AJ68" s="1079"/>
      <c r="AK68" s="1079">
        <v>14</v>
      </c>
      <c r="AL68" s="1079"/>
      <c r="AM68" s="1079"/>
      <c r="AN68" s="1079"/>
      <c r="AO68" s="1079"/>
      <c r="AP68" s="1079" t="s">
        <v>593</v>
      </c>
      <c r="AQ68" s="1079"/>
      <c r="AR68" s="1079"/>
      <c r="AS68" s="1079"/>
      <c r="AT68" s="1079"/>
      <c r="AU68" s="1079" t="s">
        <v>594</v>
      </c>
      <c r="AV68" s="1079"/>
      <c r="AW68" s="1079"/>
      <c r="AX68" s="1079"/>
      <c r="AY68" s="1079"/>
      <c r="AZ68" s="1080"/>
      <c r="BA68" s="1080"/>
      <c r="BB68" s="1080"/>
      <c r="BC68" s="1080"/>
      <c r="BD68" s="1081"/>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71" t="s">
        <v>578</v>
      </c>
      <c r="C69" s="1072"/>
      <c r="D69" s="1072"/>
      <c r="E69" s="1072"/>
      <c r="F69" s="1072"/>
      <c r="G69" s="1072"/>
      <c r="H69" s="1072"/>
      <c r="I69" s="1072"/>
      <c r="J69" s="1072"/>
      <c r="K69" s="1072"/>
      <c r="L69" s="1072"/>
      <c r="M69" s="1072"/>
      <c r="N69" s="1072"/>
      <c r="O69" s="1072"/>
      <c r="P69" s="1073"/>
      <c r="Q69" s="1070">
        <v>58</v>
      </c>
      <c r="R69" s="1064"/>
      <c r="S69" s="1064"/>
      <c r="T69" s="1064"/>
      <c r="U69" s="1064"/>
      <c r="V69" s="1064">
        <v>57</v>
      </c>
      <c r="W69" s="1064"/>
      <c r="X69" s="1064"/>
      <c r="Y69" s="1064"/>
      <c r="Z69" s="1064"/>
      <c r="AA69" s="1064">
        <v>1</v>
      </c>
      <c r="AB69" s="1064"/>
      <c r="AC69" s="1064"/>
      <c r="AD69" s="1064"/>
      <c r="AE69" s="1064"/>
      <c r="AF69" s="1064">
        <v>1</v>
      </c>
      <c r="AG69" s="1064"/>
      <c r="AH69" s="1064"/>
      <c r="AI69" s="1064"/>
      <c r="AJ69" s="1064"/>
      <c r="AK69" s="1064">
        <v>1</v>
      </c>
      <c r="AL69" s="1064"/>
      <c r="AM69" s="1064"/>
      <c r="AN69" s="1064"/>
      <c r="AO69" s="1064"/>
      <c r="AP69" s="1064" t="s">
        <v>595</v>
      </c>
      <c r="AQ69" s="1064"/>
      <c r="AR69" s="1064"/>
      <c r="AS69" s="1064"/>
      <c r="AT69" s="1064"/>
      <c r="AU69" s="1064" t="s">
        <v>595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71" t="s">
        <v>579</v>
      </c>
      <c r="C70" s="1072"/>
      <c r="D70" s="1072"/>
      <c r="E70" s="1072"/>
      <c r="F70" s="1072"/>
      <c r="G70" s="1072"/>
      <c r="H70" s="1072"/>
      <c r="I70" s="1072"/>
      <c r="J70" s="1072"/>
      <c r="K70" s="1072"/>
      <c r="L70" s="1072"/>
      <c r="M70" s="1072"/>
      <c r="N70" s="1072"/>
      <c r="O70" s="1072"/>
      <c r="P70" s="1073"/>
      <c r="Q70" s="1070">
        <v>365</v>
      </c>
      <c r="R70" s="1064"/>
      <c r="S70" s="1064"/>
      <c r="T70" s="1064"/>
      <c r="U70" s="1064"/>
      <c r="V70" s="1064">
        <v>363</v>
      </c>
      <c r="W70" s="1064"/>
      <c r="X70" s="1064"/>
      <c r="Y70" s="1064"/>
      <c r="Z70" s="1064"/>
      <c r="AA70" s="1064">
        <v>2</v>
      </c>
      <c r="AB70" s="1064"/>
      <c r="AC70" s="1064"/>
      <c r="AD70" s="1064"/>
      <c r="AE70" s="1064"/>
      <c r="AF70" s="1064">
        <v>2</v>
      </c>
      <c r="AG70" s="1064"/>
      <c r="AH70" s="1064"/>
      <c r="AI70" s="1064"/>
      <c r="AJ70" s="1064"/>
      <c r="AK70" s="1064">
        <v>38</v>
      </c>
      <c r="AL70" s="1064"/>
      <c r="AM70" s="1064"/>
      <c r="AN70" s="1064"/>
      <c r="AO70" s="1064"/>
      <c r="AP70" s="1064">
        <v>432</v>
      </c>
      <c r="AQ70" s="1064"/>
      <c r="AR70" s="1064"/>
      <c r="AS70" s="1064"/>
      <c r="AT70" s="1064"/>
      <c r="AU70" s="1064" t="s">
        <v>596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71" t="s">
        <v>580</v>
      </c>
      <c r="C71" s="1072"/>
      <c r="D71" s="1072"/>
      <c r="E71" s="1072"/>
      <c r="F71" s="1072"/>
      <c r="G71" s="1072"/>
      <c r="H71" s="1072"/>
      <c r="I71" s="1072"/>
      <c r="J71" s="1072"/>
      <c r="K71" s="1072"/>
      <c r="L71" s="1072"/>
      <c r="M71" s="1072"/>
      <c r="N71" s="1072"/>
      <c r="O71" s="1072"/>
      <c r="P71" s="1073"/>
      <c r="Q71" s="1070">
        <v>1554</v>
      </c>
      <c r="R71" s="1064"/>
      <c r="S71" s="1064"/>
      <c r="T71" s="1064"/>
      <c r="U71" s="1064"/>
      <c r="V71" s="1064">
        <v>1531</v>
      </c>
      <c r="W71" s="1064"/>
      <c r="X71" s="1064"/>
      <c r="Y71" s="1064"/>
      <c r="Z71" s="1064"/>
      <c r="AA71" s="1064">
        <v>23</v>
      </c>
      <c r="AB71" s="1064"/>
      <c r="AC71" s="1064"/>
      <c r="AD71" s="1064"/>
      <c r="AE71" s="1064"/>
      <c r="AF71" s="1064">
        <v>23</v>
      </c>
      <c r="AG71" s="1064"/>
      <c r="AH71" s="1064"/>
      <c r="AI71" s="1064"/>
      <c r="AJ71" s="1064"/>
      <c r="AK71" s="1064">
        <v>6</v>
      </c>
      <c r="AL71" s="1064"/>
      <c r="AM71" s="1064"/>
      <c r="AN71" s="1064"/>
      <c r="AO71" s="1064"/>
      <c r="AP71" s="1064">
        <v>214</v>
      </c>
      <c r="AQ71" s="1064"/>
      <c r="AR71" s="1064"/>
      <c r="AS71" s="1064"/>
      <c r="AT71" s="1064"/>
      <c r="AU71" s="1064" t="s">
        <v>595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71" t="s">
        <v>581</v>
      </c>
      <c r="C72" s="1072"/>
      <c r="D72" s="1072"/>
      <c r="E72" s="1072"/>
      <c r="F72" s="1072"/>
      <c r="G72" s="1072"/>
      <c r="H72" s="1072"/>
      <c r="I72" s="1072"/>
      <c r="J72" s="1072"/>
      <c r="K72" s="1072"/>
      <c r="L72" s="1072"/>
      <c r="M72" s="1072"/>
      <c r="N72" s="1072"/>
      <c r="O72" s="1072"/>
      <c r="P72" s="1073"/>
      <c r="Q72" s="1070">
        <v>1823</v>
      </c>
      <c r="R72" s="1064"/>
      <c r="S72" s="1064"/>
      <c r="T72" s="1064"/>
      <c r="U72" s="1064"/>
      <c r="V72" s="1064">
        <v>1797</v>
      </c>
      <c r="W72" s="1064"/>
      <c r="X72" s="1064"/>
      <c r="Y72" s="1064"/>
      <c r="Z72" s="1064"/>
      <c r="AA72" s="1064">
        <v>26</v>
      </c>
      <c r="AB72" s="1064"/>
      <c r="AC72" s="1064"/>
      <c r="AD72" s="1064"/>
      <c r="AE72" s="1064"/>
      <c r="AF72" s="1064">
        <v>26</v>
      </c>
      <c r="AG72" s="1064"/>
      <c r="AH72" s="1064"/>
      <c r="AI72" s="1064"/>
      <c r="AJ72" s="1064"/>
      <c r="AK72" s="1064">
        <v>25</v>
      </c>
      <c r="AL72" s="1064"/>
      <c r="AM72" s="1064"/>
      <c r="AN72" s="1064"/>
      <c r="AO72" s="1064"/>
      <c r="AP72" s="1064">
        <v>1494</v>
      </c>
      <c r="AQ72" s="1064"/>
      <c r="AR72" s="1064"/>
      <c r="AS72" s="1064"/>
      <c r="AT72" s="1064"/>
      <c r="AU72" s="1064" t="s">
        <v>594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71" t="s">
        <v>582</v>
      </c>
      <c r="C73" s="1072"/>
      <c r="D73" s="1072"/>
      <c r="E73" s="1072"/>
      <c r="F73" s="1072"/>
      <c r="G73" s="1072"/>
      <c r="H73" s="1072"/>
      <c r="I73" s="1072"/>
      <c r="J73" s="1072"/>
      <c r="K73" s="1072"/>
      <c r="L73" s="1072"/>
      <c r="M73" s="1072"/>
      <c r="N73" s="1072"/>
      <c r="O73" s="1072"/>
      <c r="P73" s="1073"/>
      <c r="Q73" s="1070">
        <v>4276</v>
      </c>
      <c r="R73" s="1064"/>
      <c r="S73" s="1064"/>
      <c r="T73" s="1064"/>
      <c r="U73" s="1064"/>
      <c r="V73" s="1064">
        <v>4539</v>
      </c>
      <c r="W73" s="1064"/>
      <c r="X73" s="1064"/>
      <c r="Y73" s="1064"/>
      <c r="Z73" s="1064"/>
      <c r="AA73" s="1064">
        <v>-263</v>
      </c>
      <c r="AB73" s="1064"/>
      <c r="AC73" s="1064"/>
      <c r="AD73" s="1064"/>
      <c r="AE73" s="1064"/>
      <c r="AF73" s="1064">
        <v>5974</v>
      </c>
      <c r="AG73" s="1064"/>
      <c r="AH73" s="1064"/>
      <c r="AI73" s="1064"/>
      <c r="AJ73" s="1064"/>
      <c r="AK73" s="1064" t="s">
        <v>594</v>
      </c>
      <c r="AL73" s="1064"/>
      <c r="AM73" s="1064"/>
      <c r="AN73" s="1064"/>
      <c r="AO73" s="1064"/>
      <c r="AP73" s="1064" t="s">
        <v>594</v>
      </c>
      <c r="AQ73" s="1064"/>
      <c r="AR73" s="1064"/>
      <c r="AS73" s="1064"/>
      <c r="AT73" s="1064"/>
      <c r="AU73" s="1064" t="s">
        <v>597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71" t="s">
        <v>583</v>
      </c>
      <c r="C74" s="1072"/>
      <c r="D74" s="1072"/>
      <c r="E74" s="1072"/>
      <c r="F74" s="1072"/>
      <c r="G74" s="1072"/>
      <c r="H74" s="1072"/>
      <c r="I74" s="1072"/>
      <c r="J74" s="1072"/>
      <c r="K74" s="1072"/>
      <c r="L74" s="1072"/>
      <c r="M74" s="1072"/>
      <c r="N74" s="1072"/>
      <c r="O74" s="1072"/>
      <c r="P74" s="1073"/>
      <c r="Q74" s="1070">
        <v>899</v>
      </c>
      <c r="R74" s="1064"/>
      <c r="S74" s="1064"/>
      <c r="T74" s="1064"/>
      <c r="U74" s="1064"/>
      <c r="V74" s="1064">
        <v>853</v>
      </c>
      <c r="W74" s="1064"/>
      <c r="X74" s="1064"/>
      <c r="Y74" s="1064"/>
      <c r="Z74" s="1064"/>
      <c r="AA74" s="1064">
        <v>46</v>
      </c>
      <c r="AB74" s="1064"/>
      <c r="AC74" s="1064"/>
      <c r="AD74" s="1064"/>
      <c r="AE74" s="1064"/>
      <c r="AF74" s="1064">
        <v>46</v>
      </c>
      <c r="AG74" s="1064"/>
      <c r="AH74" s="1064"/>
      <c r="AI74" s="1064"/>
      <c r="AJ74" s="1064"/>
      <c r="AK74" s="1064" t="s">
        <v>594</v>
      </c>
      <c r="AL74" s="1064"/>
      <c r="AM74" s="1064"/>
      <c r="AN74" s="1064"/>
      <c r="AO74" s="1064"/>
      <c r="AP74" s="1064" t="s">
        <v>594</v>
      </c>
      <c r="AQ74" s="1064"/>
      <c r="AR74" s="1064"/>
      <c r="AS74" s="1064"/>
      <c r="AT74" s="1064"/>
      <c r="AU74" s="1064" t="s">
        <v>594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71" t="s">
        <v>584</v>
      </c>
      <c r="C75" s="1072"/>
      <c r="D75" s="1072"/>
      <c r="E75" s="1072"/>
      <c r="F75" s="1072"/>
      <c r="G75" s="1072"/>
      <c r="H75" s="1072"/>
      <c r="I75" s="1072"/>
      <c r="J75" s="1072"/>
      <c r="K75" s="1072"/>
      <c r="L75" s="1072"/>
      <c r="M75" s="1072"/>
      <c r="N75" s="1072"/>
      <c r="O75" s="1072"/>
      <c r="P75" s="1073"/>
      <c r="Q75" s="1074">
        <v>255217</v>
      </c>
      <c r="R75" s="1075"/>
      <c r="S75" s="1075"/>
      <c r="T75" s="1075"/>
      <c r="U75" s="1076"/>
      <c r="V75" s="1077">
        <v>243412</v>
      </c>
      <c r="W75" s="1075"/>
      <c r="X75" s="1075"/>
      <c r="Y75" s="1075"/>
      <c r="Z75" s="1076"/>
      <c r="AA75" s="1077">
        <v>11805</v>
      </c>
      <c r="AB75" s="1075"/>
      <c r="AC75" s="1075"/>
      <c r="AD75" s="1075"/>
      <c r="AE75" s="1076"/>
      <c r="AF75" s="1077">
        <v>11805</v>
      </c>
      <c r="AG75" s="1075"/>
      <c r="AH75" s="1075"/>
      <c r="AI75" s="1075"/>
      <c r="AJ75" s="1076"/>
      <c r="AK75" s="1077">
        <v>646</v>
      </c>
      <c r="AL75" s="1075"/>
      <c r="AM75" s="1075"/>
      <c r="AN75" s="1075"/>
      <c r="AO75" s="1076"/>
      <c r="AP75" s="1077" t="s">
        <v>594</v>
      </c>
      <c r="AQ75" s="1075"/>
      <c r="AR75" s="1075"/>
      <c r="AS75" s="1075"/>
      <c r="AT75" s="1076"/>
      <c r="AU75" s="1077" t="s">
        <v>594</v>
      </c>
      <c r="AV75" s="1075"/>
      <c r="AW75" s="1075"/>
      <c r="AX75" s="1075"/>
      <c r="AY75" s="1076"/>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71" t="s">
        <v>585</v>
      </c>
      <c r="C76" s="1072"/>
      <c r="D76" s="1072"/>
      <c r="E76" s="1072"/>
      <c r="F76" s="1072"/>
      <c r="G76" s="1072"/>
      <c r="H76" s="1072"/>
      <c r="I76" s="1072"/>
      <c r="J76" s="1072"/>
      <c r="K76" s="1072"/>
      <c r="L76" s="1072"/>
      <c r="M76" s="1072"/>
      <c r="N76" s="1072"/>
      <c r="O76" s="1072"/>
      <c r="P76" s="1073"/>
      <c r="Q76" s="1074">
        <v>7032</v>
      </c>
      <c r="R76" s="1075"/>
      <c r="S76" s="1075"/>
      <c r="T76" s="1075"/>
      <c r="U76" s="1076"/>
      <c r="V76" s="1077">
        <v>6827</v>
      </c>
      <c r="W76" s="1075"/>
      <c r="X76" s="1075"/>
      <c r="Y76" s="1075"/>
      <c r="Z76" s="1076"/>
      <c r="AA76" s="1077">
        <v>205</v>
      </c>
      <c r="AB76" s="1075"/>
      <c r="AC76" s="1075"/>
      <c r="AD76" s="1075"/>
      <c r="AE76" s="1076"/>
      <c r="AF76" s="1077" t="s">
        <v>594</v>
      </c>
      <c r="AG76" s="1075"/>
      <c r="AH76" s="1075"/>
      <c r="AI76" s="1075"/>
      <c r="AJ76" s="1076"/>
      <c r="AK76" s="1077">
        <v>15</v>
      </c>
      <c r="AL76" s="1075"/>
      <c r="AM76" s="1075"/>
      <c r="AN76" s="1075"/>
      <c r="AO76" s="1076"/>
      <c r="AP76" s="1077" t="s">
        <v>594</v>
      </c>
      <c r="AQ76" s="1075"/>
      <c r="AR76" s="1075"/>
      <c r="AS76" s="1075"/>
      <c r="AT76" s="1076"/>
      <c r="AU76" s="1077" t="s">
        <v>598</v>
      </c>
      <c r="AV76" s="1075"/>
      <c r="AW76" s="1075"/>
      <c r="AX76" s="1075"/>
      <c r="AY76" s="1076"/>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71" t="s">
        <v>586</v>
      </c>
      <c r="C77" s="1072"/>
      <c r="D77" s="1072"/>
      <c r="E77" s="1072"/>
      <c r="F77" s="1072"/>
      <c r="G77" s="1072"/>
      <c r="H77" s="1072"/>
      <c r="I77" s="1072"/>
      <c r="J77" s="1072"/>
      <c r="K77" s="1072"/>
      <c r="L77" s="1072"/>
      <c r="M77" s="1072"/>
      <c r="N77" s="1072"/>
      <c r="O77" s="1072"/>
      <c r="P77" s="1073"/>
      <c r="Q77" s="1074">
        <v>1625</v>
      </c>
      <c r="R77" s="1075"/>
      <c r="S77" s="1075"/>
      <c r="T77" s="1075"/>
      <c r="U77" s="1076"/>
      <c r="V77" s="1077">
        <v>1624</v>
      </c>
      <c r="W77" s="1075"/>
      <c r="X77" s="1075"/>
      <c r="Y77" s="1075"/>
      <c r="Z77" s="1076"/>
      <c r="AA77" s="1077">
        <v>1</v>
      </c>
      <c r="AB77" s="1075"/>
      <c r="AC77" s="1075"/>
      <c r="AD77" s="1075"/>
      <c r="AE77" s="1076"/>
      <c r="AF77" s="1077" t="s">
        <v>600</v>
      </c>
      <c r="AG77" s="1075"/>
      <c r="AH77" s="1075"/>
      <c r="AI77" s="1075"/>
      <c r="AJ77" s="1076"/>
      <c r="AK77" s="1077" t="s">
        <v>594</v>
      </c>
      <c r="AL77" s="1075"/>
      <c r="AM77" s="1075"/>
      <c r="AN77" s="1075"/>
      <c r="AO77" s="1076"/>
      <c r="AP77" s="1077" t="s">
        <v>594</v>
      </c>
      <c r="AQ77" s="1075"/>
      <c r="AR77" s="1075"/>
      <c r="AS77" s="1075"/>
      <c r="AT77" s="1076"/>
      <c r="AU77" s="1078" t="s">
        <v>594</v>
      </c>
      <c r="AV77" s="1075"/>
      <c r="AW77" s="1075"/>
      <c r="AX77" s="1075"/>
      <c r="AY77" s="1076"/>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71" t="s">
        <v>587</v>
      </c>
      <c r="C78" s="1072"/>
      <c r="D78" s="1072"/>
      <c r="E78" s="1072"/>
      <c r="F78" s="1072"/>
      <c r="G78" s="1072"/>
      <c r="H78" s="1072"/>
      <c r="I78" s="1072"/>
      <c r="J78" s="1072"/>
      <c r="K78" s="1072"/>
      <c r="L78" s="1072"/>
      <c r="M78" s="1072"/>
      <c r="N78" s="1072"/>
      <c r="O78" s="1072"/>
      <c r="P78" s="1073"/>
      <c r="Q78" s="1070">
        <v>1</v>
      </c>
      <c r="R78" s="1064"/>
      <c r="S78" s="1064"/>
      <c r="T78" s="1064"/>
      <c r="U78" s="1064"/>
      <c r="V78" s="1064" t="s">
        <v>594</v>
      </c>
      <c r="W78" s="1064"/>
      <c r="X78" s="1064"/>
      <c r="Y78" s="1064"/>
      <c r="Z78" s="1064"/>
      <c r="AA78" s="1064">
        <v>1</v>
      </c>
      <c r="AB78" s="1064"/>
      <c r="AC78" s="1064"/>
      <c r="AD78" s="1064"/>
      <c r="AE78" s="1064"/>
      <c r="AF78" s="1064" t="s">
        <v>594</v>
      </c>
      <c r="AG78" s="1064"/>
      <c r="AH78" s="1064"/>
      <c r="AI78" s="1064"/>
      <c r="AJ78" s="1064"/>
      <c r="AK78" s="1064" t="s">
        <v>600</v>
      </c>
      <c r="AL78" s="1064"/>
      <c r="AM78" s="1064"/>
      <c r="AN78" s="1064"/>
      <c r="AO78" s="1064"/>
      <c r="AP78" s="1064" t="s">
        <v>594</v>
      </c>
      <c r="AQ78" s="1064"/>
      <c r="AR78" s="1064"/>
      <c r="AS78" s="1064"/>
      <c r="AT78" s="1064"/>
      <c r="AU78" s="1064" t="s">
        <v>594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71" t="s">
        <v>588</v>
      </c>
      <c r="C79" s="1072"/>
      <c r="D79" s="1072"/>
      <c r="E79" s="1072"/>
      <c r="F79" s="1072"/>
      <c r="G79" s="1072"/>
      <c r="H79" s="1072"/>
      <c r="I79" s="1072"/>
      <c r="J79" s="1072"/>
      <c r="K79" s="1072"/>
      <c r="L79" s="1072"/>
      <c r="M79" s="1072"/>
      <c r="N79" s="1072"/>
      <c r="O79" s="1072"/>
      <c r="P79" s="1073"/>
      <c r="Q79" s="1070">
        <v>65</v>
      </c>
      <c r="R79" s="1064"/>
      <c r="S79" s="1064"/>
      <c r="T79" s="1064"/>
      <c r="U79" s="1064"/>
      <c r="V79" s="1064">
        <v>53</v>
      </c>
      <c r="W79" s="1064"/>
      <c r="X79" s="1064"/>
      <c r="Y79" s="1064"/>
      <c r="Z79" s="1064"/>
      <c r="AA79" s="1064">
        <v>12</v>
      </c>
      <c r="AB79" s="1064"/>
      <c r="AC79" s="1064"/>
      <c r="AD79" s="1064"/>
      <c r="AE79" s="1064"/>
      <c r="AF79" s="1064" t="s">
        <v>594</v>
      </c>
      <c r="AG79" s="1064"/>
      <c r="AH79" s="1064"/>
      <c r="AI79" s="1064"/>
      <c r="AJ79" s="1064"/>
      <c r="AK79" s="1064">
        <v>26</v>
      </c>
      <c r="AL79" s="1064"/>
      <c r="AM79" s="1064"/>
      <c r="AN79" s="1064"/>
      <c r="AO79" s="1064"/>
      <c r="AP79" s="1064" t="s">
        <v>594</v>
      </c>
      <c r="AQ79" s="1064"/>
      <c r="AR79" s="1064"/>
      <c r="AS79" s="1064"/>
      <c r="AT79" s="1064"/>
      <c r="AU79" s="1064" t="s">
        <v>594</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71" t="s">
        <v>589</v>
      </c>
      <c r="C80" s="1072"/>
      <c r="D80" s="1072"/>
      <c r="E80" s="1072"/>
      <c r="F80" s="1072"/>
      <c r="G80" s="1072"/>
      <c r="H80" s="1072"/>
      <c r="I80" s="1072"/>
      <c r="J80" s="1072"/>
      <c r="K80" s="1072"/>
      <c r="L80" s="1072"/>
      <c r="M80" s="1072"/>
      <c r="N80" s="1072"/>
      <c r="O80" s="1072"/>
      <c r="P80" s="1073"/>
      <c r="Q80" s="1070">
        <v>30</v>
      </c>
      <c r="R80" s="1064"/>
      <c r="S80" s="1064"/>
      <c r="T80" s="1064"/>
      <c r="U80" s="1064"/>
      <c r="V80" s="1064">
        <v>26</v>
      </c>
      <c r="W80" s="1064"/>
      <c r="X80" s="1064"/>
      <c r="Y80" s="1064"/>
      <c r="Z80" s="1064"/>
      <c r="AA80" s="1064">
        <v>4</v>
      </c>
      <c r="AB80" s="1064"/>
      <c r="AC80" s="1064"/>
      <c r="AD80" s="1064"/>
      <c r="AE80" s="1064"/>
      <c r="AF80" s="1064" t="s">
        <v>594</v>
      </c>
      <c r="AG80" s="1064"/>
      <c r="AH80" s="1064"/>
      <c r="AI80" s="1064"/>
      <c r="AJ80" s="1064"/>
      <c r="AK80" s="1064" t="s">
        <v>594</v>
      </c>
      <c r="AL80" s="1064"/>
      <c r="AM80" s="1064"/>
      <c r="AN80" s="1064"/>
      <c r="AO80" s="1064"/>
      <c r="AP80" s="1064" t="s">
        <v>594</v>
      </c>
      <c r="AQ80" s="1064"/>
      <c r="AR80" s="1064"/>
      <c r="AS80" s="1064"/>
      <c r="AT80" s="1064"/>
      <c r="AU80" s="1064" t="s">
        <v>599</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307</v>
      </c>
      <c r="AG109" s="987"/>
      <c r="AH109" s="987"/>
      <c r="AI109" s="987"/>
      <c r="AJ109" s="988"/>
      <c r="AK109" s="989" t="s">
        <v>306</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307</v>
      </c>
      <c r="BW109" s="987"/>
      <c r="BX109" s="987"/>
      <c r="BY109" s="987"/>
      <c r="BZ109" s="988"/>
      <c r="CA109" s="989" t="s">
        <v>306</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307</v>
      </c>
      <c r="DM109" s="987"/>
      <c r="DN109" s="987"/>
      <c r="DO109" s="987"/>
      <c r="DP109" s="988"/>
      <c r="DQ109" s="989" t="s">
        <v>306</v>
      </c>
      <c r="DR109" s="987"/>
      <c r="DS109" s="987"/>
      <c r="DT109" s="987"/>
      <c r="DU109" s="988"/>
      <c r="DV109" s="989" t="s">
        <v>431</v>
      </c>
      <c r="DW109" s="987"/>
      <c r="DX109" s="987"/>
      <c r="DY109" s="987"/>
      <c r="DZ109" s="1018"/>
    </row>
    <row r="110" spans="1:131" s="247" customFormat="1" ht="26.25" customHeight="1">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489598</v>
      </c>
      <c r="AB110" s="980"/>
      <c r="AC110" s="980"/>
      <c r="AD110" s="980"/>
      <c r="AE110" s="981"/>
      <c r="AF110" s="982">
        <v>505257</v>
      </c>
      <c r="AG110" s="980"/>
      <c r="AH110" s="980"/>
      <c r="AI110" s="980"/>
      <c r="AJ110" s="981"/>
      <c r="AK110" s="982">
        <v>538340</v>
      </c>
      <c r="AL110" s="980"/>
      <c r="AM110" s="980"/>
      <c r="AN110" s="980"/>
      <c r="AO110" s="981"/>
      <c r="AP110" s="983">
        <v>14.6</v>
      </c>
      <c r="AQ110" s="984"/>
      <c r="AR110" s="984"/>
      <c r="AS110" s="984"/>
      <c r="AT110" s="985"/>
      <c r="AU110" s="1019" t="s">
        <v>75</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6667467</v>
      </c>
      <c r="BR110" s="927"/>
      <c r="BS110" s="927"/>
      <c r="BT110" s="927"/>
      <c r="BU110" s="927"/>
      <c r="BV110" s="927">
        <v>6695533</v>
      </c>
      <c r="BW110" s="927"/>
      <c r="BX110" s="927"/>
      <c r="BY110" s="927"/>
      <c r="BZ110" s="927"/>
      <c r="CA110" s="927">
        <v>7071241</v>
      </c>
      <c r="CB110" s="927"/>
      <c r="CC110" s="927"/>
      <c r="CD110" s="927"/>
      <c r="CE110" s="927"/>
      <c r="CF110" s="951">
        <v>191.1</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227</v>
      </c>
      <c r="DH110" s="927"/>
      <c r="DI110" s="927"/>
      <c r="DJ110" s="927"/>
      <c r="DK110" s="927"/>
      <c r="DL110" s="927" t="s">
        <v>227</v>
      </c>
      <c r="DM110" s="927"/>
      <c r="DN110" s="927"/>
      <c r="DO110" s="927"/>
      <c r="DP110" s="927"/>
      <c r="DQ110" s="927" t="s">
        <v>227</v>
      </c>
      <c r="DR110" s="927"/>
      <c r="DS110" s="927"/>
      <c r="DT110" s="927"/>
      <c r="DU110" s="927"/>
      <c r="DV110" s="928" t="s">
        <v>227</v>
      </c>
      <c r="DW110" s="928"/>
      <c r="DX110" s="928"/>
      <c r="DY110" s="928"/>
      <c r="DZ110" s="929"/>
    </row>
    <row r="111" spans="1:131" s="247" customFormat="1" ht="26.25" customHeight="1">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438</v>
      </c>
      <c r="AG111" s="1008"/>
      <c r="AH111" s="1008"/>
      <c r="AI111" s="1008"/>
      <c r="AJ111" s="1009"/>
      <c r="AK111" s="1010" t="s">
        <v>438</v>
      </c>
      <c r="AL111" s="1008"/>
      <c r="AM111" s="1008"/>
      <c r="AN111" s="1008"/>
      <c r="AO111" s="1009"/>
      <c r="AP111" s="1011" t="s">
        <v>227</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v>6313</v>
      </c>
      <c r="BR111" s="899"/>
      <c r="BS111" s="899"/>
      <c r="BT111" s="899"/>
      <c r="BU111" s="899"/>
      <c r="BV111" s="899">
        <v>6282</v>
      </c>
      <c r="BW111" s="899"/>
      <c r="BX111" s="899"/>
      <c r="BY111" s="899"/>
      <c r="BZ111" s="899"/>
      <c r="CA111" s="899" t="s">
        <v>227</v>
      </c>
      <c r="CB111" s="899"/>
      <c r="CC111" s="899"/>
      <c r="CD111" s="899"/>
      <c r="CE111" s="899"/>
      <c r="CF111" s="960" t="s">
        <v>227</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438</v>
      </c>
      <c r="DH111" s="899"/>
      <c r="DI111" s="899"/>
      <c r="DJ111" s="899"/>
      <c r="DK111" s="899"/>
      <c r="DL111" s="899" t="s">
        <v>227</v>
      </c>
      <c r="DM111" s="899"/>
      <c r="DN111" s="899"/>
      <c r="DO111" s="899"/>
      <c r="DP111" s="899"/>
      <c r="DQ111" s="899" t="s">
        <v>227</v>
      </c>
      <c r="DR111" s="899"/>
      <c r="DS111" s="899"/>
      <c r="DT111" s="899"/>
      <c r="DU111" s="899"/>
      <c r="DV111" s="876" t="s">
        <v>441</v>
      </c>
      <c r="DW111" s="876"/>
      <c r="DX111" s="876"/>
      <c r="DY111" s="876"/>
      <c r="DZ111" s="877"/>
    </row>
    <row r="112" spans="1:131" s="247" customFormat="1" ht="26.25" customHeight="1">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227</v>
      </c>
      <c r="AG112" s="862"/>
      <c r="AH112" s="862"/>
      <c r="AI112" s="862"/>
      <c r="AJ112" s="863"/>
      <c r="AK112" s="864" t="s">
        <v>227</v>
      </c>
      <c r="AL112" s="862"/>
      <c r="AM112" s="862"/>
      <c r="AN112" s="862"/>
      <c r="AO112" s="863"/>
      <c r="AP112" s="909" t="s">
        <v>438</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88885</v>
      </c>
      <c r="BR112" s="899"/>
      <c r="BS112" s="899"/>
      <c r="BT112" s="899"/>
      <c r="BU112" s="899"/>
      <c r="BV112" s="899">
        <v>79197</v>
      </c>
      <c r="BW112" s="899"/>
      <c r="BX112" s="899"/>
      <c r="BY112" s="899"/>
      <c r="BZ112" s="899"/>
      <c r="CA112" s="899">
        <v>14616</v>
      </c>
      <c r="CB112" s="899"/>
      <c r="CC112" s="899"/>
      <c r="CD112" s="899"/>
      <c r="CE112" s="899"/>
      <c r="CF112" s="960">
        <v>0.4</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227</v>
      </c>
      <c r="DH112" s="899"/>
      <c r="DI112" s="899"/>
      <c r="DJ112" s="899"/>
      <c r="DK112" s="899"/>
      <c r="DL112" s="899" t="s">
        <v>227</v>
      </c>
      <c r="DM112" s="899"/>
      <c r="DN112" s="899"/>
      <c r="DO112" s="899"/>
      <c r="DP112" s="899"/>
      <c r="DQ112" s="899" t="s">
        <v>227</v>
      </c>
      <c r="DR112" s="899"/>
      <c r="DS112" s="899"/>
      <c r="DT112" s="899"/>
      <c r="DU112" s="899"/>
      <c r="DV112" s="876" t="s">
        <v>227</v>
      </c>
      <c r="DW112" s="876"/>
      <c r="DX112" s="876"/>
      <c r="DY112" s="876"/>
      <c r="DZ112" s="877"/>
    </row>
    <row r="113" spans="1:130" s="247" customFormat="1" ht="26.25" customHeight="1">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1441</v>
      </c>
      <c r="AB113" s="1008"/>
      <c r="AC113" s="1008"/>
      <c r="AD113" s="1008"/>
      <c r="AE113" s="1009"/>
      <c r="AF113" s="1010">
        <v>1417</v>
      </c>
      <c r="AG113" s="1008"/>
      <c r="AH113" s="1008"/>
      <c r="AI113" s="1008"/>
      <c r="AJ113" s="1009"/>
      <c r="AK113" s="1010">
        <v>1147</v>
      </c>
      <c r="AL113" s="1008"/>
      <c r="AM113" s="1008"/>
      <c r="AN113" s="1008"/>
      <c r="AO113" s="1009"/>
      <c r="AP113" s="1011">
        <v>0</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317943</v>
      </c>
      <c r="BR113" s="899"/>
      <c r="BS113" s="899"/>
      <c r="BT113" s="899"/>
      <c r="BU113" s="899"/>
      <c r="BV113" s="899">
        <v>285955</v>
      </c>
      <c r="BW113" s="899"/>
      <c r="BX113" s="899"/>
      <c r="BY113" s="899"/>
      <c r="BZ113" s="899"/>
      <c r="CA113" s="899">
        <v>254893</v>
      </c>
      <c r="CB113" s="899"/>
      <c r="CC113" s="899"/>
      <c r="CD113" s="899"/>
      <c r="CE113" s="899"/>
      <c r="CF113" s="960">
        <v>6.9</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227</v>
      </c>
      <c r="DH113" s="862"/>
      <c r="DI113" s="862"/>
      <c r="DJ113" s="862"/>
      <c r="DK113" s="863"/>
      <c r="DL113" s="864" t="s">
        <v>227</v>
      </c>
      <c r="DM113" s="862"/>
      <c r="DN113" s="862"/>
      <c r="DO113" s="862"/>
      <c r="DP113" s="863"/>
      <c r="DQ113" s="864" t="s">
        <v>227</v>
      </c>
      <c r="DR113" s="862"/>
      <c r="DS113" s="862"/>
      <c r="DT113" s="862"/>
      <c r="DU113" s="863"/>
      <c r="DV113" s="909" t="s">
        <v>227</v>
      </c>
      <c r="DW113" s="910"/>
      <c r="DX113" s="910"/>
      <c r="DY113" s="910"/>
      <c r="DZ113" s="911"/>
    </row>
    <row r="114" spans="1:130" s="247" customFormat="1" ht="26.25" customHeight="1">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32720</v>
      </c>
      <c r="AB114" s="862"/>
      <c r="AC114" s="862"/>
      <c r="AD114" s="862"/>
      <c r="AE114" s="863"/>
      <c r="AF114" s="864">
        <v>36875</v>
      </c>
      <c r="AG114" s="862"/>
      <c r="AH114" s="862"/>
      <c r="AI114" s="862"/>
      <c r="AJ114" s="863"/>
      <c r="AK114" s="864">
        <v>37413</v>
      </c>
      <c r="AL114" s="862"/>
      <c r="AM114" s="862"/>
      <c r="AN114" s="862"/>
      <c r="AO114" s="863"/>
      <c r="AP114" s="909">
        <v>1</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942175</v>
      </c>
      <c r="BR114" s="899"/>
      <c r="BS114" s="899"/>
      <c r="BT114" s="899"/>
      <c r="BU114" s="899"/>
      <c r="BV114" s="899">
        <v>861193</v>
      </c>
      <c r="BW114" s="899"/>
      <c r="BX114" s="899"/>
      <c r="BY114" s="899"/>
      <c r="BZ114" s="899"/>
      <c r="CA114" s="899">
        <v>839730</v>
      </c>
      <c r="CB114" s="899"/>
      <c r="CC114" s="899"/>
      <c r="CD114" s="899"/>
      <c r="CE114" s="899"/>
      <c r="CF114" s="960">
        <v>22.7</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227</v>
      </c>
      <c r="DH114" s="862"/>
      <c r="DI114" s="862"/>
      <c r="DJ114" s="862"/>
      <c r="DK114" s="863"/>
      <c r="DL114" s="864" t="s">
        <v>391</v>
      </c>
      <c r="DM114" s="862"/>
      <c r="DN114" s="862"/>
      <c r="DO114" s="862"/>
      <c r="DP114" s="863"/>
      <c r="DQ114" s="864" t="s">
        <v>227</v>
      </c>
      <c r="DR114" s="862"/>
      <c r="DS114" s="862"/>
      <c r="DT114" s="862"/>
      <c r="DU114" s="863"/>
      <c r="DV114" s="909" t="s">
        <v>438</v>
      </c>
      <c r="DW114" s="910"/>
      <c r="DX114" s="910"/>
      <c r="DY114" s="910"/>
      <c r="DZ114" s="911"/>
    </row>
    <row r="115" spans="1:130" s="247" customFormat="1" ht="26.25" customHeight="1">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41156</v>
      </c>
      <c r="AB115" s="1008"/>
      <c r="AC115" s="1008"/>
      <c r="AD115" s="1008"/>
      <c r="AE115" s="1009"/>
      <c r="AF115" s="1010">
        <v>29185</v>
      </c>
      <c r="AG115" s="1008"/>
      <c r="AH115" s="1008"/>
      <c r="AI115" s="1008"/>
      <c r="AJ115" s="1009"/>
      <c r="AK115" s="1010" t="s">
        <v>438</v>
      </c>
      <c r="AL115" s="1008"/>
      <c r="AM115" s="1008"/>
      <c r="AN115" s="1008"/>
      <c r="AO115" s="1009"/>
      <c r="AP115" s="1011" t="s">
        <v>227</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227</v>
      </c>
      <c r="BR115" s="899"/>
      <c r="BS115" s="899"/>
      <c r="BT115" s="899"/>
      <c r="BU115" s="899"/>
      <c r="BV115" s="899" t="s">
        <v>227</v>
      </c>
      <c r="BW115" s="899"/>
      <c r="BX115" s="899"/>
      <c r="BY115" s="899"/>
      <c r="BZ115" s="899"/>
      <c r="CA115" s="899" t="s">
        <v>227</v>
      </c>
      <c r="CB115" s="899"/>
      <c r="CC115" s="899"/>
      <c r="CD115" s="899"/>
      <c r="CE115" s="899"/>
      <c r="CF115" s="960" t="s">
        <v>438</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227</v>
      </c>
      <c r="DM115" s="862"/>
      <c r="DN115" s="862"/>
      <c r="DO115" s="862"/>
      <c r="DP115" s="863"/>
      <c r="DQ115" s="864" t="s">
        <v>438</v>
      </c>
      <c r="DR115" s="862"/>
      <c r="DS115" s="862"/>
      <c r="DT115" s="862"/>
      <c r="DU115" s="863"/>
      <c r="DV115" s="909" t="s">
        <v>438</v>
      </c>
      <c r="DW115" s="910"/>
      <c r="DX115" s="910"/>
      <c r="DY115" s="910"/>
      <c r="DZ115" s="911"/>
    </row>
    <row r="116" spans="1:130" s="247" customFormat="1" ht="26.25" customHeight="1">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227</v>
      </c>
      <c r="AB116" s="862"/>
      <c r="AC116" s="862"/>
      <c r="AD116" s="862"/>
      <c r="AE116" s="863"/>
      <c r="AF116" s="864" t="s">
        <v>438</v>
      </c>
      <c r="AG116" s="862"/>
      <c r="AH116" s="862"/>
      <c r="AI116" s="862"/>
      <c r="AJ116" s="863"/>
      <c r="AK116" s="864" t="s">
        <v>438</v>
      </c>
      <c r="AL116" s="862"/>
      <c r="AM116" s="862"/>
      <c r="AN116" s="862"/>
      <c r="AO116" s="863"/>
      <c r="AP116" s="909" t="s">
        <v>438</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227</v>
      </c>
      <c r="BR116" s="899"/>
      <c r="BS116" s="899"/>
      <c r="BT116" s="899"/>
      <c r="BU116" s="899"/>
      <c r="BV116" s="899" t="s">
        <v>438</v>
      </c>
      <c r="BW116" s="899"/>
      <c r="BX116" s="899"/>
      <c r="BY116" s="899"/>
      <c r="BZ116" s="899"/>
      <c r="CA116" s="899" t="s">
        <v>227</v>
      </c>
      <c r="CB116" s="899"/>
      <c r="CC116" s="899"/>
      <c r="CD116" s="899"/>
      <c r="CE116" s="899"/>
      <c r="CF116" s="960" t="s">
        <v>438</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6313</v>
      </c>
      <c r="DH116" s="862"/>
      <c r="DI116" s="862"/>
      <c r="DJ116" s="862"/>
      <c r="DK116" s="863"/>
      <c r="DL116" s="864">
        <v>6282</v>
      </c>
      <c r="DM116" s="862"/>
      <c r="DN116" s="862"/>
      <c r="DO116" s="862"/>
      <c r="DP116" s="863"/>
      <c r="DQ116" s="864" t="s">
        <v>227</v>
      </c>
      <c r="DR116" s="862"/>
      <c r="DS116" s="862"/>
      <c r="DT116" s="862"/>
      <c r="DU116" s="863"/>
      <c r="DV116" s="909" t="s">
        <v>438</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564915</v>
      </c>
      <c r="AB117" s="994"/>
      <c r="AC117" s="994"/>
      <c r="AD117" s="994"/>
      <c r="AE117" s="995"/>
      <c r="AF117" s="996">
        <v>572734</v>
      </c>
      <c r="AG117" s="994"/>
      <c r="AH117" s="994"/>
      <c r="AI117" s="994"/>
      <c r="AJ117" s="995"/>
      <c r="AK117" s="996">
        <v>576900</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227</v>
      </c>
      <c r="BR117" s="899"/>
      <c r="BS117" s="899"/>
      <c r="BT117" s="899"/>
      <c r="BU117" s="899"/>
      <c r="BV117" s="899" t="s">
        <v>227</v>
      </c>
      <c r="BW117" s="899"/>
      <c r="BX117" s="899"/>
      <c r="BY117" s="899"/>
      <c r="BZ117" s="899"/>
      <c r="CA117" s="899" t="s">
        <v>438</v>
      </c>
      <c r="CB117" s="899"/>
      <c r="CC117" s="899"/>
      <c r="CD117" s="899"/>
      <c r="CE117" s="899"/>
      <c r="CF117" s="960" t="s">
        <v>227</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227</v>
      </c>
      <c r="DH117" s="862"/>
      <c r="DI117" s="862"/>
      <c r="DJ117" s="862"/>
      <c r="DK117" s="863"/>
      <c r="DL117" s="864" t="s">
        <v>227</v>
      </c>
      <c r="DM117" s="862"/>
      <c r="DN117" s="862"/>
      <c r="DO117" s="862"/>
      <c r="DP117" s="863"/>
      <c r="DQ117" s="864" t="s">
        <v>227</v>
      </c>
      <c r="DR117" s="862"/>
      <c r="DS117" s="862"/>
      <c r="DT117" s="862"/>
      <c r="DU117" s="863"/>
      <c r="DV117" s="909" t="s">
        <v>227</v>
      </c>
      <c r="DW117" s="910"/>
      <c r="DX117" s="910"/>
      <c r="DY117" s="910"/>
      <c r="DZ117" s="911"/>
    </row>
    <row r="118" spans="1:130" s="247" customFormat="1" ht="26.25" customHeight="1">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307</v>
      </c>
      <c r="AG118" s="987"/>
      <c r="AH118" s="987"/>
      <c r="AI118" s="987"/>
      <c r="AJ118" s="988"/>
      <c r="AK118" s="989" t="s">
        <v>306</v>
      </c>
      <c r="AL118" s="987"/>
      <c r="AM118" s="987"/>
      <c r="AN118" s="987"/>
      <c r="AO118" s="988"/>
      <c r="AP118" s="990" t="s">
        <v>431</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438</v>
      </c>
      <c r="BR118" s="930"/>
      <c r="BS118" s="930"/>
      <c r="BT118" s="930"/>
      <c r="BU118" s="930"/>
      <c r="BV118" s="930" t="s">
        <v>438</v>
      </c>
      <c r="BW118" s="930"/>
      <c r="BX118" s="930"/>
      <c r="BY118" s="930"/>
      <c r="BZ118" s="930"/>
      <c r="CA118" s="930" t="s">
        <v>227</v>
      </c>
      <c r="CB118" s="930"/>
      <c r="CC118" s="930"/>
      <c r="CD118" s="930"/>
      <c r="CE118" s="930"/>
      <c r="CF118" s="960" t="s">
        <v>227</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227</v>
      </c>
      <c r="DH118" s="862"/>
      <c r="DI118" s="862"/>
      <c r="DJ118" s="862"/>
      <c r="DK118" s="863"/>
      <c r="DL118" s="864" t="s">
        <v>227</v>
      </c>
      <c r="DM118" s="862"/>
      <c r="DN118" s="862"/>
      <c r="DO118" s="862"/>
      <c r="DP118" s="863"/>
      <c r="DQ118" s="864" t="s">
        <v>227</v>
      </c>
      <c r="DR118" s="862"/>
      <c r="DS118" s="862"/>
      <c r="DT118" s="862"/>
      <c r="DU118" s="863"/>
      <c r="DV118" s="909" t="s">
        <v>227</v>
      </c>
      <c r="DW118" s="910"/>
      <c r="DX118" s="910"/>
      <c r="DY118" s="910"/>
      <c r="DZ118" s="911"/>
    </row>
    <row r="119" spans="1:130" s="247" customFormat="1" ht="26.25" customHeight="1">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227</v>
      </c>
      <c r="AB119" s="980"/>
      <c r="AC119" s="980"/>
      <c r="AD119" s="980"/>
      <c r="AE119" s="981"/>
      <c r="AF119" s="982" t="s">
        <v>438</v>
      </c>
      <c r="AG119" s="980"/>
      <c r="AH119" s="980"/>
      <c r="AI119" s="980"/>
      <c r="AJ119" s="981"/>
      <c r="AK119" s="982" t="s">
        <v>227</v>
      </c>
      <c r="AL119" s="980"/>
      <c r="AM119" s="980"/>
      <c r="AN119" s="980"/>
      <c r="AO119" s="981"/>
      <c r="AP119" s="983" t="s">
        <v>227</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463</v>
      </c>
      <c r="BP119" s="963"/>
      <c r="BQ119" s="967">
        <v>8022783</v>
      </c>
      <c r="BR119" s="930"/>
      <c r="BS119" s="930"/>
      <c r="BT119" s="930"/>
      <c r="BU119" s="930"/>
      <c r="BV119" s="930">
        <v>7928160</v>
      </c>
      <c r="BW119" s="930"/>
      <c r="BX119" s="930"/>
      <c r="BY119" s="930"/>
      <c r="BZ119" s="930"/>
      <c r="CA119" s="930">
        <v>8180480</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438</v>
      </c>
      <c r="DH119" s="845"/>
      <c r="DI119" s="845"/>
      <c r="DJ119" s="845"/>
      <c r="DK119" s="846"/>
      <c r="DL119" s="847" t="s">
        <v>227</v>
      </c>
      <c r="DM119" s="845"/>
      <c r="DN119" s="845"/>
      <c r="DO119" s="845"/>
      <c r="DP119" s="846"/>
      <c r="DQ119" s="847" t="s">
        <v>438</v>
      </c>
      <c r="DR119" s="845"/>
      <c r="DS119" s="845"/>
      <c r="DT119" s="845"/>
      <c r="DU119" s="846"/>
      <c r="DV119" s="933" t="s">
        <v>227</v>
      </c>
      <c r="DW119" s="934"/>
      <c r="DX119" s="934"/>
      <c r="DY119" s="934"/>
      <c r="DZ119" s="935"/>
    </row>
    <row r="120" spans="1:130" s="247" customFormat="1" ht="26.25" customHeight="1">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438</v>
      </c>
      <c r="AB120" s="862"/>
      <c r="AC120" s="862"/>
      <c r="AD120" s="862"/>
      <c r="AE120" s="863"/>
      <c r="AF120" s="864" t="s">
        <v>438</v>
      </c>
      <c r="AG120" s="862"/>
      <c r="AH120" s="862"/>
      <c r="AI120" s="862"/>
      <c r="AJ120" s="863"/>
      <c r="AK120" s="864" t="s">
        <v>438</v>
      </c>
      <c r="AL120" s="862"/>
      <c r="AM120" s="862"/>
      <c r="AN120" s="862"/>
      <c r="AO120" s="863"/>
      <c r="AP120" s="909" t="s">
        <v>438</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1977801</v>
      </c>
      <c r="BR120" s="927"/>
      <c r="BS120" s="927"/>
      <c r="BT120" s="927"/>
      <c r="BU120" s="927"/>
      <c r="BV120" s="927">
        <v>2319288</v>
      </c>
      <c r="BW120" s="927"/>
      <c r="BX120" s="927"/>
      <c r="BY120" s="927"/>
      <c r="BZ120" s="927"/>
      <c r="CA120" s="927">
        <v>2172934</v>
      </c>
      <c r="CB120" s="927"/>
      <c r="CC120" s="927"/>
      <c r="CD120" s="927"/>
      <c r="CE120" s="927"/>
      <c r="CF120" s="951">
        <v>58.7</v>
      </c>
      <c r="CG120" s="952"/>
      <c r="CH120" s="952"/>
      <c r="CI120" s="952"/>
      <c r="CJ120" s="952"/>
      <c r="CK120" s="953" t="s">
        <v>467</v>
      </c>
      <c r="CL120" s="937"/>
      <c r="CM120" s="937"/>
      <c r="CN120" s="937"/>
      <c r="CO120" s="938"/>
      <c r="CP120" s="957" t="s">
        <v>406</v>
      </c>
      <c r="CQ120" s="958"/>
      <c r="CR120" s="958"/>
      <c r="CS120" s="958"/>
      <c r="CT120" s="958"/>
      <c r="CU120" s="958"/>
      <c r="CV120" s="958"/>
      <c r="CW120" s="958"/>
      <c r="CX120" s="958"/>
      <c r="CY120" s="958"/>
      <c r="CZ120" s="958"/>
      <c r="DA120" s="958"/>
      <c r="DB120" s="958"/>
      <c r="DC120" s="958"/>
      <c r="DD120" s="958"/>
      <c r="DE120" s="958"/>
      <c r="DF120" s="959"/>
      <c r="DG120" s="946">
        <v>88885</v>
      </c>
      <c r="DH120" s="927"/>
      <c r="DI120" s="927"/>
      <c r="DJ120" s="927"/>
      <c r="DK120" s="927"/>
      <c r="DL120" s="927">
        <v>79197</v>
      </c>
      <c r="DM120" s="927"/>
      <c r="DN120" s="927"/>
      <c r="DO120" s="927"/>
      <c r="DP120" s="927"/>
      <c r="DQ120" s="927">
        <v>14616</v>
      </c>
      <c r="DR120" s="927"/>
      <c r="DS120" s="927"/>
      <c r="DT120" s="927"/>
      <c r="DU120" s="927"/>
      <c r="DV120" s="928">
        <v>0.4</v>
      </c>
      <c r="DW120" s="928"/>
      <c r="DX120" s="928"/>
      <c r="DY120" s="928"/>
      <c r="DZ120" s="929"/>
    </row>
    <row r="121" spans="1:130" s="247" customFormat="1" ht="26.25" customHeight="1">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227</v>
      </c>
      <c r="AB121" s="862"/>
      <c r="AC121" s="862"/>
      <c r="AD121" s="862"/>
      <c r="AE121" s="863"/>
      <c r="AF121" s="864" t="s">
        <v>438</v>
      </c>
      <c r="AG121" s="862"/>
      <c r="AH121" s="862"/>
      <c r="AI121" s="862"/>
      <c r="AJ121" s="863"/>
      <c r="AK121" s="864" t="s">
        <v>438</v>
      </c>
      <c r="AL121" s="862"/>
      <c r="AM121" s="862"/>
      <c r="AN121" s="862"/>
      <c r="AO121" s="863"/>
      <c r="AP121" s="909" t="s">
        <v>227</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61128</v>
      </c>
      <c r="BR121" s="899"/>
      <c r="BS121" s="899"/>
      <c r="BT121" s="899"/>
      <c r="BU121" s="899"/>
      <c r="BV121" s="899">
        <v>46354</v>
      </c>
      <c r="BW121" s="899"/>
      <c r="BX121" s="899"/>
      <c r="BY121" s="899"/>
      <c r="BZ121" s="899"/>
      <c r="CA121" s="899">
        <v>35426</v>
      </c>
      <c r="CB121" s="899"/>
      <c r="CC121" s="899"/>
      <c r="CD121" s="899"/>
      <c r="CE121" s="899"/>
      <c r="CF121" s="960">
        <v>1</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t="s">
        <v>438</v>
      </c>
      <c r="DH121" s="899"/>
      <c r="DI121" s="899"/>
      <c r="DJ121" s="899"/>
      <c r="DK121" s="899"/>
      <c r="DL121" s="899" t="s">
        <v>227</v>
      </c>
      <c r="DM121" s="899"/>
      <c r="DN121" s="899"/>
      <c r="DO121" s="899"/>
      <c r="DP121" s="899"/>
      <c r="DQ121" s="899" t="s">
        <v>438</v>
      </c>
      <c r="DR121" s="899"/>
      <c r="DS121" s="899"/>
      <c r="DT121" s="899"/>
      <c r="DU121" s="899"/>
      <c r="DV121" s="876" t="s">
        <v>438</v>
      </c>
      <c r="DW121" s="876"/>
      <c r="DX121" s="876"/>
      <c r="DY121" s="876"/>
      <c r="DZ121" s="877"/>
    </row>
    <row r="122" spans="1:130" s="247" customFormat="1" ht="26.25" customHeight="1">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438</v>
      </c>
      <c r="AB122" s="862"/>
      <c r="AC122" s="862"/>
      <c r="AD122" s="862"/>
      <c r="AE122" s="863"/>
      <c r="AF122" s="864" t="s">
        <v>227</v>
      </c>
      <c r="AG122" s="862"/>
      <c r="AH122" s="862"/>
      <c r="AI122" s="862"/>
      <c r="AJ122" s="863"/>
      <c r="AK122" s="864" t="s">
        <v>227</v>
      </c>
      <c r="AL122" s="862"/>
      <c r="AM122" s="862"/>
      <c r="AN122" s="862"/>
      <c r="AO122" s="863"/>
      <c r="AP122" s="909" t="s">
        <v>438</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3822930</v>
      </c>
      <c r="BR122" s="930"/>
      <c r="BS122" s="930"/>
      <c r="BT122" s="930"/>
      <c r="BU122" s="930"/>
      <c r="BV122" s="930">
        <v>4166070</v>
      </c>
      <c r="BW122" s="930"/>
      <c r="BX122" s="930"/>
      <c r="BY122" s="930"/>
      <c r="BZ122" s="930"/>
      <c r="CA122" s="930">
        <v>5343368</v>
      </c>
      <c r="CB122" s="930"/>
      <c r="CC122" s="930"/>
      <c r="CD122" s="930"/>
      <c r="CE122" s="930"/>
      <c r="CF122" s="931">
        <v>144.4</v>
      </c>
      <c r="CG122" s="932"/>
      <c r="CH122" s="932"/>
      <c r="CI122" s="932"/>
      <c r="CJ122" s="932"/>
      <c r="CK122" s="954"/>
      <c r="CL122" s="940"/>
      <c r="CM122" s="940"/>
      <c r="CN122" s="940"/>
      <c r="CO122" s="941"/>
      <c r="CP122" s="920" t="s">
        <v>408</v>
      </c>
      <c r="CQ122" s="921"/>
      <c r="CR122" s="921"/>
      <c r="CS122" s="921"/>
      <c r="CT122" s="921"/>
      <c r="CU122" s="921"/>
      <c r="CV122" s="921"/>
      <c r="CW122" s="921"/>
      <c r="CX122" s="921"/>
      <c r="CY122" s="921"/>
      <c r="CZ122" s="921"/>
      <c r="DA122" s="921"/>
      <c r="DB122" s="921"/>
      <c r="DC122" s="921"/>
      <c r="DD122" s="921"/>
      <c r="DE122" s="921"/>
      <c r="DF122" s="922"/>
      <c r="DG122" s="898" t="s">
        <v>227</v>
      </c>
      <c r="DH122" s="899"/>
      <c r="DI122" s="899"/>
      <c r="DJ122" s="899"/>
      <c r="DK122" s="899"/>
      <c r="DL122" s="899" t="s">
        <v>227</v>
      </c>
      <c r="DM122" s="899"/>
      <c r="DN122" s="899"/>
      <c r="DO122" s="899"/>
      <c r="DP122" s="899"/>
      <c r="DQ122" s="899" t="s">
        <v>227</v>
      </c>
      <c r="DR122" s="899"/>
      <c r="DS122" s="899"/>
      <c r="DT122" s="899"/>
      <c r="DU122" s="899"/>
      <c r="DV122" s="876" t="s">
        <v>438</v>
      </c>
      <c r="DW122" s="876"/>
      <c r="DX122" s="876"/>
      <c r="DY122" s="876"/>
      <c r="DZ122" s="877"/>
    </row>
    <row r="123" spans="1:130" s="247" customFormat="1" ht="26.25" customHeight="1">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38443</v>
      </c>
      <c r="AB123" s="862"/>
      <c r="AC123" s="862"/>
      <c r="AD123" s="862"/>
      <c r="AE123" s="863"/>
      <c r="AF123" s="864">
        <v>26710</v>
      </c>
      <c r="AG123" s="862"/>
      <c r="AH123" s="862"/>
      <c r="AI123" s="862"/>
      <c r="AJ123" s="863"/>
      <c r="AK123" s="864" t="s">
        <v>227</v>
      </c>
      <c r="AL123" s="862"/>
      <c r="AM123" s="862"/>
      <c r="AN123" s="862"/>
      <c r="AO123" s="863"/>
      <c r="AP123" s="909" t="s">
        <v>227</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472</v>
      </c>
      <c r="BP123" s="963"/>
      <c r="BQ123" s="917">
        <v>5861859</v>
      </c>
      <c r="BR123" s="918"/>
      <c r="BS123" s="918"/>
      <c r="BT123" s="918"/>
      <c r="BU123" s="918"/>
      <c r="BV123" s="918">
        <v>6531712</v>
      </c>
      <c r="BW123" s="918"/>
      <c r="BX123" s="918"/>
      <c r="BY123" s="918"/>
      <c r="BZ123" s="918"/>
      <c r="CA123" s="918">
        <v>7551728</v>
      </c>
      <c r="CB123" s="918"/>
      <c r="CC123" s="918"/>
      <c r="CD123" s="918"/>
      <c r="CE123" s="918"/>
      <c r="CF123" s="828"/>
      <c r="CG123" s="829"/>
      <c r="CH123" s="829"/>
      <c r="CI123" s="829"/>
      <c r="CJ123" s="919"/>
      <c r="CK123" s="954"/>
      <c r="CL123" s="940"/>
      <c r="CM123" s="940"/>
      <c r="CN123" s="940"/>
      <c r="CO123" s="941"/>
      <c r="CP123" s="920" t="s">
        <v>473</v>
      </c>
      <c r="CQ123" s="921"/>
      <c r="CR123" s="921"/>
      <c r="CS123" s="921"/>
      <c r="CT123" s="921"/>
      <c r="CU123" s="921"/>
      <c r="CV123" s="921"/>
      <c r="CW123" s="921"/>
      <c r="CX123" s="921"/>
      <c r="CY123" s="921"/>
      <c r="CZ123" s="921"/>
      <c r="DA123" s="921"/>
      <c r="DB123" s="921"/>
      <c r="DC123" s="921"/>
      <c r="DD123" s="921"/>
      <c r="DE123" s="921"/>
      <c r="DF123" s="922"/>
      <c r="DG123" s="861" t="s">
        <v>227</v>
      </c>
      <c r="DH123" s="862"/>
      <c r="DI123" s="862"/>
      <c r="DJ123" s="862"/>
      <c r="DK123" s="863"/>
      <c r="DL123" s="864" t="s">
        <v>438</v>
      </c>
      <c r="DM123" s="862"/>
      <c r="DN123" s="862"/>
      <c r="DO123" s="862"/>
      <c r="DP123" s="863"/>
      <c r="DQ123" s="864" t="s">
        <v>227</v>
      </c>
      <c r="DR123" s="862"/>
      <c r="DS123" s="862"/>
      <c r="DT123" s="862"/>
      <c r="DU123" s="863"/>
      <c r="DV123" s="909" t="s">
        <v>438</v>
      </c>
      <c r="DW123" s="910"/>
      <c r="DX123" s="910"/>
      <c r="DY123" s="910"/>
      <c r="DZ123" s="911"/>
    </row>
    <row r="124" spans="1:130" s="247" customFormat="1" ht="26.25" customHeight="1" thickBot="1">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438</v>
      </c>
      <c r="AB124" s="862"/>
      <c r="AC124" s="862"/>
      <c r="AD124" s="862"/>
      <c r="AE124" s="863"/>
      <c r="AF124" s="864" t="s">
        <v>227</v>
      </c>
      <c r="AG124" s="862"/>
      <c r="AH124" s="862"/>
      <c r="AI124" s="862"/>
      <c r="AJ124" s="863"/>
      <c r="AK124" s="864" t="s">
        <v>438</v>
      </c>
      <c r="AL124" s="862"/>
      <c r="AM124" s="862"/>
      <c r="AN124" s="862"/>
      <c r="AO124" s="863"/>
      <c r="AP124" s="909" t="s">
        <v>227</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58.7</v>
      </c>
      <c r="BR124" s="916"/>
      <c r="BS124" s="916"/>
      <c r="BT124" s="916"/>
      <c r="BU124" s="916"/>
      <c r="BV124" s="916">
        <v>37.799999999999997</v>
      </c>
      <c r="BW124" s="916"/>
      <c r="BX124" s="916"/>
      <c r="BY124" s="916"/>
      <c r="BZ124" s="916"/>
      <c r="CA124" s="916">
        <v>16.899999999999999</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t="s">
        <v>227</v>
      </c>
      <c r="DH124" s="845"/>
      <c r="DI124" s="845"/>
      <c r="DJ124" s="845"/>
      <c r="DK124" s="846"/>
      <c r="DL124" s="847" t="s">
        <v>227</v>
      </c>
      <c r="DM124" s="845"/>
      <c r="DN124" s="845"/>
      <c r="DO124" s="845"/>
      <c r="DP124" s="846"/>
      <c r="DQ124" s="847" t="s">
        <v>227</v>
      </c>
      <c r="DR124" s="845"/>
      <c r="DS124" s="845"/>
      <c r="DT124" s="845"/>
      <c r="DU124" s="846"/>
      <c r="DV124" s="933" t="s">
        <v>227</v>
      </c>
      <c r="DW124" s="934"/>
      <c r="DX124" s="934"/>
      <c r="DY124" s="934"/>
      <c r="DZ124" s="935"/>
    </row>
    <row r="125" spans="1:130" s="247" customFormat="1" ht="26.25" customHeight="1">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227</v>
      </c>
      <c r="AB125" s="862"/>
      <c r="AC125" s="862"/>
      <c r="AD125" s="862"/>
      <c r="AE125" s="863"/>
      <c r="AF125" s="864" t="s">
        <v>227</v>
      </c>
      <c r="AG125" s="862"/>
      <c r="AH125" s="862"/>
      <c r="AI125" s="862"/>
      <c r="AJ125" s="863"/>
      <c r="AK125" s="864" t="s">
        <v>227</v>
      </c>
      <c r="AL125" s="862"/>
      <c r="AM125" s="862"/>
      <c r="AN125" s="862"/>
      <c r="AO125" s="863"/>
      <c r="AP125" s="909" t="s">
        <v>227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227</v>
      </c>
      <c r="DH125" s="927"/>
      <c r="DI125" s="927"/>
      <c r="DJ125" s="927"/>
      <c r="DK125" s="927"/>
      <c r="DL125" s="927" t="s">
        <v>227</v>
      </c>
      <c r="DM125" s="927"/>
      <c r="DN125" s="927"/>
      <c r="DO125" s="927"/>
      <c r="DP125" s="927"/>
      <c r="DQ125" s="927" t="s">
        <v>227</v>
      </c>
      <c r="DR125" s="927"/>
      <c r="DS125" s="927"/>
      <c r="DT125" s="927"/>
      <c r="DU125" s="927"/>
      <c r="DV125" s="928" t="s">
        <v>227</v>
      </c>
      <c r="DW125" s="928"/>
      <c r="DX125" s="928"/>
      <c r="DY125" s="928"/>
      <c r="DZ125" s="929"/>
    </row>
    <row r="126" spans="1:130" s="247" customFormat="1" ht="26.25" customHeight="1" thickBot="1">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227</v>
      </c>
      <c r="AB126" s="862"/>
      <c r="AC126" s="862"/>
      <c r="AD126" s="862"/>
      <c r="AE126" s="863"/>
      <c r="AF126" s="864" t="s">
        <v>227</v>
      </c>
      <c r="AG126" s="862"/>
      <c r="AH126" s="862"/>
      <c r="AI126" s="862"/>
      <c r="AJ126" s="863"/>
      <c r="AK126" s="864" t="s">
        <v>227</v>
      </c>
      <c r="AL126" s="862"/>
      <c r="AM126" s="862"/>
      <c r="AN126" s="862"/>
      <c r="AO126" s="863"/>
      <c r="AP126" s="909" t="s">
        <v>227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227</v>
      </c>
      <c r="DH126" s="899"/>
      <c r="DI126" s="899"/>
      <c r="DJ126" s="899"/>
      <c r="DK126" s="899"/>
      <c r="DL126" s="899" t="s">
        <v>227</v>
      </c>
      <c r="DM126" s="899"/>
      <c r="DN126" s="899"/>
      <c r="DO126" s="899"/>
      <c r="DP126" s="899"/>
      <c r="DQ126" s="899" t="s">
        <v>227</v>
      </c>
      <c r="DR126" s="899"/>
      <c r="DS126" s="899"/>
      <c r="DT126" s="899"/>
      <c r="DU126" s="899"/>
      <c r="DV126" s="876" t="s">
        <v>227</v>
      </c>
      <c r="DW126" s="876"/>
      <c r="DX126" s="876"/>
      <c r="DY126" s="876"/>
      <c r="DZ126" s="877"/>
    </row>
    <row r="127" spans="1:130" s="247" customFormat="1" ht="26.25" customHeight="1">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2713</v>
      </c>
      <c r="AB127" s="862"/>
      <c r="AC127" s="862"/>
      <c r="AD127" s="862"/>
      <c r="AE127" s="863"/>
      <c r="AF127" s="864">
        <v>2475</v>
      </c>
      <c r="AG127" s="862"/>
      <c r="AH127" s="862"/>
      <c r="AI127" s="862"/>
      <c r="AJ127" s="863"/>
      <c r="AK127" s="864" t="s">
        <v>227</v>
      </c>
      <c r="AL127" s="862"/>
      <c r="AM127" s="862"/>
      <c r="AN127" s="862"/>
      <c r="AO127" s="863"/>
      <c r="AP127" s="909" t="s">
        <v>227</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227</v>
      </c>
      <c r="DH127" s="899"/>
      <c r="DI127" s="899"/>
      <c r="DJ127" s="899"/>
      <c r="DK127" s="899"/>
      <c r="DL127" s="899" t="s">
        <v>227</v>
      </c>
      <c r="DM127" s="899"/>
      <c r="DN127" s="899"/>
      <c r="DO127" s="899"/>
      <c r="DP127" s="899"/>
      <c r="DQ127" s="899" t="s">
        <v>227</v>
      </c>
      <c r="DR127" s="899"/>
      <c r="DS127" s="899"/>
      <c r="DT127" s="899"/>
      <c r="DU127" s="899"/>
      <c r="DV127" s="876" t="s">
        <v>227</v>
      </c>
      <c r="DW127" s="876"/>
      <c r="DX127" s="876"/>
      <c r="DY127" s="876"/>
      <c r="DZ127" s="877"/>
    </row>
    <row r="128" spans="1:130" s="247" customFormat="1" ht="26.25" customHeight="1" thickBot="1">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v>19420</v>
      </c>
      <c r="AB128" s="883"/>
      <c r="AC128" s="883"/>
      <c r="AD128" s="883"/>
      <c r="AE128" s="884"/>
      <c r="AF128" s="885">
        <v>19417</v>
      </c>
      <c r="AG128" s="883"/>
      <c r="AH128" s="883"/>
      <c r="AI128" s="883"/>
      <c r="AJ128" s="884"/>
      <c r="AK128" s="885">
        <v>11703</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227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t="s">
        <v>227</v>
      </c>
      <c r="DH128" s="873"/>
      <c r="DI128" s="873"/>
      <c r="DJ128" s="873"/>
      <c r="DK128" s="873"/>
      <c r="DL128" s="873" t="s">
        <v>227</v>
      </c>
      <c r="DM128" s="873"/>
      <c r="DN128" s="873"/>
      <c r="DO128" s="873"/>
      <c r="DP128" s="873"/>
      <c r="DQ128" s="873" t="s">
        <v>227</v>
      </c>
      <c r="DR128" s="873"/>
      <c r="DS128" s="873"/>
      <c r="DT128" s="873"/>
      <c r="DU128" s="873"/>
      <c r="DV128" s="874" t="s">
        <v>227</v>
      </c>
      <c r="DW128" s="874"/>
      <c r="DX128" s="874"/>
      <c r="DY128" s="874"/>
      <c r="DZ128" s="875"/>
    </row>
    <row r="129" spans="1:131" s="247" customFormat="1" ht="26.25" customHeight="1">
      <c r="A129" s="856" t="s">
        <v>109</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4079810</v>
      </c>
      <c r="AB129" s="862"/>
      <c r="AC129" s="862"/>
      <c r="AD129" s="862"/>
      <c r="AE129" s="863"/>
      <c r="AF129" s="864">
        <v>4080303</v>
      </c>
      <c r="AG129" s="862"/>
      <c r="AH129" s="862"/>
      <c r="AI129" s="862"/>
      <c r="AJ129" s="863"/>
      <c r="AK129" s="864">
        <v>4091761</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227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399973</v>
      </c>
      <c r="AB130" s="862"/>
      <c r="AC130" s="862"/>
      <c r="AD130" s="862"/>
      <c r="AE130" s="863"/>
      <c r="AF130" s="864">
        <v>387651</v>
      </c>
      <c r="AG130" s="862"/>
      <c r="AH130" s="862"/>
      <c r="AI130" s="862"/>
      <c r="AJ130" s="863"/>
      <c r="AK130" s="864">
        <v>391968</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4.3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3679837</v>
      </c>
      <c r="AB131" s="845"/>
      <c r="AC131" s="845"/>
      <c r="AD131" s="845"/>
      <c r="AE131" s="846"/>
      <c r="AF131" s="847">
        <v>3692652</v>
      </c>
      <c r="AG131" s="845"/>
      <c r="AH131" s="845"/>
      <c r="AI131" s="845"/>
      <c r="AJ131" s="846"/>
      <c r="AK131" s="847">
        <v>3699793</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16.899999999999999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3.9545773359999998</v>
      </c>
      <c r="AB132" s="825"/>
      <c r="AC132" s="825"/>
      <c r="AD132" s="825"/>
      <c r="AE132" s="826"/>
      <c r="AF132" s="827">
        <v>4.4863691460000004</v>
      </c>
      <c r="AG132" s="825"/>
      <c r="AH132" s="825"/>
      <c r="AI132" s="825"/>
      <c r="AJ132" s="826"/>
      <c r="AK132" s="827">
        <v>4.6821268109999998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3.1</v>
      </c>
      <c r="AB133" s="804"/>
      <c r="AC133" s="804"/>
      <c r="AD133" s="804"/>
      <c r="AE133" s="805"/>
      <c r="AF133" s="803">
        <v>3.9</v>
      </c>
      <c r="AG133" s="804"/>
      <c r="AH133" s="804"/>
      <c r="AI133" s="804"/>
      <c r="AJ133" s="805"/>
      <c r="AK133" s="803">
        <v>4.3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aHbDuS1oU/8xCa9K8V/Q4PLjarHZELkbs8bvucA3dCVa4JoISwte3/u10nbgvwdNkY8YQa84fUlEpYLR3qxIWg==" saltValue="pRYoNZh5FEmhAovIO8NpIg==" spinCount="100000" sheet="1" objects="1" scenarios="1" formatRows="0"/>
  <mergeCells count="2033">
    <mergeCell ref="CM7:CQ7"/>
    <mergeCell ref="AF28:AJ28"/>
    <mergeCell ref="AF30:AJ30"/>
    <mergeCell ref="AF29:AJ29"/>
    <mergeCell ref="AF31:AJ31"/>
    <mergeCell ref="AF33:AJ33"/>
    <mergeCell ref="AF32:AJ32"/>
    <mergeCell ref="AF34:AJ3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AA10:AE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BE28:BI28"/>
    <mergeCell ref="BS28:CG28"/>
    <mergeCell ref="CH28:CL28"/>
    <mergeCell ref="CM28:CQ28"/>
    <mergeCell ref="DL27:DP27"/>
    <mergeCell ref="DQ27:DU27"/>
    <mergeCell ref="DV27:DZ27"/>
    <mergeCell ref="B28:P28"/>
    <mergeCell ref="Q28:U28"/>
    <mergeCell ref="V28:Z28"/>
    <mergeCell ref="AA28:AE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DB29:DF29"/>
    <mergeCell ref="DG29:DK29"/>
    <mergeCell ref="DL29:DP29"/>
    <mergeCell ref="DQ29:DU29"/>
    <mergeCell ref="DV29:DZ29"/>
    <mergeCell ref="B30:P30"/>
    <mergeCell ref="Q30:U30"/>
    <mergeCell ref="V30:Z30"/>
    <mergeCell ref="AA30:AE30"/>
    <mergeCell ref="BE29:BI29"/>
    <mergeCell ref="BS29:CG29"/>
    <mergeCell ref="CH29:CL29"/>
    <mergeCell ref="CM29:CQ29"/>
    <mergeCell ref="CR29:CV29"/>
    <mergeCell ref="CW29:DA29"/>
    <mergeCell ref="DV28:DZ28"/>
    <mergeCell ref="B29:P29"/>
    <mergeCell ref="Q29:U29"/>
    <mergeCell ref="V29:Z29"/>
    <mergeCell ref="AA29:AE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31:BI31"/>
    <mergeCell ref="BS31:CG31"/>
    <mergeCell ref="CH31:CL31"/>
    <mergeCell ref="CM31:CQ31"/>
    <mergeCell ref="DL30:DP30"/>
    <mergeCell ref="DQ30:DU30"/>
    <mergeCell ref="DV30:DZ30"/>
    <mergeCell ref="B31:P31"/>
    <mergeCell ref="Q31:U31"/>
    <mergeCell ref="V31:Z31"/>
    <mergeCell ref="AA31:AE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BE32:BI32"/>
    <mergeCell ref="BS32:CG32"/>
    <mergeCell ref="CH32:CL32"/>
    <mergeCell ref="CM32:CQ32"/>
    <mergeCell ref="CR32:CV32"/>
    <mergeCell ref="CW32:DA32"/>
    <mergeCell ref="DV31:DZ31"/>
    <mergeCell ref="B32:P32"/>
    <mergeCell ref="Q32:U32"/>
    <mergeCell ref="V32:Z32"/>
    <mergeCell ref="AA32:AE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dvNC5pCnBufvbLZbg7ohIfVbFHEQQRAcUQNKTwRi42ljNybEF/aURKHPSUXGCPZxXM6lQsYJaRBPtrgJa0vgAg==" saltValue="SifQ2e+lych4akTyQFkY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06" zoomScaleNormal="106"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oUwbcgVLhTTTpPbDFeV9fSwSTbRhErIiUAgBhw0G+Xcheo/jPUMIVWNu6GtP6fS3lUzD7k1sTaMoVGNsC+oOA==" saltValue="/2cm2k0ar2gJVoaAceWV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6" zoomScaleSheetLayoutView="96"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507</v>
      </c>
      <c r="AL9" s="1234"/>
      <c r="AM9" s="1234"/>
      <c r="AN9" s="1235"/>
      <c r="AO9" s="313">
        <v>1047883</v>
      </c>
      <c r="AP9" s="313">
        <v>80625</v>
      </c>
      <c r="AQ9" s="314">
        <v>89061</v>
      </c>
      <c r="AR9" s="315">
        <v>-9.5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508</v>
      </c>
      <c r="AL10" s="1234"/>
      <c r="AM10" s="1234"/>
      <c r="AN10" s="1235"/>
      <c r="AO10" s="316">
        <v>96528</v>
      </c>
      <c r="AP10" s="316">
        <v>7427</v>
      </c>
      <c r="AQ10" s="317">
        <v>10104</v>
      </c>
      <c r="AR10" s="318">
        <v>-26.5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509</v>
      </c>
      <c r="AL11" s="1234"/>
      <c r="AM11" s="1234"/>
      <c r="AN11" s="1235"/>
      <c r="AO11" s="316">
        <v>191836</v>
      </c>
      <c r="AP11" s="316">
        <v>14760</v>
      </c>
      <c r="AQ11" s="317">
        <v>14957</v>
      </c>
      <c r="AR11" s="318">
        <v>-1.3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510</v>
      </c>
      <c r="AL12" s="1234"/>
      <c r="AM12" s="1234"/>
      <c r="AN12" s="1235"/>
      <c r="AO12" s="316" t="s">
        <v>511</v>
      </c>
      <c r="AP12" s="316" t="s">
        <v>511</v>
      </c>
      <c r="AQ12" s="317">
        <v>435</v>
      </c>
      <c r="AR12" s="318" t="s">
        <v>511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512</v>
      </c>
      <c r="AL13" s="1234"/>
      <c r="AM13" s="1234"/>
      <c r="AN13" s="1235"/>
      <c r="AO13" s="316" t="s">
        <v>511</v>
      </c>
      <c r="AP13" s="316" t="s">
        <v>511</v>
      </c>
      <c r="AQ13" s="317" t="s">
        <v>511</v>
      </c>
      <c r="AR13" s="318" t="s">
        <v>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513</v>
      </c>
      <c r="AL14" s="1234"/>
      <c r="AM14" s="1234"/>
      <c r="AN14" s="1235"/>
      <c r="AO14" s="316">
        <v>29</v>
      </c>
      <c r="AP14" s="316">
        <v>2</v>
      </c>
      <c r="AQ14" s="317">
        <v>4008</v>
      </c>
      <c r="AR14" s="318">
        <v>-100</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514</v>
      </c>
      <c r="AL15" s="1234"/>
      <c r="AM15" s="1234"/>
      <c r="AN15" s="1235"/>
      <c r="AO15" s="316">
        <v>57798</v>
      </c>
      <c r="AP15" s="316">
        <v>4447</v>
      </c>
      <c r="AQ15" s="317">
        <v>2366</v>
      </c>
      <c r="AR15" s="318">
        <v>88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515</v>
      </c>
      <c r="AL16" s="1237"/>
      <c r="AM16" s="1237"/>
      <c r="AN16" s="1238"/>
      <c r="AO16" s="316">
        <v>-98309</v>
      </c>
      <c r="AP16" s="316">
        <v>-7564</v>
      </c>
      <c r="AQ16" s="317">
        <v>-7825</v>
      </c>
      <c r="AR16" s="318">
        <v>-3.3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188</v>
      </c>
      <c r="AL17" s="1237"/>
      <c r="AM17" s="1237"/>
      <c r="AN17" s="1238"/>
      <c r="AO17" s="316">
        <v>1295765</v>
      </c>
      <c r="AP17" s="316">
        <v>99697</v>
      </c>
      <c r="AQ17" s="317">
        <v>113106</v>
      </c>
      <c r="AR17" s="318">
        <v>-11.9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520</v>
      </c>
      <c r="AL21" s="1231"/>
      <c r="AM21" s="1231"/>
      <c r="AN21" s="1232"/>
      <c r="AO21" s="328">
        <v>9.31</v>
      </c>
      <c r="AP21" s="329">
        <v>10.59</v>
      </c>
      <c r="AQ21" s="330">
        <v>-1.28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521</v>
      </c>
      <c r="AL22" s="1231"/>
      <c r="AM22" s="1231"/>
      <c r="AN22" s="1232"/>
      <c r="AO22" s="333">
        <v>98.7</v>
      </c>
      <c r="AP22" s="334">
        <v>96.5</v>
      </c>
      <c r="AQ22" s="335">
        <v>2.2000000000000002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525</v>
      </c>
      <c r="AL32" s="1222"/>
      <c r="AM32" s="1222"/>
      <c r="AN32" s="1223"/>
      <c r="AO32" s="343">
        <v>538340</v>
      </c>
      <c r="AP32" s="343">
        <v>41420</v>
      </c>
      <c r="AQ32" s="344">
        <v>58419</v>
      </c>
      <c r="AR32" s="345">
        <v>-29.1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526</v>
      </c>
      <c r="AL33" s="1222"/>
      <c r="AM33" s="1222"/>
      <c r="AN33" s="1223"/>
      <c r="AO33" s="343" t="s">
        <v>511</v>
      </c>
      <c r="AP33" s="343" t="s">
        <v>511</v>
      </c>
      <c r="AQ33" s="344" t="s">
        <v>511</v>
      </c>
      <c r="AR33" s="345" t="s">
        <v>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527</v>
      </c>
      <c r="AL34" s="1222"/>
      <c r="AM34" s="1222"/>
      <c r="AN34" s="1223"/>
      <c r="AO34" s="343" t="s">
        <v>511</v>
      </c>
      <c r="AP34" s="343" t="s">
        <v>511</v>
      </c>
      <c r="AQ34" s="344" t="s">
        <v>511</v>
      </c>
      <c r="AR34" s="345" t="s">
        <v>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528</v>
      </c>
      <c r="AL35" s="1222"/>
      <c r="AM35" s="1222"/>
      <c r="AN35" s="1223"/>
      <c r="AO35" s="343">
        <v>1147</v>
      </c>
      <c r="AP35" s="343">
        <v>88</v>
      </c>
      <c r="AQ35" s="344">
        <v>22315</v>
      </c>
      <c r="AR35" s="345">
        <v>-99.6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529</v>
      </c>
      <c r="AL36" s="1222"/>
      <c r="AM36" s="1222"/>
      <c r="AN36" s="1223"/>
      <c r="AO36" s="343">
        <v>37413</v>
      </c>
      <c r="AP36" s="343">
        <v>2879</v>
      </c>
      <c r="AQ36" s="344">
        <v>3809</v>
      </c>
      <c r="AR36" s="345">
        <v>-24.4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530</v>
      </c>
      <c r="AL37" s="1222"/>
      <c r="AM37" s="1222"/>
      <c r="AN37" s="1223"/>
      <c r="AO37" s="343" t="s">
        <v>511</v>
      </c>
      <c r="AP37" s="343" t="s">
        <v>511</v>
      </c>
      <c r="AQ37" s="344">
        <v>857</v>
      </c>
      <c r="AR37" s="345" t="s">
        <v>511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531</v>
      </c>
      <c r="AL38" s="1225"/>
      <c r="AM38" s="1225"/>
      <c r="AN38" s="1226"/>
      <c r="AO38" s="346" t="s">
        <v>511</v>
      </c>
      <c r="AP38" s="346" t="s">
        <v>511</v>
      </c>
      <c r="AQ38" s="347">
        <v>5</v>
      </c>
      <c r="AR38" s="335" t="s">
        <v>511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532</v>
      </c>
      <c r="AL39" s="1225"/>
      <c r="AM39" s="1225"/>
      <c r="AN39" s="1226"/>
      <c r="AO39" s="343">
        <v>-11703</v>
      </c>
      <c r="AP39" s="343">
        <v>-900</v>
      </c>
      <c r="AQ39" s="344">
        <v>-1465</v>
      </c>
      <c r="AR39" s="345">
        <v>-38.6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533</v>
      </c>
      <c r="AL40" s="1222"/>
      <c r="AM40" s="1222"/>
      <c r="AN40" s="1223"/>
      <c r="AO40" s="343">
        <v>-391968</v>
      </c>
      <c r="AP40" s="343">
        <v>-30158</v>
      </c>
      <c r="AQ40" s="344">
        <v>-56668</v>
      </c>
      <c r="AR40" s="345">
        <v>-46.8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299</v>
      </c>
      <c r="AL41" s="1228"/>
      <c r="AM41" s="1228"/>
      <c r="AN41" s="1229"/>
      <c r="AO41" s="343">
        <v>173229</v>
      </c>
      <c r="AP41" s="343">
        <v>13328</v>
      </c>
      <c r="AQ41" s="344">
        <v>27273</v>
      </c>
      <c r="AR41" s="345">
        <v>-51.1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502</v>
      </c>
      <c r="AN49" s="1216" t="s">
        <v>537</v>
      </c>
      <c r="AO49" s="1217"/>
      <c r="AP49" s="1217"/>
      <c r="AQ49" s="1217"/>
      <c r="AR49" s="121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3289782</v>
      </c>
      <c r="AN51" s="365">
        <v>228330</v>
      </c>
      <c r="AO51" s="366">
        <v>69.900000000000006</v>
      </c>
      <c r="AP51" s="367">
        <v>106092</v>
      </c>
      <c r="AQ51" s="368">
        <v>21.2</v>
      </c>
      <c r="AR51" s="369">
        <v>48.7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662373</v>
      </c>
      <c r="AN52" s="373">
        <v>45973</v>
      </c>
      <c r="AO52" s="374">
        <v>-17.8</v>
      </c>
      <c r="AP52" s="375">
        <v>44299</v>
      </c>
      <c r="AQ52" s="376">
        <v>0.7</v>
      </c>
      <c r="AR52" s="377">
        <v>-18.5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3848942</v>
      </c>
      <c r="AN53" s="365">
        <v>272530</v>
      </c>
      <c r="AO53" s="366">
        <v>19.399999999999999</v>
      </c>
      <c r="AP53" s="367">
        <v>78903</v>
      </c>
      <c r="AQ53" s="368">
        <v>-25.6</v>
      </c>
      <c r="AR53" s="369">
        <v>45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2130576</v>
      </c>
      <c r="AN54" s="373">
        <v>150859</v>
      </c>
      <c r="AO54" s="374">
        <v>228.1</v>
      </c>
      <c r="AP54" s="375">
        <v>49201</v>
      </c>
      <c r="AQ54" s="376">
        <v>11.1</v>
      </c>
      <c r="AR54" s="377">
        <v>217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3818619</v>
      </c>
      <c r="AN55" s="365">
        <v>278062</v>
      </c>
      <c r="AO55" s="366">
        <v>2</v>
      </c>
      <c r="AP55" s="367">
        <v>82993</v>
      </c>
      <c r="AQ55" s="368">
        <v>5.2</v>
      </c>
      <c r="AR55" s="369">
        <v>-3.2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771170</v>
      </c>
      <c r="AN56" s="373">
        <v>56155</v>
      </c>
      <c r="AO56" s="374">
        <v>-62.8</v>
      </c>
      <c r="AP56" s="375">
        <v>46787</v>
      </c>
      <c r="AQ56" s="376">
        <v>-4.9000000000000004</v>
      </c>
      <c r="AR56" s="377">
        <v>-57.9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3608101</v>
      </c>
      <c r="AN57" s="365">
        <v>269886</v>
      </c>
      <c r="AO57" s="366">
        <v>-2.9</v>
      </c>
      <c r="AP57" s="367">
        <v>108252</v>
      </c>
      <c r="AQ57" s="368">
        <v>30.4</v>
      </c>
      <c r="AR57" s="369">
        <v>-33.299999999999997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528338</v>
      </c>
      <c r="AN58" s="373">
        <v>39520</v>
      </c>
      <c r="AO58" s="374">
        <v>-29.6</v>
      </c>
      <c r="AP58" s="375">
        <v>50321</v>
      </c>
      <c r="AQ58" s="376">
        <v>7.6</v>
      </c>
      <c r="AR58" s="377">
        <v>-37.200000000000003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2681704</v>
      </c>
      <c r="AN59" s="365">
        <v>206333</v>
      </c>
      <c r="AO59" s="366">
        <v>-23.5</v>
      </c>
      <c r="AP59" s="367">
        <v>93492</v>
      </c>
      <c r="AQ59" s="368">
        <v>-13.6</v>
      </c>
      <c r="AR59" s="369">
        <v>-9.9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580891</v>
      </c>
      <c r="AN60" s="373">
        <v>44694</v>
      </c>
      <c r="AO60" s="374">
        <v>13.1</v>
      </c>
      <c r="AP60" s="375">
        <v>53316</v>
      </c>
      <c r="AQ60" s="376">
        <v>6</v>
      </c>
      <c r="AR60" s="377">
        <v>7.1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3449430</v>
      </c>
      <c r="AN61" s="380">
        <v>251028</v>
      </c>
      <c r="AO61" s="381">
        <v>13</v>
      </c>
      <c r="AP61" s="382">
        <v>93946</v>
      </c>
      <c r="AQ61" s="383">
        <v>3.5</v>
      </c>
      <c r="AR61" s="369">
        <v>9.5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934670</v>
      </c>
      <c r="AN62" s="373">
        <v>67440</v>
      </c>
      <c r="AO62" s="374">
        <v>26.2</v>
      </c>
      <c r="AP62" s="375">
        <v>48785</v>
      </c>
      <c r="AQ62" s="376">
        <v>4.0999999999999996</v>
      </c>
      <c r="AR62" s="377">
        <v>22.1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nVJ161H6swHqhLzh2+6PrTh6FQi+QDYC91CdxKeySTfmvpsyi3H+ROApCDvO3T+76i3vgWWp2Oxsf0EVwZHctg==" saltValue="oo/Y1KxbtPKEdUwgk7TT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8" zoomScaleNormal="98"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XESa0Bc2y+0y7xOg5FObxt3h2cyyMF5wKP74Prw6TpYOK1E6jg8d+CqVf6/RcY+8efpNlywVIHCxh/7j5CQTyA==" saltValue="vd7qX20irAwfUpkJukl6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GN5ghToFmtUDsNvXm/mwmj25vvcRkC1xMYOS9q8Zla19ONuaNGxUWlkoV06jx41qIM/Hxt2FgaaJn5YB1osztQ==" saltValue="cdG0ecWTU2cmh5qu51ES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9" t="s">
        <v>3</v>
      </c>
      <c r="D47" s="1239"/>
      <c r="E47" s="1240"/>
      <c r="F47" s="11">
        <v>23.93</v>
      </c>
      <c r="G47" s="12">
        <v>16.04</v>
      </c>
      <c r="H47" s="12">
        <v>32.17</v>
      </c>
      <c r="I47" s="12">
        <v>38.72</v>
      </c>
      <c r="J47" s="13">
        <v>34.36</v>
      </c>
    </row>
    <row r="48" spans="2:10" ht="57.75" customHeight="1">
      <c r="B48" s="14"/>
      <c r="C48" s="1241" t="s">
        <v>4</v>
      </c>
      <c r="D48" s="1241"/>
      <c r="E48" s="1242"/>
      <c r="F48" s="15">
        <v>4.1500000000000004</v>
      </c>
      <c r="G48" s="16">
        <v>10.69</v>
      </c>
      <c r="H48" s="16">
        <v>6.92</v>
      </c>
      <c r="I48" s="16">
        <v>6.78</v>
      </c>
      <c r="J48" s="17">
        <v>11.75</v>
      </c>
    </row>
    <row r="49" spans="2:10" ht="57.75" customHeight="1" thickBot="1">
      <c r="B49" s="18"/>
      <c r="C49" s="1243" t="s">
        <v>5</v>
      </c>
      <c r="D49" s="1243"/>
      <c r="E49" s="1244"/>
      <c r="F49" s="19" t="s">
        <v>558</v>
      </c>
      <c r="G49" s="20" t="s">
        <v>559</v>
      </c>
      <c r="H49" s="20">
        <v>6.66</v>
      </c>
      <c r="I49" s="20">
        <v>2.96</v>
      </c>
      <c r="J49" s="21" t="s">
        <v>560</v>
      </c>
    </row>
    <row r="50" spans="2:10" ht="13.5" customHeight="1"/>
  </sheetData>
  <sheetProtection algorithmName="SHA-512" hashValue="Nj+0yJJPCFYM/aVC/Delwgf4Z9RGzco6TcvFRDFx3cmpDP74hcsOAcUfDR5hdYrYcTnTwP7BMtiuA0mnV3RXkQ==" saltValue="GCH/vPLeXDcA4MQpQ4GV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菅野　康平</cp:lastModifiedBy>
  <cp:lastPrinted>2021-03-08T04:24:36Z</cp:lastPrinted>
  <dcterms:created xsi:type="dcterms:W3CDTF">2021-02-05T01:18:19Z</dcterms:created>
  <dcterms:modified xsi:type="dcterms:W3CDTF">2021-09-14T02:12:17Z</dcterms:modified>
  <cp:category/>
</cp:coreProperties>
</file>