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部\財政課\18公会計\02 通知・照会関係\R03通知等\11_令和元年度財政状況資料集の作成について（公会計分）\03_結合元・結合先ファイル準備\"/>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AM37" i="10"/>
  <c r="U37" i="10"/>
  <c r="C37"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E37" i="10" s="1"/>
  <c r="BW34" i="10" l="1"/>
  <c r="BW35" i="10" l="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<sst xmlns="http://schemas.openxmlformats.org/spreadsheetml/2006/main" count="1147" uniqueCount="616">
  <si>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</si>
  <si>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</si>
  <si>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</si>
  <si>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</si>
  <si>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</si>
  <si>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</si>
  <si>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</si>
  <si>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</si>
  <si>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</si>
  <si>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</si>
  <si>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</si>
  <si>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</si>
  <si>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</si>
  <si>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</si>
  <si>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</si>
  <si>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</si>
  <si>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</si>
  <si>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</si>
  <si>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</si>
  <si>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</si>
  <si>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</si>
  <si>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</si>
  <si>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</si>
  <si>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</si>
  <si>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</si>
  <si>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</si>
  <si>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</si>
  <si>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</si>
  <si>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</si>
  <si>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</si>
  <si>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</si>
  <si>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</si>
  <si>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</si>
  <si>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</si>
  <si>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</si>
  <si>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</si>
  <si>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</si>
  <si>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</si>
  <si>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</si>
  <si>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</si>
  <si>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</si>
  <si>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</si>
  <si>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</si>
  <si>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</si>
  <si>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</si>
  <si>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</si>
  <si>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</si>
  <si>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</si>
  <si>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</si>
  <si>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</si>
  <si>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</si>
  <si>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</si>
  <si>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</si>
  <si>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</si>
  <si>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</si>
  <si>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</si>
  <si>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</si>
  <si>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</si>
  <si>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</si>
  <si>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</si>
  <si>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</si>
  <si>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</si>
  <si>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</si>
  <si>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</si>
  <si>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</si>
  <si>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</si>
  <si>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</si>
  <si>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</si>
  <si>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</si>
  <si>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</si>
  <si>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</si>
  <si>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</si>
  <si>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</si>
  <si>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</si>
  <si>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</si>
  <si>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</si>
  <si>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</si>
  <si>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</si>
  <si>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</si>
  <si>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</si>
  <si>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</si>
  <si>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</si>
  <si>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</si>
  <si>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</si>
  <si>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</si>
  <si>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</si>
  <si>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</si>
  <si>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</si>
  <si>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</si>
  <si>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</si>
  <si>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</si>
  <si>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</si>
  <si>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</si>
  <si>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</si>
  <si>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</si>
  <si>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</si>
  <si>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</si>
  <si>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</si>
  <si>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</si>
  <si>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</si>
  <si>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</si>
  <si>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</si>
  <si>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</si>
  <si>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</si>
  <si>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</si>
  <si>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</si>
  <si>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</si>
  <si>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</si>
  <si>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</si>
  <si>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</si>
  <si>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</si>
  <si>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</si>
  <si>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</si>
  <si>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</si>
  <si>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</si>
  <si>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</si>
  <si>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</si>
  <si>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</si>
  <si>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</si>
  <si>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</si>
  <si>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</si>
  <si>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</si>
  <si>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</si>
  <si>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</si>
  <si>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</si>
  <si>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</si>
  <si>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</si>
  <si>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</si>
  <si>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</si>
  <si>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</si>
  <si>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</si>
  <si>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</si>
  <si>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</si>
  <si>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</si>
  <si>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</si>
  <si>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</si>
  <si>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</si>
  <si>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</si>
  <si>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</si>
  <si>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</si>
  <si>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</si>
  <si>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</si>
  <si>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</si>
  <si>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</si>
  <si>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</si>
  <si>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</si>
  <si>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</si>
  <si>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</si>
  <si>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</si>
  <si>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</si>
  <si>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</si>
  <si>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</si>
  <si>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</si>
  <si>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</si>
  <si>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</si>
  <si>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</si>
  <si>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</si>
  <si>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</si>
  <si>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</si>
  <si>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</si>
  <si>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</si>
  <si>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</si>
  <si>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</si>
  <si>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</si>
  <si>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</si>
  <si>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</si>
  <si>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</si>
  <si>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</si>
  <si>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</si>
  <si>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</si>
  <si>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</si>
  <si>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</si>
  <si>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</si>
  <si>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</si>
  <si>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</si>
  <si>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</si>
  <si>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</si>
  <si>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</si>
  <si>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</si>
  <si>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</si>
  <si>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</si>
  <si>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</si>
  <si>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</si>
  <si>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</si>
  <si>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</si>
  <si>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</si>
  <si>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</si>
  <si>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</si>
  <si>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</si>
  <si>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</si>
  <si>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</si>
  <si>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</si>
  <si>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</si>
  <si>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</si>
  <si>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</si>
  <si>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</si>
  <si>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</si>
  <si>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</si>
  <si>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</si>
  <si>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</si>
  <si>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</si>
  <si>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</si>
  <si>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</si>
  <si>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</si>
  <si>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</si>
  <si>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</si>
  <si>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</si>
  <si>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</si>
  <si>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</si>
  <si>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</si>
  <si>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</si>
  <si>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福島県伊達市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</si>
  <si>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</si>
  <si>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</si>
  <si>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</si>
  <si>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</si>
  <si>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</si>
  <si>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</si>
  <si>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</si>
  <si>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</si>
  <si>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</si>
  <si>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</si>
  <si>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</si>
  <si>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</si>
  <si>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</si>
  <si>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</si>
  <si>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</si>
  <si>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</si>
  <si>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</si>
  <si>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</si>
  <si>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</si>
  <si>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</si>
  <si>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</si>
  <si>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</si>
  <si>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</si>
  <si>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</si>
  <si>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</si>
  <si>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</si>
  <si>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</si>
  <si>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</si>
  <si>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</si>
  <si>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</si>
  <si>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</si>
  <si>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</si>
  <si>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</si>
  <si>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</si>
  <si>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</si>
  <si>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</si>
  <si>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</si>
  <si>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</si>
  <si>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</si>
  <si>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</si>
  <si>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</si>
  <si>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</si>
  <si>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</si>
  <si>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</si>
  <si>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</si>
  <si>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</si>
  <si>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</si>
  <si>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</si>
  <si>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</si>
  <si>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</si>
  <si>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</si>
  <si>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</si>
  <si>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</si>
  <si>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</si>
  <si>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</si>
  <si>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</si>
  <si>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</si>
  <si>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</si>
  <si>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</si>
  <si>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</si>
  <si>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</si>
  <si>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</si>
  <si>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</si>
  <si>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</si>
  <si>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</si>
  <si>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</si>
  <si>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</si>
  <si>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</si>
  <si>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</si>
  <si>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</si>
  <si>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</si>
  <si>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</si>
  <si>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</si>
  <si>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</si>
  <si>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</si>
  <si>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</si>
  <si>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</si>
  <si>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</si>
  <si>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</si>
  <si>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</si>
  <si>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</si>
  <si>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</si>
  <si>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</si>
  <si>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</si>
  <si>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</si>
  <si>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</si>
  <si>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</si>
  <si>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</si>
  <si>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</si>
  <si>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</si>
  <si>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</si>
  <si>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</si>
  <si>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</si>
  <si>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</si>
  <si>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</si>
  <si>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</si>
  <si>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</si>
  <si>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</si>
  <si>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</si>
  <si>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</si>
  <si>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</si>
  <si>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</si>
  <si>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</si>
  <si>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</si>
  <si>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</si>
  <si>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</si>
  <si>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</si>
  <si>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</si>
  <si>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</si>
  <si>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</si>
  <si>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</si>
  <si>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</si>
  <si>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</si>
  <si>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</si>
  <si>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</si>
  <si>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</si>
  <si>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</si>
  <si>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</si>
  <si>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</si>
  <si>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</si>
  <si>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</si>
  <si>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</si>
  <si>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</si>
  <si>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</si>
  <si>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</si>
  <si>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</si>
  <si>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</si>
  <si>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</si>
  <si>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</si>
  <si>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</si>
  <si>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</si>
  <si>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</si>
  <si>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</si>
  <si>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</si>
  <si>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</si>
  <si>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</si>
  <si>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</si>
  <si>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</si>
  <si>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</si>
  <si>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</si>
  <si>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</si>
  <si>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</si>
  <si>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</si>
  <si>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</si>
  <si>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</si>
  <si>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</si>
  <si>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</si>
  <si>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</si>
  <si>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</si>
  <si>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</si>
  <si>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</si>
  <si>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</si>
  <si>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</si>
  <si>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福島県伊達市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</si>
  <si>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</si>
  <si>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</si>
  <si>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</si>
  <si>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</si>
  <si>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</si>
  <si>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</si>
  <si>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</si>
  <si>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</si>
  <si>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</si>
  <si>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</si>
  <si>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</si>
  <si>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</si>
  <si>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</si>
  <si>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</si>
  <si>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</si>
  <si>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</si>
  <si>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</si>
  <si>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</si>
  <si>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</si>
  <si>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</si>
  <si>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</si>
  <si>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</si>
  <si>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</si>
  <si>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</si>
  <si>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</si>
  <si>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</si>
  <si>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</si>
  <si>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</si>
  <si>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</si>
  <si>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</si>
  <si>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</si>
  <si>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</si>
  <si>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</si>
  <si>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</si>
  <si>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</si>
  <si>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</si>
  <si>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</si>
  <si>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</si>
  <si>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</si>
  <si>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</si>
  <si>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粟野地区農業集落排水処理事業特別会計</t>
    <phoneticPr fontId="5"/>
  </si>
  <si>
    <t>工業団地特別会計</t>
    <phoneticPr fontId="5"/>
  </si>
  <si>
    <t>-</t>
    <phoneticPr fontId="5"/>
  </si>
  <si>
    <t>月舘宅地造成事業特別会計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</si>
  <si>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</si>
  <si>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</si>
  <si>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</si>
  <si>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</si>
  <si>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</si>
  <si>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</si>
  <si>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</si>
  <si>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</si>
  <si>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</si>
  <si>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</si>
  <si>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</si>
  <si>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</si>
  <si>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</si>
  <si>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</si>
  <si>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</si>
  <si>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</si>
  <si>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</si>
  <si>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</si>
  <si>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</si>
  <si>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</si>
  <si>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</si>
  <si>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</si>
  <si>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</si>
  <si>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</si>
  <si>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</si>
  <si>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</si>
  <si>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</si>
  <si>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</si>
  <si>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</si>
  <si>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</si>
  <si>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</si>
  <si>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</si>
  <si>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</si>
  <si>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</si>
  <si>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</si>
  <si>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</si>
  <si>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</si>
  <si>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</si>
  <si>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</si>
  <si>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</si>
  <si>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</si>
  <si>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</si>
  <si>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</si>
  <si>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</si>
  <si>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</si>
  <si>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</si>
  <si>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</si>
  <si>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</si>
  <si>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</si>
  <si>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</si>
  <si>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</si>
  <si>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</si>
  <si>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</si>
  <si>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</si>
  <si>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</si>
  <si>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</si>
  <si>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</si>
  <si>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</si>
  <si>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</si>
  <si>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</si>
  <si>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</si>
  <si>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</si>
  <si>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</si>
  <si>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</si>
  <si>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</si>
  <si>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</si>
  <si>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</si>
  <si>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</si>
  <si>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</si>
  <si>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</si>
  <si>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</si>
  <si>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</si>
  <si>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</si>
  <si>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</si>
  <si>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</si>
  <si>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</si>
  <si>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</si>
  <si>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</si>
  <si>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</si>
  <si>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</si>
  <si>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</si>
  <si>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</si>
  <si>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</si>
  <si>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</si>
  <si>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</si>
  <si>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</si>
  <si>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</si>
  <si>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</si>
  <si>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</si>
  <si>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</si>
  <si>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</si>
  <si>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</si>
  <si>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</si>
  <si>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</si>
  <si>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</si>
  <si>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</si>
  <si>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</si>
  <si>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</si>
  <si>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</si>
  <si>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</si>
  <si>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</si>
  <si>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</si>
  <si>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</si>
  <si>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</si>
  <si>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</si>
  <si>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</si>
  <si>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</si>
  <si>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</si>
  <si>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</si>
  <si>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</si>
  <si>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</si>
  <si>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</si>
  <si>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</si>
  <si>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</si>
  <si>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</si>
  <si>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</si>
  <si>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</si>
  <si>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</si>
  <si>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</si>
  <si>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</si>
  <si>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</si>
  <si>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</si>
  <si>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</si>
  <si>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</si>
  <si>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</si>
  <si>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</si>
  <si>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</si>
  <si>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</si>
  <si>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</si>
  <si>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</si>
  <si>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</si>
  <si>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</si>
  <si>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</si>
  <si>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</si>
  <si>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</si>
  <si>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</si>
  <si>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</si>
  <si>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</si>
  <si>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</si>
  <si>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</si>
  <si>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</si>
  <si>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</si>
  <si>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</si>
  <si>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</si>
  <si>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</si>
  <si>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</si>
  <si>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</si>
  <si>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</si>
  <si>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5.49</t>
  </si>
  <si>
    <t>▲ 5.28</t>
  </si>
  <si>
    <t>一般会計</t>
  </si>
  <si>
    <t>水道事業会計</t>
  </si>
  <si>
    <t>介護保険特別会計</t>
  </si>
  <si>
    <t>国民健康保険特別会計</t>
  </si>
  <si>
    <t>公共下水道事業特別会計</t>
  </si>
  <si>
    <t>月舘宅地造成事業特別会計</t>
  </si>
  <si>
    <t>粟野地区農業集落排水処理事業特別会計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</si>
  <si>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</si>
  <si>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</si>
  <si>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</si>
  <si>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</si>
  <si>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</si>
  <si>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</si>
  <si>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</si>
  <si>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</si>
  <si>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</si>
  <si>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伊達地方消防組合　一般会計</t>
    <rPh sb="0" eb="2">
      <t>ダテ</t>
    </rPh>
    <rPh sb="2" eb="4">
      <t>チホウ</t>
    </rPh>
    <rPh sb="4" eb="6">
      <t>ショウボウ</t>
    </rPh>
    <rPh sb="6" eb="8">
      <t>クミアイ</t>
    </rPh>
    <rPh sb="9" eb="11">
      <t>イッパン</t>
    </rPh>
    <rPh sb="11" eb="13">
      <t>カイケイ</t>
    </rPh>
    <phoneticPr fontId="29"/>
  </si>
  <si>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9"/>
  </si>
  <si>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9"/>
  </si>
  <si>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9"/>
  </si>
  <si>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9"/>
  </si>
  <si>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9"/>
  </si>
  <si>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9"/>
  </si>
  <si>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9"/>
  </si>
  <si>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9"/>
  </si>
  <si>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9"/>
  </si>
  <si>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9"/>
  </si>
  <si>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9"/>
  </si>
  <si>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9"/>
  </si>
  <si>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9"/>
  </si>
  <si>
    <t>福島土地開発公社</t>
    <rPh sb="0" eb="2">
      <t>フクシマ</t>
    </rPh>
    <rPh sb="2" eb="4">
      <t>トチ</t>
    </rPh>
    <rPh sb="4" eb="6">
      <t>カイハツ</t>
    </rPh>
    <rPh sb="6" eb="8">
      <t>コウシャ</t>
    </rPh>
    <phoneticPr fontId="35"/>
  </si>
  <si>
    <t>保原振興公社</t>
    <rPh sb="0" eb="2">
      <t>ホバラ</t>
    </rPh>
    <rPh sb="2" eb="4">
      <t>シンコウ</t>
    </rPh>
    <rPh sb="4" eb="6">
      <t>コウシャ</t>
    </rPh>
    <phoneticPr fontId="35"/>
  </si>
  <si>
    <t>つきだて振興公社</t>
    <rPh sb="4" eb="6">
      <t>シンコウ</t>
    </rPh>
    <rPh sb="6" eb="8">
      <t>コウシャ</t>
    </rPh>
    <phoneticPr fontId="35"/>
  </si>
  <si>
    <t>伊達市農林業振興公社</t>
    <rPh sb="0" eb="3">
      <t>ダテシ</t>
    </rPh>
    <rPh sb="3" eb="6">
      <t>ノウリンギョウ</t>
    </rPh>
    <rPh sb="6" eb="8">
      <t>シンコウ</t>
    </rPh>
    <rPh sb="8" eb="10">
      <t>コウシャ</t>
    </rPh>
    <phoneticPr fontId="35"/>
  </si>
  <si>
    <t>伊達市スポーツ振興公社</t>
    <rPh sb="0" eb="3">
      <t>ダテシ</t>
    </rPh>
    <rPh sb="7" eb="9">
      <t>シンコウ</t>
    </rPh>
    <rPh sb="9" eb="11">
      <t>コウシャ</t>
    </rPh>
    <phoneticPr fontId="35"/>
  </si>
  <si>
    <t>りょうぜん振興公社</t>
    <rPh sb="5" eb="7">
      <t>シンコウ</t>
    </rPh>
    <rPh sb="7" eb="9">
      <t>コウシャ</t>
    </rPh>
    <phoneticPr fontId="35"/>
  </si>
  <si>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</si>
  <si>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</si>
  <si>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地域創造基金</t>
    <rPh sb="0" eb="2">
      <t>チイキ</t>
    </rPh>
    <rPh sb="2" eb="4">
      <t>ソウゾウ</t>
    </rPh>
    <rPh sb="4" eb="6">
      <t>キキン</t>
    </rPh>
    <phoneticPr fontId="19"/>
  </si>
  <si>
    <t>公共施設維持整備基金</t>
    <rPh sb="0" eb="2">
      <t>コウキョウ</t>
    </rPh>
    <rPh sb="2" eb="4">
      <t>シセツ</t>
    </rPh>
    <rPh sb="4" eb="6">
      <t>イジ</t>
    </rPh>
    <rPh sb="6" eb="8">
      <t>セイビ</t>
    </rPh>
    <rPh sb="8" eb="10">
      <t>キキン</t>
    </rPh>
    <phoneticPr fontId="19"/>
  </si>
  <si>
    <t>教育施設整備基金</t>
    <rPh sb="0" eb="2">
      <t>キョウイク</t>
    </rPh>
    <rPh sb="2" eb="4">
      <t>シセツ</t>
    </rPh>
    <rPh sb="4" eb="6">
      <t>セイビ</t>
    </rPh>
    <rPh sb="6" eb="8">
      <t>キキン</t>
    </rPh>
    <phoneticPr fontId="19"/>
  </si>
  <si>
    <t>地域雇用創出・産業活性化基金</t>
    <rPh sb="0" eb="2">
      <t>チイキ</t>
    </rPh>
    <rPh sb="2" eb="4">
      <t>コヨウ</t>
    </rPh>
    <rPh sb="4" eb="6">
      <t>ソウシュツ</t>
    </rPh>
    <rPh sb="7" eb="9">
      <t>サンギョウ</t>
    </rPh>
    <rPh sb="9" eb="12">
      <t>カッセイカ</t>
    </rPh>
    <rPh sb="12" eb="14">
      <t>キキン</t>
    </rPh>
    <phoneticPr fontId="19"/>
  </si>
  <si>
    <t>-</t>
    <phoneticPr fontId="2"/>
  </si>
  <si>
    <t>さわやか現道整備基金</t>
    <rPh sb="4" eb="6">
      <t>ゲンドウ</t>
    </rPh>
    <rPh sb="6" eb="8">
      <t>セイビ</t>
    </rPh>
    <rPh sb="8" eb="10">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</si>
  <si>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</si>
  <si>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</si>
  <si>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</si>
  <si>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R01年度の有形固定資産減価償却率については、類似団体平均を下回っているが、将来負担比率は類似団体平均を上回り増加傾向にある。
　当市では、新市建設計画などに基づき公共施設や教育施設の整備・更新を進めているため、新たな施設が増加しており、有形固定資産減価償却率は類似団体と比較して低水準にある。一方で、将来負担比率については、財源として合併特例債や学校教育施設等整備事業債等を充てているため、地方債残高が増加している。また、合併算定替の縮減による標準財政規模の減少と合わせて、財政調整基金や公共施設維持整備基金等の取り崩しにより充当可能基金が減少したことが、将来負担比率を押し上げる要因となっている。
　今後は公共施設配置適正化計画に基づき、老朽化した施設の集約化・複合化や除却を進めていくとともに、新市建設計画の見直しなどを行い、地方債の発行を抑制していく。</t>
    <rPh sb="56" eb="58">
      <t>ゾウカ</t>
    </rPh>
    <rPh sb="58" eb="60">
      <t>ケイコウ</t>
    </rPh>
    <rPh sb="66" eb="68">
      <t>トウシ</t>
    </rPh>
    <rPh sb="260" eb="261">
      <t>クズ</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</si>
  <si>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</si>
  <si>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</si>
  <si>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</si>
  <si>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</si>
  <si>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</si>
  <si>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</si>
  <si>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実質公債費比率については、近年横ばい傾向で推移しているが、将来負担比率について、R01年度に横ばいから増加傾向に転じている。
将来負担比率は地方債現在高の増加、および災害対応等に伴う財政調整基金や公共施設維持整備基金等の取り崩しにより、充当可能基金が減少したことが増加の要因となっている。
今後は、基金に頼った財政運営をすることなく、事業見直し等により地方債発行を抑制するとともに、繰上償還の実施、交付税措置率の高い地方債の借入など、より一層、財政の健全化に努めていく必要がある。
　【修正箇所】　実質公債費比率について、H28年度が6.5％→6.4％、H29年度が7.4％→6.6％に修正。</t>
    <rPh sb="13" eb="15">
      <t>キンネン</t>
    </rPh>
    <rPh sb="29" eb="31">
      <t>ショウライ</t>
    </rPh>
    <rPh sb="31" eb="33">
      <t>フタン</t>
    </rPh>
    <rPh sb="33" eb="35">
      <t>ヒリツ</t>
    </rPh>
    <rPh sb="43" eb="45">
      <t>ネンド</t>
    </rPh>
    <rPh sb="46" eb="47">
      <t>ヨコ</t>
    </rPh>
    <rPh sb="51" eb="53">
      <t>ゾウカ</t>
    </rPh>
    <rPh sb="53" eb="55">
      <t>ケイコウ</t>
    </rPh>
    <rPh sb="56" eb="57">
      <t>テン</t>
    </rPh>
    <rPh sb="63" eb="65">
      <t>ショウライ</t>
    </rPh>
    <rPh sb="65" eb="67">
      <t>フタン</t>
    </rPh>
    <rPh sb="67" eb="69">
      <t>ヒリツ</t>
    </rPh>
    <rPh sb="70" eb="73">
      <t>チホウサイ</t>
    </rPh>
    <rPh sb="73" eb="75">
      <t>ゲンザイ</t>
    </rPh>
    <rPh sb="75" eb="76">
      <t>ダカ</t>
    </rPh>
    <rPh sb="77" eb="79">
      <t>ゾウカ</t>
    </rPh>
    <rPh sb="83" eb="85">
      <t>サイガイ</t>
    </rPh>
    <rPh sb="85" eb="87">
      <t>タイオウ</t>
    </rPh>
    <rPh sb="87" eb="88">
      <t>ナド</t>
    </rPh>
    <rPh sb="89" eb="90">
      <t>トモナ</t>
    </rPh>
    <rPh sb="91" eb="93">
      <t>ザイセイ</t>
    </rPh>
    <rPh sb="93" eb="95">
      <t>チョウセイ</t>
    </rPh>
    <rPh sb="95" eb="97">
      <t>キキン</t>
    </rPh>
    <rPh sb="98" eb="102">
      <t>コウキョウシセツ</t>
    </rPh>
    <rPh sb="102" eb="104">
      <t>イジ</t>
    </rPh>
    <rPh sb="104" eb="106">
      <t>セイビ</t>
    </rPh>
    <rPh sb="106" eb="108">
      <t>キキン</t>
    </rPh>
    <rPh sb="108" eb="109">
      <t>ナド</t>
    </rPh>
    <rPh sb="110" eb="111">
      <t>ト</t>
    </rPh>
    <rPh sb="112" eb="113">
      <t>クズ</t>
    </rPh>
    <rPh sb="118" eb="120">
      <t>ジュウトウ</t>
    </rPh>
    <rPh sb="120" eb="122">
      <t>カノウ</t>
    </rPh>
    <rPh sb="122" eb="124">
      <t>キキン</t>
    </rPh>
    <rPh sb="125" eb="127">
      <t>ゲンショウ</t>
    </rPh>
    <rPh sb="132" eb="134">
      <t>ゾウカ</t>
    </rPh>
    <rPh sb="135" eb="137">
      <t>ヨウイン</t>
    </rPh>
    <rPh sb="167" eb="169">
      <t>ジギョウ</t>
    </rPh>
    <rPh sb="176" eb="179">
      <t>チホウサイ</t>
    </rPh>
    <rPh sb="208" eb="211">
      <t>チホウサイ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</si>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</sst>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DC61-4BB1-91E6-04914F5DB1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60553</c:v>
                </c:pt>
                <c:pt idx="1">
                  <c:v>94921</c:v>
                </c:pt>
                <c:pt idx="2">
                  <c:v>90689</c:v>
                </c:pt>
                <c:pt idx="3">
                  <c:v>101379</c:v>
                </c:pt>
                <c:pt idx="4">
                  <c:v>68092</c:v>
                </c:pt>
              </c:numCache>
            </c:numRef>
          </c:val>
          <c:smooth val="0"/>
          <c:extLst>
            <c:ext xmlns:c16="http://schemas.microsoft.com/office/drawing/2014/chart" uri="{C3380CC4-5D6E-409C-BE32-E72D297353CC}">
              <c16:uniqueId val="{00000001-DC61-4BB1-91E6-04914F5DB160}"/>
            </c:ext>
          </c:extLst>
        </c:ser>
        <c:dLbls>
          <c:showLegendKey val="0"/>
          <c:showVal val="0"/>
          <c:showCatName val="0"/>
          <c:showSerName val="0"/>
          <c:showPercent val="0"/>
          <c:showBubbleSize val="0"/>
        </c:dLbls>
        <c:marker val="1"/>
        <c:smooth val="0"/>
        <c:axId val="119068928"/>
        <c:axId val="119075200"/>
      </c:lineChart>
      <c:catAx>
        <c:axId val="119068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075200"/>
        <c:crosses val="autoZero"/>
        <c:auto val="1"/>
        <c:lblAlgn val="ctr"/>
        <c:lblOffset val="100"/>
        <c:tickLblSkip val="1"/>
        <c:tickMarkSkip val="1"/>
        <c:noMultiLvlLbl val="0"/>
      </c:catAx>
      <c:valAx>
        <c:axId val="119075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06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9.49</c:v>
                </c:pt>
                <c:pt idx="1">
                  <c:v>9.5</c:v>
                </c:pt>
                <c:pt idx="2">
                  <c:v>11.05</c:v>
                </c:pt>
                <c:pt idx="3">
                  <c:v>8.06</c:v>
                </c:pt>
                <c:pt idx="4">
                  <c:v>10.050000000000001</c:v>
                </c:pt>
              </c:numCache>
            </c:numRef>
          </c:val>
          <c:extLst>
            <c:ext xmlns:c16="http://schemas.microsoft.com/office/drawing/2014/chart" uri="{C3380CC4-5D6E-409C-BE32-E72D297353CC}">
              <c16:uniqueId val="{00000000-21BA-4356-AD1B-022EA7E403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24.1</c:v>
                </c:pt>
                <c:pt idx="1">
                  <c:v>24.63</c:v>
                </c:pt>
                <c:pt idx="2">
                  <c:v>23.85</c:v>
                </c:pt>
                <c:pt idx="3">
                  <c:v>22.06</c:v>
                </c:pt>
                <c:pt idx="4">
                  <c:v>15.43</c:v>
                </c:pt>
              </c:numCache>
            </c:numRef>
          </c:val>
          <c:extLst>
            <c:ext xmlns:c16="http://schemas.microsoft.com/office/drawing/2014/chart" uri="{C3380CC4-5D6E-409C-BE32-E72D297353CC}">
              <c16:uniqueId val="{00000001-21BA-4356-AD1B-022EA7E4035C}"/>
            </c:ext>
          </c:extLst>
        </c:ser>
        <c:dLbls>
          <c:showLegendKey val="0"/>
          <c:showVal val="0"/>
          <c:showCatName val="0"/>
          <c:showSerName val="0"/>
          <c:showPercent val="0"/>
          <c:showBubbleSize val="0"/>
        </c:dLbls>
        <c:gapWidth val="250"/>
        <c:overlap val="100"/>
        <c:axId val="242422144"/>
        <c:axId val="24242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0.48</c:v>
                </c:pt>
                <c:pt idx="1">
                  <c:v>0.99</c:v>
                </c:pt>
                <c:pt idx="2">
                  <c:v>2.1800000000000002</c:v>
                </c:pt>
                <c:pt idx="3">
                  <c:v>-5.49</c:v>
                </c:pt>
                <c:pt idx="4">
                  <c:v>-5.28</c:v>
                </c:pt>
              </c:numCache>
            </c:numRef>
          </c:val>
          <c:smooth val="0"/>
          <c:extLst>
            <c:ext xmlns:c16="http://schemas.microsoft.com/office/drawing/2014/chart" uri="{C3380CC4-5D6E-409C-BE32-E72D297353CC}">
              <c16:uniqueId val="{00000002-21BA-4356-AD1B-022EA7E4035C}"/>
            </c:ext>
          </c:extLst>
        </c:ser>
        <c:dLbls>
          <c:showLegendKey val="0"/>
          <c:showVal val="0"/>
          <c:showCatName val="0"/>
          <c:showSerName val="0"/>
          <c:showPercent val="0"/>
          <c:showBubbleSize val="0"/>
        </c:dLbls>
        <c:marker val="1"/>
        <c:smooth val="0"/>
        <c:axId val="242422144"/>
        <c:axId val="242424064"/>
      </c:lineChart>
      <c:catAx>
        <c:axId val="2424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424064"/>
        <c:crosses val="autoZero"/>
        <c:auto val="1"/>
        <c:lblAlgn val="ctr"/>
        <c:lblOffset val="100"/>
        <c:tickLblSkip val="1"/>
        <c:tickMarkSkip val="1"/>
        <c:noMultiLvlLbl val="0"/>
      </c:catAx>
      <c:valAx>
        <c:axId val="24242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4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0.06</c:v>
                </c:pt>
                <c:pt idx="4">
                  <c:v>#N/A</c:v>
                </c:pt>
                <c:pt idx="5">
                  <c:v>0.15</c:v>
                </c:pt>
                <c:pt idx="6">
                  <c:v>#N/A</c:v>
                </c:pt>
                <c:pt idx="7">
                  <c:v>0</c:v>
                </c:pt>
                <c:pt idx="8">
                  <c:v>#N/A</c:v>
                </c:pt>
                <c:pt idx="9">
                  <c:v>0</c:v>
                </c:pt>
              </c:numCache>
            </c:numRef>
          </c:val>
          <c:extLst>
            <c:ext xmlns:c16="http://schemas.microsoft.com/office/drawing/2014/chart" uri="{C3380CC4-5D6E-409C-BE32-E72D297353CC}">
              <c16:uniqueId val="{00000000-64D3-47DD-9DCE-5B8FB1E5D0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D3-47DD-9DCE-5B8FB1E5D03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64D3-47DD-9DCE-5B8FB1E5D039}"/>
            </c:ext>
          </c:extLst>
        </c:ser>
        <c:ser>
          <c:idx val="3"/>
          <c:order val="3"/>
          <c:tx>
            <c:strRef>
              <c:f>データシート!$A$30</c:f>
              <c:strCache>
                <c:ptCount val="1"/>
                <c:pt idx="0">
                  <c:v>粟野地区農業集落排水処理事業特別会計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64D3-47DD-9DCE-5B8FB1E5D039}"/>
            </c:ext>
          </c:extLst>
        </c:ser>
        <c:ser>
          <c:idx val="4"/>
          <c:order val="4"/>
          <c:tx>
            <c:strRef>
              <c:f>データシート!$A$31</c:f>
              <c:strCache>
                <c:ptCount val="1"/>
                <c:pt idx="0">
                  <c:v>月舘宅地造成事業特別会計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0.09</c:v>
                </c:pt>
                <c:pt idx="8">
                  <c:v>#N/A</c:v>
                </c:pt>
                <c:pt idx="9">
                  <c:v>0.09</c:v>
                </c:pt>
              </c:numCache>
            </c:numRef>
          </c:val>
          <c:extLst>
            <c:ext xmlns:c16="http://schemas.microsoft.com/office/drawing/2014/chart" uri="{C3380CC4-5D6E-409C-BE32-E72D297353CC}">
              <c16:uniqueId val="{00000004-64D3-47DD-9DCE-5B8FB1E5D03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0.21</c:v>
                </c:pt>
                <c:pt idx="4">
                  <c:v>#N/A</c:v>
                </c:pt>
                <c:pt idx="5">
                  <c:v>0.2</c:v>
                </c:pt>
                <c:pt idx="6">
                  <c:v>#N/A</c:v>
                </c:pt>
                <c:pt idx="7">
                  <c:v>0.27</c:v>
                </c:pt>
                <c:pt idx="8">
                  <c:v>#N/A</c:v>
                </c:pt>
                <c:pt idx="9">
                  <c:v>0.45</c:v>
                </c:pt>
              </c:numCache>
            </c:numRef>
          </c:val>
          <c:extLst>
            <c:ext xmlns:c16="http://schemas.microsoft.com/office/drawing/2014/chart" uri="{C3380CC4-5D6E-409C-BE32-E72D297353CC}">
              <c16:uniqueId val="{00000005-64D3-47DD-9DCE-5B8FB1E5D03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2.5099999999999998</c:v>
                </c:pt>
                <c:pt idx="2">
                  <c:v>#N/A</c:v>
                </c:pt>
                <c:pt idx="3">
                  <c:v>3.52</c:v>
                </c:pt>
                <c:pt idx="4">
                  <c:v>#N/A</c:v>
                </c:pt>
                <c:pt idx="5">
                  <c:v>4.1900000000000004</c:v>
                </c:pt>
                <c:pt idx="6">
                  <c:v>#N/A</c:v>
                </c:pt>
                <c:pt idx="7">
                  <c:v>0.5</c:v>
                </c:pt>
                <c:pt idx="8">
                  <c:v>#N/A</c:v>
                </c:pt>
                <c:pt idx="9">
                  <c:v>0.53</c:v>
                </c:pt>
              </c:numCache>
            </c:numRef>
          </c:val>
          <c:extLst>
            <c:ext xmlns:c16="http://schemas.microsoft.com/office/drawing/2014/chart" uri="{C3380CC4-5D6E-409C-BE32-E72D297353CC}">
              <c16:uniqueId val="{00000006-64D3-47DD-9DCE-5B8FB1E5D03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1.03</c:v>
                </c:pt>
                <c:pt idx="4">
                  <c:v>#N/A</c:v>
                </c:pt>
                <c:pt idx="5">
                  <c:v>1.05</c:v>
                </c:pt>
                <c:pt idx="6">
                  <c:v>#N/A</c:v>
                </c:pt>
                <c:pt idx="7">
                  <c:v>1.1200000000000001</c:v>
                </c:pt>
                <c:pt idx="8">
                  <c:v>#N/A</c:v>
                </c:pt>
                <c:pt idx="9">
                  <c:v>0.77</c:v>
                </c:pt>
              </c:numCache>
            </c:numRef>
          </c:val>
          <c:extLst>
            <c:ext xmlns:c16="http://schemas.microsoft.com/office/drawing/2014/chart" uri="{C3380CC4-5D6E-409C-BE32-E72D297353CC}">
              <c16:uniqueId val="{00000007-64D3-47DD-9DCE-5B8FB1E5D0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4.17</c:v>
                </c:pt>
                <c:pt idx="2">
                  <c:v>#N/A</c:v>
                </c:pt>
                <c:pt idx="3">
                  <c:v>4.12</c:v>
                </c:pt>
                <c:pt idx="4">
                  <c:v>#N/A</c:v>
                </c:pt>
                <c:pt idx="5">
                  <c:v>4.58</c:v>
                </c:pt>
                <c:pt idx="6">
                  <c:v>#N/A</c:v>
                </c:pt>
                <c:pt idx="7">
                  <c:v>5.24</c:v>
                </c:pt>
                <c:pt idx="8">
                  <c:v>#N/A</c:v>
                </c:pt>
                <c:pt idx="9">
                  <c:v>6.13</c:v>
                </c:pt>
              </c:numCache>
            </c:numRef>
          </c:val>
          <c:extLst>
            <c:ext xmlns:c16="http://schemas.microsoft.com/office/drawing/2014/chart" uri="{C3380CC4-5D6E-409C-BE32-E72D297353CC}">
              <c16:uniqueId val="{00000008-64D3-47DD-9DCE-5B8FB1E5D0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9.49</c:v>
                </c:pt>
                <c:pt idx="2">
                  <c:v>#N/A</c:v>
                </c:pt>
                <c:pt idx="3">
                  <c:v>9.5</c:v>
                </c:pt>
                <c:pt idx="4">
                  <c:v>#N/A</c:v>
                </c:pt>
                <c:pt idx="5">
                  <c:v>11.05</c:v>
                </c:pt>
                <c:pt idx="6">
                  <c:v>#N/A</c:v>
                </c:pt>
                <c:pt idx="7">
                  <c:v>8.06</c:v>
                </c:pt>
                <c:pt idx="8">
                  <c:v>#N/A</c:v>
                </c:pt>
                <c:pt idx="9">
                  <c:v>10.039999999999999</c:v>
                </c:pt>
              </c:numCache>
            </c:numRef>
          </c:val>
          <c:extLst>
            <c:ext xmlns:c16="http://schemas.microsoft.com/office/drawing/2014/chart" uri="{C3380CC4-5D6E-409C-BE32-E72D297353CC}">
              <c16:uniqueId val="{00000009-64D3-47DD-9DCE-5B8FB1E5D039}"/>
            </c:ext>
          </c:extLst>
        </c:ser>
        <c:dLbls>
          <c:showLegendKey val="0"/>
          <c:showVal val="0"/>
          <c:showCatName val="0"/>
          <c:showSerName val="0"/>
          <c:showPercent val="0"/>
          <c:showBubbleSize val="0"/>
        </c:dLbls>
        <c:gapWidth val="150"/>
        <c:overlap val="100"/>
        <c:axId val="242374912"/>
        <c:axId val="58851328"/>
      </c:barChart>
      <c:catAx>
        <c:axId val="24237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51328"/>
        <c:crosses val="autoZero"/>
        <c:auto val="1"/>
        <c:lblAlgn val="ctr"/>
        <c:lblOffset val="100"/>
        <c:tickLblSkip val="1"/>
        <c:tickMarkSkip val="1"/>
        <c:noMultiLvlLbl val="0"/>
      </c:catAx>
      <c:valAx>
        <c:axId val="5885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37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2860</c:v>
                </c:pt>
                <c:pt idx="5">
                  <c:v>2998</c:v>
                </c:pt>
                <c:pt idx="8">
                  <c:v>2858</c:v>
                </c:pt>
                <c:pt idx="11">
                  <c:v>2767</c:v>
                </c:pt>
                <c:pt idx="14">
                  <c:v>2671</c:v>
                </c:pt>
              </c:numCache>
            </c:numRef>
          </c:val>
          <c:extLst>
            <c:ext xmlns:c16="http://schemas.microsoft.com/office/drawing/2014/chart" uri="{C3380CC4-5D6E-409C-BE32-E72D297353CC}">
              <c16:uniqueId val="{00000000-3055-4888-8A83-98E1E26A86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55-4888-8A83-98E1E26A86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13</c:v>
                </c:pt>
                <c:pt idx="6">
                  <c:v>13</c:v>
                </c:pt>
                <c:pt idx="9">
                  <c:v>13</c:v>
                </c:pt>
                <c:pt idx="12">
                  <c:v>0</c:v>
                </c:pt>
              </c:numCache>
            </c:numRef>
          </c:val>
          <c:extLst>
            <c:ext xmlns:c16="http://schemas.microsoft.com/office/drawing/2014/chart" uri="{C3380CC4-5D6E-409C-BE32-E72D297353CC}">
              <c16:uniqueId val="{00000002-3055-4888-8A83-98E1E26A86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180</c:v>
                </c:pt>
                <c:pt idx="3">
                  <c:v>238</c:v>
                </c:pt>
                <c:pt idx="6">
                  <c:v>252</c:v>
                </c:pt>
                <c:pt idx="9">
                  <c:v>261</c:v>
                </c:pt>
                <c:pt idx="12">
                  <c:v>256</c:v>
                </c:pt>
              </c:numCache>
            </c:numRef>
          </c:val>
          <c:extLst>
            <c:ext xmlns:c16="http://schemas.microsoft.com/office/drawing/2014/chart" uri="{C3380CC4-5D6E-409C-BE32-E72D297353CC}">
              <c16:uniqueId val="{00000003-3055-4888-8A83-98E1E26A86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441</c:v>
                </c:pt>
                <c:pt idx="3">
                  <c:v>420</c:v>
                </c:pt>
                <c:pt idx="6">
                  <c:v>440</c:v>
                </c:pt>
                <c:pt idx="9">
                  <c:v>437</c:v>
                </c:pt>
                <c:pt idx="12">
                  <c:v>454</c:v>
                </c:pt>
              </c:numCache>
            </c:numRef>
          </c:val>
          <c:extLst>
            <c:ext xmlns:c16="http://schemas.microsoft.com/office/drawing/2014/chart" uri="{C3380CC4-5D6E-409C-BE32-E72D297353CC}">
              <c16:uniqueId val="{00000004-3055-4888-8A83-98E1E26A86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53</c:v>
                </c:pt>
                <c:pt idx="3">
                  <c:v>60</c:v>
                </c:pt>
                <c:pt idx="6">
                  <c:v>60</c:v>
                </c:pt>
                <c:pt idx="9">
                  <c:v>20</c:v>
                </c:pt>
                <c:pt idx="12">
                  <c:v>13</c:v>
                </c:pt>
              </c:numCache>
            </c:numRef>
          </c:val>
          <c:extLst>
            <c:ext xmlns:c16="http://schemas.microsoft.com/office/drawing/2014/chart" uri="{C3380CC4-5D6E-409C-BE32-E72D297353CC}">
              <c16:uniqueId val="{00000005-3055-4888-8A83-98E1E26A86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55-4888-8A83-98E1E26A86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3197</c:v>
                </c:pt>
                <c:pt idx="3">
                  <c:v>3228</c:v>
                </c:pt>
                <c:pt idx="6">
                  <c:v>3451</c:v>
                </c:pt>
                <c:pt idx="9">
                  <c:v>3014</c:v>
                </c:pt>
                <c:pt idx="12">
                  <c:v>2953</c:v>
                </c:pt>
              </c:numCache>
            </c:numRef>
          </c:val>
          <c:extLst>
            <c:ext xmlns:c16="http://schemas.microsoft.com/office/drawing/2014/chart" uri="{C3380CC4-5D6E-409C-BE32-E72D297353CC}">
              <c16:uniqueId val="{00000007-3055-4888-8A83-98E1E26A863A}"/>
            </c:ext>
          </c:extLst>
        </c:ser>
        <c:dLbls>
          <c:showLegendKey val="0"/>
          <c:showVal val="0"/>
          <c:showCatName val="0"/>
          <c:showSerName val="0"/>
          <c:showPercent val="0"/>
          <c:showBubbleSize val="0"/>
        </c:dLbls>
        <c:gapWidth val="100"/>
        <c:overlap val="100"/>
        <c:axId val="60155392"/>
        <c:axId val="6015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1025</c:v>
                </c:pt>
                <c:pt idx="2">
                  <c:v>#N/A</c:v>
                </c:pt>
                <c:pt idx="3">
                  <c:v>#N/A</c:v>
                </c:pt>
                <c:pt idx="4">
                  <c:v>961</c:v>
                </c:pt>
                <c:pt idx="5">
                  <c:v>#N/A</c:v>
                </c:pt>
                <c:pt idx="6">
                  <c:v>#N/A</c:v>
                </c:pt>
                <c:pt idx="7">
                  <c:v>1358</c:v>
                </c:pt>
                <c:pt idx="8">
                  <c:v>#N/A</c:v>
                </c:pt>
                <c:pt idx="9">
                  <c:v>#N/A</c:v>
                </c:pt>
                <c:pt idx="10">
                  <c:v>978</c:v>
                </c:pt>
                <c:pt idx="11">
                  <c:v>#N/A</c:v>
                </c:pt>
                <c:pt idx="12">
                  <c:v>#N/A</c:v>
                </c:pt>
                <c:pt idx="13">
                  <c:v>1005</c:v>
                </c:pt>
                <c:pt idx="14">
                  <c:v>#N/A</c:v>
                </c:pt>
              </c:numCache>
            </c:numRef>
          </c:val>
          <c:smooth val="0"/>
          <c:extLst>
            <c:ext xmlns:c16="http://schemas.microsoft.com/office/drawing/2014/chart" uri="{C3380CC4-5D6E-409C-BE32-E72D297353CC}">
              <c16:uniqueId val="{00000008-3055-4888-8A83-98E1E26A863A}"/>
            </c:ext>
          </c:extLst>
        </c:ser>
        <c:dLbls>
          <c:showLegendKey val="0"/>
          <c:showVal val="0"/>
          <c:showCatName val="0"/>
          <c:showSerName val="0"/>
          <c:showPercent val="0"/>
          <c:showBubbleSize val="0"/>
        </c:dLbls>
        <c:marker val="1"/>
        <c:smooth val="0"/>
        <c:axId val="60155392"/>
        <c:axId val="60157312"/>
      </c:lineChart>
      <c:catAx>
        <c:axId val="6015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157312"/>
        <c:crosses val="autoZero"/>
        <c:auto val="1"/>
        <c:lblAlgn val="ctr"/>
        <c:lblOffset val="100"/>
        <c:tickLblSkip val="1"/>
        <c:tickMarkSkip val="1"/>
        <c:noMultiLvlLbl val="0"/>
      </c:catAx>
      <c:valAx>
        <c:axId val="601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5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32349</c:v>
                </c:pt>
                <c:pt idx="5">
                  <c:v>33239</c:v>
                </c:pt>
                <c:pt idx="8">
                  <c:v>33277</c:v>
                </c:pt>
                <c:pt idx="11">
                  <c:v>33773</c:v>
                </c:pt>
                <c:pt idx="14">
                  <c:v>33662</c:v>
                </c:pt>
              </c:numCache>
            </c:numRef>
          </c:val>
          <c:extLst>
            <c:ext xmlns:c16="http://schemas.microsoft.com/office/drawing/2014/chart" uri="{C3380CC4-5D6E-409C-BE32-E72D297353CC}">
              <c16:uniqueId val="{00000000-52D0-4A4F-9E88-7DECEE52C9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282</c:v>
                </c:pt>
                <c:pt idx="5">
                  <c:v>250</c:v>
                </c:pt>
                <c:pt idx="8">
                  <c:v>191</c:v>
                </c:pt>
                <c:pt idx="11">
                  <c:v>165</c:v>
                </c:pt>
                <c:pt idx="14">
                  <c:v>140</c:v>
                </c:pt>
              </c:numCache>
            </c:numRef>
          </c:val>
          <c:extLst>
            <c:ext xmlns:c16="http://schemas.microsoft.com/office/drawing/2014/chart" uri="{C3380CC4-5D6E-409C-BE32-E72D297353CC}">
              <c16:uniqueId val="{00000001-52D0-4A4F-9E88-7DECEE52C9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11855</c:v>
                </c:pt>
                <c:pt idx="5">
                  <c:v>12335</c:v>
                </c:pt>
                <c:pt idx="8">
                  <c:v>10858</c:v>
                </c:pt>
                <c:pt idx="11">
                  <c:v>11311</c:v>
                </c:pt>
                <c:pt idx="14">
                  <c:v>9116</c:v>
                </c:pt>
              </c:numCache>
            </c:numRef>
          </c:val>
          <c:extLst>
            <c:ext xmlns:c16="http://schemas.microsoft.com/office/drawing/2014/chart" uri="{C3380CC4-5D6E-409C-BE32-E72D297353CC}">
              <c16:uniqueId val="{00000002-52D0-4A4F-9E88-7DECEE52C9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D0-4A4F-9E88-7DECEE52C9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D0-4A4F-9E88-7DECEE52C9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D0-4A4F-9E88-7DECEE52C9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4747</c:v>
                </c:pt>
                <c:pt idx="3">
                  <c:v>4415</c:v>
                </c:pt>
                <c:pt idx="6">
                  <c:v>3958</c:v>
                </c:pt>
                <c:pt idx="9">
                  <c:v>3676</c:v>
                </c:pt>
                <c:pt idx="12">
                  <c:v>3564</c:v>
                </c:pt>
              </c:numCache>
            </c:numRef>
          </c:val>
          <c:extLst>
            <c:ext xmlns:c16="http://schemas.microsoft.com/office/drawing/2014/chart" uri="{C3380CC4-5D6E-409C-BE32-E72D297353CC}">
              <c16:uniqueId val="{00000006-52D0-4A4F-9E88-7DECEE52C9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2232</c:v>
                </c:pt>
                <c:pt idx="3">
                  <c:v>2137</c:v>
                </c:pt>
                <c:pt idx="6">
                  <c:v>1907</c:v>
                </c:pt>
                <c:pt idx="9">
                  <c:v>1666</c:v>
                </c:pt>
                <c:pt idx="12">
                  <c:v>1434</c:v>
                </c:pt>
              </c:numCache>
            </c:numRef>
          </c:val>
          <c:extLst>
            <c:ext xmlns:c16="http://schemas.microsoft.com/office/drawing/2014/chart" uri="{C3380CC4-5D6E-409C-BE32-E72D297353CC}">
              <c16:uniqueId val="{00000007-52D0-4A4F-9E88-7DECEE52C9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6037</c:v>
                </c:pt>
                <c:pt idx="3">
                  <c:v>6824</c:v>
                </c:pt>
                <c:pt idx="6">
                  <c:v>6383</c:v>
                </c:pt>
                <c:pt idx="9">
                  <c:v>5903</c:v>
                </c:pt>
                <c:pt idx="12">
                  <c:v>5472</c:v>
                </c:pt>
              </c:numCache>
            </c:numRef>
          </c:val>
          <c:extLst>
            <c:ext xmlns:c16="http://schemas.microsoft.com/office/drawing/2014/chart" uri="{C3380CC4-5D6E-409C-BE32-E72D297353CC}">
              <c16:uniqueId val="{00000008-52D0-4A4F-9E88-7DECEE52C9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87</c:v>
                </c:pt>
                <c:pt idx="3">
                  <c:v>74</c:v>
                </c:pt>
                <c:pt idx="6">
                  <c:v>61</c:v>
                </c:pt>
                <c:pt idx="9">
                  <c:v>48</c:v>
                </c:pt>
                <c:pt idx="12">
                  <c:v>48</c:v>
                </c:pt>
              </c:numCache>
            </c:numRef>
          </c:val>
          <c:extLst>
            <c:ext xmlns:c16="http://schemas.microsoft.com/office/drawing/2014/chart" uri="{C3380CC4-5D6E-409C-BE32-E72D297353CC}">
              <c16:uniqueId val="{00000009-52D0-4A4F-9E88-7DECEE52C9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36264</c:v>
                </c:pt>
                <c:pt idx="3">
                  <c:v>37274</c:v>
                </c:pt>
                <c:pt idx="6">
                  <c:v>37685</c:v>
                </c:pt>
                <c:pt idx="9">
                  <c:v>39629</c:v>
                </c:pt>
                <c:pt idx="12">
                  <c:v>40060</c:v>
                </c:pt>
              </c:numCache>
            </c:numRef>
          </c:val>
          <c:extLst>
            <c:ext xmlns:c16="http://schemas.microsoft.com/office/drawing/2014/chart" uri="{C3380CC4-5D6E-409C-BE32-E72D297353CC}">
              <c16:uniqueId val="{0000000A-52D0-4A4F-9E88-7DECEE52C934}"/>
            </c:ext>
          </c:extLst>
        </c:ser>
        <c:dLbls>
          <c:showLegendKey val="0"/>
          <c:showVal val="0"/>
          <c:showCatName val="0"/>
          <c:showSerName val="0"/>
          <c:showPercent val="0"/>
          <c:showBubbleSize val="0"/>
        </c:dLbls>
        <c:gapWidth val="100"/>
        <c:overlap val="100"/>
        <c:axId val="60250368"/>
        <c:axId val="6026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4881</c:v>
                </c:pt>
                <c:pt idx="2">
                  <c:v>#N/A</c:v>
                </c:pt>
                <c:pt idx="3">
                  <c:v>#N/A</c:v>
                </c:pt>
                <c:pt idx="4">
                  <c:v>4900</c:v>
                </c:pt>
                <c:pt idx="5">
                  <c:v>#N/A</c:v>
                </c:pt>
                <c:pt idx="6">
                  <c:v>#N/A</c:v>
                </c:pt>
                <c:pt idx="7">
                  <c:v>5669</c:v>
                </c:pt>
                <c:pt idx="8">
                  <c:v>#N/A</c:v>
                </c:pt>
                <c:pt idx="9">
                  <c:v>#N/A</c:v>
                </c:pt>
                <c:pt idx="10">
                  <c:v>5671</c:v>
                </c:pt>
                <c:pt idx="11">
                  <c:v>#N/A</c:v>
                </c:pt>
                <c:pt idx="12">
                  <c:v>#N/A</c:v>
                </c:pt>
                <c:pt idx="13">
                  <c:v>7659</c:v>
                </c:pt>
                <c:pt idx="14">
                  <c:v>#N/A</c:v>
                </c:pt>
              </c:numCache>
            </c:numRef>
          </c:val>
          <c:smooth val="0"/>
          <c:extLst>
            <c:ext xmlns:c16="http://schemas.microsoft.com/office/drawing/2014/chart" uri="{C3380CC4-5D6E-409C-BE32-E72D297353CC}">
              <c16:uniqueId val="{0000000B-52D0-4A4F-9E88-7DECEE52C934}"/>
            </c:ext>
          </c:extLst>
        </c:ser>
        <c:dLbls>
          <c:showLegendKey val="0"/>
          <c:showVal val="0"/>
          <c:showCatName val="0"/>
          <c:showSerName val="0"/>
          <c:showPercent val="0"/>
          <c:showBubbleSize val="0"/>
        </c:dLbls>
        <c:marker val="1"/>
        <c:smooth val="0"/>
        <c:axId val="60250368"/>
        <c:axId val="60264832"/>
      </c:lineChart>
      <c:catAx>
        <c:axId val="6025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264832"/>
        <c:crosses val="autoZero"/>
        <c:auto val="1"/>
        <c:lblAlgn val="ctr"/>
        <c:lblOffset val="100"/>
        <c:tickLblSkip val="1"/>
        <c:tickMarkSkip val="1"/>
        <c:noMultiLvlLbl val="0"/>
      </c:catAx>
      <c:valAx>
        <c:axId val="6026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25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4153</c:v>
                </c:pt>
                <c:pt idx="1">
                  <c:v>3765</c:v>
                </c:pt>
                <c:pt idx="2">
                  <c:v>2579</c:v>
                </c:pt>
              </c:numCache>
            </c:numRef>
          </c:val>
          <c:extLst>
            <c:ext xmlns:c16="http://schemas.microsoft.com/office/drawing/2014/chart" uri="{C3380CC4-5D6E-409C-BE32-E72D297353CC}">
              <c16:uniqueId val="{00000000-A4C5-42B6-95F6-13A1278852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1163</c:v>
                </c:pt>
                <c:pt idx="1">
                  <c:v>1063</c:v>
                </c:pt>
                <c:pt idx="2">
                  <c:v>963</c:v>
                </c:pt>
              </c:numCache>
            </c:numRef>
          </c:val>
          <c:extLst>
            <c:ext xmlns:c16="http://schemas.microsoft.com/office/drawing/2014/chart" uri="{C3380CC4-5D6E-409C-BE32-E72D297353CC}">
              <c16:uniqueId val="{00000001-A4C5-42B6-95F6-13A1278852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9075</c:v>
                </c:pt>
                <c:pt idx="1">
                  <c:v>9400</c:v>
                </c:pt>
                <c:pt idx="2">
                  <c:v>8177</c:v>
                </c:pt>
              </c:numCache>
            </c:numRef>
          </c:val>
          <c:extLst>
            <c:ext xmlns:c16="http://schemas.microsoft.com/office/drawing/2014/chart" uri="{C3380CC4-5D6E-409C-BE32-E72D297353CC}">
              <c16:uniqueId val="{00000002-A4C5-42B6-95F6-13A12788524A}"/>
            </c:ext>
          </c:extLst>
        </c:ser>
        <c:dLbls>
          <c:showLegendKey val="0"/>
          <c:showVal val="0"/>
          <c:showCatName val="0"/>
          <c:showSerName val="0"/>
          <c:showPercent val="0"/>
          <c:showBubbleSize val="0"/>
        </c:dLbls>
        <c:gapWidth val="120"/>
        <c:overlap val="100"/>
        <c:axId val="60468608"/>
        <c:axId val="60474496"/>
      </c:barChart>
      <c:catAx>
        <c:axId val="604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474496"/>
        <c:crosses val="autoZero"/>
        <c:auto val="1"/>
        <c:lblAlgn val="ctr"/>
        <c:lblOffset val="100"/>
        <c:tickLblSkip val="1"/>
        <c:tickMarkSkip val="1"/>
        <c:noMultiLvlLbl val="0"/>
      </c:catAx>
      <c:valAx>
        <c:axId val="60474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46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{A6D53144-3E2D-41CC-9FD0-5C7D9FB63A72}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4B-475F-AD86-5041303107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{872B9D43-F4EF-4B96-952F-F740B5220AEC}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4B-475F-AD86-5041303107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{0424D315-D48B-4D17-968A-C89B662BEAE6}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4B-475F-AD86-5041303107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{A7A251E3-8230-48D4-849B-4FB32B66C536}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4B-475F-AD86-5041303107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{E6148653-2A81-472A-927C-36782673A76A}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4B-475F-AD86-50413031078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{E220A68B-E890-46E3-9F3F-339DE0922234}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4B-475F-AD86-504130310783}"/>
                </c:ext>
              </c:extLst>
            </c:dLbl>
            <c:dLbl>
              <c:idx val="16"/>
              <c:layout>
                <c:manualLayout>
                  <c:x val="0"/>
                  <c:y val="9.2303178143641855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{A73510B8-DF2B-41F7-B1B8-C82BC8092924}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4B-475F-AD86-504130310783}"/>
                </c:ext>
              </c:extLst>
            </c:dLbl>
            <c:dLbl>
              <c:idx val="24"/>
              <c:layout>
                <c:manualLayout>
                  <c:x val="0"/>
                  <c:y val="-9.2303178143641855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{15D8E716-AFAE-49A4-9BDF-65674A5CF131}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4B-475F-AD86-504130310783}"/>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{EC52A816-1476-4E64-9A70-4489448FA6D5}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4B-475F-AD86-5041303107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40.9</c:v>
                </c:pt>
                <c:pt idx="16">
                  <c:v>42</c:v>
                </c:pt>
                <c:pt idx="24">
                  <c:v>42.6</c:v>
                </c:pt>
                <c:pt idx="32">
                  <c:v>44.2</c:v>
                </c:pt>
              </c:numCache>
            </c:numRef>
          </c:xVal>
          <c:yVal>
            <c:numRef>
              <c:f>公会計指標分析・財政指標組合せ分析表!$BP$51:$DC$51</c:f>
              <c:numCache>
                <c:formatCode>#,##0.0;"▲ "#,##0.0</c:formatCode>
                <c:ptCount val="40"/>
                <c:pt idx="8">
                  <c:v>32.9</c:v>
                </c:pt>
                <c:pt idx="16">
                  <c:v>38.700000000000003</c:v>
                </c:pt>
                <c:pt idx="24">
                  <c:v>39.5</c:v>
                </c:pt>
                <c:pt idx="32">
                  <c:v>54.4</c:v>
                </c:pt>
              </c:numCache>
            </c:numRef>
          </c:yVal>
          <c:smooth val="0"/>
          <c:extLst>
            <c:ext xmlns:c16="http://schemas.microsoft.com/office/drawing/2014/chart" uri="{C3380CC4-5D6E-409C-BE32-E72D297353CC}">
              <c16:uniqueId val="{00000009-724B-475F-AD86-5041303107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{7B8B29ED-8F6E-4824-8FF5-E12F18868DF9}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4B-475F-AD86-5041303107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{353BE749-CAE1-491A-AF2C-CD1AE8E326B5}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4B-475F-AD86-5041303107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{F5B07DD4-C2CB-4543-B97C-3056E69B01FF}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4B-475F-AD86-5041303107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{166E951F-4134-46FE-8B49-FF79DC4EBF09}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4B-475F-AD86-5041303107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{4E31FC5F-DEA7-41D2-A42A-A33E112717C6}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4B-475F-AD86-50413031078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{2F520984-5B9C-4FA6-B596-759C9AD67298}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4B-475F-AD86-504130310783}"/>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{04D06DD1-94EA-4373-A6EF-53BB067D313A}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4B-475F-AD86-504130310783}"/>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{7A889B7A-9BBA-4AEF-BE87-11E1BB72DFA7}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4B-475F-AD86-504130310783}"/>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{C5D4BC11-DB00-450A-A44C-9C92667F9DF2}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4B-475F-AD86-5041303107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56.6</c:v>
                </c:pt>
                <c:pt idx="24">
                  <c:v>56.9</c:v>
                </c:pt>
                <c:pt idx="32">
                  <c:v>56.8</c:v>
                </c:pt>
              </c:numCache>
            </c:numRef>
          </c:xVal>
          <c:yVal>
            <c:numRef>
              <c:f>公会計指標分析・財政指標組合せ分析表!$BP$55:$DC$55</c:f>
              <c:numCache>
                <c:formatCode>#,##0.0;"▲ "#,##0.0</c:formatCode>
                <c:ptCount val="40"/>
                <c:pt idx="8">
                  <c:v>33.9</c:v>
                </c:pt>
                <c:pt idx="16">
                  <c:v>32.299999999999997</c:v>
                </c:pt>
                <c:pt idx="24">
                  <c:v>35.200000000000003</c:v>
                </c:pt>
                <c:pt idx="32">
                  <c:v>40.4</c:v>
                </c:pt>
              </c:numCache>
            </c:numRef>
          </c:yVal>
          <c:smooth val="0"/>
          <c:extLst>
            <c:ext xmlns:c16="http://schemas.microsoft.com/office/drawing/2014/chart" uri="{C3380CC4-5D6E-409C-BE32-E72D297353CC}">
              <c16:uniqueId val="{00000013-724B-475F-AD86-504130310783}"/>
            </c:ext>
          </c:extLst>
        </c:ser>
        <c:dLbls>
          <c:showLegendKey val="0"/>
          <c:showVal val="1"/>
          <c:showCatName val="0"/>
          <c:showSerName val="0"/>
          <c:showPercent val="0"/>
          <c:showBubbleSize val="0"/>
        </c:dLbls>
        <c:axId val="46179840"/>
        <c:axId val="46181760"/>
      </c:scatterChart>
      <c:valAx>
        <c:axId val="46179840"/>
        <c:scaling>
          <c:orientation val="minMax"/>
          <c:max val="59"/>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{25AC073A-4D37-45C2-A331-38A4D518273F}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0F7-4CC5-B176-4E41A075E1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{9FB06AEF-8C6B-40BC-AF15-C574452F36DC}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F7-4CC5-B176-4E41A075E1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{6CD22F75-A390-4D8B-8388-65F0C248A060}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F7-4CC5-B176-4E41A075E1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{C0B70AE9-4DB3-45BF-90BF-1E69C913DF72}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F7-4CC5-B176-4E41A075E1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{B7FBA2BD-2D19-42CB-9A27-DEE616F2087C}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F7-4CC5-B176-4E41A075E12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{82EC7FB2-FEF4-4080-ADD8-CCAA1EA38500}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0F7-4CC5-B176-4E41A075E12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{D6F0AD94-1152-4702-8E78-31656A3496C9}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0F7-4CC5-B176-4E41A075E12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{C01C1B7E-50B0-4FC6-8699-1970D6BD148B}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0F7-4CC5-B176-4E41A075E12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{740707F7-8384-45C7-BF46-093B8C6DD3C8}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0F7-4CC5-B176-4E41A075E1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6.5</c:v>
                </c:pt>
                <c:pt idx="16">
                  <c:v>7.4</c:v>
                </c:pt>
                <c:pt idx="24">
                  <c:v>6.6</c:v>
                </c:pt>
                <c:pt idx="32">
                  <c:v>6.9</c:v>
                </c:pt>
              </c:numCache>
            </c:numRef>
          </c:xVal>
          <c:yVal>
            <c:numRef>
              <c:f>公会計指標分析・財政指標組合せ分析表!$BP$73:$DC$73</c:f>
              <c:numCache>
                <c:formatCode>#,##0.0;"▲ "#,##0.0</c:formatCode>
                <c:ptCount val="40"/>
                <c:pt idx="0">
                  <c:v>31.8</c:v>
                </c:pt>
                <c:pt idx="8">
                  <c:v>32.9</c:v>
                </c:pt>
                <c:pt idx="16">
                  <c:v>38.700000000000003</c:v>
                </c:pt>
                <c:pt idx="24">
                  <c:v>39.5</c:v>
                </c:pt>
                <c:pt idx="32">
                  <c:v>54.4</c:v>
                </c:pt>
              </c:numCache>
            </c:numRef>
          </c:yVal>
          <c:smooth val="0"/>
          <c:extLst>
            <c:ext xmlns:c16="http://schemas.microsoft.com/office/drawing/2014/chart" uri="{C3380CC4-5D6E-409C-BE32-E72D297353CC}">
              <c16:uniqueId val="{00000009-D0F7-4CC5-B176-4E41A075E1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{977BA969-D6C9-4B7F-9C47-7C898600EB09}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0F7-4CC5-B176-4E41A075E1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{E38DEC2B-19EF-4A53-9CE2-C05A4F289380}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F7-4CC5-B176-4E41A075E1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{EEF3FFF7-2B20-4E23-8FED-D0A60FDA8429}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F7-4CC5-B176-4E41A075E1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{686A0184-1CA7-45EA-BE25-1A7A72F7D04A}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F7-4CC5-B176-4E41A075E1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{FB632FF5-505F-4911-AAA6-52EC453712AE}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F7-4CC5-B176-4E41A075E12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{0621862A-54C7-4425-B5C2-AD41BFAF294F}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0F7-4CC5-B176-4E41A075E12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{53E8ADCA-F092-483F-90FA-247C342F8DFB}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0F7-4CC5-B176-4E41A075E12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{9A59A8B7-2FB6-461A-92C8-525802F310F5}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0F7-4CC5-B176-4E41A075E12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{A535B904-74B7-44C8-B0C4-DFCDD531A532}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0F7-4CC5-B176-4E41A075E1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D0F7-4CC5-B176-4E41A075E12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mn-lt"/>
              <a:ea typeface="+mn-ea"/>
              <a:cs typeface="+mn-cs"/>
            </a:rPr>
            <a:t>　</a:t>
          </a:r>
          <a:r>
            <a:rPr kumimoji="1" lang="ja-JP" altLang="en-US" sz="750">
              <a:solidFill>
                <a:schemeClr val="dk1"/>
              </a:solidFill>
              <a:effectLst/>
              <a:latin typeface="+mn-ea"/>
              <a:ea typeface="+mn-ea"/>
              <a:cs typeface="+mn-cs"/>
            </a:rPr>
            <a:t>災害復旧債（</a:t>
          </a:r>
          <a:r>
            <a:rPr kumimoji="1" lang="en-US" altLang="ja-JP" sz="750">
              <a:solidFill>
                <a:schemeClr val="dk1"/>
              </a:solidFill>
              <a:effectLst/>
              <a:latin typeface="+mn-ea"/>
              <a:ea typeface="+mn-ea"/>
              <a:cs typeface="+mn-cs"/>
            </a:rPr>
            <a:t>H28</a:t>
          </a:r>
          <a:r>
            <a:rPr kumimoji="1" lang="ja-JP" altLang="en-US" sz="750">
              <a:solidFill>
                <a:schemeClr val="dk1"/>
              </a:solidFill>
              <a:effectLst/>
              <a:latin typeface="+mn-ea"/>
              <a:ea typeface="+mn-ea"/>
              <a:cs typeface="+mn-cs"/>
            </a:rPr>
            <a:t>同意）、緊急防災・減災事業（</a:t>
          </a:r>
          <a:r>
            <a:rPr kumimoji="1" lang="en-US" altLang="ja-JP" sz="750">
              <a:solidFill>
                <a:schemeClr val="dk1"/>
              </a:solidFill>
              <a:effectLst/>
              <a:latin typeface="+mn-ea"/>
              <a:ea typeface="+mn-ea"/>
              <a:cs typeface="+mn-cs"/>
            </a:rPr>
            <a:t>H29</a:t>
          </a:r>
          <a:r>
            <a:rPr kumimoji="1" lang="ja-JP" altLang="en-US" sz="750">
              <a:solidFill>
                <a:schemeClr val="dk1"/>
              </a:solidFill>
              <a:effectLst/>
              <a:latin typeface="+mn-ea"/>
              <a:ea typeface="+mn-ea"/>
              <a:cs typeface="+mn-cs"/>
            </a:rPr>
            <a:t>同意、消防施設整備事業）等が償還開始となり増となったものの、公共事業等債（</a:t>
          </a:r>
          <a:r>
            <a:rPr kumimoji="1" lang="en-US" altLang="ja-JP" sz="750">
              <a:solidFill>
                <a:schemeClr val="dk1"/>
              </a:solidFill>
              <a:effectLst/>
              <a:latin typeface="+mn-ea"/>
              <a:ea typeface="+mn-ea"/>
              <a:cs typeface="+mn-cs"/>
            </a:rPr>
            <a:t>H20</a:t>
          </a:r>
          <a:r>
            <a:rPr kumimoji="1" lang="ja-JP" altLang="en-US" sz="750">
              <a:solidFill>
                <a:schemeClr val="dk1"/>
              </a:solidFill>
              <a:effectLst/>
              <a:latin typeface="+mn-ea"/>
              <a:ea typeface="+mn-ea"/>
              <a:cs typeface="+mn-cs"/>
            </a:rPr>
            <a:t>同意、農業農村）、公営住宅建設事業債（</a:t>
          </a:r>
          <a:r>
            <a:rPr kumimoji="1" lang="en-US" altLang="ja-JP" sz="750">
              <a:solidFill>
                <a:schemeClr val="dk1"/>
              </a:solidFill>
              <a:effectLst/>
              <a:latin typeface="+mn-ea"/>
              <a:ea typeface="+mn-ea"/>
              <a:cs typeface="+mn-cs"/>
            </a:rPr>
            <a:t>H10</a:t>
          </a:r>
          <a:r>
            <a:rPr kumimoji="1" lang="ja-JP" altLang="en-US" sz="750">
              <a:solidFill>
                <a:schemeClr val="dk1"/>
              </a:solidFill>
              <a:effectLst/>
              <a:latin typeface="+mn-ea"/>
              <a:ea typeface="+mn-ea"/>
              <a:cs typeface="+mn-cs"/>
            </a:rPr>
            <a:t>同意、旧霊山町・旧保原町）等の償還完了の額が大きかったため、</a:t>
          </a:r>
          <a:r>
            <a:rPr kumimoji="1" lang="ja-JP" altLang="ja-JP" sz="750">
              <a:solidFill>
                <a:schemeClr val="dk1"/>
              </a:solidFill>
              <a:effectLst/>
              <a:latin typeface="+mn-ea"/>
              <a:ea typeface="+mn-ea"/>
              <a:cs typeface="+mn-cs"/>
            </a:rPr>
            <a:t>元利償還金は前年度比</a:t>
          </a:r>
          <a:r>
            <a:rPr kumimoji="1" lang="en-US" altLang="ja-JP" sz="750">
              <a:solidFill>
                <a:schemeClr val="dk1"/>
              </a:solidFill>
              <a:effectLst/>
              <a:latin typeface="+mn-ea"/>
              <a:ea typeface="+mn-ea"/>
              <a:cs typeface="+mn-cs"/>
            </a:rPr>
            <a:t>2.0</a:t>
          </a:r>
          <a:r>
            <a:rPr kumimoji="1" lang="ja-JP" altLang="ja-JP" sz="750">
              <a:solidFill>
                <a:schemeClr val="dk1"/>
              </a:solidFill>
              <a:effectLst/>
              <a:latin typeface="+mn-ea"/>
              <a:ea typeface="+mn-ea"/>
              <a:cs typeface="+mn-cs"/>
            </a:rPr>
            <a:t>％減、</a:t>
          </a:r>
          <a:r>
            <a:rPr kumimoji="1" lang="ja-JP" altLang="en-US" sz="750">
              <a:solidFill>
                <a:schemeClr val="dk1"/>
              </a:solidFill>
              <a:effectLst/>
              <a:latin typeface="+mn-ea"/>
              <a:ea typeface="+mn-ea"/>
              <a:cs typeface="+mn-cs"/>
            </a:rPr>
            <a:t>川俣ホーム建設に係る事業者借入金償還負担金が平成</a:t>
          </a:r>
          <a:r>
            <a:rPr kumimoji="1" lang="en-US" altLang="ja-JP" sz="750">
              <a:solidFill>
                <a:schemeClr val="dk1"/>
              </a:solidFill>
              <a:effectLst/>
              <a:latin typeface="+mn-ea"/>
              <a:ea typeface="+mn-ea"/>
              <a:cs typeface="+mn-cs"/>
            </a:rPr>
            <a:t>30</a:t>
          </a:r>
          <a:r>
            <a:rPr kumimoji="1" lang="ja-JP" altLang="en-US" sz="750">
              <a:solidFill>
                <a:schemeClr val="dk1"/>
              </a:solidFill>
              <a:effectLst/>
              <a:latin typeface="+mn-ea"/>
              <a:ea typeface="+mn-ea"/>
              <a:cs typeface="+mn-cs"/>
            </a:rPr>
            <a:t>年度で償還完了したため、債務負担行為に基づく支出額が</a:t>
          </a:r>
          <a:r>
            <a:rPr kumimoji="1" lang="ja-JP" altLang="ja-JP" sz="750">
              <a:solidFill>
                <a:schemeClr val="dk1"/>
              </a:solidFill>
              <a:effectLst/>
              <a:latin typeface="+mn-ea"/>
              <a:ea typeface="+mn-ea"/>
              <a:cs typeface="+mn-cs"/>
            </a:rPr>
            <a:t>前年度比</a:t>
          </a:r>
          <a:r>
            <a:rPr kumimoji="1" lang="en-US" altLang="ja-JP" sz="750">
              <a:solidFill>
                <a:schemeClr val="dk1"/>
              </a:solidFill>
              <a:effectLst/>
              <a:latin typeface="+mn-ea"/>
              <a:ea typeface="+mn-ea"/>
              <a:cs typeface="+mn-cs"/>
            </a:rPr>
            <a:t>99.2</a:t>
          </a:r>
          <a:r>
            <a:rPr kumimoji="1" lang="ja-JP" altLang="ja-JP" sz="750">
              <a:solidFill>
                <a:schemeClr val="dk1"/>
              </a:solidFill>
              <a:effectLst/>
              <a:latin typeface="+mn-ea"/>
              <a:ea typeface="+mn-ea"/>
              <a:cs typeface="+mn-cs"/>
            </a:rPr>
            <a:t>％減</a:t>
          </a:r>
          <a:r>
            <a:rPr kumimoji="1" lang="ja-JP" altLang="en-US" sz="750">
              <a:solidFill>
                <a:schemeClr val="dk1"/>
              </a:solidFill>
              <a:effectLst/>
              <a:latin typeface="+mn-ea"/>
              <a:ea typeface="+mn-ea"/>
              <a:cs typeface="+mn-cs"/>
            </a:rPr>
            <a:t>したことにより、</a:t>
          </a:r>
          <a:r>
            <a:rPr kumimoji="1" lang="ja-JP" altLang="ja-JP" sz="750">
              <a:solidFill>
                <a:schemeClr val="dk1"/>
              </a:solidFill>
              <a:effectLst/>
              <a:latin typeface="+mn-ea"/>
              <a:ea typeface="+mn-ea"/>
              <a:cs typeface="+mn-cs"/>
            </a:rPr>
            <a:t>元利償還金等（Ａ）が</a:t>
          </a:r>
          <a:r>
            <a:rPr kumimoji="1" lang="ja-JP" altLang="en-US" sz="750">
              <a:solidFill>
                <a:schemeClr val="dk1"/>
              </a:solidFill>
              <a:effectLst/>
              <a:latin typeface="+mn-ea"/>
              <a:ea typeface="+mn-ea"/>
              <a:cs typeface="+mn-cs"/>
            </a:rPr>
            <a:t>減少</a:t>
          </a:r>
          <a:r>
            <a:rPr kumimoji="1" lang="ja-JP" altLang="ja-JP" sz="750">
              <a:solidFill>
                <a:schemeClr val="dk1"/>
              </a:solidFill>
              <a:effectLst/>
              <a:latin typeface="+mn-ea"/>
              <a:ea typeface="+mn-ea"/>
              <a:cs typeface="+mn-cs"/>
            </a:rPr>
            <a:t>している。　　　　</a:t>
          </a:r>
          <a:endParaRPr lang="ja-JP" altLang="ja-JP" sz="750">
            <a:effectLst/>
            <a:latin typeface="+mn-ea"/>
            <a:ea typeface="+mn-ea"/>
          </a:endParaRPr>
        </a:p>
        <a:p>
          <a:r>
            <a:rPr kumimoji="1" lang="ja-JP" altLang="ja-JP" sz="750">
              <a:solidFill>
                <a:schemeClr val="dk1"/>
              </a:solidFill>
              <a:effectLst/>
              <a:latin typeface="+mn-ea"/>
              <a:ea typeface="+mn-ea"/>
              <a:cs typeface="+mn-cs"/>
            </a:rPr>
            <a:t>　一方で、</a:t>
          </a:r>
          <a:r>
            <a:rPr kumimoji="1" lang="ja-JP" altLang="en-US" sz="750">
              <a:solidFill>
                <a:schemeClr val="dk1"/>
              </a:solidFill>
              <a:effectLst/>
              <a:latin typeface="+mn-ea"/>
              <a:ea typeface="+mn-ea"/>
              <a:cs typeface="+mn-cs"/>
            </a:rPr>
            <a:t>それ以上に</a:t>
          </a:r>
          <a:r>
            <a:rPr kumimoji="1" lang="ja-JP" altLang="ja-JP" sz="750">
              <a:solidFill>
                <a:schemeClr val="dk1"/>
              </a:solidFill>
              <a:effectLst/>
              <a:latin typeface="+mn-ea"/>
              <a:ea typeface="+mn-ea"/>
              <a:cs typeface="+mn-cs"/>
            </a:rPr>
            <a:t>控除対象となる基準財政需要額に算入された公債費（Ｂ）</a:t>
          </a:r>
          <a:r>
            <a:rPr kumimoji="1" lang="ja-JP" altLang="en-US" sz="750">
              <a:solidFill>
                <a:schemeClr val="dk1"/>
              </a:solidFill>
              <a:effectLst/>
              <a:latin typeface="+mn-ea"/>
              <a:ea typeface="+mn-ea"/>
              <a:cs typeface="+mn-cs"/>
            </a:rPr>
            <a:t>の</a:t>
          </a:r>
          <a:r>
            <a:rPr kumimoji="1" lang="ja-JP" altLang="ja-JP" sz="750">
              <a:solidFill>
                <a:schemeClr val="dk1"/>
              </a:solidFill>
              <a:effectLst/>
              <a:latin typeface="+mn-ea"/>
              <a:ea typeface="+mn-ea"/>
              <a:cs typeface="+mn-cs"/>
            </a:rPr>
            <a:t>減少</a:t>
          </a:r>
          <a:r>
            <a:rPr kumimoji="1" lang="ja-JP" altLang="en-US" sz="750">
              <a:solidFill>
                <a:schemeClr val="dk1"/>
              </a:solidFill>
              <a:effectLst/>
              <a:latin typeface="+mn-ea"/>
              <a:ea typeface="+mn-ea"/>
              <a:cs typeface="+mn-cs"/>
            </a:rPr>
            <a:t>幅が大きかったため</a:t>
          </a:r>
          <a:r>
            <a:rPr kumimoji="1" lang="ja-JP" altLang="ja-JP" sz="750">
              <a:solidFill>
                <a:schemeClr val="dk1"/>
              </a:solidFill>
              <a:effectLst/>
              <a:latin typeface="+mn-ea"/>
              <a:ea typeface="+mn-ea"/>
              <a:cs typeface="+mn-cs"/>
            </a:rPr>
            <a:t>、総額で実質公債費比率の分子は</a:t>
          </a:r>
          <a:r>
            <a:rPr kumimoji="1" lang="ja-JP" altLang="en-US" sz="750">
              <a:solidFill>
                <a:schemeClr val="dk1"/>
              </a:solidFill>
              <a:effectLst/>
              <a:latin typeface="+mn-ea"/>
              <a:ea typeface="+mn-ea"/>
              <a:cs typeface="+mn-cs"/>
            </a:rPr>
            <a:t>増加</a:t>
          </a:r>
          <a:r>
            <a:rPr kumimoji="1" lang="ja-JP" altLang="ja-JP" sz="750">
              <a:solidFill>
                <a:schemeClr val="dk1"/>
              </a:solidFill>
              <a:effectLst/>
              <a:latin typeface="+mn-ea"/>
              <a:ea typeface="+mn-ea"/>
              <a:cs typeface="+mn-cs"/>
            </a:rPr>
            <a:t>している。</a:t>
          </a:r>
          <a:endParaRPr lang="ja-JP" altLang="ja-JP" sz="750">
            <a:effectLst/>
            <a:latin typeface="+mn-ea"/>
            <a:ea typeface="+mn-ea"/>
          </a:endParaRPr>
        </a:p>
        <a:p>
          <a:r>
            <a:rPr kumimoji="1" lang="en-US" altLang="ja-JP" sz="750">
              <a:solidFill>
                <a:schemeClr val="dk1"/>
              </a:solidFill>
              <a:effectLst/>
              <a:latin typeface="+mn-ea"/>
              <a:ea typeface="+mn-ea"/>
              <a:cs typeface="+mn-cs"/>
            </a:rPr>
            <a:t>【</a:t>
          </a:r>
          <a:r>
            <a:rPr kumimoji="1" lang="ja-JP" altLang="ja-JP" sz="750">
              <a:solidFill>
                <a:schemeClr val="dk1"/>
              </a:solidFill>
              <a:effectLst/>
              <a:latin typeface="+mn-ea"/>
              <a:ea typeface="+mn-ea"/>
              <a:cs typeface="+mn-cs"/>
            </a:rPr>
            <a:t>修正個所</a:t>
          </a:r>
          <a:r>
            <a:rPr kumimoji="1" lang="en-US" altLang="ja-JP" sz="750">
              <a:solidFill>
                <a:schemeClr val="dk1"/>
              </a:solidFill>
              <a:effectLst/>
              <a:latin typeface="+mn-ea"/>
              <a:ea typeface="+mn-ea"/>
              <a:cs typeface="+mn-cs"/>
            </a:rPr>
            <a:t>】</a:t>
          </a:r>
          <a:endParaRPr lang="ja-JP" altLang="ja-JP" sz="750">
            <a:effectLst/>
            <a:latin typeface="+mn-ea"/>
            <a:ea typeface="+mn-ea"/>
          </a:endParaRPr>
        </a:p>
        <a:p>
          <a:r>
            <a:rPr kumimoji="1" lang="ja-JP" altLang="ja-JP" sz="750">
              <a:solidFill>
                <a:schemeClr val="dk1"/>
              </a:solidFill>
              <a:effectLst/>
              <a:latin typeface="+mn-ea"/>
              <a:ea typeface="+mn-ea"/>
              <a:cs typeface="+mn-cs"/>
            </a:rPr>
            <a:t>○平成</a:t>
          </a:r>
          <a:r>
            <a:rPr kumimoji="1" lang="en-US" altLang="ja-JP" sz="750">
              <a:solidFill>
                <a:schemeClr val="dk1"/>
              </a:solidFill>
              <a:effectLst/>
              <a:latin typeface="+mn-ea"/>
              <a:ea typeface="+mn-ea"/>
              <a:cs typeface="+mn-cs"/>
            </a:rPr>
            <a:t>28</a:t>
          </a:r>
          <a:r>
            <a:rPr kumimoji="1" lang="ja-JP" altLang="ja-JP" sz="750">
              <a:solidFill>
                <a:schemeClr val="dk1"/>
              </a:solidFill>
              <a:effectLst/>
              <a:latin typeface="+mn-ea"/>
              <a:ea typeface="+mn-ea"/>
              <a:cs typeface="+mn-cs"/>
            </a:rPr>
            <a:t>年度の「満期一括償還地方債に係る年度割相当額」について、</a:t>
          </a:r>
          <a:r>
            <a:rPr kumimoji="1" lang="en-US" altLang="ja-JP" sz="750">
              <a:solidFill>
                <a:schemeClr val="dk1"/>
              </a:solidFill>
              <a:effectLst/>
              <a:latin typeface="+mn-ea"/>
              <a:ea typeface="+mn-ea"/>
              <a:cs typeface="+mn-cs"/>
            </a:rPr>
            <a:t>60</a:t>
          </a:r>
          <a:r>
            <a:rPr kumimoji="1" lang="ja-JP" altLang="ja-JP" sz="750">
              <a:solidFill>
                <a:schemeClr val="dk1"/>
              </a:solidFill>
              <a:effectLst/>
              <a:latin typeface="+mn-ea"/>
              <a:ea typeface="+mn-ea"/>
              <a:cs typeface="+mn-cs"/>
            </a:rPr>
            <a:t>百万円から</a:t>
          </a:r>
          <a:r>
            <a:rPr kumimoji="1" lang="en-US" altLang="ja-JP" sz="750">
              <a:solidFill>
                <a:schemeClr val="dk1"/>
              </a:solidFill>
              <a:effectLst/>
              <a:latin typeface="+mn-ea"/>
              <a:ea typeface="+mn-ea"/>
              <a:cs typeface="+mn-cs"/>
            </a:rPr>
            <a:t>33</a:t>
          </a:r>
          <a:r>
            <a:rPr kumimoji="1" lang="ja-JP" altLang="ja-JP" sz="750">
              <a:solidFill>
                <a:schemeClr val="dk1"/>
              </a:solidFill>
              <a:effectLst/>
              <a:latin typeface="+mn-ea"/>
              <a:ea typeface="+mn-ea"/>
              <a:cs typeface="+mn-cs"/>
            </a:rPr>
            <a:t>百万円へ修正。</a:t>
          </a:r>
          <a:endParaRPr lang="ja-JP" altLang="ja-JP" sz="750">
            <a:effectLst/>
            <a:latin typeface="+mn-ea"/>
            <a:ea typeface="+mn-ea"/>
          </a:endParaRPr>
        </a:p>
        <a:p>
          <a:pPr eaLnBrk="1" fontAlgn="auto" latinLnBrk="0" hangingPunct="1"/>
          <a:r>
            <a:rPr kumimoji="1" lang="ja-JP" altLang="ja-JP" sz="750">
              <a:solidFill>
                <a:schemeClr val="dk1"/>
              </a:solidFill>
              <a:effectLst/>
              <a:latin typeface="+mn-ea"/>
              <a:ea typeface="+mn-ea"/>
              <a:cs typeface="+mn-cs"/>
            </a:rPr>
            <a:t>○平成</a:t>
          </a:r>
          <a:r>
            <a:rPr kumimoji="1" lang="en-US" altLang="ja-JP" sz="750">
              <a:solidFill>
                <a:schemeClr val="dk1"/>
              </a:solidFill>
              <a:effectLst/>
              <a:latin typeface="+mn-ea"/>
              <a:ea typeface="+mn-ea"/>
              <a:cs typeface="+mn-cs"/>
            </a:rPr>
            <a:t>28</a:t>
          </a:r>
          <a:r>
            <a:rPr kumimoji="1" lang="ja-JP" altLang="ja-JP" sz="750">
              <a:solidFill>
                <a:schemeClr val="dk1"/>
              </a:solidFill>
              <a:effectLst/>
              <a:latin typeface="+mn-ea"/>
              <a:ea typeface="+mn-ea"/>
              <a:cs typeface="+mn-cs"/>
            </a:rPr>
            <a:t>年度の「実質公債費比率の分子」について、</a:t>
          </a:r>
          <a:r>
            <a:rPr kumimoji="1" lang="en-US" altLang="ja-JP" sz="750">
              <a:solidFill>
                <a:schemeClr val="dk1"/>
              </a:solidFill>
              <a:effectLst/>
              <a:latin typeface="+mn-ea"/>
              <a:ea typeface="+mn-ea"/>
              <a:cs typeface="+mn-cs"/>
            </a:rPr>
            <a:t>961</a:t>
          </a:r>
          <a:r>
            <a:rPr kumimoji="1" lang="ja-JP" altLang="ja-JP" sz="750">
              <a:solidFill>
                <a:schemeClr val="dk1"/>
              </a:solidFill>
              <a:effectLst/>
              <a:latin typeface="+mn-ea"/>
              <a:ea typeface="+mn-ea"/>
              <a:cs typeface="+mn-cs"/>
            </a:rPr>
            <a:t>百万円から</a:t>
          </a:r>
          <a:r>
            <a:rPr kumimoji="1" lang="en-US" altLang="ja-JP" sz="750">
              <a:solidFill>
                <a:schemeClr val="dk1"/>
              </a:solidFill>
              <a:effectLst/>
              <a:latin typeface="+mn-ea"/>
              <a:ea typeface="+mn-ea"/>
              <a:cs typeface="+mn-cs"/>
            </a:rPr>
            <a:t>934</a:t>
          </a:r>
          <a:r>
            <a:rPr kumimoji="1" lang="ja-JP" altLang="ja-JP" sz="750">
              <a:solidFill>
                <a:schemeClr val="dk1"/>
              </a:solidFill>
              <a:effectLst/>
              <a:latin typeface="+mn-ea"/>
              <a:ea typeface="+mn-ea"/>
              <a:cs typeface="+mn-cs"/>
            </a:rPr>
            <a:t>百万円へ修正。</a:t>
          </a:r>
          <a:endParaRPr lang="ja-JP" altLang="ja-JP" sz="750">
            <a:effectLst/>
            <a:latin typeface="+mn-ea"/>
            <a:ea typeface="+mn-ea"/>
          </a:endParaRPr>
        </a:p>
        <a:p>
          <a:pPr eaLnBrk="1" fontAlgn="auto" latinLnBrk="0" hangingPunct="1"/>
          <a:r>
            <a:rPr kumimoji="1" lang="ja-JP" altLang="ja-JP" sz="750">
              <a:solidFill>
                <a:schemeClr val="dk1"/>
              </a:solidFill>
              <a:effectLst/>
              <a:latin typeface="+mn-ea"/>
              <a:ea typeface="+mn-ea"/>
              <a:cs typeface="+mn-cs"/>
            </a:rPr>
            <a:t>○平成</a:t>
          </a:r>
          <a:r>
            <a:rPr kumimoji="1" lang="en-US" altLang="ja-JP" sz="750">
              <a:solidFill>
                <a:schemeClr val="dk1"/>
              </a:solidFill>
              <a:effectLst/>
              <a:latin typeface="+mn-ea"/>
              <a:ea typeface="+mn-ea"/>
              <a:cs typeface="+mn-cs"/>
            </a:rPr>
            <a:t>29</a:t>
          </a:r>
          <a:r>
            <a:rPr kumimoji="1" lang="ja-JP" altLang="ja-JP" sz="750">
              <a:solidFill>
                <a:schemeClr val="dk1"/>
              </a:solidFill>
              <a:effectLst/>
              <a:latin typeface="+mn-ea"/>
              <a:ea typeface="+mn-ea"/>
              <a:cs typeface="+mn-cs"/>
            </a:rPr>
            <a:t>年度の「満期一括償還地方債に係る年度割相当額」について、</a:t>
          </a:r>
          <a:r>
            <a:rPr kumimoji="1" lang="en-US" altLang="ja-JP" sz="750">
              <a:solidFill>
                <a:schemeClr val="dk1"/>
              </a:solidFill>
              <a:effectLst/>
              <a:latin typeface="+mn-ea"/>
              <a:ea typeface="+mn-ea"/>
              <a:cs typeface="+mn-cs"/>
            </a:rPr>
            <a:t>60</a:t>
          </a:r>
          <a:r>
            <a:rPr kumimoji="1" lang="ja-JP" altLang="ja-JP" sz="750">
              <a:solidFill>
                <a:schemeClr val="dk1"/>
              </a:solidFill>
              <a:effectLst/>
              <a:latin typeface="+mn-ea"/>
              <a:ea typeface="+mn-ea"/>
              <a:cs typeface="+mn-cs"/>
            </a:rPr>
            <a:t>百万円から</a:t>
          </a:r>
          <a:r>
            <a:rPr kumimoji="1" lang="en-US" altLang="ja-JP" sz="750">
              <a:solidFill>
                <a:schemeClr val="dk1"/>
              </a:solidFill>
              <a:effectLst/>
              <a:latin typeface="+mn-ea"/>
              <a:ea typeface="+mn-ea"/>
              <a:cs typeface="+mn-cs"/>
            </a:rPr>
            <a:t>33</a:t>
          </a:r>
          <a:r>
            <a:rPr kumimoji="1" lang="ja-JP" altLang="ja-JP" sz="750">
              <a:solidFill>
                <a:schemeClr val="dk1"/>
              </a:solidFill>
              <a:effectLst/>
              <a:latin typeface="+mn-ea"/>
              <a:ea typeface="+mn-ea"/>
              <a:cs typeface="+mn-cs"/>
            </a:rPr>
            <a:t>百万円へ修正。</a:t>
          </a:r>
          <a:endParaRPr lang="ja-JP" altLang="ja-JP" sz="750">
            <a:effectLst/>
            <a:latin typeface="+mn-ea"/>
            <a:ea typeface="+mn-ea"/>
          </a:endParaRPr>
        </a:p>
        <a:p>
          <a:pPr eaLnBrk="1" fontAlgn="auto" latinLnBrk="0" hangingPunct="1"/>
          <a:r>
            <a:rPr kumimoji="1" lang="ja-JP" altLang="ja-JP" sz="750">
              <a:solidFill>
                <a:schemeClr val="dk1"/>
              </a:solidFill>
              <a:effectLst/>
              <a:latin typeface="+mn-ea"/>
              <a:ea typeface="+mn-ea"/>
              <a:cs typeface="+mn-cs"/>
            </a:rPr>
            <a:t>○平成</a:t>
          </a:r>
          <a:r>
            <a:rPr kumimoji="1" lang="en-US" altLang="ja-JP" sz="750">
              <a:solidFill>
                <a:schemeClr val="dk1"/>
              </a:solidFill>
              <a:effectLst/>
              <a:latin typeface="+mn-ea"/>
              <a:ea typeface="+mn-ea"/>
              <a:cs typeface="+mn-cs"/>
            </a:rPr>
            <a:t>29</a:t>
          </a:r>
          <a:r>
            <a:rPr kumimoji="1" lang="ja-JP" altLang="ja-JP" sz="750">
              <a:solidFill>
                <a:schemeClr val="dk1"/>
              </a:solidFill>
              <a:effectLst/>
              <a:latin typeface="+mn-ea"/>
              <a:ea typeface="+mn-ea"/>
              <a:cs typeface="+mn-cs"/>
            </a:rPr>
            <a:t>年度の「元利償還金」について、</a:t>
          </a:r>
          <a:r>
            <a:rPr kumimoji="1" lang="en-US" altLang="ja-JP" sz="750">
              <a:solidFill>
                <a:schemeClr val="dk1"/>
              </a:solidFill>
              <a:effectLst/>
              <a:latin typeface="+mn-ea"/>
              <a:ea typeface="+mn-ea"/>
              <a:cs typeface="+mn-cs"/>
            </a:rPr>
            <a:t>3,451</a:t>
          </a:r>
          <a:r>
            <a:rPr kumimoji="1" lang="ja-JP" altLang="ja-JP" sz="750">
              <a:solidFill>
                <a:schemeClr val="dk1"/>
              </a:solidFill>
              <a:effectLst/>
              <a:latin typeface="+mn-ea"/>
              <a:ea typeface="+mn-ea"/>
              <a:cs typeface="+mn-cs"/>
            </a:rPr>
            <a:t>百万円から</a:t>
          </a:r>
          <a:r>
            <a:rPr kumimoji="1" lang="en-US" altLang="ja-JP" sz="750">
              <a:solidFill>
                <a:schemeClr val="dk1"/>
              </a:solidFill>
              <a:effectLst/>
              <a:latin typeface="+mn-ea"/>
              <a:ea typeface="+mn-ea"/>
              <a:cs typeface="+mn-cs"/>
            </a:rPr>
            <a:t>3,125</a:t>
          </a:r>
          <a:r>
            <a:rPr kumimoji="1" lang="ja-JP" altLang="ja-JP" sz="750">
              <a:solidFill>
                <a:schemeClr val="dk1"/>
              </a:solidFill>
              <a:effectLst/>
              <a:latin typeface="+mn-ea"/>
              <a:ea typeface="+mn-ea"/>
              <a:cs typeface="+mn-cs"/>
            </a:rPr>
            <a:t>百万円へ修正。</a:t>
          </a:r>
          <a:endParaRPr lang="ja-JP" altLang="ja-JP" sz="750">
            <a:effectLst/>
            <a:latin typeface="+mn-ea"/>
            <a:ea typeface="+mn-ea"/>
          </a:endParaRPr>
        </a:p>
        <a:p>
          <a:pPr eaLnBrk="1" fontAlgn="auto" latinLnBrk="0" hangingPunct="1"/>
          <a:r>
            <a:rPr kumimoji="1" lang="ja-JP" altLang="ja-JP" sz="750">
              <a:solidFill>
                <a:schemeClr val="dk1"/>
              </a:solidFill>
              <a:effectLst/>
              <a:latin typeface="+mn-ea"/>
              <a:ea typeface="+mn-ea"/>
              <a:cs typeface="+mn-cs"/>
            </a:rPr>
            <a:t>○平成</a:t>
          </a:r>
          <a:r>
            <a:rPr kumimoji="1" lang="en-US" altLang="ja-JP" sz="750">
              <a:solidFill>
                <a:schemeClr val="dk1"/>
              </a:solidFill>
              <a:effectLst/>
              <a:latin typeface="+mn-ea"/>
              <a:ea typeface="+mn-ea"/>
              <a:cs typeface="+mn-cs"/>
            </a:rPr>
            <a:t>29</a:t>
          </a:r>
          <a:r>
            <a:rPr kumimoji="1" lang="ja-JP" altLang="ja-JP" sz="750">
              <a:solidFill>
                <a:schemeClr val="dk1"/>
              </a:solidFill>
              <a:effectLst/>
              <a:latin typeface="+mn-ea"/>
              <a:ea typeface="+mn-ea"/>
              <a:cs typeface="+mn-cs"/>
            </a:rPr>
            <a:t>年度の「実質公債費比率の分子」について、</a:t>
          </a:r>
          <a:r>
            <a:rPr kumimoji="1" lang="en-US" altLang="ja-JP" sz="750">
              <a:solidFill>
                <a:schemeClr val="dk1"/>
              </a:solidFill>
              <a:effectLst/>
              <a:latin typeface="+mn-ea"/>
              <a:ea typeface="+mn-ea"/>
              <a:cs typeface="+mn-cs"/>
            </a:rPr>
            <a:t>1,358</a:t>
          </a:r>
          <a:r>
            <a:rPr kumimoji="1" lang="ja-JP" altLang="ja-JP" sz="750">
              <a:solidFill>
                <a:schemeClr val="dk1"/>
              </a:solidFill>
              <a:effectLst/>
              <a:latin typeface="+mn-ea"/>
              <a:ea typeface="+mn-ea"/>
              <a:cs typeface="+mn-cs"/>
            </a:rPr>
            <a:t>百万円から</a:t>
          </a:r>
          <a:r>
            <a:rPr kumimoji="1" lang="en-US" altLang="ja-JP" sz="750">
              <a:solidFill>
                <a:schemeClr val="dk1"/>
              </a:solidFill>
              <a:effectLst/>
              <a:latin typeface="+mn-ea"/>
              <a:ea typeface="+mn-ea"/>
              <a:cs typeface="+mn-cs"/>
            </a:rPr>
            <a:t>1,005</a:t>
          </a:r>
          <a:r>
            <a:rPr kumimoji="1" lang="ja-JP" altLang="ja-JP" sz="750">
              <a:solidFill>
                <a:schemeClr val="dk1"/>
              </a:solidFill>
              <a:effectLst/>
              <a:latin typeface="+mn-ea"/>
              <a:ea typeface="+mn-ea"/>
              <a:cs typeface="+mn-cs"/>
            </a:rPr>
            <a:t>百万円へ修正。</a:t>
          </a:r>
          <a:endParaRPr lang="ja-JP" altLang="ja-JP" sz="75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a:solidFill>
                <a:schemeClr val="dk1"/>
              </a:solidFill>
              <a:effectLst/>
              <a:latin typeface="+mn-ea"/>
              <a:ea typeface="+mn-ea"/>
              <a:cs typeface="+mn-cs"/>
            </a:rPr>
            <a:t>発行額の</a:t>
          </a:r>
          <a:r>
            <a:rPr kumimoji="1" lang="en-US" altLang="ja-JP" sz="800">
              <a:solidFill>
                <a:schemeClr val="dk1"/>
              </a:solidFill>
              <a:effectLst/>
              <a:latin typeface="+mn-ea"/>
              <a:ea typeface="+mn-ea"/>
              <a:cs typeface="+mn-cs"/>
            </a:rPr>
            <a:t>2</a:t>
          </a:r>
          <a:r>
            <a:rPr kumimoji="1" lang="ja-JP" altLang="ja-JP" sz="800">
              <a:solidFill>
                <a:schemeClr val="dk1"/>
              </a:solidFill>
              <a:effectLst/>
              <a:latin typeface="+mn-ea"/>
              <a:ea typeface="+mn-ea"/>
              <a:cs typeface="+mn-cs"/>
            </a:rPr>
            <a:t>億円を満期一括償還期間の</a:t>
          </a:r>
          <a:r>
            <a:rPr kumimoji="1" lang="en-US" altLang="ja-JP" sz="800">
              <a:solidFill>
                <a:schemeClr val="dk1"/>
              </a:solidFill>
              <a:effectLst/>
              <a:latin typeface="+mn-ea"/>
              <a:ea typeface="+mn-ea"/>
              <a:cs typeface="+mn-cs"/>
            </a:rPr>
            <a:t>5</a:t>
          </a:r>
          <a:r>
            <a:rPr kumimoji="1" lang="ja-JP" altLang="ja-JP" sz="800">
              <a:solidFill>
                <a:schemeClr val="dk1"/>
              </a:solidFill>
              <a:effectLst/>
              <a:latin typeface="+mn-ea"/>
              <a:ea typeface="+mn-ea"/>
              <a:cs typeface="+mn-cs"/>
            </a:rPr>
            <a:t>年間で積み立てており、市場公募債の償還の財源として、毎年</a:t>
          </a:r>
          <a:r>
            <a:rPr kumimoji="1" lang="en-US" altLang="ja-JP" sz="800">
              <a:solidFill>
                <a:schemeClr val="dk1"/>
              </a:solidFill>
              <a:effectLst/>
              <a:latin typeface="+mn-ea"/>
              <a:ea typeface="+mn-ea"/>
              <a:cs typeface="+mn-cs"/>
            </a:rPr>
            <a:t>40</a:t>
          </a:r>
          <a:r>
            <a:rPr kumimoji="1" lang="ja-JP" altLang="ja-JP" sz="800">
              <a:solidFill>
                <a:schemeClr val="dk1"/>
              </a:solidFill>
              <a:effectLst/>
              <a:latin typeface="+mn-ea"/>
              <a:ea typeface="+mn-ea"/>
              <a:cs typeface="+mn-cs"/>
            </a:rPr>
            <a:t>百万円を減債基金に積立てしている。市場公募債の発行は平成</a:t>
          </a:r>
          <a:r>
            <a:rPr kumimoji="1" lang="en-US" altLang="ja-JP" sz="800">
              <a:solidFill>
                <a:schemeClr val="dk1"/>
              </a:solidFill>
              <a:effectLst/>
              <a:latin typeface="+mn-ea"/>
              <a:ea typeface="+mn-ea"/>
              <a:cs typeface="+mn-cs"/>
            </a:rPr>
            <a:t>27</a:t>
          </a:r>
          <a:r>
            <a:rPr kumimoji="1" lang="ja-JP" altLang="ja-JP" sz="800">
              <a:solidFill>
                <a:schemeClr val="dk1"/>
              </a:solidFill>
              <a:effectLst/>
              <a:latin typeface="+mn-ea"/>
              <a:ea typeface="+mn-ea"/>
              <a:cs typeface="+mn-cs"/>
            </a:rPr>
            <a:t>年度で終了しており、令和</a:t>
          </a:r>
          <a:r>
            <a:rPr kumimoji="1" lang="en-US" altLang="ja-JP" sz="800">
              <a:solidFill>
                <a:schemeClr val="dk1"/>
              </a:solidFill>
              <a:effectLst/>
              <a:latin typeface="+mn-ea"/>
              <a:ea typeface="+mn-ea"/>
              <a:cs typeface="+mn-cs"/>
            </a:rPr>
            <a:t>2</a:t>
          </a:r>
          <a:r>
            <a:rPr kumimoji="1" lang="ja-JP" altLang="ja-JP" sz="800">
              <a:solidFill>
                <a:schemeClr val="dk1"/>
              </a:solidFill>
              <a:effectLst/>
              <a:latin typeface="+mn-ea"/>
              <a:ea typeface="+mn-ea"/>
              <a:cs typeface="+mn-cs"/>
            </a:rPr>
            <a:t>年度の積立てが最後となり、すべての償還が完了する。</a:t>
          </a:r>
          <a:endParaRPr lang="ja-JP" altLang="ja-JP" sz="8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000">
              <a:solidFill>
                <a:schemeClr val="dk1"/>
              </a:solidFill>
              <a:effectLst/>
              <a:latin typeface="+mn-ea"/>
              <a:ea typeface="+mn-ea"/>
              <a:cs typeface="+mn-cs"/>
            </a:rPr>
            <a:t>地方債の現在高が増加したものの</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水道事業における元金残高の減と、公共下水道事業における繰入割合（準元金償還金</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元金償還金）の３カ年平均の減、元金残高の減等により、「公営企業債等繰入見込額」が</a:t>
          </a:r>
          <a:r>
            <a:rPr kumimoji="1" lang="en-US" altLang="ja-JP" sz="1000">
              <a:solidFill>
                <a:schemeClr val="dk1"/>
              </a:solidFill>
              <a:effectLst/>
              <a:latin typeface="+mn-ea"/>
              <a:ea typeface="+mn-ea"/>
              <a:cs typeface="+mn-cs"/>
            </a:rPr>
            <a:t>7.3</a:t>
          </a:r>
          <a:r>
            <a:rPr kumimoji="1" lang="ja-JP" altLang="en-US" sz="1000">
              <a:solidFill>
                <a:schemeClr val="dk1"/>
              </a:solidFill>
              <a:effectLst/>
              <a:latin typeface="+mn-ea"/>
              <a:ea typeface="+mn-ea"/>
              <a:cs typeface="+mn-cs"/>
            </a:rPr>
            <a:t>ポイント減少、伊達地方衛生処理組合において、平成</a:t>
          </a:r>
          <a:r>
            <a:rPr kumimoji="1" lang="en-US" altLang="ja-JP" sz="1000">
              <a:solidFill>
                <a:schemeClr val="dk1"/>
              </a:solidFill>
              <a:effectLst/>
              <a:latin typeface="+mn-ea"/>
              <a:ea typeface="+mn-ea"/>
              <a:cs typeface="+mn-cs"/>
            </a:rPr>
            <a:t>30</a:t>
          </a:r>
          <a:r>
            <a:rPr kumimoji="1" lang="ja-JP" altLang="en-US" sz="1000">
              <a:solidFill>
                <a:schemeClr val="dk1"/>
              </a:solidFill>
              <a:effectLst/>
              <a:latin typeface="+mn-ea"/>
              <a:ea typeface="+mn-ea"/>
              <a:cs typeface="+mn-cs"/>
            </a:rPr>
            <a:t>年度で建設用地取得事業・廃プラ処理資源化施設分が償還完了したことによる減、消防費基準財政需要額により算出している伊達市の負担割合の減等により、「組合負担等見込額」が</a:t>
          </a:r>
          <a:r>
            <a:rPr kumimoji="1" lang="en-US" altLang="ja-JP" sz="1000">
              <a:solidFill>
                <a:schemeClr val="dk1"/>
              </a:solidFill>
              <a:effectLst/>
              <a:latin typeface="+mn-ea"/>
              <a:ea typeface="+mn-ea"/>
              <a:cs typeface="+mn-cs"/>
            </a:rPr>
            <a:t>13.9</a:t>
          </a:r>
          <a:r>
            <a:rPr kumimoji="1" lang="ja-JP" altLang="en-US" sz="1000">
              <a:solidFill>
                <a:schemeClr val="dk1"/>
              </a:solidFill>
              <a:effectLst/>
              <a:latin typeface="+mn-ea"/>
              <a:ea typeface="+mn-ea"/>
              <a:cs typeface="+mn-cs"/>
            </a:rPr>
            <a:t>ポイント減少したため、総額で</a:t>
          </a:r>
          <a:r>
            <a:rPr kumimoji="1" lang="ja-JP" altLang="ja-JP" sz="1000">
              <a:solidFill>
                <a:schemeClr val="dk1"/>
              </a:solidFill>
              <a:effectLst/>
              <a:latin typeface="+mn-ea"/>
              <a:ea typeface="+mn-ea"/>
              <a:cs typeface="+mn-cs"/>
            </a:rPr>
            <a:t>将来負担額（Ａ）は前年度よりも</a:t>
          </a:r>
          <a:r>
            <a:rPr kumimoji="1" lang="en-US" altLang="ja-JP" sz="1000">
              <a:solidFill>
                <a:schemeClr val="dk1"/>
              </a:solidFill>
              <a:effectLst/>
              <a:latin typeface="+mn-ea"/>
              <a:ea typeface="+mn-ea"/>
              <a:cs typeface="+mn-cs"/>
            </a:rPr>
            <a:t>0.7</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減少</a:t>
          </a:r>
          <a:r>
            <a:rPr kumimoji="1" lang="ja-JP" altLang="ja-JP" sz="1000">
              <a:solidFill>
                <a:schemeClr val="dk1"/>
              </a:solidFill>
              <a:effectLst/>
              <a:latin typeface="+mn-ea"/>
              <a:ea typeface="+mn-ea"/>
              <a:cs typeface="+mn-cs"/>
            </a:rPr>
            <a:t>した。</a:t>
          </a:r>
          <a:endParaRPr lang="ja-JP" altLang="ja-JP" sz="1000">
            <a:effectLst/>
            <a:latin typeface="+mn-ea"/>
            <a:ea typeface="+mn-ea"/>
          </a:endParaRPr>
        </a:p>
        <a:p>
          <a:r>
            <a:rPr kumimoji="1" lang="ja-JP" altLang="ja-JP" sz="1000">
              <a:solidFill>
                <a:schemeClr val="dk1"/>
              </a:solidFill>
              <a:effectLst/>
              <a:latin typeface="+mn-ea"/>
              <a:ea typeface="+mn-ea"/>
              <a:cs typeface="+mn-cs"/>
            </a:rPr>
            <a:t>　また、</a:t>
          </a:r>
          <a:r>
            <a:rPr kumimoji="1" lang="ja-JP" altLang="en-US" sz="1000">
              <a:solidFill>
                <a:schemeClr val="dk1"/>
              </a:solidFill>
              <a:effectLst/>
              <a:latin typeface="+mn-ea"/>
              <a:ea typeface="+mn-ea"/>
              <a:cs typeface="+mn-cs"/>
            </a:rPr>
            <a:t>令和元年台風第</a:t>
          </a:r>
          <a:r>
            <a:rPr kumimoji="1" lang="en-US" altLang="ja-JP" sz="1000">
              <a:solidFill>
                <a:schemeClr val="dk1"/>
              </a:solidFill>
              <a:effectLst/>
              <a:latin typeface="+mn-ea"/>
              <a:ea typeface="+mn-ea"/>
              <a:cs typeface="+mn-cs"/>
            </a:rPr>
            <a:t>19</a:t>
          </a:r>
          <a:r>
            <a:rPr kumimoji="1" lang="ja-JP" altLang="en-US" sz="1000">
              <a:solidFill>
                <a:schemeClr val="dk1"/>
              </a:solidFill>
              <a:effectLst/>
              <a:latin typeface="+mn-ea"/>
              <a:ea typeface="+mn-ea"/>
              <a:cs typeface="+mn-cs"/>
            </a:rPr>
            <a:t>号災害の影響で、財源調整に伴う財政調整基金の繰入による減、道路橋梁・公共施設・農業施設等の災害復旧等に伴う公共施設維持整備基金の繰入による減、市道の維持整備に伴うさわやか現道整備基金の繰入による減など</a:t>
          </a:r>
          <a:r>
            <a:rPr kumimoji="1" lang="ja-JP" altLang="ja-JP" sz="1000">
              <a:solidFill>
                <a:schemeClr val="dk1"/>
              </a:solidFill>
              <a:effectLst/>
              <a:latin typeface="+mn-ea"/>
              <a:ea typeface="+mn-ea"/>
              <a:cs typeface="+mn-cs"/>
            </a:rPr>
            <a:t>充当可能財源等（Ｂ）が前年度よりも</a:t>
          </a:r>
          <a:r>
            <a:rPr kumimoji="1" lang="en-US" altLang="ja-JP" sz="1000">
              <a:solidFill>
                <a:schemeClr val="dk1"/>
              </a:solidFill>
              <a:effectLst/>
              <a:latin typeface="+mn-ea"/>
              <a:ea typeface="+mn-ea"/>
              <a:cs typeface="+mn-cs"/>
            </a:rPr>
            <a:t>5.2</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減少</a:t>
          </a:r>
          <a:r>
            <a:rPr kumimoji="1" lang="ja-JP" altLang="ja-JP" sz="1000">
              <a:solidFill>
                <a:schemeClr val="dk1"/>
              </a:solidFill>
              <a:effectLst/>
              <a:latin typeface="+mn-ea"/>
              <a:ea typeface="+mn-ea"/>
              <a:cs typeface="+mn-cs"/>
            </a:rPr>
            <a:t>した。</a:t>
          </a:r>
          <a:endParaRPr lang="ja-JP" altLang="ja-JP" sz="1000">
            <a:effectLst/>
            <a:latin typeface="+mn-ea"/>
            <a:ea typeface="+mn-ea"/>
          </a:endParaRPr>
        </a:p>
        <a:p>
          <a:r>
            <a:rPr kumimoji="1" lang="ja-JP" altLang="ja-JP" sz="1000">
              <a:solidFill>
                <a:schemeClr val="dk1"/>
              </a:solidFill>
              <a:effectLst/>
              <a:latin typeface="+mn-ea"/>
              <a:ea typeface="+mn-ea"/>
              <a:cs typeface="+mn-cs"/>
            </a:rPr>
            <a:t>（Ａ）と（Ｂ）ともに</a:t>
          </a:r>
          <a:r>
            <a:rPr kumimoji="1" lang="ja-JP" altLang="en-US" sz="1000">
              <a:solidFill>
                <a:schemeClr val="dk1"/>
              </a:solidFill>
              <a:effectLst/>
              <a:latin typeface="+mn-ea"/>
              <a:ea typeface="+mn-ea"/>
              <a:cs typeface="+mn-cs"/>
            </a:rPr>
            <a:t>減少</a:t>
          </a:r>
          <a:r>
            <a:rPr kumimoji="1" lang="ja-JP" altLang="ja-JP" sz="1000">
              <a:solidFill>
                <a:schemeClr val="dk1"/>
              </a:solidFill>
              <a:effectLst/>
              <a:latin typeface="+mn-ea"/>
              <a:ea typeface="+mn-ea"/>
              <a:cs typeface="+mn-cs"/>
            </a:rPr>
            <a:t>し</a:t>
          </a:r>
          <a:r>
            <a:rPr kumimoji="1" lang="ja-JP" altLang="en-US" sz="1000">
              <a:solidFill>
                <a:schemeClr val="dk1"/>
              </a:solidFill>
              <a:effectLst/>
              <a:latin typeface="+mn-ea"/>
              <a:ea typeface="+mn-ea"/>
              <a:cs typeface="+mn-cs"/>
            </a:rPr>
            <a:t>たが</a:t>
          </a:r>
          <a:r>
            <a:rPr kumimoji="1" lang="ja-JP" altLang="ja-JP" sz="1000">
              <a:solidFill>
                <a:schemeClr val="dk1"/>
              </a:solidFill>
              <a:effectLst/>
              <a:latin typeface="+mn-ea"/>
              <a:ea typeface="+mn-ea"/>
              <a:cs typeface="+mn-cs"/>
            </a:rPr>
            <a:t>、控除される「充当可能基金」が（Ａ）</a:t>
          </a:r>
          <a:r>
            <a:rPr kumimoji="1" lang="ja-JP" altLang="en-US" sz="1000">
              <a:solidFill>
                <a:schemeClr val="dk1"/>
              </a:solidFill>
              <a:effectLst/>
              <a:latin typeface="+mn-ea"/>
              <a:ea typeface="+mn-ea"/>
              <a:cs typeface="+mn-cs"/>
            </a:rPr>
            <a:t>の減少幅以上に</a:t>
          </a:r>
          <a:r>
            <a:rPr kumimoji="1" lang="ja-JP" altLang="ja-JP" sz="1000">
              <a:solidFill>
                <a:schemeClr val="dk1"/>
              </a:solidFill>
              <a:effectLst/>
              <a:latin typeface="+mn-ea"/>
              <a:ea typeface="+mn-ea"/>
              <a:cs typeface="+mn-cs"/>
            </a:rPr>
            <a:t>大きく減少したため、総額は増加した。</a:t>
          </a:r>
          <a:endParaRPr lang="ja-JP" altLang="ja-JP" sz="10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福島県伊達市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財源調整のために財政調整基金を</a:t>
          </a:r>
          <a:r>
            <a:rPr kumimoji="1" lang="en-US" altLang="ja-JP" sz="1100">
              <a:solidFill>
                <a:schemeClr val="dk1"/>
              </a:solidFill>
              <a:effectLst/>
              <a:latin typeface="+mn-ea"/>
              <a:ea typeface="+mn-ea"/>
              <a:cs typeface="+mn-cs"/>
            </a:rPr>
            <a:t>11.9</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地域創造基金を</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億円、公共施設維持整備の財源として公共施設維持整備基金</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億円、教育施設整備の財源として教育施設整備基金を</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億円、生活道路整備の財源としてさわやか現道整備基金を</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億円取崩したことなどにより、基金全体では</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億円の減少となった。</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財政調整基金については標準財政規模の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％程度の残高を維持しつつ、その他の特定目的基金については今後の事業計画を踏まえて、計画的に積立、取崩しを行っていく。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地域創造基金：合併に伴う地域振興事業に充当する。</a:t>
          </a:r>
          <a:endParaRPr lang="ja-JP" altLang="ja-JP" sz="1400">
            <a:effectLst/>
          </a:endParaRPr>
        </a:p>
        <a:p>
          <a:r>
            <a:rPr kumimoji="1" lang="ja-JP" altLang="ja-JP" sz="1100">
              <a:solidFill>
                <a:schemeClr val="dk1"/>
              </a:solidFill>
              <a:effectLst/>
              <a:latin typeface="+mn-lt"/>
              <a:ea typeface="+mn-ea"/>
              <a:cs typeface="+mn-cs"/>
            </a:rPr>
            <a:t>　公共施設維持整備基金：公共施設の維持・整備事業に充当する。</a:t>
          </a:r>
          <a:endParaRPr lang="ja-JP" altLang="ja-JP" sz="1400">
            <a:effectLst/>
          </a:endParaRPr>
        </a:p>
        <a:p>
          <a:r>
            <a:rPr kumimoji="1" lang="ja-JP" altLang="ja-JP" sz="1100">
              <a:solidFill>
                <a:schemeClr val="dk1"/>
              </a:solidFill>
              <a:effectLst/>
              <a:latin typeface="+mn-lt"/>
              <a:ea typeface="+mn-ea"/>
              <a:cs typeface="+mn-cs"/>
            </a:rPr>
            <a:t>　教育施設整備基金：教育施設の維持・整備事業に充当する。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地域創造基金：伊達の生涯活躍のまち加速化事業（</a:t>
          </a:r>
          <a:r>
            <a:rPr kumimoji="1" lang="ja-JP" altLang="ja-JP" sz="1100">
              <a:solidFill>
                <a:schemeClr val="dk1"/>
              </a:solidFill>
              <a:effectLst/>
              <a:latin typeface="+mn-lt"/>
              <a:ea typeface="+mn-ea"/>
              <a:cs typeface="+mn-cs"/>
            </a:rPr>
            <a:t>ＣＣＲＣ整備事業</a:t>
          </a:r>
          <a:r>
            <a:rPr kumimoji="1" lang="ja-JP" altLang="en-US" sz="1100">
              <a:solidFill>
                <a:schemeClr val="dk1"/>
              </a:solidFill>
              <a:effectLst/>
              <a:latin typeface="+mn-lt"/>
              <a:ea typeface="+mn-ea"/>
              <a:cs typeface="+mn-cs"/>
            </a:rPr>
            <a:t>に係る</a:t>
          </a:r>
          <a:r>
            <a:rPr kumimoji="1" lang="ja-JP" altLang="en-US" sz="1100">
              <a:solidFill>
                <a:schemeClr val="dk1"/>
              </a:solidFill>
              <a:effectLst/>
              <a:latin typeface="+mn-ea"/>
              <a:ea typeface="+mn-ea"/>
              <a:cs typeface="+mn-cs"/>
            </a:rPr>
            <a:t>土地購入費）の財源として</a:t>
          </a:r>
          <a:r>
            <a:rPr kumimoji="1" lang="en-US" altLang="ja-JP" sz="1100">
              <a:solidFill>
                <a:schemeClr val="dk1"/>
              </a:solidFill>
              <a:effectLst/>
              <a:latin typeface="+mn-ea"/>
              <a:ea typeface="+mn-ea"/>
              <a:cs typeface="+mn-cs"/>
            </a:rPr>
            <a:t>5.5</a:t>
          </a:r>
          <a:r>
            <a:rPr kumimoji="1" lang="ja-JP" altLang="en-US" sz="1100">
              <a:solidFill>
                <a:schemeClr val="dk1"/>
              </a:solidFill>
              <a:effectLst/>
              <a:latin typeface="+mn-ea"/>
              <a:ea typeface="+mn-ea"/>
              <a:cs typeface="+mn-cs"/>
            </a:rPr>
            <a:t>億円を取崩したため減少した。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公共施設維持整備基金：</a:t>
          </a:r>
          <a:r>
            <a:rPr kumimoji="1" lang="ja-JP" altLang="en-US" sz="1100">
              <a:solidFill>
                <a:schemeClr val="dk1"/>
              </a:solidFill>
              <a:effectLst/>
              <a:latin typeface="+mn-lt"/>
              <a:ea typeface="+mn-ea"/>
              <a:cs typeface="+mn-cs"/>
            </a:rPr>
            <a:t>令和元年台風第</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lt"/>
              <a:ea typeface="+mn-ea"/>
              <a:cs typeface="+mn-cs"/>
            </a:rPr>
            <a:t>号災害による災害復旧事業</a:t>
          </a:r>
          <a:r>
            <a:rPr kumimoji="1" lang="ja-JP" altLang="ja-JP" sz="1100">
              <a:solidFill>
                <a:schemeClr val="dk1"/>
              </a:solidFill>
              <a:effectLst/>
              <a:latin typeface="+mn-lt"/>
              <a:ea typeface="+mn-ea"/>
              <a:cs typeface="+mn-cs"/>
            </a:rPr>
            <a:t>などの財源として</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億円</a:t>
          </a:r>
          <a:r>
            <a:rPr kumimoji="1" lang="ja-JP" altLang="ja-JP" sz="1100">
              <a:solidFill>
                <a:schemeClr val="dk1"/>
              </a:solidFill>
              <a:effectLst/>
              <a:latin typeface="+mn-lt"/>
              <a:ea typeface="+mn-ea"/>
              <a:cs typeface="+mn-cs"/>
            </a:rPr>
            <a:t>を取崩したため減少した。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教育施設整備基金：令和元年台風第</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号</a:t>
          </a:r>
          <a:r>
            <a:rPr kumimoji="1" lang="ja-JP" altLang="ja-JP" sz="1100">
              <a:solidFill>
                <a:schemeClr val="dk1"/>
              </a:solidFill>
              <a:effectLst/>
              <a:latin typeface="+mn-lt"/>
              <a:ea typeface="+mn-ea"/>
              <a:cs typeface="+mn-cs"/>
            </a:rPr>
            <a:t>災害による災害復旧事業などの財源として</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億円</a:t>
          </a:r>
          <a:r>
            <a:rPr kumimoji="1" lang="ja-JP" altLang="ja-JP" sz="1100">
              <a:solidFill>
                <a:schemeClr val="dk1"/>
              </a:solidFill>
              <a:effectLst/>
              <a:latin typeface="+mn-lt"/>
              <a:ea typeface="+mn-ea"/>
              <a:cs typeface="+mn-cs"/>
            </a:rPr>
            <a:t>を取崩したため減少した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ea"/>
              <a:ea typeface="+mn-ea"/>
              <a:cs typeface="+mn-cs"/>
            </a:rPr>
            <a:t>伊達小学校改築事業の本体工事を令和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年度（予定）から実施するため</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億円の積立を行い、差引で</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公共施設維持整備基金：</a:t>
          </a:r>
          <a:r>
            <a:rPr kumimoji="1" lang="ja-JP" altLang="ja-JP" sz="1100">
              <a:solidFill>
                <a:schemeClr val="dk1"/>
              </a:solidFill>
              <a:effectLst/>
              <a:latin typeface="+mn-lt"/>
              <a:ea typeface="+mn-ea"/>
              <a:cs typeface="+mn-cs"/>
            </a:rPr>
            <a:t>公共施設適正配置計画</a:t>
          </a:r>
          <a:r>
            <a:rPr kumimoji="1" lang="ja-JP" altLang="en-US" sz="1100">
              <a:solidFill>
                <a:schemeClr val="dk1"/>
              </a:solidFill>
              <a:effectLst/>
              <a:latin typeface="+mn-ea"/>
              <a:ea typeface="+mn-ea"/>
              <a:cs typeface="+mn-cs"/>
            </a:rPr>
            <a:t>に基づき、</a:t>
          </a:r>
          <a:r>
            <a:rPr kumimoji="1" lang="ja-JP" altLang="ja-JP" sz="1100">
              <a:solidFill>
                <a:schemeClr val="dk1"/>
              </a:solidFill>
              <a:effectLst/>
              <a:latin typeface="+mn-ea"/>
              <a:ea typeface="+mn-ea"/>
              <a:cs typeface="+mn-cs"/>
            </a:rPr>
            <a:t>公共施設の計画的な更新を行いつつ緊急的な施設修繕に備えるため、一定程度の残高を維持していく。</a:t>
          </a:r>
          <a:endParaRPr lang="ja-JP" altLang="ja-JP" sz="1400">
            <a:effectLst/>
            <a:latin typeface="+mn-ea"/>
            <a:ea typeface="+mn-ea"/>
          </a:endParaRPr>
        </a:p>
        <a:p>
          <a:r>
            <a:rPr kumimoji="1" lang="ja-JP" altLang="ja-JP" sz="1100">
              <a:solidFill>
                <a:schemeClr val="dk1"/>
              </a:solidFill>
              <a:effectLst/>
              <a:latin typeface="+mn-ea"/>
              <a:ea typeface="+mn-ea"/>
              <a:cs typeface="+mn-cs"/>
            </a:rPr>
            <a:t>　教育施設整備基金：令和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年度（予定）から伊達小学校改築事業の本体工事を実施するため、令和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年度以降は減少予定。</a:t>
          </a:r>
          <a:endParaRPr lang="ja-JP" altLang="ja-JP" sz="1400">
            <a:effectLst/>
            <a:latin typeface="+mn-ea"/>
            <a:ea typeface="+mn-ea"/>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地域雇用創出・産業活性化基金：令和４年度（予定）に新工業団地開発整備事業が完了し企業立地が進むことで、企業の設備投資等に対する雇用助成金の増加が見込まれる。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普通交付税の合併算定替の縮減による一般財源の減少を考慮し、財源調整をするため、繰入（</a:t>
          </a:r>
          <a:r>
            <a:rPr kumimoji="1" lang="en-US" altLang="ja-JP" sz="1100">
              <a:solidFill>
                <a:schemeClr val="dk1"/>
              </a:solidFill>
              <a:effectLst/>
              <a:latin typeface="+mn-ea"/>
              <a:ea typeface="+mn-ea"/>
              <a:cs typeface="+mn-cs"/>
            </a:rPr>
            <a:t>11.9</a:t>
          </a:r>
          <a:r>
            <a:rPr kumimoji="1" lang="ja-JP" altLang="ja-JP" sz="1100">
              <a:solidFill>
                <a:schemeClr val="dk1"/>
              </a:solidFill>
              <a:effectLst/>
              <a:latin typeface="+mn-lt"/>
              <a:ea typeface="+mn-ea"/>
              <a:cs typeface="+mn-cs"/>
            </a:rPr>
            <a:t>億円）を行ったことにより減少した。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災害などの緊急時に備えるため、財政調整基金残高の目安は標準財政規模の</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lt"/>
              <a:ea typeface="+mn-ea"/>
              <a:cs typeface="+mn-cs"/>
            </a:rPr>
            <a:t>％程度とする。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地方債の償還を行うため、繰入（</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億円）を行ったことにより減少した。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lt"/>
              <a:ea typeface="+mn-ea"/>
              <a:cs typeface="+mn-cs"/>
            </a:rPr>
            <a:t>年度に地方債償還のピークを迎えるため、令和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lt"/>
              <a:ea typeface="+mn-ea"/>
              <a:cs typeface="+mn-cs"/>
            </a:rPr>
            <a:t>年度以降は減少予定。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60,029
59,593
265.12
33,312,678
30,683,641
1,679,067
16,713,051
39,900,440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合併特例事業による公共施設の整備により、新たな施設が増加しているため、有形固定資産減価償却率は類似団体平均を下回っている。</a:t>
          </a:r>
          <a:endParaRPr lang="ja-JP" altLang="ja-JP" sz="1100">
            <a:effectLst/>
          </a:endParaRPr>
        </a:p>
        <a:p>
          <a:r>
            <a:rPr kumimoji="1" lang="ja-JP" altLang="ja-JP" sz="1100">
              <a:solidFill>
                <a:schemeClr val="dk1"/>
              </a:solidFill>
              <a:effectLst/>
              <a:latin typeface="+mn-lt"/>
              <a:ea typeface="+mn-ea"/>
              <a:cs typeface="+mn-cs"/>
            </a:rPr>
            <a:t>　当市では、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年度に策定した公共施設配置適正化計画において、公共施設等の延べ床面積を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年で</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％削減するという目標を掲げ、老朽化施設の集約化・複合化や除却を進めていく。</a:t>
          </a:r>
          <a:endParaRPr lang="ja-JP" altLang="ja-JP" sz="11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122826</xdr:rowOff>
    </xdr:from>
    <xdr:ext cx="405111" cy="259045"/>
    <xdr:sp macro="" textlink="">
      <xdr:nvSpPr>
        <xdr:cNvPr id="68" name="有形固定資産減価償却率平均値テキスト"/>
        <xdr:cNvSpPr txBox="1"/>
      </xdr:nvSpPr>
      <xdr:spPr>
        <a:xfrm>
          <a:off x="4813300" y="6037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114681</xdr:rowOff>
    </xdr:from>
    <xdr:to>
      <xdr:col>23</xdr:col>
      <xdr:colOff>136525</xdr:colOff>
      <xdr:row>28</xdr:row>
      <xdr:rowOff>44831</xdr:rowOff>
    </xdr:to>
    <xdr:sp macro="" textlink="">
      <xdr:nvSpPr>
        <xdr:cNvPr id="79" name="楕円 78"/>
        <xdr:cNvSpPr/>
      </xdr:nvSpPr>
      <xdr:spPr>
        <a:xfrm>
          <a:off x="47117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137558</xdr:rowOff>
    </xdr:from>
    <xdr:ext cx="405111" cy="259045"/>
    <xdr:sp macro="" textlink="">
      <xdr:nvSpPr>
        <xdr:cNvPr id="80" name="有形固定資産減価償却率該当値テキスト"/>
        <xdr:cNvSpPr txBox="1"/>
      </xdr:nvSpPr>
      <xdr:spPr>
        <a:xfrm>
          <a:off x="481330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45593</xdr:rowOff>
    </xdr:from>
    <xdr:to>
      <xdr:col>19</xdr:col>
      <xdr:colOff>187325</xdr:colOff>
      <xdr:row>27</xdr:row>
      <xdr:rowOff>147193</xdr:rowOff>
    </xdr:to>
    <xdr:sp macro="" textlink="">
      <xdr:nvSpPr>
        <xdr:cNvPr id="81" name="楕円 80"/>
        <xdr:cNvSpPr/>
      </xdr:nvSpPr>
      <xdr:spPr>
        <a:xfrm>
          <a:off x="4000500" y="5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96393</xdr:rowOff>
    </xdr:from>
    <xdr:to>
      <xdr:col>23</xdr:col>
      <xdr:colOff>85725</xdr:colOff>
      <xdr:row>27</xdr:row>
      <xdr:rowOff>165481</xdr:rowOff>
    </xdr:to>
    <xdr:cxnSp macro="">
      <xdr:nvCxnSpPr>
        <xdr:cNvPr id="82" name="直線コネクタ 81"/>
        <xdr:cNvCxnSpPr/>
      </xdr:nvCxnSpPr>
      <xdr:spPr>
        <a:xfrm>
          <a:off x="4051300" y="549706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19685</xdr:rowOff>
    </xdr:from>
    <xdr:to>
      <xdr:col>15</xdr:col>
      <xdr:colOff>187325</xdr:colOff>
      <xdr:row>27</xdr:row>
      <xdr:rowOff>121285</xdr:rowOff>
    </xdr:to>
    <xdr:sp macro="" textlink="">
      <xdr:nvSpPr>
        <xdr:cNvPr id="83" name="楕円 82"/>
        <xdr:cNvSpPr/>
      </xdr:nvSpPr>
      <xdr:spPr>
        <a:xfrm>
          <a:off x="3238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96393</xdr:rowOff>
    </xdr:to>
    <xdr:cxnSp macro="">
      <xdr:nvCxnSpPr>
        <xdr:cNvPr id="84" name="直線コネクタ 83"/>
        <xdr:cNvCxnSpPr/>
      </xdr:nvCxnSpPr>
      <xdr:spPr>
        <a:xfrm>
          <a:off x="3289300" y="547116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143637</xdr:rowOff>
    </xdr:from>
    <xdr:to>
      <xdr:col>11</xdr:col>
      <xdr:colOff>187325</xdr:colOff>
      <xdr:row>27</xdr:row>
      <xdr:rowOff>73787</xdr:rowOff>
    </xdr:to>
    <xdr:sp macro="" textlink="">
      <xdr:nvSpPr>
        <xdr:cNvPr id="85" name="楕円 84"/>
        <xdr:cNvSpPr/>
      </xdr:nvSpPr>
      <xdr:spPr>
        <a:xfrm>
          <a:off x="2476500" y="53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22987</xdr:rowOff>
    </xdr:from>
    <xdr:to>
      <xdr:col>15</xdr:col>
      <xdr:colOff>136525</xdr:colOff>
      <xdr:row>27</xdr:row>
      <xdr:rowOff>70485</xdr:rowOff>
    </xdr:to>
    <xdr:cxnSp macro="">
      <xdr:nvCxnSpPr>
        <xdr:cNvPr id="86" name="直線コネクタ 85"/>
        <xdr:cNvCxnSpPr/>
      </xdr:nvCxnSpPr>
      <xdr:spPr>
        <a:xfrm>
          <a:off x="2527300" y="542366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69994</xdr:rowOff>
    </xdr:from>
    <xdr:ext cx="405111" cy="259045"/>
    <xdr:sp macro="" textlink="">
      <xdr:nvSpPr>
        <xdr:cNvPr id="87" name="n_1aveValue有形固定資産減価償却率"/>
        <xdr:cNvSpPr txBox="1"/>
      </xdr:nvSpPr>
      <xdr:spPr>
        <a:xfrm>
          <a:off x="38360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88" name="n_2aveValue有形固定資産減価償却率"/>
        <xdr:cNvSpPr txBox="1"/>
      </xdr:nvSpPr>
      <xdr:spPr>
        <a:xfrm>
          <a:off x="30867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89" name="n_3ave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90"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163720</xdr:rowOff>
    </xdr:from>
    <xdr:ext cx="405111" cy="259045"/>
    <xdr:sp macro="" textlink="">
      <xdr:nvSpPr>
        <xdr:cNvPr id="91" name="n_1mainValue有形固定資産減価償却率"/>
        <xdr:cNvSpPr txBox="1"/>
      </xdr:nvSpPr>
      <xdr:spPr>
        <a:xfrm>
          <a:off x="3836044" y="52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137812</xdr:rowOff>
    </xdr:from>
    <xdr:ext cx="405111" cy="259045"/>
    <xdr:sp macro="" textlink="">
      <xdr:nvSpPr>
        <xdr:cNvPr id="92" name="n_2mainValue有形固定資産減価償却率"/>
        <xdr:cNvSpPr txBox="1"/>
      </xdr:nvSpPr>
      <xdr:spPr>
        <a:xfrm>
          <a:off x="30867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90314</xdr:rowOff>
    </xdr:from>
    <xdr:ext cx="405111" cy="259045"/>
    <xdr:sp macro="" textlink="">
      <xdr:nvSpPr>
        <xdr:cNvPr id="93" name="n_3mainValue有形固定資産減価償却率"/>
        <xdr:cNvSpPr txBox="1"/>
      </xdr:nvSpPr>
      <xdr:spPr>
        <a:xfrm>
          <a:off x="2324744" y="5148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新市建設計画に基づく合併特例事業等の実施により</a:t>
          </a:r>
          <a:r>
            <a:rPr kumimoji="1" lang="ja-JP" altLang="en-US" sz="1000">
              <a:solidFill>
                <a:schemeClr val="dk1"/>
              </a:solidFill>
              <a:effectLst/>
              <a:latin typeface="+mn-lt"/>
              <a:ea typeface="+mn-ea"/>
              <a:cs typeface="+mn-cs"/>
            </a:rPr>
            <a:t>地方</a:t>
          </a:r>
          <a:r>
            <a:rPr kumimoji="1" lang="ja-JP" altLang="ja-JP" sz="1000">
              <a:solidFill>
                <a:schemeClr val="dk1"/>
              </a:solidFill>
              <a:effectLst/>
              <a:latin typeface="+mn-lt"/>
              <a:ea typeface="+mn-ea"/>
              <a:cs typeface="+mn-cs"/>
            </a:rPr>
            <a:t>債発行額が増加</a:t>
          </a:r>
          <a:r>
            <a:rPr kumimoji="1" lang="ja-JP" altLang="en-US" sz="1000">
              <a:solidFill>
                <a:schemeClr val="dk1"/>
              </a:solidFill>
              <a:effectLst/>
              <a:latin typeface="+mn-lt"/>
              <a:ea typeface="+mn-ea"/>
              <a:cs typeface="+mn-cs"/>
            </a:rPr>
            <a:t>している</a:t>
          </a:r>
          <a:r>
            <a:rPr kumimoji="1" lang="ja-JP" altLang="ja-JP" sz="1000">
              <a:solidFill>
                <a:schemeClr val="dk1"/>
              </a:solidFill>
              <a:effectLst/>
              <a:latin typeface="+mn-lt"/>
              <a:ea typeface="+mn-ea"/>
              <a:cs typeface="+mn-cs"/>
            </a:rPr>
            <a:t>ため、地方債残高は高い水準で推移しており、債務償還比率は類似団体平均を大きく上回っている。</a:t>
          </a:r>
          <a:endParaRPr lang="ja-JP" altLang="ja-JP" sz="1000">
            <a:effectLst/>
          </a:endParaRPr>
        </a:p>
        <a:p>
          <a:r>
            <a:rPr kumimoji="1" lang="ja-JP" altLang="ja-JP" sz="1000">
              <a:solidFill>
                <a:schemeClr val="dk1"/>
              </a:solidFill>
              <a:effectLst/>
              <a:latin typeface="+mn-lt"/>
              <a:ea typeface="+mn-ea"/>
              <a:cs typeface="+mn-cs"/>
            </a:rPr>
            <a:t>　ただし、交付税措置率の高い合併特例債や緊急防災・減災事業債</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を活用しているため、地方債残高のうち自主財源での返済割合は</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割程度となっている。今後は地方債発行を抑制</a:t>
          </a:r>
          <a:r>
            <a:rPr kumimoji="1" lang="ja-JP" altLang="en-US" sz="1000">
              <a:solidFill>
                <a:schemeClr val="dk1"/>
              </a:solidFill>
              <a:effectLst/>
              <a:latin typeface="+mn-lt"/>
              <a:ea typeface="+mn-ea"/>
              <a:cs typeface="+mn-cs"/>
            </a:rPr>
            <a:t>するとともに</a:t>
          </a:r>
          <a:r>
            <a:rPr kumimoji="1" lang="ja-JP" altLang="ja-JP" sz="1000">
              <a:solidFill>
                <a:schemeClr val="dk1"/>
              </a:solidFill>
              <a:effectLst/>
              <a:latin typeface="+mn-lt"/>
              <a:ea typeface="+mn-ea"/>
              <a:cs typeface="+mn-cs"/>
            </a:rPr>
            <a:t>、事務事業の見直しによる歳出削減を進めていく。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3" name="直線コネクタ 122"/>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4"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5" name="直線コネクタ 124"/>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6"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27" name="直線コネクタ 126"/>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28" name="債務償還比率平均値テキスト"/>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29" name="フローチャート: 判断 128"/>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0" name="フローチャート: 判断 129"/>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1" name="フローチャート: 判断 130"/>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2" name="フローチャート: 判断 131"/>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33" name="フローチャート: 判断 132"/>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35</xdr:row>
      <xdr:rowOff>10414</xdr:rowOff>
    </xdr:from>
    <xdr:to>
      <xdr:col>76</xdr:col>
      <xdr:colOff>73025</xdr:colOff>
      <xdr:row>35</xdr:row>
      <xdr:rowOff>112014</xdr:rowOff>
    </xdr:to>
    <xdr:sp macro="" textlink="">
      <xdr:nvSpPr>
        <xdr:cNvPr id="139" name="楕円 138"/>
        <xdr:cNvSpPr/>
      </xdr:nvSpPr>
      <xdr:spPr>
        <a:xfrm>
          <a:off x="14744700" y="67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96791</xdr:rowOff>
    </xdr:from>
    <xdr:ext cx="560923" cy="259045"/>
    <xdr:sp macro="" textlink="">
      <xdr:nvSpPr>
        <xdr:cNvPr id="140" name="債務償還比率該当値テキスト"/>
        <xdr:cNvSpPr txBox="1"/>
      </xdr:nvSpPr>
      <xdr:spPr>
        <a:xfrm>
          <a:off x="14846300" y="66976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25876</xdr:rowOff>
    </xdr:from>
    <xdr:to>
      <xdr:col>72</xdr:col>
      <xdr:colOff>123825</xdr:colOff>
      <xdr:row>34</xdr:row>
      <xdr:rowOff>127476</xdr:rowOff>
    </xdr:to>
    <xdr:sp macro="" textlink="">
      <xdr:nvSpPr>
        <xdr:cNvPr id="141" name="楕円 140"/>
        <xdr:cNvSpPr/>
      </xdr:nvSpPr>
      <xdr:spPr>
        <a:xfrm>
          <a:off x="14033500" y="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76676</xdr:rowOff>
    </xdr:from>
    <xdr:to>
      <xdr:col>76</xdr:col>
      <xdr:colOff>22225</xdr:colOff>
      <xdr:row>35</xdr:row>
      <xdr:rowOff>61214</xdr:rowOff>
    </xdr:to>
    <xdr:cxnSp macro="">
      <xdr:nvCxnSpPr>
        <xdr:cNvPr id="142" name="直線コネクタ 141"/>
        <xdr:cNvCxnSpPr/>
      </xdr:nvCxnSpPr>
      <xdr:spPr>
        <a:xfrm>
          <a:off x="14084300" y="6677501"/>
          <a:ext cx="711200" cy="1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109696</xdr:rowOff>
    </xdr:from>
    <xdr:to>
      <xdr:col>68</xdr:col>
      <xdr:colOff>123825</xdr:colOff>
      <xdr:row>33</xdr:row>
      <xdr:rowOff>39846</xdr:rowOff>
    </xdr:to>
    <xdr:sp macro="" textlink="">
      <xdr:nvSpPr>
        <xdr:cNvPr id="143" name="楕円 142"/>
        <xdr:cNvSpPr/>
      </xdr:nvSpPr>
      <xdr:spPr>
        <a:xfrm>
          <a:off x="13271500" y="6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160496</xdr:rowOff>
    </xdr:from>
    <xdr:to>
      <xdr:col>72</xdr:col>
      <xdr:colOff>73025</xdr:colOff>
      <xdr:row>34</xdr:row>
      <xdr:rowOff>76676</xdr:rowOff>
    </xdr:to>
    <xdr:cxnSp macro="">
      <xdr:nvCxnSpPr>
        <xdr:cNvPr id="144" name="直線コネクタ 143"/>
        <xdr:cNvCxnSpPr/>
      </xdr:nvCxnSpPr>
      <xdr:spPr>
        <a:xfrm>
          <a:off x="13322300" y="6418421"/>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76041</xdr:rowOff>
    </xdr:from>
    <xdr:to>
      <xdr:col>64</xdr:col>
      <xdr:colOff>123825</xdr:colOff>
      <xdr:row>32</xdr:row>
      <xdr:rowOff>6191</xdr:rowOff>
    </xdr:to>
    <xdr:sp macro="" textlink="">
      <xdr:nvSpPr>
        <xdr:cNvPr id="145" name="楕円 144"/>
        <xdr:cNvSpPr/>
      </xdr:nvSpPr>
      <xdr:spPr>
        <a:xfrm>
          <a:off x="12509500" y="61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126841</xdr:rowOff>
    </xdr:from>
    <xdr:to>
      <xdr:col>68</xdr:col>
      <xdr:colOff>73025</xdr:colOff>
      <xdr:row>32</xdr:row>
      <xdr:rowOff>160496</xdr:rowOff>
    </xdr:to>
    <xdr:cxnSp macro="">
      <xdr:nvCxnSpPr>
        <xdr:cNvPr id="146" name="直線コネクタ 145"/>
        <xdr:cNvCxnSpPr/>
      </xdr:nvCxnSpPr>
      <xdr:spPr>
        <a:xfrm>
          <a:off x="12560300" y="6213316"/>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95282</xdr:rowOff>
    </xdr:from>
    <xdr:to>
      <xdr:col>60</xdr:col>
      <xdr:colOff>123825</xdr:colOff>
      <xdr:row>31</xdr:row>
      <xdr:rowOff>25432</xdr:rowOff>
    </xdr:to>
    <xdr:sp macro="" textlink="">
      <xdr:nvSpPr>
        <xdr:cNvPr id="147" name="楕円 146"/>
        <xdr:cNvSpPr/>
      </xdr:nvSpPr>
      <xdr:spPr>
        <a:xfrm>
          <a:off x="11747500" y="60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146082</xdr:rowOff>
    </xdr:from>
    <xdr:to>
      <xdr:col>64</xdr:col>
      <xdr:colOff>73025</xdr:colOff>
      <xdr:row>31</xdr:row>
      <xdr:rowOff>126841</xdr:rowOff>
    </xdr:to>
    <xdr:cxnSp macro="">
      <xdr:nvCxnSpPr>
        <xdr:cNvPr id="148" name="直線コネクタ 147"/>
        <xdr:cNvCxnSpPr/>
      </xdr:nvCxnSpPr>
      <xdr:spPr>
        <a:xfrm>
          <a:off x="11798300" y="6061107"/>
          <a:ext cx="762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49" name="n_1aveValue債務償還比率"/>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0" name="n_2aveValue債務償還比率"/>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1" name="n_3aveValue債務償還比率"/>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52" name="n_4aveValue債務償還比率"/>
        <xdr:cNvSpPr txBox="1"/>
      </xdr:nvSpPr>
      <xdr:spPr>
        <a:xfrm>
          <a:off x="11563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118603</xdr:rowOff>
    </xdr:from>
    <xdr:ext cx="469744" cy="259045"/>
    <xdr:sp macro="" textlink="">
      <xdr:nvSpPr>
        <xdr:cNvPr id="153" name="n_1mainValue債務償還比率"/>
        <xdr:cNvSpPr txBox="1"/>
      </xdr:nvSpPr>
      <xdr:spPr>
        <a:xfrm>
          <a:off x="13836727" y="67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30973</xdr:rowOff>
    </xdr:from>
    <xdr:ext cx="469744" cy="259045"/>
    <xdr:sp macro="" textlink="">
      <xdr:nvSpPr>
        <xdr:cNvPr id="154" name="n_2mainValue債務償還比率"/>
        <xdr:cNvSpPr txBox="1"/>
      </xdr:nvSpPr>
      <xdr:spPr>
        <a:xfrm>
          <a:off x="13087427" y="64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168768</xdr:rowOff>
    </xdr:from>
    <xdr:ext cx="469744" cy="259045"/>
    <xdr:sp macro="" textlink="">
      <xdr:nvSpPr>
        <xdr:cNvPr id="155" name="n_3mainValue債務償還比率"/>
        <xdr:cNvSpPr txBox="1"/>
      </xdr:nvSpPr>
      <xdr:spPr>
        <a:xfrm>
          <a:off x="12325427" y="625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16559</xdr:rowOff>
    </xdr:from>
    <xdr:ext cx="469744" cy="259045"/>
    <xdr:sp macro="" textlink="">
      <xdr:nvSpPr>
        <xdr:cNvPr id="156" name="n_4mainValue債務償還比率"/>
        <xdr:cNvSpPr txBox="1"/>
      </xdr:nvSpPr>
      <xdr:spPr>
        <a:xfrm>
          <a:off x="11563427" y="610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60,029
59,593
265.12
33,312,678
30,683,641
1,679,067
16,713,051
39,900,440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142620</xdr:rowOff>
    </xdr:from>
    <xdr:ext cx="405111" cy="259045"/>
    <xdr:sp macro="" textlink="">
      <xdr:nvSpPr>
        <xdr:cNvPr id="64" name="【道路】&#10;有形固定資産減価償却率平均値テキスト"/>
        <xdr:cNvSpPr txBox="1"/>
      </xdr:nvSpPr>
      <xdr:spPr>
        <a:xfrm>
          <a:off x="4673600" y="6829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54792</xdr:rowOff>
    </xdr:from>
    <xdr:to>
      <xdr:col>24</xdr:col>
      <xdr:colOff>114300</xdr:colOff>
      <xdr:row>36</xdr:row>
      <xdr:rowOff>156392</xdr:rowOff>
    </xdr:to>
    <xdr:sp macro="" textlink="">
      <xdr:nvSpPr>
        <xdr:cNvPr id="75" name="楕円 74"/>
        <xdr:cNvSpPr/>
      </xdr:nvSpPr>
      <xdr:spPr>
        <a:xfrm>
          <a:off x="4584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77669</xdr:rowOff>
    </xdr:from>
    <xdr:ext cx="405111" cy="259045"/>
    <xdr:sp macro="" textlink="">
      <xdr:nvSpPr>
        <xdr:cNvPr id="76" name="【道路】&#10;有形固定資産減価償却率該当値テキスト"/>
        <xdr:cNvSpPr txBox="1"/>
      </xdr:nvSpPr>
      <xdr:spPr>
        <a:xfrm>
          <a:off x="4673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160927</xdr:rowOff>
    </xdr:from>
    <xdr:to>
      <xdr:col>20</xdr:col>
      <xdr:colOff>38100</xdr:colOff>
      <xdr:row>34</xdr:row>
      <xdr:rowOff>91077</xdr:rowOff>
    </xdr:to>
    <xdr:sp macro="" textlink="">
      <xdr:nvSpPr>
        <xdr:cNvPr id="77" name="楕円 76"/>
        <xdr:cNvSpPr/>
      </xdr:nvSpPr>
      <xdr:spPr>
        <a:xfrm>
          <a:off x="3746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40277</xdr:rowOff>
    </xdr:from>
    <xdr:to>
      <xdr:col>24</xdr:col>
      <xdr:colOff>63500</xdr:colOff>
      <xdr:row>36</xdr:row>
      <xdr:rowOff>105592</xdr:rowOff>
    </xdr:to>
    <xdr:cxnSp macro="">
      <xdr:nvCxnSpPr>
        <xdr:cNvPr id="78" name="直線コネクタ 77"/>
        <xdr:cNvCxnSpPr/>
      </xdr:nvCxnSpPr>
      <xdr:spPr>
        <a:xfrm>
          <a:off x="3797300" y="5869577"/>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92347</xdr:rowOff>
    </xdr:from>
    <xdr:to>
      <xdr:col>15</xdr:col>
      <xdr:colOff>101600</xdr:colOff>
      <xdr:row>34</xdr:row>
      <xdr:rowOff>22497</xdr:rowOff>
    </xdr:to>
    <xdr:sp macro="" textlink="">
      <xdr:nvSpPr>
        <xdr:cNvPr id="79" name="楕円 78"/>
        <xdr:cNvSpPr/>
      </xdr:nvSpPr>
      <xdr:spPr>
        <a:xfrm>
          <a:off x="2857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143147</xdr:rowOff>
    </xdr:from>
    <xdr:to>
      <xdr:col>19</xdr:col>
      <xdr:colOff>177800</xdr:colOff>
      <xdr:row>34</xdr:row>
      <xdr:rowOff>40277</xdr:rowOff>
    </xdr:to>
    <xdr:cxnSp macro="">
      <xdr:nvCxnSpPr>
        <xdr:cNvPr id="80" name="直線コネクタ 79"/>
        <xdr:cNvCxnSpPr/>
      </xdr:nvCxnSpPr>
      <xdr:spPr>
        <a:xfrm>
          <a:off x="2908300" y="58009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27033</xdr:rowOff>
    </xdr:from>
    <xdr:to>
      <xdr:col>10</xdr:col>
      <xdr:colOff>165100</xdr:colOff>
      <xdr:row>33</xdr:row>
      <xdr:rowOff>128633</xdr:rowOff>
    </xdr:to>
    <xdr:sp macro="" textlink="">
      <xdr:nvSpPr>
        <xdr:cNvPr id="81" name="楕円 80"/>
        <xdr:cNvSpPr/>
      </xdr:nvSpPr>
      <xdr:spPr>
        <a:xfrm>
          <a:off x="1968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77833</xdr:rowOff>
    </xdr:from>
    <xdr:to>
      <xdr:col>15</xdr:col>
      <xdr:colOff>50800</xdr:colOff>
      <xdr:row>33</xdr:row>
      <xdr:rowOff>143147</xdr:rowOff>
    </xdr:to>
    <xdr:cxnSp macro="">
      <xdr:nvCxnSpPr>
        <xdr:cNvPr id="82" name="直線コネクタ 81"/>
        <xdr:cNvCxnSpPr/>
      </xdr:nvCxnSpPr>
      <xdr:spPr>
        <a:xfrm>
          <a:off x="2019300" y="57356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561</xdr:rowOff>
    </xdr:from>
    <xdr:ext cx="405111" cy="259045"/>
    <xdr:sp macro="" textlink="">
      <xdr:nvSpPr>
        <xdr:cNvPr id="83" name="n_1aveValue【道路】&#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139354</xdr:rowOff>
    </xdr:from>
    <xdr:ext cx="405111" cy="259045"/>
    <xdr:sp macro="" textlink="">
      <xdr:nvSpPr>
        <xdr:cNvPr id="84" name="n_2aveValue【道路】&#10;有形固定資産減価償却率"/>
        <xdr:cNvSpPr txBox="1"/>
      </xdr:nvSpPr>
      <xdr:spPr>
        <a:xfrm>
          <a:off x="2705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85" name="n_3aveValue【道路】&#10;有形固定資産減価償却率"/>
        <xdr:cNvSpPr txBox="1"/>
      </xdr:nvSpPr>
      <xdr:spPr>
        <a:xfrm>
          <a:off x="1816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88010</xdr:rowOff>
    </xdr:from>
    <xdr:ext cx="405111" cy="259045"/>
    <xdr:sp macro="" textlink="">
      <xdr:nvSpPr>
        <xdr:cNvPr id="86" name="n_4aveValue【道路】&#10;有形固定資産減価償却率"/>
        <xdr:cNvSpPr txBox="1"/>
      </xdr:nvSpPr>
      <xdr:spPr>
        <a:xfrm>
          <a:off x="927744" y="660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107604</xdr:rowOff>
    </xdr:from>
    <xdr:ext cx="405111" cy="259045"/>
    <xdr:sp macro="" textlink="">
      <xdr:nvSpPr>
        <xdr:cNvPr id="87" name="n_1mainValue【道路】&#10;有形固定資産減価償却率"/>
        <xdr:cNvSpPr txBox="1"/>
      </xdr:nvSpPr>
      <xdr:spPr>
        <a:xfrm>
          <a:off x="35820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39024</xdr:rowOff>
    </xdr:from>
    <xdr:ext cx="405111" cy="259045"/>
    <xdr:sp macro="" textlink="">
      <xdr:nvSpPr>
        <xdr:cNvPr id="88" name="n_2mainValue【道路】&#10;有形固定資産減価償却率"/>
        <xdr:cNvSpPr txBox="1"/>
      </xdr:nvSpPr>
      <xdr:spPr>
        <a:xfrm>
          <a:off x="2705744" y="552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145160</xdr:rowOff>
    </xdr:from>
    <xdr:ext cx="405111" cy="259045"/>
    <xdr:sp macro="" textlink="">
      <xdr:nvSpPr>
        <xdr:cNvPr id="89" name="n_3mainValue【道路】&#10;有形固定資産減価償却率"/>
        <xdr:cNvSpPr txBox="1"/>
      </xdr:nvSpPr>
      <xdr:spPr>
        <a:xfrm>
          <a:off x="1816744"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2" name="テキスト ボックス 101"/>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6" name="テキスト ボックス 10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0" name="直線コネクタ 109"/>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1"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2" name="直線コネクタ 111"/>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3"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4" name="直線コネクタ 113"/>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133272</xdr:rowOff>
    </xdr:from>
    <xdr:ext cx="534377" cy="259045"/>
    <xdr:sp macro="" textlink="">
      <xdr:nvSpPr>
        <xdr:cNvPr id="115" name="【道路】&#10;一人当たり延長平均値テキスト"/>
        <xdr:cNvSpPr txBox="1"/>
      </xdr:nvSpPr>
      <xdr:spPr>
        <a:xfrm>
          <a:off x="10515600" y="647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6" name="フローチャート: 判断 115"/>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17" name="フローチャート: 判断 116"/>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18" name="フローチャート: 判断 117"/>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19" name="フローチャート: 判断 118"/>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20" name="フローチャート: 判断 119"/>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146901</xdr:rowOff>
    </xdr:from>
    <xdr:to>
      <xdr:col>55</xdr:col>
      <xdr:colOff>50800</xdr:colOff>
      <xdr:row>37</xdr:row>
      <xdr:rowOff>77051</xdr:rowOff>
    </xdr:to>
    <xdr:sp macro="" textlink="">
      <xdr:nvSpPr>
        <xdr:cNvPr id="126" name="楕円 125"/>
        <xdr:cNvSpPr/>
      </xdr:nvSpPr>
      <xdr:spPr>
        <a:xfrm>
          <a:off x="10426700" y="63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169778</xdr:rowOff>
    </xdr:from>
    <xdr:ext cx="534377" cy="259045"/>
    <xdr:sp macro="" textlink="">
      <xdr:nvSpPr>
        <xdr:cNvPr id="127" name="【道路】&#10;一人当たり延長該当値テキスト"/>
        <xdr:cNvSpPr txBox="1"/>
      </xdr:nvSpPr>
      <xdr:spPr>
        <a:xfrm>
          <a:off x="10515600" y="61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56890</xdr:rowOff>
    </xdr:from>
    <xdr:to>
      <xdr:col>50</xdr:col>
      <xdr:colOff>165100</xdr:colOff>
      <xdr:row>36</xdr:row>
      <xdr:rowOff>158490</xdr:rowOff>
    </xdr:to>
    <xdr:sp macro="" textlink="">
      <xdr:nvSpPr>
        <xdr:cNvPr id="128" name="楕円 127"/>
        <xdr:cNvSpPr/>
      </xdr:nvSpPr>
      <xdr:spPr>
        <a:xfrm>
          <a:off x="9588500" y="62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107690</xdr:rowOff>
    </xdr:from>
    <xdr:to>
      <xdr:col>55</xdr:col>
      <xdr:colOff>0</xdr:colOff>
      <xdr:row>37</xdr:row>
      <xdr:rowOff>26251</xdr:rowOff>
    </xdr:to>
    <xdr:cxnSp macro="">
      <xdr:nvCxnSpPr>
        <xdr:cNvPr id="129" name="直線コネクタ 128"/>
        <xdr:cNvCxnSpPr/>
      </xdr:nvCxnSpPr>
      <xdr:spPr>
        <a:xfrm>
          <a:off x="9639300" y="6279890"/>
          <a:ext cx="838200" cy="9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71463</xdr:rowOff>
    </xdr:from>
    <xdr:to>
      <xdr:col>46</xdr:col>
      <xdr:colOff>38100</xdr:colOff>
      <xdr:row>37</xdr:row>
      <xdr:rowOff>1613</xdr:rowOff>
    </xdr:to>
    <xdr:sp macro="" textlink="">
      <xdr:nvSpPr>
        <xdr:cNvPr id="130" name="楕円 129"/>
        <xdr:cNvSpPr/>
      </xdr:nvSpPr>
      <xdr:spPr>
        <a:xfrm>
          <a:off x="8699500" y="62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107690</xdr:rowOff>
    </xdr:from>
    <xdr:to>
      <xdr:col>50</xdr:col>
      <xdr:colOff>114300</xdr:colOff>
      <xdr:row>36</xdr:row>
      <xdr:rowOff>122263</xdr:rowOff>
    </xdr:to>
    <xdr:cxnSp macro="">
      <xdr:nvCxnSpPr>
        <xdr:cNvPr id="131" name="直線コネクタ 130"/>
        <xdr:cNvCxnSpPr/>
      </xdr:nvCxnSpPr>
      <xdr:spPr>
        <a:xfrm flipV="1">
          <a:off x="8750300" y="6279890"/>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88779</xdr:rowOff>
    </xdr:from>
    <xdr:to>
      <xdr:col>41</xdr:col>
      <xdr:colOff>101600</xdr:colOff>
      <xdr:row>37</xdr:row>
      <xdr:rowOff>18929</xdr:rowOff>
    </xdr:to>
    <xdr:sp macro="" textlink="">
      <xdr:nvSpPr>
        <xdr:cNvPr id="132" name="楕円 131"/>
        <xdr:cNvSpPr/>
      </xdr:nvSpPr>
      <xdr:spPr>
        <a:xfrm>
          <a:off x="7810500" y="62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122263</xdr:rowOff>
    </xdr:from>
    <xdr:to>
      <xdr:col>45</xdr:col>
      <xdr:colOff>177800</xdr:colOff>
      <xdr:row>36</xdr:row>
      <xdr:rowOff>139579</xdr:rowOff>
    </xdr:to>
    <xdr:cxnSp macro="">
      <xdr:nvCxnSpPr>
        <xdr:cNvPr id="133" name="直線コネクタ 132"/>
        <xdr:cNvCxnSpPr/>
      </xdr:nvCxnSpPr>
      <xdr:spPr>
        <a:xfrm flipV="1">
          <a:off x="7861300" y="6294463"/>
          <a:ext cx="8890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143673</xdr:rowOff>
    </xdr:from>
    <xdr:ext cx="534377" cy="259045"/>
    <xdr:sp macro="" textlink="">
      <xdr:nvSpPr>
        <xdr:cNvPr id="134" name="n_1aveValue【道路】&#10;一人当たり延長"/>
        <xdr:cNvSpPr txBox="1"/>
      </xdr:nvSpPr>
      <xdr:spPr>
        <a:xfrm>
          <a:off x="9359411" y="64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149388</xdr:rowOff>
    </xdr:from>
    <xdr:ext cx="534377" cy="259045"/>
    <xdr:sp macro="" textlink="">
      <xdr:nvSpPr>
        <xdr:cNvPr id="135" name="n_2aveValue【道路】&#10;一人当たり延長"/>
        <xdr:cNvSpPr txBox="1"/>
      </xdr:nvSpPr>
      <xdr:spPr>
        <a:xfrm>
          <a:off x="8483111" y="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156474</xdr:rowOff>
    </xdr:from>
    <xdr:ext cx="534377" cy="259045"/>
    <xdr:sp macro="" textlink="">
      <xdr:nvSpPr>
        <xdr:cNvPr id="136" name="n_3aveValue【道路】&#10;一人当たり延長"/>
        <xdr:cNvSpPr txBox="1"/>
      </xdr:nvSpPr>
      <xdr:spPr>
        <a:xfrm>
          <a:off x="7594111" y="6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37" name="n_4aveValue【道路】&#10;一人当たり延長"/>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3567</xdr:rowOff>
    </xdr:from>
    <xdr:ext cx="534377" cy="259045"/>
    <xdr:sp macro="" textlink="">
      <xdr:nvSpPr>
        <xdr:cNvPr id="138" name="n_1mainValue【道路】&#10;一人当たり延長"/>
        <xdr:cNvSpPr txBox="1"/>
      </xdr:nvSpPr>
      <xdr:spPr>
        <a:xfrm>
          <a:off x="9359411" y="60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18140</xdr:rowOff>
    </xdr:from>
    <xdr:ext cx="534377" cy="259045"/>
    <xdr:sp macro="" textlink="">
      <xdr:nvSpPr>
        <xdr:cNvPr id="139" name="n_2mainValue【道路】&#10;一人当たり延長"/>
        <xdr:cNvSpPr txBox="1"/>
      </xdr:nvSpPr>
      <xdr:spPr>
        <a:xfrm>
          <a:off x="8483111" y="601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35456</xdr:rowOff>
    </xdr:from>
    <xdr:ext cx="534377" cy="259045"/>
    <xdr:sp macro="" textlink="">
      <xdr:nvSpPr>
        <xdr:cNvPr id="140" name="n_3mainValue【道路】&#10;一人当たり延長"/>
        <xdr:cNvSpPr txBox="1"/>
      </xdr:nvSpPr>
      <xdr:spPr>
        <a:xfrm>
          <a:off x="7594111" y="60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1" name="テキスト ボックス 15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3" name="テキスト ボックス 15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3" name="直線コネクタ 162"/>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4"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5" name="直線コネクタ 164"/>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66"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67" name="直線コネクタ 166"/>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68" name="【橋りょう・トンネ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9" name="フローチャート: 判断 168"/>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0" name="フローチャート: 判断 169"/>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1" name="フローチャート: 判断 170"/>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2" name="フローチャート: 判断 171"/>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73" name="フローチャート: 判断 172"/>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79" name="楕円 178"/>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69867</xdr:rowOff>
    </xdr:from>
    <xdr:ext cx="405111" cy="259045"/>
    <xdr:sp macro="" textlink="">
      <xdr:nvSpPr>
        <xdr:cNvPr id="180" name="【橋りょう・トンネル】&#10;有形固定資産減価償却率該当値テキスト"/>
        <xdr:cNvSpPr txBox="1"/>
      </xdr:nvSpPr>
      <xdr:spPr>
        <a:xfrm>
          <a:off x="46736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77216</xdr:rowOff>
    </xdr:from>
    <xdr:to>
      <xdr:col>20</xdr:col>
      <xdr:colOff>38100</xdr:colOff>
      <xdr:row>63</xdr:row>
      <xdr:rowOff>7366</xdr:rowOff>
    </xdr:to>
    <xdr:sp macro="" textlink="">
      <xdr:nvSpPr>
        <xdr:cNvPr id="181" name="楕円 180"/>
        <xdr:cNvSpPr/>
      </xdr:nvSpPr>
      <xdr:spPr>
        <a:xfrm>
          <a:off x="3746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128016</xdr:rowOff>
    </xdr:from>
    <xdr:to>
      <xdr:col>24</xdr:col>
      <xdr:colOff>63500</xdr:colOff>
      <xdr:row>63</xdr:row>
      <xdr:rowOff>34290</xdr:rowOff>
    </xdr:to>
    <xdr:cxnSp macro="">
      <xdr:nvCxnSpPr>
        <xdr:cNvPr id="182" name="直線コネクタ 181"/>
        <xdr:cNvCxnSpPr/>
      </xdr:nvCxnSpPr>
      <xdr:spPr>
        <a:xfrm>
          <a:off x="3797300" y="107579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xdr:rowOff>
    </xdr:from>
    <xdr:to>
      <xdr:col>15</xdr:col>
      <xdr:colOff>101600</xdr:colOff>
      <xdr:row>62</xdr:row>
      <xdr:rowOff>105664</xdr:rowOff>
    </xdr:to>
    <xdr:sp macro="" textlink="">
      <xdr:nvSpPr>
        <xdr:cNvPr id="183" name="楕円 182"/>
        <xdr:cNvSpPr/>
      </xdr:nvSpPr>
      <xdr:spPr>
        <a:xfrm>
          <a:off x="2857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54864</xdr:rowOff>
    </xdr:from>
    <xdr:to>
      <xdr:col>19</xdr:col>
      <xdr:colOff>177800</xdr:colOff>
      <xdr:row>62</xdr:row>
      <xdr:rowOff>128016</xdr:rowOff>
    </xdr:to>
    <xdr:cxnSp macro="">
      <xdr:nvCxnSpPr>
        <xdr:cNvPr id="184" name="直線コネクタ 183"/>
        <xdr:cNvCxnSpPr/>
      </xdr:nvCxnSpPr>
      <xdr:spPr>
        <a:xfrm>
          <a:off x="2908300" y="10684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85" name="楕円 184"/>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54864</xdr:rowOff>
    </xdr:to>
    <xdr:cxnSp macro="">
      <xdr:nvCxnSpPr>
        <xdr:cNvPr id="186" name="直線コネクタ 185"/>
        <xdr:cNvCxnSpPr/>
      </xdr:nvCxnSpPr>
      <xdr:spPr>
        <a:xfrm>
          <a:off x="2019300" y="106070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133621</xdr:rowOff>
    </xdr:from>
    <xdr:ext cx="405111" cy="259045"/>
    <xdr:sp macro="" textlink="">
      <xdr:nvSpPr>
        <xdr:cNvPr id="187" name="n_1aveValue【橋りょう・トンネル】&#10;有形固定資産減価償却率"/>
        <xdr:cNvSpPr txBox="1"/>
      </xdr:nvSpPr>
      <xdr:spPr>
        <a:xfrm>
          <a:off x="35820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74185</xdr:rowOff>
    </xdr:from>
    <xdr:ext cx="405111" cy="259045"/>
    <xdr:sp macro="" textlink="">
      <xdr:nvSpPr>
        <xdr:cNvPr id="188" name="n_2aveValue【橋りょう・トンネル】&#10;有形固定資産減価償却率"/>
        <xdr:cNvSpPr txBox="1"/>
      </xdr:nvSpPr>
      <xdr:spPr>
        <a:xfrm>
          <a:off x="2705744" y="1018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23893</xdr:rowOff>
    </xdr:from>
    <xdr:ext cx="405111" cy="259045"/>
    <xdr:sp macro="" textlink="">
      <xdr:nvSpPr>
        <xdr:cNvPr id="189" name="n_3aveValue【橋りょう・トンネル】&#10;有形固定資産減価償却率"/>
        <xdr:cNvSpPr txBox="1"/>
      </xdr:nvSpPr>
      <xdr:spPr>
        <a:xfrm>
          <a:off x="1816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5605</xdr:rowOff>
    </xdr:from>
    <xdr:ext cx="405111" cy="259045"/>
    <xdr:sp macro="" textlink="">
      <xdr:nvSpPr>
        <xdr:cNvPr id="190" name="n_4aveValue【橋りょう・トンネル】&#10;有形固定資産減価償却率"/>
        <xdr:cNvSpPr txBox="1"/>
      </xdr:nvSpPr>
      <xdr:spPr>
        <a:xfrm>
          <a:off x="927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169943</xdr:rowOff>
    </xdr:from>
    <xdr:ext cx="405111" cy="259045"/>
    <xdr:sp macro="" textlink="">
      <xdr:nvSpPr>
        <xdr:cNvPr id="191" name="n_1mainValue【橋りょう・トンネル】&#10;有形固定資産減価償却率"/>
        <xdr:cNvSpPr txBox="1"/>
      </xdr:nvSpPr>
      <xdr:spPr>
        <a:xfrm>
          <a:off x="3582044"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96791</xdr:rowOff>
    </xdr:from>
    <xdr:ext cx="405111" cy="259045"/>
    <xdr:sp macro="" textlink="">
      <xdr:nvSpPr>
        <xdr:cNvPr id="192" name="n_2mainValue【橋りょう・トンネル】&#10;有形固定資産減価償却率"/>
        <xdr:cNvSpPr txBox="1"/>
      </xdr:nvSpPr>
      <xdr:spPr>
        <a:xfrm>
          <a:off x="27057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193" name="n_3mainValue【橋りょう・トンネ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15" name="直線コネクタ 214"/>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16"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17" name="直線コネクタ 216"/>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18"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19" name="直線コネクタ 218"/>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120461</xdr:rowOff>
    </xdr:from>
    <xdr:ext cx="599010" cy="259045"/>
    <xdr:sp macro="" textlink="">
      <xdr:nvSpPr>
        <xdr:cNvPr id="220" name="【橋りょう・トンネル】&#10;一人当たり有形固定資産（償却資産）額平均値テキスト"/>
        <xdr:cNvSpPr txBox="1"/>
      </xdr:nvSpPr>
      <xdr:spPr>
        <a:xfrm>
          <a:off x="10515600" y="10236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21" name="フローチャート: 判断 220"/>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22" name="フローチャート: 判断 221"/>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23" name="フローチャート: 判断 222"/>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24" name="フローチャート: 判断 223"/>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25" name="フローチャート: 判断 224"/>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100816</xdr:rowOff>
    </xdr:from>
    <xdr:to>
      <xdr:col>55</xdr:col>
      <xdr:colOff>50800</xdr:colOff>
      <xdr:row>63</xdr:row>
      <xdr:rowOff>30966</xdr:rowOff>
    </xdr:to>
    <xdr:sp macro="" textlink="">
      <xdr:nvSpPr>
        <xdr:cNvPr id="231" name="楕円 230"/>
        <xdr:cNvSpPr/>
      </xdr:nvSpPr>
      <xdr:spPr>
        <a:xfrm>
          <a:off x="10426700" y="107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79243</xdr:rowOff>
    </xdr:from>
    <xdr:ext cx="534377" cy="259045"/>
    <xdr:sp macro="" textlink="">
      <xdr:nvSpPr>
        <xdr:cNvPr id="232" name="【橋りょう・トンネル】&#10;一人当たり有形固定資産（償却資産）額該当値テキスト"/>
        <xdr:cNvSpPr txBox="1"/>
      </xdr:nvSpPr>
      <xdr:spPr>
        <a:xfrm>
          <a:off x="10515600" y="107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103294</xdr:rowOff>
    </xdr:from>
    <xdr:to>
      <xdr:col>50</xdr:col>
      <xdr:colOff>165100</xdr:colOff>
      <xdr:row>63</xdr:row>
      <xdr:rowOff>33444</xdr:rowOff>
    </xdr:to>
    <xdr:sp macro="" textlink="">
      <xdr:nvSpPr>
        <xdr:cNvPr id="233" name="楕円 232"/>
        <xdr:cNvSpPr/>
      </xdr:nvSpPr>
      <xdr:spPr>
        <a:xfrm>
          <a:off x="9588500" y="107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151616</xdr:rowOff>
    </xdr:from>
    <xdr:to>
      <xdr:col>55</xdr:col>
      <xdr:colOff>0</xdr:colOff>
      <xdr:row>62</xdr:row>
      <xdr:rowOff>154094</xdr:rowOff>
    </xdr:to>
    <xdr:cxnSp macro="">
      <xdr:nvCxnSpPr>
        <xdr:cNvPr id="234" name="直線コネクタ 233"/>
        <xdr:cNvCxnSpPr/>
      </xdr:nvCxnSpPr>
      <xdr:spPr>
        <a:xfrm flipV="1">
          <a:off x="9639300" y="10781516"/>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105348</xdr:rowOff>
    </xdr:from>
    <xdr:to>
      <xdr:col>46</xdr:col>
      <xdr:colOff>38100</xdr:colOff>
      <xdr:row>63</xdr:row>
      <xdr:rowOff>35498</xdr:rowOff>
    </xdr:to>
    <xdr:sp macro="" textlink="">
      <xdr:nvSpPr>
        <xdr:cNvPr id="235" name="楕円 234"/>
        <xdr:cNvSpPr/>
      </xdr:nvSpPr>
      <xdr:spPr>
        <a:xfrm>
          <a:off x="8699500" y="10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154094</xdr:rowOff>
    </xdr:from>
    <xdr:to>
      <xdr:col>50</xdr:col>
      <xdr:colOff>114300</xdr:colOff>
      <xdr:row>62</xdr:row>
      <xdr:rowOff>156148</xdr:rowOff>
    </xdr:to>
    <xdr:cxnSp macro="">
      <xdr:nvCxnSpPr>
        <xdr:cNvPr id="236" name="直線コネクタ 235"/>
        <xdr:cNvCxnSpPr/>
      </xdr:nvCxnSpPr>
      <xdr:spPr>
        <a:xfrm flipV="1">
          <a:off x="8750300" y="10783994"/>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107789</xdr:rowOff>
    </xdr:from>
    <xdr:to>
      <xdr:col>41</xdr:col>
      <xdr:colOff>101600</xdr:colOff>
      <xdr:row>63</xdr:row>
      <xdr:rowOff>37939</xdr:rowOff>
    </xdr:to>
    <xdr:sp macro="" textlink="">
      <xdr:nvSpPr>
        <xdr:cNvPr id="237" name="楕円 236"/>
        <xdr:cNvSpPr/>
      </xdr:nvSpPr>
      <xdr:spPr>
        <a:xfrm>
          <a:off x="7810500" y="107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156148</xdr:rowOff>
    </xdr:from>
    <xdr:to>
      <xdr:col>45</xdr:col>
      <xdr:colOff>177800</xdr:colOff>
      <xdr:row>62</xdr:row>
      <xdr:rowOff>158589</xdr:rowOff>
    </xdr:to>
    <xdr:cxnSp macro="">
      <xdr:nvCxnSpPr>
        <xdr:cNvPr id="238" name="直線コネクタ 237"/>
        <xdr:cNvCxnSpPr/>
      </xdr:nvCxnSpPr>
      <xdr:spPr>
        <a:xfrm flipV="1">
          <a:off x="7861300" y="10786048"/>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144201</xdr:rowOff>
    </xdr:from>
    <xdr:ext cx="599010" cy="259045"/>
    <xdr:sp macro="" textlink="">
      <xdr:nvSpPr>
        <xdr:cNvPr id="239" name="n_1aveValue【橋りょう・トンネル】&#10;一人当たり有形固定資産（償却資産）額"/>
        <xdr:cNvSpPr txBox="1"/>
      </xdr:nvSpPr>
      <xdr:spPr>
        <a:xfrm>
          <a:off x="9327095" y="1008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151754</xdr:rowOff>
    </xdr:from>
    <xdr:ext cx="599010" cy="259045"/>
    <xdr:sp macro="" textlink="">
      <xdr:nvSpPr>
        <xdr:cNvPr id="240" name="n_2aveValue【橋りょう・トンネル】&#10;一人当たり有形固定資産（償却資産）額"/>
        <xdr:cNvSpPr txBox="1"/>
      </xdr:nvSpPr>
      <xdr:spPr>
        <a:xfrm>
          <a:off x="84507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159092</xdr:rowOff>
    </xdr:from>
    <xdr:ext cx="599010" cy="259045"/>
    <xdr:sp macro="" textlink="">
      <xdr:nvSpPr>
        <xdr:cNvPr id="241" name="n_3aveValue【橋りょう・トンネル】&#10;一人当たり有形固定資産（償却資産）額"/>
        <xdr:cNvSpPr txBox="1"/>
      </xdr:nvSpPr>
      <xdr:spPr>
        <a:xfrm>
          <a:off x="7561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42"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24571</xdr:rowOff>
    </xdr:from>
    <xdr:ext cx="534377" cy="259045"/>
    <xdr:sp macro="" textlink="">
      <xdr:nvSpPr>
        <xdr:cNvPr id="243" name="n_1mainValue【橋りょう・トンネル】&#10;一人当たり有形固定資産（償却資産）額"/>
        <xdr:cNvSpPr txBox="1"/>
      </xdr:nvSpPr>
      <xdr:spPr>
        <a:xfrm>
          <a:off x="9359411" y="108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26625</xdr:rowOff>
    </xdr:from>
    <xdr:ext cx="534377" cy="259045"/>
    <xdr:sp macro="" textlink="">
      <xdr:nvSpPr>
        <xdr:cNvPr id="244" name="n_2mainValue【橋りょう・トンネル】&#10;一人当たり有形固定資産（償却資産）額"/>
        <xdr:cNvSpPr txBox="1"/>
      </xdr:nvSpPr>
      <xdr:spPr>
        <a:xfrm>
          <a:off x="8483111" y="10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29066</xdr:rowOff>
    </xdr:from>
    <xdr:ext cx="534377" cy="259045"/>
    <xdr:sp macro="" textlink="">
      <xdr:nvSpPr>
        <xdr:cNvPr id="245" name="n_3mainValue【橋りょう・トンネル】&#10;一人当たり有形固定資産（償却資産）額"/>
        <xdr:cNvSpPr txBox="1"/>
      </xdr:nvSpPr>
      <xdr:spPr>
        <a:xfrm>
          <a:off x="7594111" y="108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72" name="直線コネクタ 271"/>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73"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74" name="直線コネクタ 273"/>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75"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76" name="直線コネクタ 275"/>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91820</xdr:rowOff>
    </xdr:from>
    <xdr:ext cx="405111" cy="259045"/>
    <xdr:sp macro="" textlink="">
      <xdr:nvSpPr>
        <xdr:cNvPr id="277" name="【公営住宅】&#10;有形固定資産減価償却率平均値テキスト"/>
        <xdr:cNvSpPr txBox="1"/>
      </xdr:nvSpPr>
      <xdr:spPr>
        <a:xfrm>
          <a:off x="4673600" y="1397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78" name="フローチャート: 判断 277"/>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79" name="フローチャート: 判断 278"/>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0" name="フローチャート: 判断 279"/>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81" name="フローチャート: 判断 280"/>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82" name="フローチャート: 判断 281"/>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5262</xdr:rowOff>
    </xdr:from>
    <xdr:to>
      <xdr:col>24</xdr:col>
      <xdr:colOff>114300</xdr:colOff>
      <xdr:row>83</xdr:row>
      <xdr:rowOff>106862</xdr:rowOff>
    </xdr:to>
    <xdr:sp macro="" textlink="">
      <xdr:nvSpPr>
        <xdr:cNvPr id="288" name="楕円 287"/>
        <xdr:cNvSpPr/>
      </xdr:nvSpPr>
      <xdr:spPr>
        <a:xfrm>
          <a:off x="4584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155139</xdr:rowOff>
    </xdr:from>
    <xdr:ext cx="405111" cy="259045"/>
    <xdr:sp macro="" textlink="">
      <xdr:nvSpPr>
        <xdr:cNvPr id="289" name="【公営住宅】&#10;有形固定資産減価償却率該当値テキスト"/>
        <xdr:cNvSpPr txBox="1"/>
      </xdr:nvSpPr>
      <xdr:spPr>
        <a:xfrm>
          <a:off x="4673600"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90" name="楕円 289"/>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56062</xdr:rowOff>
    </xdr:to>
    <xdr:cxnSp macro="">
      <xdr:nvCxnSpPr>
        <xdr:cNvPr id="291" name="直線コネクタ 290"/>
        <xdr:cNvCxnSpPr/>
      </xdr:nvCxnSpPr>
      <xdr:spPr>
        <a:xfrm>
          <a:off x="3797300" y="1421130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29755</xdr:rowOff>
    </xdr:from>
    <xdr:to>
      <xdr:col>15</xdr:col>
      <xdr:colOff>101600</xdr:colOff>
      <xdr:row>82</xdr:row>
      <xdr:rowOff>131355</xdr:rowOff>
    </xdr:to>
    <xdr:sp macro="" textlink="">
      <xdr:nvSpPr>
        <xdr:cNvPr id="292" name="楕円 291"/>
        <xdr:cNvSpPr/>
      </xdr:nvSpPr>
      <xdr:spPr>
        <a:xfrm>
          <a:off x="2857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80555</xdr:rowOff>
    </xdr:from>
    <xdr:to>
      <xdr:col>19</xdr:col>
      <xdr:colOff>177800</xdr:colOff>
      <xdr:row>82</xdr:row>
      <xdr:rowOff>152400</xdr:rowOff>
    </xdr:to>
    <xdr:cxnSp macro="">
      <xdr:nvCxnSpPr>
        <xdr:cNvPr id="293" name="直線コネクタ 292"/>
        <xdr:cNvCxnSpPr/>
      </xdr:nvCxnSpPr>
      <xdr:spPr>
        <a:xfrm>
          <a:off x="2908300" y="141394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94" name="楕円 293"/>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80555</xdr:rowOff>
    </xdr:to>
    <xdr:cxnSp macro="">
      <xdr:nvCxnSpPr>
        <xdr:cNvPr id="295" name="直線コネクタ 294"/>
        <xdr:cNvCxnSpPr/>
      </xdr:nvCxnSpPr>
      <xdr:spPr>
        <a:xfrm>
          <a:off x="2019300" y="140708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15620</xdr:rowOff>
    </xdr:from>
    <xdr:ext cx="405111" cy="259045"/>
    <xdr:sp macro="" textlink="">
      <xdr:nvSpPr>
        <xdr:cNvPr id="296" name="n_1ave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7"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298" name="n_3aveValue【公営住宅】&#10;有形固定資産減価償却率"/>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299" name="n_4ave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00" name="n_1main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122482</xdr:rowOff>
    </xdr:from>
    <xdr:ext cx="405111" cy="259045"/>
    <xdr:sp macro="" textlink="">
      <xdr:nvSpPr>
        <xdr:cNvPr id="301" name="n_2mainValue【公営住宅】&#10;有形固定資産減価償却率"/>
        <xdr:cNvSpPr txBox="1"/>
      </xdr:nvSpPr>
      <xdr:spPr>
        <a:xfrm>
          <a:off x="2705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53901</xdr:rowOff>
    </xdr:from>
    <xdr:ext cx="405111" cy="259045"/>
    <xdr:sp macro="" textlink="">
      <xdr:nvSpPr>
        <xdr:cNvPr id="302" name="n_3mainValue【公営住宅】&#10;有形固定資産減価償却率"/>
        <xdr:cNvSpPr txBox="1"/>
      </xdr:nvSpPr>
      <xdr:spPr>
        <a:xfrm>
          <a:off x="1816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3" name="テキスト ボックス 31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27" name="直線コネクタ 326"/>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28"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29" name="直線コネクタ 328"/>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30"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31" name="直線コネクタ 330"/>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123841</xdr:rowOff>
    </xdr:from>
    <xdr:ext cx="469744" cy="259045"/>
    <xdr:sp macro="" textlink="">
      <xdr:nvSpPr>
        <xdr:cNvPr id="332" name="【公営住宅】&#10;一人当たり面積平均値テキスト"/>
        <xdr:cNvSpPr txBox="1"/>
      </xdr:nvSpPr>
      <xdr:spPr>
        <a:xfrm>
          <a:off x="10515600" y="1418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33" name="フローチャート: 判断 332"/>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34" name="フローチャート: 判断 333"/>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35" name="フローチャート: 判断 334"/>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36" name="フローチャート: 判断 335"/>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37" name="フローチャート: 判断 336"/>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43" name="楕円 342"/>
        <xdr:cNvSpPr/>
      </xdr:nvSpPr>
      <xdr:spPr>
        <a:xfrm>
          <a:off x="10426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143527</xdr:rowOff>
    </xdr:from>
    <xdr:ext cx="469744" cy="259045"/>
    <xdr:sp macro="" textlink="">
      <xdr:nvSpPr>
        <xdr:cNvPr id="344" name="【公営住宅】&#10;一人当たり面積該当値テキスト"/>
        <xdr:cNvSpPr txBox="1"/>
      </xdr:nvSpPr>
      <xdr:spPr>
        <a:xfrm>
          <a:off x="105156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132080</xdr:rowOff>
    </xdr:from>
    <xdr:to>
      <xdr:col>50</xdr:col>
      <xdr:colOff>165100</xdr:colOff>
      <xdr:row>81</xdr:row>
      <xdr:rowOff>62230</xdr:rowOff>
    </xdr:to>
    <xdr:sp macro="" textlink="">
      <xdr:nvSpPr>
        <xdr:cNvPr id="345" name="楕円 344"/>
        <xdr:cNvSpPr/>
      </xdr:nvSpPr>
      <xdr:spPr>
        <a:xfrm>
          <a:off x="958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0</xdr:rowOff>
    </xdr:from>
    <xdr:to>
      <xdr:col>55</xdr:col>
      <xdr:colOff>0</xdr:colOff>
      <xdr:row>81</xdr:row>
      <xdr:rowOff>11430</xdr:rowOff>
    </xdr:to>
    <xdr:cxnSp macro="">
      <xdr:nvCxnSpPr>
        <xdr:cNvPr id="346" name="直線コネクタ 345"/>
        <xdr:cNvCxnSpPr/>
      </xdr:nvCxnSpPr>
      <xdr:spPr>
        <a:xfrm flipV="1">
          <a:off x="9639300" y="13887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47" name="楕円 346"/>
        <xdr:cNvSpPr/>
      </xdr:nvSpPr>
      <xdr:spPr>
        <a:xfrm>
          <a:off x="869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11430</xdr:rowOff>
    </xdr:from>
    <xdr:to>
      <xdr:col>50</xdr:col>
      <xdr:colOff>114300</xdr:colOff>
      <xdr:row>81</xdr:row>
      <xdr:rowOff>19050</xdr:rowOff>
    </xdr:to>
    <xdr:cxnSp macro="">
      <xdr:nvCxnSpPr>
        <xdr:cNvPr id="348" name="直線コネクタ 347"/>
        <xdr:cNvCxnSpPr/>
      </xdr:nvCxnSpPr>
      <xdr:spPr>
        <a:xfrm flipV="1">
          <a:off x="8750300" y="1389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149225</xdr:rowOff>
    </xdr:from>
    <xdr:to>
      <xdr:col>41</xdr:col>
      <xdr:colOff>101600</xdr:colOff>
      <xdr:row>81</xdr:row>
      <xdr:rowOff>79375</xdr:rowOff>
    </xdr:to>
    <xdr:sp macro="" textlink="">
      <xdr:nvSpPr>
        <xdr:cNvPr id="349" name="楕円 348"/>
        <xdr:cNvSpPr/>
      </xdr:nvSpPr>
      <xdr:spPr>
        <a:xfrm>
          <a:off x="781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28575</xdr:rowOff>
    </xdr:to>
    <xdr:cxnSp macro="">
      <xdr:nvCxnSpPr>
        <xdr:cNvPr id="350" name="直線コネクタ 349"/>
        <xdr:cNvCxnSpPr/>
      </xdr:nvCxnSpPr>
      <xdr:spPr>
        <a:xfrm flipV="1">
          <a:off x="7861300" y="13906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30497</xdr:rowOff>
    </xdr:from>
    <xdr:ext cx="469744" cy="259045"/>
    <xdr:sp macro="" textlink="">
      <xdr:nvSpPr>
        <xdr:cNvPr id="351" name="n_1aveValue【公営住宅】&#10;一人当たり面積"/>
        <xdr:cNvSpPr txBox="1"/>
      </xdr:nvSpPr>
      <xdr:spPr>
        <a:xfrm>
          <a:off x="93917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36213</xdr:rowOff>
    </xdr:from>
    <xdr:ext cx="469744" cy="259045"/>
    <xdr:sp macro="" textlink="">
      <xdr:nvSpPr>
        <xdr:cNvPr id="352" name="n_2aveValue【公営住宅】&#10;一人当たり面積"/>
        <xdr:cNvSpPr txBox="1"/>
      </xdr:nvSpPr>
      <xdr:spPr>
        <a:xfrm>
          <a:off x="85154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53" name="n_3aveValue【公営住宅】&#10;一人当たり面積"/>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27322</xdr:rowOff>
    </xdr:from>
    <xdr:ext cx="469744" cy="259045"/>
    <xdr:sp macro="" textlink="">
      <xdr:nvSpPr>
        <xdr:cNvPr id="354" name="n_4aveValue【公営住宅】&#10;一人当たり面積"/>
        <xdr:cNvSpPr txBox="1"/>
      </xdr:nvSpPr>
      <xdr:spPr>
        <a:xfrm>
          <a:off x="6737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78757</xdr:rowOff>
    </xdr:from>
    <xdr:ext cx="469744" cy="259045"/>
    <xdr:sp macro="" textlink="">
      <xdr:nvSpPr>
        <xdr:cNvPr id="355" name="n_1mainValue【公営住宅】&#10;一人当たり面積"/>
        <xdr:cNvSpPr txBox="1"/>
      </xdr:nvSpPr>
      <xdr:spPr>
        <a:xfrm>
          <a:off x="93917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56" name="n_2mainValue【公営住宅】&#10;一人当たり面積"/>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70502</xdr:rowOff>
    </xdr:from>
    <xdr:ext cx="469744" cy="259045"/>
    <xdr:sp macro="" textlink="">
      <xdr:nvSpPr>
        <xdr:cNvPr id="357" name="n_3mainValue【公営住宅】&#10;一人当たり面積"/>
        <xdr:cNvSpPr txBox="1"/>
      </xdr:nvSpPr>
      <xdr:spPr>
        <a:xfrm>
          <a:off x="7626427" y="1395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6" name="テキスト ボックス 38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396" name="直線コネクタ 395"/>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7"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8" name="直線コネクタ 397"/>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399"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400" name="直線コネクタ 399"/>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1"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2" name="フローチャート: 判断 401"/>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403" name="フローチャート: 判断 402"/>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404" name="フローチャート: 判断 403"/>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405" name="フローチャート: 判断 404"/>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406" name="フローチャート: 判断 405"/>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87122</xdr:rowOff>
    </xdr:from>
    <xdr:to>
      <xdr:col>85</xdr:col>
      <xdr:colOff>177800</xdr:colOff>
      <xdr:row>37</xdr:row>
      <xdr:rowOff>17272</xdr:rowOff>
    </xdr:to>
    <xdr:sp macro="" textlink="">
      <xdr:nvSpPr>
        <xdr:cNvPr id="412" name="楕円 411"/>
        <xdr:cNvSpPr/>
      </xdr:nvSpPr>
      <xdr:spPr>
        <a:xfrm>
          <a:off x="162687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109999</xdr:rowOff>
    </xdr:from>
    <xdr:ext cx="405111" cy="259045"/>
    <xdr:sp macro="" textlink="">
      <xdr:nvSpPr>
        <xdr:cNvPr id="413" name="【認定こども園・幼稚園・保育所】&#10;有形固定資産減価償却率該当値テキスト"/>
        <xdr:cNvSpPr txBox="1"/>
      </xdr:nvSpPr>
      <xdr:spPr>
        <a:xfrm>
          <a:off x="16357600" y="611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146558</xdr:rowOff>
    </xdr:from>
    <xdr:to>
      <xdr:col>81</xdr:col>
      <xdr:colOff>101600</xdr:colOff>
      <xdr:row>36</xdr:row>
      <xdr:rowOff>76708</xdr:rowOff>
    </xdr:to>
    <xdr:sp macro="" textlink="">
      <xdr:nvSpPr>
        <xdr:cNvPr id="414" name="楕円 413"/>
        <xdr:cNvSpPr/>
      </xdr:nvSpPr>
      <xdr:spPr>
        <a:xfrm>
          <a:off x="15430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25908</xdr:rowOff>
    </xdr:from>
    <xdr:to>
      <xdr:col>85</xdr:col>
      <xdr:colOff>127000</xdr:colOff>
      <xdr:row>36</xdr:row>
      <xdr:rowOff>137922</xdr:rowOff>
    </xdr:to>
    <xdr:cxnSp macro="">
      <xdr:nvCxnSpPr>
        <xdr:cNvPr id="415" name="直線コネクタ 414"/>
        <xdr:cNvCxnSpPr/>
      </xdr:nvCxnSpPr>
      <xdr:spPr>
        <a:xfrm>
          <a:off x="15481300" y="6198108"/>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137414</xdr:rowOff>
    </xdr:from>
    <xdr:to>
      <xdr:col>76</xdr:col>
      <xdr:colOff>165100</xdr:colOff>
      <xdr:row>36</xdr:row>
      <xdr:rowOff>67564</xdr:rowOff>
    </xdr:to>
    <xdr:sp macro="" textlink="">
      <xdr:nvSpPr>
        <xdr:cNvPr id="416" name="楕円 415"/>
        <xdr:cNvSpPr/>
      </xdr:nvSpPr>
      <xdr:spPr>
        <a:xfrm>
          <a:off x="14541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xdr:rowOff>
    </xdr:from>
    <xdr:to>
      <xdr:col>81</xdr:col>
      <xdr:colOff>50800</xdr:colOff>
      <xdr:row>36</xdr:row>
      <xdr:rowOff>25908</xdr:rowOff>
    </xdr:to>
    <xdr:cxnSp macro="">
      <xdr:nvCxnSpPr>
        <xdr:cNvPr id="417" name="直線コネクタ 416"/>
        <xdr:cNvCxnSpPr/>
      </xdr:nvCxnSpPr>
      <xdr:spPr>
        <a:xfrm>
          <a:off x="14592300" y="6188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61976</xdr:rowOff>
    </xdr:from>
    <xdr:to>
      <xdr:col>72</xdr:col>
      <xdr:colOff>38100</xdr:colOff>
      <xdr:row>36</xdr:row>
      <xdr:rowOff>163576</xdr:rowOff>
    </xdr:to>
    <xdr:sp macro="" textlink="">
      <xdr:nvSpPr>
        <xdr:cNvPr id="418" name="楕円 417"/>
        <xdr:cNvSpPr/>
      </xdr:nvSpPr>
      <xdr:spPr>
        <a:xfrm>
          <a:off x="1365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xdr:rowOff>
    </xdr:from>
    <xdr:to>
      <xdr:col>76</xdr:col>
      <xdr:colOff>114300</xdr:colOff>
      <xdr:row>36</xdr:row>
      <xdr:rowOff>112776</xdr:rowOff>
    </xdr:to>
    <xdr:cxnSp macro="">
      <xdr:nvCxnSpPr>
        <xdr:cNvPr id="419" name="直線コネクタ 418"/>
        <xdr:cNvCxnSpPr/>
      </xdr:nvCxnSpPr>
      <xdr:spPr>
        <a:xfrm flipV="1">
          <a:off x="13703300" y="61889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40403</xdr:rowOff>
    </xdr:from>
    <xdr:ext cx="405111" cy="259045"/>
    <xdr:sp macro="" textlink="">
      <xdr:nvSpPr>
        <xdr:cNvPr id="420" name="n_1aveValue【認定こども園・幼稚園・保育所】&#10;有形固定資産減価償却率"/>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138701</xdr:rowOff>
    </xdr:from>
    <xdr:ext cx="405111" cy="259045"/>
    <xdr:sp macro="" textlink="">
      <xdr:nvSpPr>
        <xdr:cNvPr id="421" name="n_2aveValue【認定こども園・幼稚園・保育所】&#10;有形固定資産減価償却率"/>
        <xdr:cNvSpPr txBox="1"/>
      </xdr:nvSpPr>
      <xdr:spPr>
        <a:xfrm>
          <a:off x="14389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147845</xdr:rowOff>
    </xdr:from>
    <xdr:ext cx="405111" cy="259045"/>
    <xdr:sp macro="" textlink="">
      <xdr:nvSpPr>
        <xdr:cNvPr id="422" name="n_3aveValue【認定こども園・幼稚園・保育所】&#10;有形固定資産減価償却率"/>
        <xdr:cNvSpPr txBox="1"/>
      </xdr:nvSpPr>
      <xdr:spPr>
        <a:xfrm>
          <a:off x="13500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54373</xdr:rowOff>
    </xdr:from>
    <xdr:ext cx="405111" cy="259045"/>
    <xdr:sp macro="" textlink="">
      <xdr:nvSpPr>
        <xdr:cNvPr id="423" name="n_4aveValue【認定こども園・幼稚園・保育所】&#10;有形固定資産減価償却率"/>
        <xdr:cNvSpPr txBox="1"/>
      </xdr:nvSpPr>
      <xdr:spPr>
        <a:xfrm>
          <a:off x="12611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93235</xdr:rowOff>
    </xdr:from>
    <xdr:ext cx="405111" cy="259045"/>
    <xdr:sp macro="" textlink="">
      <xdr:nvSpPr>
        <xdr:cNvPr id="424" name="n_1mainValue【認定こども園・幼稚園・保育所】&#10;有形固定資産減価償却率"/>
        <xdr:cNvSpPr txBox="1"/>
      </xdr:nvSpPr>
      <xdr:spPr>
        <a:xfrm>
          <a:off x="152660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84091</xdr:rowOff>
    </xdr:from>
    <xdr:ext cx="405111" cy="259045"/>
    <xdr:sp macro="" textlink="">
      <xdr:nvSpPr>
        <xdr:cNvPr id="425" name="n_2mainValue【認定こども園・幼稚園・保育所】&#10;有形固定資産減価償却率"/>
        <xdr:cNvSpPr txBox="1"/>
      </xdr:nvSpPr>
      <xdr:spPr>
        <a:xfrm>
          <a:off x="14389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8653</xdr:rowOff>
    </xdr:from>
    <xdr:ext cx="405111" cy="259045"/>
    <xdr:sp macro="" textlink="">
      <xdr:nvSpPr>
        <xdr:cNvPr id="426" name="n_3mainValue【認定こども園・幼稚園・保育所】&#10;有形固定資産減価償却率"/>
        <xdr:cNvSpPr txBox="1"/>
      </xdr:nvSpPr>
      <xdr:spPr>
        <a:xfrm>
          <a:off x="135007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52" name="直線コネクタ 451"/>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53"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54" name="直線コネクタ 453"/>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55"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56" name="直線コネクタ 455"/>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57"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58" name="フローチャート: 判断 457"/>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59" name="フローチャート: 判断 458"/>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0" name="フローチャート: 判断 45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61" name="フローチャート: 判断 460"/>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62" name="フローチャート: 判断 461"/>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468" name="楕円 467"/>
        <xdr:cNvSpPr/>
      </xdr:nvSpPr>
      <xdr:spPr>
        <a:xfrm>
          <a:off x="22110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142620</xdr:rowOff>
    </xdr:from>
    <xdr:ext cx="469744" cy="259045"/>
    <xdr:sp macro="" textlink="">
      <xdr:nvSpPr>
        <xdr:cNvPr id="469" name="【認定こども園・幼稚園・保育所】&#10;一人当たり面積該当値テキスト"/>
        <xdr:cNvSpPr txBox="1"/>
      </xdr:nvSpPr>
      <xdr:spPr>
        <a:xfrm>
          <a:off x="221996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35197</xdr:rowOff>
    </xdr:from>
    <xdr:to>
      <xdr:col>112</xdr:col>
      <xdr:colOff>38100</xdr:colOff>
      <xdr:row>40</xdr:row>
      <xdr:rowOff>136797</xdr:rowOff>
    </xdr:to>
    <xdr:sp macro="" textlink="">
      <xdr:nvSpPr>
        <xdr:cNvPr id="470" name="楕円 469"/>
        <xdr:cNvSpPr/>
      </xdr:nvSpPr>
      <xdr:spPr>
        <a:xfrm>
          <a:off x="2127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43543</xdr:rowOff>
    </xdr:from>
    <xdr:to>
      <xdr:col>116</xdr:col>
      <xdr:colOff>63500</xdr:colOff>
      <xdr:row>40</xdr:row>
      <xdr:rowOff>85997</xdr:rowOff>
    </xdr:to>
    <xdr:cxnSp macro="">
      <xdr:nvCxnSpPr>
        <xdr:cNvPr id="471" name="直線コネクタ 470"/>
        <xdr:cNvCxnSpPr/>
      </xdr:nvCxnSpPr>
      <xdr:spPr>
        <a:xfrm flipV="1">
          <a:off x="21323300" y="690154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67854</xdr:rowOff>
    </xdr:from>
    <xdr:to>
      <xdr:col>107</xdr:col>
      <xdr:colOff>101600</xdr:colOff>
      <xdr:row>40</xdr:row>
      <xdr:rowOff>169454</xdr:rowOff>
    </xdr:to>
    <xdr:sp macro="" textlink="">
      <xdr:nvSpPr>
        <xdr:cNvPr id="472" name="楕円 471"/>
        <xdr:cNvSpPr/>
      </xdr:nvSpPr>
      <xdr:spPr>
        <a:xfrm>
          <a:off x="20383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85997</xdr:rowOff>
    </xdr:from>
    <xdr:to>
      <xdr:col>111</xdr:col>
      <xdr:colOff>177800</xdr:colOff>
      <xdr:row>40</xdr:row>
      <xdr:rowOff>118654</xdr:rowOff>
    </xdr:to>
    <xdr:cxnSp macro="">
      <xdr:nvCxnSpPr>
        <xdr:cNvPr id="473" name="直線コネクタ 472"/>
        <xdr:cNvCxnSpPr/>
      </xdr:nvCxnSpPr>
      <xdr:spPr>
        <a:xfrm flipV="1">
          <a:off x="20434300" y="694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474" name="楕円 473"/>
        <xdr:cNvSpPr/>
      </xdr:nvSpPr>
      <xdr:spPr>
        <a:xfrm>
          <a:off x="19494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136616</xdr:rowOff>
    </xdr:from>
    <xdr:to>
      <xdr:col>107</xdr:col>
      <xdr:colOff>50800</xdr:colOff>
      <xdr:row>40</xdr:row>
      <xdr:rowOff>118654</xdr:rowOff>
    </xdr:to>
    <xdr:cxnSp macro="">
      <xdr:nvCxnSpPr>
        <xdr:cNvPr id="475" name="直線コネクタ 474"/>
        <xdr:cNvCxnSpPr/>
      </xdr:nvCxnSpPr>
      <xdr:spPr>
        <a:xfrm>
          <a:off x="19545300" y="682316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476" name="n_1aveValue【認定こども園・幼稚園・保育所】&#10;一人当たり面積"/>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7"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478" name="n_3aveValue【認定こども園・幼稚園・保育所】&#10;一人当たり面積"/>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79"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127924</xdr:rowOff>
    </xdr:from>
    <xdr:ext cx="469744" cy="259045"/>
    <xdr:sp macro="" textlink="">
      <xdr:nvSpPr>
        <xdr:cNvPr id="480" name="n_1mainValue【認定こども園・幼稚園・保育所】&#10;一人当たり面積"/>
        <xdr:cNvSpPr txBox="1"/>
      </xdr:nvSpPr>
      <xdr:spPr>
        <a:xfrm>
          <a:off x="210757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160581</xdr:rowOff>
    </xdr:from>
    <xdr:ext cx="469744" cy="259045"/>
    <xdr:sp macro="" textlink="">
      <xdr:nvSpPr>
        <xdr:cNvPr id="481" name="n_2mainValue【認定こども園・幼稚園・保育所】&#10;一人当たり面積"/>
        <xdr:cNvSpPr txBox="1"/>
      </xdr:nvSpPr>
      <xdr:spPr>
        <a:xfrm>
          <a:off x="201994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7093</xdr:rowOff>
    </xdr:from>
    <xdr:ext cx="469744" cy="259045"/>
    <xdr:sp macro="" textlink="">
      <xdr:nvSpPr>
        <xdr:cNvPr id="482" name="n_3mainValue【認定こども園・幼稚園・保育所】&#10;一人当たり面積"/>
        <xdr:cNvSpPr txBox="1"/>
      </xdr:nvSpPr>
      <xdr:spPr>
        <a:xfrm>
          <a:off x="19310427" y="68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3" name="テキスト ボックス 4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4" name="直線コネクタ 4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5" name="テキスト ボックス 4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6" name="直線コネクタ 4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7" name="テキスト ボックス 4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8" name="直線コネクタ 4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9" name="テキスト ボックス 4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0" name="直線コネクタ 4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1" name="テキスト ボックス 50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505" name="直線コネクタ 504"/>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6"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07" name="直線コネクタ 506"/>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08"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09" name="直線コネクタ 508"/>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510" name="【学校施設】&#10;有形固定資産減価償却率平均値テキスト"/>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11" name="フローチャート: 判断 510"/>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12" name="フローチャート: 判断 511"/>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13" name="フローチャート: 判断 512"/>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14" name="フローチャート: 判断 513"/>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515" name="フローチャート: 判断 514"/>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1778</xdr:rowOff>
    </xdr:from>
    <xdr:to>
      <xdr:col>85</xdr:col>
      <xdr:colOff>177800</xdr:colOff>
      <xdr:row>57</xdr:row>
      <xdr:rowOff>103378</xdr:rowOff>
    </xdr:to>
    <xdr:sp macro="" textlink="">
      <xdr:nvSpPr>
        <xdr:cNvPr id="521" name="楕円 520"/>
        <xdr:cNvSpPr/>
      </xdr:nvSpPr>
      <xdr:spPr>
        <a:xfrm>
          <a:off x="162687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88155</xdr:rowOff>
    </xdr:from>
    <xdr:ext cx="405111" cy="259045"/>
    <xdr:sp macro="" textlink="">
      <xdr:nvSpPr>
        <xdr:cNvPr id="522" name="【学校施設】&#10;有形固定資産減価償却率該当値テキスト"/>
        <xdr:cNvSpPr txBox="1"/>
      </xdr:nvSpPr>
      <xdr:spPr>
        <a:xfrm>
          <a:off x="16357600" y="9689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523" name="楕円 522"/>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52578</xdr:rowOff>
    </xdr:to>
    <xdr:cxnSp macro="">
      <xdr:nvCxnSpPr>
        <xdr:cNvPr id="524" name="直線コネクタ 523"/>
        <xdr:cNvCxnSpPr/>
      </xdr:nvCxnSpPr>
      <xdr:spPr>
        <a:xfrm>
          <a:off x="15481300" y="98069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54356</xdr:rowOff>
    </xdr:from>
    <xdr:to>
      <xdr:col>76</xdr:col>
      <xdr:colOff>165100</xdr:colOff>
      <xdr:row>56</xdr:row>
      <xdr:rowOff>155956</xdr:rowOff>
    </xdr:to>
    <xdr:sp macro="" textlink="">
      <xdr:nvSpPr>
        <xdr:cNvPr id="525" name="楕円 524"/>
        <xdr:cNvSpPr/>
      </xdr:nvSpPr>
      <xdr:spPr>
        <a:xfrm>
          <a:off x="14541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105156</xdr:rowOff>
    </xdr:from>
    <xdr:to>
      <xdr:col>81</xdr:col>
      <xdr:colOff>50800</xdr:colOff>
      <xdr:row>57</xdr:row>
      <xdr:rowOff>34290</xdr:rowOff>
    </xdr:to>
    <xdr:cxnSp macro="">
      <xdr:nvCxnSpPr>
        <xdr:cNvPr id="526" name="直線コネクタ 525"/>
        <xdr:cNvCxnSpPr/>
      </xdr:nvCxnSpPr>
      <xdr:spPr>
        <a:xfrm>
          <a:off x="14592300" y="97063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116078</xdr:rowOff>
    </xdr:from>
    <xdr:to>
      <xdr:col>72</xdr:col>
      <xdr:colOff>38100</xdr:colOff>
      <xdr:row>58</xdr:row>
      <xdr:rowOff>46228</xdr:rowOff>
    </xdr:to>
    <xdr:sp macro="" textlink="">
      <xdr:nvSpPr>
        <xdr:cNvPr id="527" name="楕円 526"/>
        <xdr:cNvSpPr/>
      </xdr:nvSpPr>
      <xdr:spPr>
        <a:xfrm>
          <a:off x="13652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105156</xdr:rowOff>
    </xdr:from>
    <xdr:to>
      <xdr:col>76</xdr:col>
      <xdr:colOff>114300</xdr:colOff>
      <xdr:row>57</xdr:row>
      <xdr:rowOff>166878</xdr:rowOff>
    </xdr:to>
    <xdr:cxnSp macro="">
      <xdr:nvCxnSpPr>
        <xdr:cNvPr id="528" name="直線コネクタ 527"/>
        <xdr:cNvCxnSpPr/>
      </xdr:nvCxnSpPr>
      <xdr:spPr>
        <a:xfrm flipV="1">
          <a:off x="13703300" y="970635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529" name="n_1aveValue【学校施設】&#10;有形固定資産減価償却率"/>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530" name="n_2aveValue【学校施設】&#10;有形固定資産減価償却率"/>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531" name="n_3aveValue【学校施設】&#10;有形固定資産減価償却率"/>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32" name="n_4ave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533" name="n_1mainValue【学校施設】&#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1033</xdr:rowOff>
    </xdr:from>
    <xdr:ext cx="405111" cy="259045"/>
    <xdr:sp macro="" textlink="">
      <xdr:nvSpPr>
        <xdr:cNvPr id="534" name="n_2mainValue【学校施設】&#10;有形固定資産減価償却率"/>
        <xdr:cNvSpPr txBox="1"/>
      </xdr:nvSpPr>
      <xdr:spPr>
        <a:xfrm>
          <a:off x="14389744" y="943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62755</xdr:rowOff>
    </xdr:from>
    <xdr:ext cx="405111" cy="259045"/>
    <xdr:sp macro="" textlink="">
      <xdr:nvSpPr>
        <xdr:cNvPr id="535" name="n_3mainValue【学校施設】&#10;有形固定資産減価償却率"/>
        <xdr:cNvSpPr txBox="1"/>
      </xdr:nvSpPr>
      <xdr:spPr>
        <a:xfrm>
          <a:off x="13500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62" name="直線コネクタ 561"/>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63"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64" name="直線コネクタ 563"/>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65"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66" name="直線コネクタ 565"/>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95811</xdr:rowOff>
    </xdr:from>
    <xdr:ext cx="469744" cy="259045"/>
    <xdr:sp macro="" textlink="">
      <xdr:nvSpPr>
        <xdr:cNvPr id="567" name="【学校施設】&#10;一人当たり面積平均値テキスト"/>
        <xdr:cNvSpPr txBox="1"/>
      </xdr:nvSpPr>
      <xdr:spPr>
        <a:xfrm>
          <a:off x="22199600" y="1021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68" name="フローチャート: 判断 567"/>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69" name="フローチャート: 判断 568"/>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70" name="フローチャート: 判断 569"/>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571" name="フローチャート: 判断 570"/>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572" name="フローチャート: 判断 571"/>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7983</xdr:rowOff>
    </xdr:from>
    <xdr:to>
      <xdr:col>116</xdr:col>
      <xdr:colOff>114300</xdr:colOff>
      <xdr:row>55</xdr:row>
      <xdr:rowOff>109583</xdr:rowOff>
    </xdr:to>
    <xdr:sp macro="" textlink="">
      <xdr:nvSpPr>
        <xdr:cNvPr id="578" name="楕円 577"/>
        <xdr:cNvSpPr/>
      </xdr:nvSpPr>
      <xdr:spPr>
        <a:xfrm>
          <a:off x="22110700" y="94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132460</xdr:rowOff>
    </xdr:from>
    <xdr:ext cx="469744" cy="259045"/>
    <xdr:sp macro="" textlink="">
      <xdr:nvSpPr>
        <xdr:cNvPr id="579" name="【学校施設】&#10;一人当たり面積該当値テキスト"/>
        <xdr:cNvSpPr txBox="1"/>
      </xdr:nvSpPr>
      <xdr:spPr>
        <a:xfrm>
          <a:off x="22199600" y="939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127181</xdr:rowOff>
    </xdr:from>
    <xdr:to>
      <xdr:col>112</xdr:col>
      <xdr:colOff>38100</xdr:colOff>
      <xdr:row>58</xdr:row>
      <xdr:rowOff>57331</xdr:rowOff>
    </xdr:to>
    <xdr:sp macro="" textlink="">
      <xdr:nvSpPr>
        <xdr:cNvPr id="580" name="楕円 579"/>
        <xdr:cNvSpPr/>
      </xdr:nvSpPr>
      <xdr:spPr>
        <a:xfrm>
          <a:off x="2127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58783</xdr:rowOff>
    </xdr:from>
    <xdr:to>
      <xdr:col>116</xdr:col>
      <xdr:colOff>63500</xdr:colOff>
      <xdr:row>58</xdr:row>
      <xdr:rowOff>6531</xdr:rowOff>
    </xdr:to>
    <xdr:cxnSp macro="">
      <xdr:nvCxnSpPr>
        <xdr:cNvPr id="581" name="直線コネクタ 580"/>
        <xdr:cNvCxnSpPr/>
      </xdr:nvCxnSpPr>
      <xdr:spPr>
        <a:xfrm flipV="1">
          <a:off x="21323300" y="9488533"/>
          <a:ext cx="83820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161472</xdr:rowOff>
    </xdr:from>
    <xdr:to>
      <xdr:col>107</xdr:col>
      <xdr:colOff>101600</xdr:colOff>
      <xdr:row>58</xdr:row>
      <xdr:rowOff>91622</xdr:rowOff>
    </xdr:to>
    <xdr:sp macro="" textlink="">
      <xdr:nvSpPr>
        <xdr:cNvPr id="582" name="楕円 581"/>
        <xdr:cNvSpPr/>
      </xdr:nvSpPr>
      <xdr:spPr>
        <a:xfrm>
          <a:off x="20383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6531</xdr:rowOff>
    </xdr:from>
    <xdr:to>
      <xdr:col>111</xdr:col>
      <xdr:colOff>177800</xdr:colOff>
      <xdr:row>58</xdr:row>
      <xdr:rowOff>40822</xdr:rowOff>
    </xdr:to>
    <xdr:cxnSp macro="">
      <xdr:nvCxnSpPr>
        <xdr:cNvPr id="583" name="直線コネクタ 582"/>
        <xdr:cNvCxnSpPr/>
      </xdr:nvCxnSpPr>
      <xdr:spPr>
        <a:xfrm flipV="1">
          <a:off x="20434300" y="99506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171269</xdr:rowOff>
    </xdr:from>
    <xdr:to>
      <xdr:col>102</xdr:col>
      <xdr:colOff>165100</xdr:colOff>
      <xdr:row>56</xdr:row>
      <xdr:rowOff>101419</xdr:rowOff>
    </xdr:to>
    <xdr:sp macro="" textlink="">
      <xdr:nvSpPr>
        <xdr:cNvPr id="584" name="楕円 583"/>
        <xdr:cNvSpPr/>
      </xdr:nvSpPr>
      <xdr:spPr>
        <a:xfrm>
          <a:off x="19494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50619</xdr:rowOff>
    </xdr:from>
    <xdr:to>
      <xdr:col>107</xdr:col>
      <xdr:colOff>50800</xdr:colOff>
      <xdr:row>58</xdr:row>
      <xdr:rowOff>40822</xdr:rowOff>
    </xdr:to>
    <xdr:cxnSp macro="">
      <xdr:nvCxnSpPr>
        <xdr:cNvPr id="585" name="直線コネクタ 584"/>
        <xdr:cNvCxnSpPr/>
      </xdr:nvCxnSpPr>
      <xdr:spPr>
        <a:xfrm>
          <a:off x="19545300" y="9651819"/>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130101</xdr:rowOff>
    </xdr:from>
    <xdr:ext cx="469744" cy="259045"/>
    <xdr:sp macro="" textlink="">
      <xdr:nvSpPr>
        <xdr:cNvPr id="586" name="n_1ave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97444</xdr:rowOff>
    </xdr:from>
    <xdr:ext cx="469744" cy="259045"/>
    <xdr:sp macro="" textlink="">
      <xdr:nvSpPr>
        <xdr:cNvPr id="587" name="n_2aveValue【学校施設】&#10;一人当たり面積"/>
        <xdr:cNvSpPr txBox="1"/>
      </xdr:nvSpPr>
      <xdr:spPr>
        <a:xfrm>
          <a:off x="201994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151328</xdr:rowOff>
    </xdr:from>
    <xdr:ext cx="469744" cy="259045"/>
    <xdr:sp macro="" textlink="">
      <xdr:nvSpPr>
        <xdr:cNvPr id="588" name="n_3aveValue【学校施設】&#10;一人当たり面積"/>
        <xdr:cNvSpPr txBox="1"/>
      </xdr:nvSpPr>
      <xdr:spPr>
        <a:xfrm>
          <a:off x="19310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137540</xdr:rowOff>
    </xdr:from>
    <xdr:ext cx="469744" cy="259045"/>
    <xdr:sp macro="" textlink="">
      <xdr:nvSpPr>
        <xdr:cNvPr id="589" name="n_4aveValue【学校施設】&#10;一人当たり面積"/>
        <xdr:cNvSpPr txBox="1"/>
      </xdr:nvSpPr>
      <xdr:spPr>
        <a:xfrm>
          <a:off x="18421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73858</xdr:rowOff>
    </xdr:from>
    <xdr:ext cx="469744" cy="259045"/>
    <xdr:sp macro="" textlink="">
      <xdr:nvSpPr>
        <xdr:cNvPr id="590" name="n_1mainValue【学校施設】&#10;一人当たり面積"/>
        <xdr:cNvSpPr txBox="1"/>
      </xdr:nvSpPr>
      <xdr:spPr>
        <a:xfrm>
          <a:off x="21075727" y="96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108149</xdr:rowOff>
    </xdr:from>
    <xdr:ext cx="469744" cy="259045"/>
    <xdr:sp macro="" textlink="">
      <xdr:nvSpPr>
        <xdr:cNvPr id="591" name="n_2mainValue【学校施設】&#10;一人当たり面積"/>
        <xdr:cNvSpPr txBox="1"/>
      </xdr:nvSpPr>
      <xdr:spPr>
        <a:xfrm>
          <a:off x="20199427"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117946</xdr:rowOff>
    </xdr:from>
    <xdr:ext cx="469744" cy="259045"/>
    <xdr:sp macro="" textlink="">
      <xdr:nvSpPr>
        <xdr:cNvPr id="592" name="n_3mainValue【学校施設】&#10;一人当たり面積"/>
        <xdr:cNvSpPr txBox="1"/>
      </xdr:nvSpPr>
      <xdr:spPr>
        <a:xfrm>
          <a:off x="19310427" y="93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617" name="直線コネクタ 616"/>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1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19" name="直線コネクタ 61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620" name="【児童館】&#10;有形固定資産減価償却率最大値テキスト"/>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621" name="直線コネクタ 620"/>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61613</xdr:rowOff>
    </xdr:from>
    <xdr:ext cx="405111" cy="259045"/>
    <xdr:sp macro="" textlink="">
      <xdr:nvSpPr>
        <xdr:cNvPr id="622" name="【児童館】&#10;有形固定資産減価償却率平均値テキスト"/>
        <xdr:cNvSpPr txBox="1"/>
      </xdr:nvSpPr>
      <xdr:spPr>
        <a:xfrm>
          <a:off x="163576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623" name="フローチャート: 判断 622"/>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624" name="フローチャート: 判断 623"/>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5" name="フローチャート: 判断 62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626" name="フローチャート: 判断 625"/>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627" name="フローチャート: 判断 626"/>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65405</xdr:rowOff>
    </xdr:from>
    <xdr:to>
      <xdr:col>85</xdr:col>
      <xdr:colOff>177800</xdr:colOff>
      <xdr:row>82</xdr:row>
      <xdr:rowOff>167005</xdr:rowOff>
    </xdr:to>
    <xdr:sp macro="" textlink="">
      <xdr:nvSpPr>
        <xdr:cNvPr id="633" name="楕円 632"/>
        <xdr:cNvSpPr/>
      </xdr:nvSpPr>
      <xdr:spPr>
        <a:xfrm>
          <a:off x="16268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43832</xdr:rowOff>
    </xdr:from>
    <xdr:ext cx="405111" cy="259045"/>
    <xdr:sp macro="" textlink="">
      <xdr:nvSpPr>
        <xdr:cNvPr id="634" name="【児童館】&#10;有形固定資産減価償却率該当値テキスト"/>
        <xdr:cNvSpPr txBox="1"/>
      </xdr:nvSpPr>
      <xdr:spPr>
        <a:xfrm>
          <a:off x="16357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xdr:rowOff>
    </xdr:from>
    <xdr:to>
      <xdr:col>81</xdr:col>
      <xdr:colOff>101600</xdr:colOff>
      <xdr:row>82</xdr:row>
      <xdr:rowOff>115570</xdr:rowOff>
    </xdr:to>
    <xdr:sp macro="" textlink="">
      <xdr:nvSpPr>
        <xdr:cNvPr id="635" name="楕円 634"/>
        <xdr:cNvSpPr/>
      </xdr:nvSpPr>
      <xdr:spPr>
        <a:xfrm>
          <a:off x="15430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64770</xdr:rowOff>
    </xdr:from>
    <xdr:to>
      <xdr:col>85</xdr:col>
      <xdr:colOff>127000</xdr:colOff>
      <xdr:row>82</xdr:row>
      <xdr:rowOff>116205</xdr:rowOff>
    </xdr:to>
    <xdr:cxnSp macro="">
      <xdr:nvCxnSpPr>
        <xdr:cNvPr id="636" name="直線コネクタ 635"/>
        <xdr:cNvCxnSpPr/>
      </xdr:nvCxnSpPr>
      <xdr:spPr>
        <a:xfrm>
          <a:off x="15481300" y="141236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7" name="楕円 636"/>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64770</xdr:rowOff>
    </xdr:to>
    <xdr:cxnSp macro="">
      <xdr:nvCxnSpPr>
        <xdr:cNvPr id="638" name="直線コネクタ 637"/>
        <xdr:cNvCxnSpPr/>
      </xdr:nvCxnSpPr>
      <xdr:spPr>
        <a:xfrm>
          <a:off x="14592300" y="14074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84455</xdr:rowOff>
    </xdr:from>
    <xdr:to>
      <xdr:col>72</xdr:col>
      <xdr:colOff>38100</xdr:colOff>
      <xdr:row>82</xdr:row>
      <xdr:rowOff>14605</xdr:rowOff>
    </xdr:to>
    <xdr:sp macro="" textlink="">
      <xdr:nvSpPr>
        <xdr:cNvPr id="639" name="楕円 638"/>
        <xdr:cNvSpPr/>
      </xdr:nvSpPr>
      <xdr:spPr>
        <a:xfrm>
          <a:off x="13652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135255</xdr:rowOff>
    </xdr:from>
    <xdr:to>
      <xdr:col>76</xdr:col>
      <xdr:colOff>114300</xdr:colOff>
      <xdr:row>82</xdr:row>
      <xdr:rowOff>15239</xdr:rowOff>
    </xdr:to>
    <xdr:cxnSp macro="">
      <xdr:nvCxnSpPr>
        <xdr:cNvPr id="640" name="直線コネクタ 639"/>
        <xdr:cNvCxnSpPr/>
      </xdr:nvCxnSpPr>
      <xdr:spPr>
        <a:xfrm>
          <a:off x="13703300" y="140227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641" name="n_1aveValue【児童館】&#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42"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64788</xdr:rowOff>
    </xdr:from>
    <xdr:ext cx="405111" cy="259045"/>
    <xdr:sp macro="" textlink="">
      <xdr:nvSpPr>
        <xdr:cNvPr id="643" name="n_3aveValue【児童館】&#10;有形固定資産減価償却率"/>
        <xdr:cNvSpPr txBox="1"/>
      </xdr:nvSpPr>
      <xdr:spPr>
        <a:xfrm>
          <a:off x="13500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644" name="n_4aveValue【児童館】&#10;有形固定資産減価償却率"/>
        <xdr:cNvSpPr txBox="1"/>
      </xdr:nvSpPr>
      <xdr:spPr>
        <a:xfrm>
          <a:off x="12611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106697</xdr:rowOff>
    </xdr:from>
    <xdr:ext cx="405111" cy="259045"/>
    <xdr:sp macro="" textlink="">
      <xdr:nvSpPr>
        <xdr:cNvPr id="645" name="n_1main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6" name="n_2mainValue【児童館】&#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647" name="n_3mainValue【児童館】&#10;有形固定資産減価償却率"/>
        <xdr:cNvSpPr txBox="1"/>
      </xdr:nvSpPr>
      <xdr:spPr>
        <a:xfrm>
          <a:off x="13500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8" name="テキスト ボックス 65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672" name="直線コネクタ 671"/>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73"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74" name="直線コネクタ 673"/>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75"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76" name="直線コネクタ 675"/>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677" name="【児童館】&#10;一人当たり面積平均値テキスト"/>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678" name="フローチャート: 判断 677"/>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679" name="フローチャート: 判断 678"/>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680" name="フローチャート: 判断 679"/>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81" name="フローチャート: 判断 680"/>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101600</xdr:rowOff>
    </xdr:from>
    <xdr:to>
      <xdr:col>98</xdr:col>
      <xdr:colOff>38100</xdr:colOff>
      <xdr:row>81</xdr:row>
      <xdr:rowOff>31750</xdr:rowOff>
    </xdr:to>
    <xdr:sp macro="" textlink="">
      <xdr:nvSpPr>
        <xdr:cNvPr id="682" name="フローチャート: 判断 681"/>
        <xdr:cNvSpPr/>
      </xdr:nvSpPr>
      <xdr:spPr>
        <a:xfrm>
          <a:off x="18605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688" name="楕円 687"/>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689"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690" name="楕円 689"/>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0</xdr:rowOff>
    </xdr:to>
    <xdr:cxnSp macro="">
      <xdr:nvCxnSpPr>
        <xdr:cNvPr id="691" name="直線コネクタ 690"/>
        <xdr:cNvCxnSpPr/>
      </xdr:nvCxnSpPr>
      <xdr:spPr>
        <a:xfrm>
          <a:off x="21323300" y="1371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692" name="楕円 691"/>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76200</xdr:rowOff>
    </xdr:to>
    <xdr:cxnSp macro="">
      <xdr:nvCxnSpPr>
        <xdr:cNvPr id="693" name="直線コネクタ 692"/>
        <xdr:cNvCxnSpPr/>
      </xdr:nvCxnSpPr>
      <xdr:spPr>
        <a:xfrm flipV="1">
          <a:off x="20434300" y="1371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694" name="楕円 693"/>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695" name="直線コネクタ 694"/>
        <xdr:cNvCxnSpPr/>
      </xdr:nvCxnSpPr>
      <xdr:spPr>
        <a:xfrm>
          <a:off x="19545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162577</xdr:rowOff>
    </xdr:from>
    <xdr:ext cx="469744" cy="259045"/>
    <xdr:sp macro="" textlink="">
      <xdr:nvSpPr>
        <xdr:cNvPr id="696" name="n_1ave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97"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80027</xdr:rowOff>
    </xdr:from>
    <xdr:ext cx="469744" cy="259045"/>
    <xdr:sp macro="" textlink="">
      <xdr:nvSpPr>
        <xdr:cNvPr id="698" name="n_3aveValue【児童館】&#10;一人当たり面積"/>
        <xdr:cNvSpPr txBox="1"/>
      </xdr:nvSpPr>
      <xdr:spPr>
        <a:xfrm>
          <a:off x="19310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699" name="n_4aveValue【児童館】&#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41927</xdr:rowOff>
    </xdr:from>
    <xdr:ext cx="469744" cy="259045"/>
    <xdr:sp macro="" textlink="">
      <xdr:nvSpPr>
        <xdr:cNvPr id="700" name="n_1mainValue【児童館】&#10;一人当たり面積"/>
        <xdr:cNvSpPr txBox="1"/>
      </xdr:nvSpPr>
      <xdr:spPr>
        <a:xfrm>
          <a:off x="210757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01"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02"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道路、認定こども園・幼稚園・保育所、学校施設以外の類型について、有形固定資産減価償却率は類似団体平均と同等もしくは上回っている。</a:t>
          </a:r>
          <a:endParaRPr lang="ja-JP" altLang="ja-JP" sz="1400">
            <a:effectLst/>
          </a:endParaRPr>
        </a:p>
        <a:p>
          <a:r>
            <a:rPr kumimoji="1" lang="ja-JP" altLang="ja-JP" sz="1100">
              <a:solidFill>
                <a:schemeClr val="dk1"/>
              </a:solidFill>
              <a:effectLst/>
              <a:latin typeface="+mn-lt"/>
              <a:ea typeface="+mn-ea"/>
              <a:cs typeface="+mn-cs"/>
            </a:rPr>
            <a:t>道路については、合併前の旧町で整備し整備年度も不明な路線が多く、それらを合併時に合わせて整備年度としているため、減価償却率が類似団体内平均値より低くなっている。</a:t>
          </a:r>
          <a:endParaRPr lang="ja-JP" altLang="ja-JP" sz="1400">
            <a:effectLst/>
          </a:endParaRPr>
        </a:p>
        <a:p>
          <a:r>
            <a:rPr kumimoji="1" lang="ja-JP" altLang="ja-JP" sz="1100">
              <a:solidFill>
                <a:schemeClr val="dk1"/>
              </a:solidFill>
              <a:effectLst/>
              <a:latin typeface="+mn-lt"/>
              <a:ea typeface="+mn-ea"/>
              <a:cs typeface="+mn-cs"/>
            </a:rPr>
            <a:t>学校施設については、令和元年度に既存の月舘中学校を増築及び改修し、小中一貫校である月舘学園を新しく設置したことに伴い、一人当たり面積も増加し、類似団体内平均値を上回ることとなった。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60,029
59,593
265.12
33,312,678
30,683,641
1,679,067
16,713,051
39,900,440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16256</xdr:rowOff>
    </xdr:from>
    <xdr:to>
      <xdr:col>24</xdr:col>
      <xdr:colOff>114300</xdr:colOff>
      <xdr:row>42</xdr:row>
      <xdr:rowOff>117856</xdr:rowOff>
    </xdr:to>
    <xdr:sp macro="" textlink="">
      <xdr:nvSpPr>
        <xdr:cNvPr id="71" name="楕円 70"/>
        <xdr:cNvSpPr/>
      </xdr:nvSpPr>
      <xdr:spPr>
        <a:xfrm>
          <a:off x="4584700" y="72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102633</xdr:rowOff>
    </xdr:from>
    <xdr:ext cx="405111" cy="259045"/>
    <xdr:sp macro="" textlink="">
      <xdr:nvSpPr>
        <xdr:cNvPr id="72" name="【図書館】&#10;有形固定資産減価償却率該当値テキスト"/>
        <xdr:cNvSpPr txBox="1"/>
      </xdr:nvSpPr>
      <xdr:spPr>
        <a:xfrm>
          <a:off x="4673600" y="713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11684</xdr:rowOff>
    </xdr:from>
    <xdr:to>
      <xdr:col>20</xdr:col>
      <xdr:colOff>38100</xdr:colOff>
      <xdr:row>42</xdr:row>
      <xdr:rowOff>113284</xdr:rowOff>
    </xdr:to>
    <xdr:sp macro="" textlink="">
      <xdr:nvSpPr>
        <xdr:cNvPr id="73" name="楕円 72"/>
        <xdr:cNvSpPr/>
      </xdr:nvSpPr>
      <xdr:spPr>
        <a:xfrm>
          <a:off x="37465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62484</xdr:rowOff>
    </xdr:from>
    <xdr:to>
      <xdr:col>24</xdr:col>
      <xdr:colOff>63500</xdr:colOff>
      <xdr:row>42</xdr:row>
      <xdr:rowOff>67056</xdr:rowOff>
    </xdr:to>
    <xdr:cxnSp macro="">
      <xdr:nvCxnSpPr>
        <xdr:cNvPr id="74" name="直線コネクタ 73"/>
        <xdr:cNvCxnSpPr/>
      </xdr:nvCxnSpPr>
      <xdr:spPr>
        <a:xfrm>
          <a:off x="3797300" y="72633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84836</xdr:rowOff>
    </xdr:from>
    <xdr:to>
      <xdr:col>15</xdr:col>
      <xdr:colOff>101600</xdr:colOff>
      <xdr:row>42</xdr:row>
      <xdr:rowOff>14986</xdr:rowOff>
    </xdr:to>
    <xdr:sp macro="" textlink="">
      <xdr:nvSpPr>
        <xdr:cNvPr id="75" name="楕円 74"/>
        <xdr:cNvSpPr/>
      </xdr:nvSpPr>
      <xdr:spPr>
        <a:xfrm>
          <a:off x="2857500" y="7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135636</xdr:rowOff>
    </xdr:from>
    <xdr:to>
      <xdr:col>19</xdr:col>
      <xdr:colOff>177800</xdr:colOff>
      <xdr:row>42</xdr:row>
      <xdr:rowOff>62484</xdr:rowOff>
    </xdr:to>
    <xdr:cxnSp macro="">
      <xdr:nvCxnSpPr>
        <xdr:cNvPr id="76" name="直線コネクタ 75"/>
        <xdr:cNvCxnSpPr/>
      </xdr:nvCxnSpPr>
      <xdr:spPr>
        <a:xfrm>
          <a:off x="2908300" y="71650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160274</xdr:rowOff>
    </xdr:from>
    <xdr:to>
      <xdr:col>10</xdr:col>
      <xdr:colOff>165100</xdr:colOff>
      <xdr:row>41</xdr:row>
      <xdr:rowOff>90424</xdr:rowOff>
    </xdr:to>
    <xdr:sp macro="" textlink="">
      <xdr:nvSpPr>
        <xdr:cNvPr id="77" name="楕円 76"/>
        <xdr:cNvSpPr/>
      </xdr:nvSpPr>
      <xdr:spPr>
        <a:xfrm>
          <a:off x="1968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39624</xdr:rowOff>
    </xdr:from>
    <xdr:to>
      <xdr:col>15</xdr:col>
      <xdr:colOff>50800</xdr:colOff>
      <xdr:row>41</xdr:row>
      <xdr:rowOff>135636</xdr:rowOff>
    </xdr:to>
    <xdr:cxnSp macro="">
      <xdr:nvCxnSpPr>
        <xdr:cNvPr id="78" name="直線コネクタ 77"/>
        <xdr:cNvCxnSpPr/>
      </xdr:nvCxnSpPr>
      <xdr:spPr>
        <a:xfrm>
          <a:off x="2019300" y="706907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79" name="n_1aveValue【図書館】&#10;有形固定資産減価償却率"/>
        <xdr:cNvSpPr txBox="1"/>
      </xdr:nvSpPr>
      <xdr:spPr>
        <a:xfrm>
          <a:off x="3582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0" name="n_2aveValue【図書館】&#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15511</xdr:rowOff>
    </xdr:from>
    <xdr:ext cx="405111" cy="259045"/>
    <xdr:sp macro="" textlink="">
      <xdr:nvSpPr>
        <xdr:cNvPr id="81" name="n_3aveValue【図書館】&#10;有形固定資産減価償却率"/>
        <xdr:cNvSpPr txBox="1"/>
      </xdr:nvSpPr>
      <xdr:spPr>
        <a:xfrm>
          <a:off x="1816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2" name="n_4aveValue【図書館】&#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104411</xdr:rowOff>
    </xdr:from>
    <xdr:ext cx="405111" cy="259045"/>
    <xdr:sp macro="" textlink="">
      <xdr:nvSpPr>
        <xdr:cNvPr id="83" name="n_1mainValue【図書館】&#10;有形固定資産減価償却率"/>
        <xdr:cNvSpPr txBox="1"/>
      </xdr:nvSpPr>
      <xdr:spPr>
        <a:xfrm>
          <a:off x="3582044"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6113</xdr:rowOff>
    </xdr:from>
    <xdr:ext cx="405111" cy="259045"/>
    <xdr:sp macro="" textlink="">
      <xdr:nvSpPr>
        <xdr:cNvPr id="84" name="n_2mainValue【図書館】&#10;有形固定資産減価償却率"/>
        <xdr:cNvSpPr txBox="1"/>
      </xdr:nvSpPr>
      <xdr:spPr>
        <a:xfrm>
          <a:off x="2705744" y="720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81551</xdr:rowOff>
    </xdr:from>
    <xdr:ext cx="405111" cy="259045"/>
    <xdr:sp macro="" textlink="">
      <xdr:nvSpPr>
        <xdr:cNvPr id="85" name="n_3mainValue【図書館】&#10;有形固定資産減価償却率"/>
        <xdr:cNvSpPr txBox="1"/>
      </xdr:nvSpPr>
      <xdr:spPr>
        <a:xfrm>
          <a:off x="18167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0" name="直線コネクタ 109"/>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1"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2" name="直線コネクタ 111"/>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3"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4" name="直線コネクタ 113"/>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17" name="フローチャート: 判断 116"/>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8" name="フローチャート: 判断 11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9" name="フローチャート: 判断 118"/>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0" name="フローチャート: 判断 119"/>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101600</xdr:rowOff>
    </xdr:from>
    <xdr:to>
      <xdr:col>55</xdr:col>
      <xdr:colOff>50800</xdr:colOff>
      <xdr:row>36</xdr:row>
      <xdr:rowOff>31750</xdr:rowOff>
    </xdr:to>
    <xdr:sp macro="" textlink="">
      <xdr:nvSpPr>
        <xdr:cNvPr id="126" name="楕円 125"/>
        <xdr:cNvSpPr/>
      </xdr:nvSpPr>
      <xdr:spPr>
        <a:xfrm>
          <a:off x="10426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124477</xdr:rowOff>
    </xdr:from>
    <xdr:ext cx="469744" cy="259045"/>
    <xdr:sp macro="" textlink="">
      <xdr:nvSpPr>
        <xdr:cNvPr id="127" name="【図書館】&#10;一人当たり面積該当値テキスト"/>
        <xdr:cNvSpPr txBox="1"/>
      </xdr:nvSpPr>
      <xdr:spPr>
        <a:xfrm>
          <a:off x="10515600"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28" name="楕円 127"/>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152400</xdr:rowOff>
    </xdr:from>
    <xdr:to>
      <xdr:col>55</xdr:col>
      <xdr:colOff>0</xdr:colOff>
      <xdr:row>36</xdr:row>
      <xdr:rowOff>0</xdr:rowOff>
    </xdr:to>
    <xdr:cxnSp macro="">
      <xdr:nvCxnSpPr>
        <xdr:cNvPr id="129" name="直線コネクタ 128"/>
        <xdr:cNvCxnSpPr/>
      </xdr:nvCxnSpPr>
      <xdr:spPr>
        <a:xfrm flipV="1">
          <a:off x="9639300" y="6153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30" name="楕円 129"/>
        <xdr:cNvSpPr/>
      </xdr:nvSpPr>
      <xdr:spPr>
        <a:xfrm>
          <a:off x="869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19050</xdr:rowOff>
    </xdr:to>
    <xdr:cxnSp macro="">
      <xdr:nvCxnSpPr>
        <xdr:cNvPr id="131" name="直線コネクタ 130"/>
        <xdr:cNvCxnSpPr/>
      </xdr:nvCxnSpPr>
      <xdr:spPr>
        <a:xfrm flipV="1">
          <a:off x="8750300" y="617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158750</xdr:rowOff>
    </xdr:from>
    <xdr:to>
      <xdr:col>41</xdr:col>
      <xdr:colOff>101600</xdr:colOff>
      <xdr:row>36</xdr:row>
      <xdr:rowOff>88900</xdr:rowOff>
    </xdr:to>
    <xdr:sp macro="" textlink="">
      <xdr:nvSpPr>
        <xdr:cNvPr id="132" name="楕円 131"/>
        <xdr:cNvSpPr/>
      </xdr:nvSpPr>
      <xdr:spPr>
        <a:xfrm>
          <a:off x="781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36</xdr:row>
      <xdr:rowOff>38100</xdr:rowOff>
    </xdr:to>
    <xdr:cxnSp macro="">
      <xdr:nvCxnSpPr>
        <xdr:cNvPr id="133" name="直線コネクタ 132"/>
        <xdr:cNvCxnSpPr/>
      </xdr:nvCxnSpPr>
      <xdr:spPr>
        <a:xfrm flipV="1">
          <a:off x="7861300" y="619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3827</xdr:rowOff>
    </xdr:from>
    <xdr:ext cx="469744" cy="259045"/>
    <xdr:sp macro="" textlink="">
      <xdr:nvSpPr>
        <xdr:cNvPr id="134" name="n_1ave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6" name="n_3ave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10177</xdr:rowOff>
    </xdr:from>
    <xdr:ext cx="469744" cy="259045"/>
    <xdr:sp macro="" textlink="">
      <xdr:nvSpPr>
        <xdr:cNvPr id="137"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67327</xdr:rowOff>
    </xdr:from>
    <xdr:ext cx="469744" cy="259045"/>
    <xdr:sp macro="" textlink="">
      <xdr:nvSpPr>
        <xdr:cNvPr id="138"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39" name="n_2mainValue【図書館】&#10;一人当たり面積"/>
        <xdr:cNvSpPr txBox="1"/>
      </xdr:nvSpPr>
      <xdr:spPr>
        <a:xfrm>
          <a:off x="8515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105427</xdr:rowOff>
    </xdr:from>
    <xdr:ext cx="469744" cy="259045"/>
    <xdr:sp macro="" textlink="">
      <xdr:nvSpPr>
        <xdr:cNvPr id="140" name="n_3mainValue【図書館】&#10;一人当たり面積"/>
        <xdr:cNvSpPr txBox="1"/>
      </xdr:nvSpPr>
      <xdr:spPr>
        <a:xfrm>
          <a:off x="7626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65" name="直線コネクタ 164"/>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8"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9" name="直線コネクタ 168"/>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70" name="【体育館・プール】&#10;有形固定資産減価償却率平均値テキスト"/>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1" name="フローチャート: 判断 170"/>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2" name="フローチャート: 判断 171"/>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3" name="フローチャート: 判断 172"/>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75" name="フローチャート: 判断 17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81" name="楕円 180"/>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82" name="【体育館・プール】&#10;有形固定資産減価償却率該当値テキスト"/>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83" name="楕円 182"/>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17145</xdr:rowOff>
    </xdr:to>
    <xdr:cxnSp macro="">
      <xdr:nvCxnSpPr>
        <xdr:cNvPr id="184" name="直線コネクタ 183"/>
        <xdr:cNvCxnSpPr/>
      </xdr:nvCxnSpPr>
      <xdr:spPr>
        <a:xfrm>
          <a:off x="3797300" y="99441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85" name="楕円 184"/>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58</xdr:row>
      <xdr:rowOff>0</xdr:rowOff>
    </xdr:to>
    <xdr:cxnSp macro="">
      <xdr:nvCxnSpPr>
        <xdr:cNvPr id="186" name="直線コネクタ 185"/>
        <xdr:cNvCxnSpPr/>
      </xdr:nvCxnSpPr>
      <xdr:spPr>
        <a:xfrm>
          <a:off x="2908300" y="988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87" name="楕円 186"/>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59</xdr:row>
      <xdr:rowOff>49530</xdr:rowOff>
    </xdr:to>
    <xdr:cxnSp macro="">
      <xdr:nvCxnSpPr>
        <xdr:cNvPr id="188" name="直線コネクタ 187"/>
        <xdr:cNvCxnSpPr/>
      </xdr:nvCxnSpPr>
      <xdr:spPr>
        <a:xfrm flipV="1">
          <a:off x="2019300" y="988695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169562</xdr:rowOff>
    </xdr:from>
    <xdr:ext cx="405111" cy="259045"/>
    <xdr:sp macro="" textlink="">
      <xdr:nvSpPr>
        <xdr:cNvPr id="189" name="n_1aveValue【体育館・プール】&#10;有形固定資産減価償却率"/>
        <xdr:cNvSpPr txBox="1"/>
      </xdr:nvSpPr>
      <xdr:spPr>
        <a:xfrm>
          <a:off x="3582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0"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92"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93" name="n_1mainValue【体育館・プー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94"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195" name="n_3mainValue【体育館・プール】&#10;有形固定資産減価償却率"/>
        <xdr:cNvSpPr txBox="1"/>
      </xdr:nvSpPr>
      <xdr:spPr>
        <a:xfrm>
          <a:off x="1816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17" name="直線コネクタ 216"/>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1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19" name="直線コネクタ 21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0"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21" name="直線コネクタ 220"/>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22" name="【体育館・プール】&#10;一人当たり面積平均値テキスト"/>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23" name="フローチャート: 判断 222"/>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24" name="フローチャート: 判断 223"/>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25" name="フローチャート: 判断 224"/>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26" name="フローチャート: 判断 22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27" name="フローチャート: 判断 226"/>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120650</xdr:rowOff>
    </xdr:from>
    <xdr:to>
      <xdr:col>55</xdr:col>
      <xdr:colOff>50800</xdr:colOff>
      <xdr:row>58</xdr:row>
      <xdr:rowOff>50800</xdr:rowOff>
    </xdr:to>
    <xdr:sp macro="" textlink="">
      <xdr:nvSpPr>
        <xdr:cNvPr id="233" name="楕円 232"/>
        <xdr:cNvSpPr/>
      </xdr:nvSpPr>
      <xdr:spPr>
        <a:xfrm>
          <a:off x="10426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143527</xdr:rowOff>
    </xdr:from>
    <xdr:ext cx="469744" cy="259045"/>
    <xdr:sp macro="" textlink="">
      <xdr:nvSpPr>
        <xdr:cNvPr id="234" name="【体育館・プール】&#10;一人当たり面積該当値テキスト"/>
        <xdr:cNvSpPr txBox="1"/>
      </xdr:nvSpPr>
      <xdr:spPr>
        <a:xfrm>
          <a:off x="10515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74930</xdr:rowOff>
    </xdr:from>
    <xdr:to>
      <xdr:col>50</xdr:col>
      <xdr:colOff>165100</xdr:colOff>
      <xdr:row>58</xdr:row>
      <xdr:rowOff>5080</xdr:rowOff>
    </xdr:to>
    <xdr:sp macro="" textlink="">
      <xdr:nvSpPr>
        <xdr:cNvPr id="235" name="楕円 234"/>
        <xdr:cNvSpPr/>
      </xdr:nvSpPr>
      <xdr:spPr>
        <a:xfrm>
          <a:off x="958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58</xdr:row>
      <xdr:rowOff>0</xdr:rowOff>
    </xdr:to>
    <xdr:cxnSp macro="">
      <xdr:nvCxnSpPr>
        <xdr:cNvPr id="236" name="直線コネクタ 235"/>
        <xdr:cNvCxnSpPr/>
      </xdr:nvCxnSpPr>
      <xdr:spPr>
        <a:xfrm>
          <a:off x="9639300" y="9898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143510</xdr:rowOff>
    </xdr:from>
    <xdr:to>
      <xdr:col>46</xdr:col>
      <xdr:colOff>38100</xdr:colOff>
      <xdr:row>58</xdr:row>
      <xdr:rowOff>73660</xdr:rowOff>
    </xdr:to>
    <xdr:sp macro="" textlink="">
      <xdr:nvSpPr>
        <xdr:cNvPr id="237" name="楕円 236"/>
        <xdr:cNvSpPr/>
      </xdr:nvSpPr>
      <xdr:spPr>
        <a:xfrm>
          <a:off x="869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125730</xdr:rowOff>
    </xdr:from>
    <xdr:to>
      <xdr:col>50</xdr:col>
      <xdr:colOff>114300</xdr:colOff>
      <xdr:row>58</xdr:row>
      <xdr:rowOff>22860</xdr:rowOff>
    </xdr:to>
    <xdr:cxnSp macro="">
      <xdr:nvCxnSpPr>
        <xdr:cNvPr id="238" name="直線コネクタ 237"/>
        <xdr:cNvCxnSpPr/>
      </xdr:nvCxnSpPr>
      <xdr:spPr>
        <a:xfrm flipV="1">
          <a:off x="8750300" y="9898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170942</xdr:rowOff>
    </xdr:from>
    <xdr:to>
      <xdr:col>41</xdr:col>
      <xdr:colOff>101600</xdr:colOff>
      <xdr:row>58</xdr:row>
      <xdr:rowOff>101092</xdr:rowOff>
    </xdr:to>
    <xdr:sp macro="" textlink="">
      <xdr:nvSpPr>
        <xdr:cNvPr id="239" name="楕円 238"/>
        <xdr:cNvSpPr/>
      </xdr:nvSpPr>
      <xdr:spPr>
        <a:xfrm>
          <a:off x="7810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22860</xdr:rowOff>
    </xdr:from>
    <xdr:to>
      <xdr:col>45</xdr:col>
      <xdr:colOff>177800</xdr:colOff>
      <xdr:row>58</xdr:row>
      <xdr:rowOff>50292</xdr:rowOff>
    </xdr:to>
    <xdr:cxnSp macro="">
      <xdr:nvCxnSpPr>
        <xdr:cNvPr id="240" name="直線コネクタ 239"/>
        <xdr:cNvCxnSpPr/>
      </xdr:nvCxnSpPr>
      <xdr:spPr>
        <a:xfrm flipV="1">
          <a:off x="7861300" y="9966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67073</xdr:rowOff>
    </xdr:from>
    <xdr:ext cx="469744" cy="259045"/>
    <xdr:sp macro="" textlink="">
      <xdr:nvSpPr>
        <xdr:cNvPr id="241" name="n_1aveValue【体育館・プール】&#10;一人当たり面積"/>
        <xdr:cNvSpPr txBox="1"/>
      </xdr:nvSpPr>
      <xdr:spPr>
        <a:xfrm>
          <a:off x="9391727"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76217</xdr:rowOff>
    </xdr:from>
    <xdr:ext cx="469744" cy="259045"/>
    <xdr:sp macro="" textlink="">
      <xdr:nvSpPr>
        <xdr:cNvPr id="242" name="n_2aveValue【体育館・プール】&#10;一人当たり面積"/>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43" name="n_3aveValue【体育館・プール】&#10;一人当たり面積"/>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147337</xdr:rowOff>
    </xdr:from>
    <xdr:ext cx="469744" cy="259045"/>
    <xdr:sp macro="" textlink="">
      <xdr:nvSpPr>
        <xdr:cNvPr id="244" name="n_4ave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21607</xdr:rowOff>
    </xdr:from>
    <xdr:ext cx="469744" cy="259045"/>
    <xdr:sp macro="" textlink="">
      <xdr:nvSpPr>
        <xdr:cNvPr id="245" name="n_1mainValue【体育館・プール】&#10;一人当たり面積"/>
        <xdr:cNvSpPr txBox="1"/>
      </xdr:nvSpPr>
      <xdr:spPr>
        <a:xfrm>
          <a:off x="93917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90187</xdr:rowOff>
    </xdr:from>
    <xdr:ext cx="469744" cy="259045"/>
    <xdr:sp macro="" textlink="">
      <xdr:nvSpPr>
        <xdr:cNvPr id="246" name="n_2mainValue【体育館・プール】&#10;一人当たり面積"/>
        <xdr:cNvSpPr txBox="1"/>
      </xdr:nvSpPr>
      <xdr:spPr>
        <a:xfrm>
          <a:off x="85154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117619</xdr:rowOff>
    </xdr:from>
    <xdr:ext cx="469744" cy="259045"/>
    <xdr:sp macro="" textlink="">
      <xdr:nvSpPr>
        <xdr:cNvPr id="247" name="n_3mainValue【体育館・プール】&#10;一人当たり面積"/>
        <xdr:cNvSpPr txBox="1"/>
      </xdr:nvSpPr>
      <xdr:spPr>
        <a:xfrm>
          <a:off x="7626427" y="971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70" name="直線コネクタ 269"/>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71"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72" name="直線コネクタ 271"/>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73"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74" name="直線コネクタ 273"/>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23892</xdr:rowOff>
    </xdr:from>
    <xdr:ext cx="405111" cy="259045"/>
    <xdr:sp macro="" textlink="">
      <xdr:nvSpPr>
        <xdr:cNvPr id="275" name="【福祉施設】&#10;有形固定資産減価償却率平均値テキスト"/>
        <xdr:cNvSpPr txBox="1"/>
      </xdr:nvSpPr>
      <xdr:spPr>
        <a:xfrm>
          <a:off x="4673600" y="1408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76" name="フローチャート: 判断 275"/>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77" name="フローチャート: 判断 276"/>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78" name="フローチャート: 判断 277"/>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79" name="フローチャート: 判断 278"/>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108458</xdr:rowOff>
    </xdr:from>
    <xdr:to>
      <xdr:col>6</xdr:col>
      <xdr:colOff>38100</xdr:colOff>
      <xdr:row>79</xdr:row>
      <xdr:rowOff>38608</xdr:rowOff>
    </xdr:to>
    <xdr:sp macro="" textlink="">
      <xdr:nvSpPr>
        <xdr:cNvPr id="280" name="フローチャート: 判断 279"/>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28448</xdr:rowOff>
    </xdr:from>
    <xdr:to>
      <xdr:col>24</xdr:col>
      <xdr:colOff>114300</xdr:colOff>
      <xdr:row>83</xdr:row>
      <xdr:rowOff>130048</xdr:rowOff>
    </xdr:to>
    <xdr:sp macro="" textlink="">
      <xdr:nvSpPr>
        <xdr:cNvPr id="286" name="楕円 285"/>
        <xdr:cNvSpPr/>
      </xdr:nvSpPr>
      <xdr:spPr>
        <a:xfrm>
          <a:off x="45847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6875</xdr:rowOff>
    </xdr:from>
    <xdr:ext cx="405111" cy="259045"/>
    <xdr:sp macro="" textlink="">
      <xdr:nvSpPr>
        <xdr:cNvPr id="287" name="【福祉施設】&#10;有形固定資産減価償却率該当値テキスト"/>
        <xdr:cNvSpPr txBox="1"/>
      </xdr:nvSpPr>
      <xdr:spPr>
        <a:xfrm>
          <a:off x="4673600"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149606</xdr:rowOff>
    </xdr:from>
    <xdr:to>
      <xdr:col>20</xdr:col>
      <xdr:colOff>38100</xdr:colOff>
      <xdr:row>83</xdr:row>
      <xdr:rowOff>79756</xdr:rowOff>
    </xdr:to>
    <xdr:sp macro="" textlink="">
      <xdr:nvSpPr>
        <xdr:cNvPr id="288" name="楕円 287"/>
        <xdr:cNvSpPr/>
      </xdr:nvSpPr>
      <xdr:spPr>
        <a:xfrm>
          <a:off x="3746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28956</xdr:rowOff>
    </xdr:from>
    <xdr:to>
      <xdr:col>24</xdr:col>
      <xdr:colOff>63500</xdr:colOff>
      <xdr:row>83</xdr:row>
      <xdr:rowOff>79248</xdr:rowOff>
    </xdr:to>
    <xdr:cxnSp macro="">
      <xdr:nvCxnSpPr>
        <xdr:cNvPr id="289" name="直線コネクタ 288"/>
        <xdr:cNvCxnSpPr/>
      </xdr:nvCxnSpPr>
      <xdr:spPr>
        <a:xfrm>
          <a:off x="3797300" y="142593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99313</xdr:rowOff>
    </xdr:from>
    <xdr:to>
      <xdr:col>15</xdr:col>
      <xdr:colOff>101600</xdr:colOff>
      <xdr:row>83</xdr:row>
      <xdr:rowOff>29463</xdr:rowOff>
    </xdr:to>
    <xdr:sp macro="" textlink="">
      <xdr:nvSpPr>
        <xdr:cNvPr id="290" name="楕円 289"/>
        <xdr:cNvSpPr/>
      </xdr:nvSpPr>
      <xdr:spPr>
        <a:xfrm>
          <a:off x="2857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150113</xdr:rowOff>
    </xdr:from>
    <xdr:to>
      <xdr:col>19</xdr:col>
      <xdr:colOff>177800</xdr:colOff>
      <xdr:row>83</xdr:row>
      <xdr:rowOff>28956</xdr:rowOff>
    </xdr:to>
    <xdr:cxnSp macro="">
      <xdr:nvCxnSpPr>
        <xdr:cNvPr id="291" name="直線コネクタ 290"/>
        <xdr:cNvCxnSpPr/>
      </xdr:nvCxnSpPr>
      <xdr:spPr>
        <a:xfrm>
          <a:off x="2908300" y="142090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49022</xdr:rowOff>
    </xdr:from>
    <xdr:to>
      <xdr:col>10</xdr:col>
      <xdr:colOff>165100</xdr:colOff>
      <xdr:row>82</xdr:row>
      <xdr:rowOff>150622</xdr:rowOff>
    </xdr:to>
    <xdr:sp macro="" textlink="">
      <xdr:nvSpPr>
        <xdr:cNvPr id="292" name="楕円 291"/>
        <xdr:cNvSpPr/>
      </xdr:nvSpPr>
      <xdr:spPr>
        <a:xfrm>
          <a:off x="1968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99822</xdr:rowOff>
    </xdr:from>
    <xdr:to>
      <xdr:col>15</xdr:col>
      <xdr:colOff>50800</xdr:colOff>
      <xdr:row>82</xdr:row>
      <xdr:rowOff>150113</xdr:rowOff>
    </xdr:to>
    <xdr:cxnSp macro="">
      <xdr:nvCxnSpPr>
        <xdr:cNvPr id="293" name="直線コネクタ 292"/>
        <xdr:cNvCxnSpPr/>
      </xdr:nvCxnSpPr>
      <xdr:spPr>
        <a:xfrm>
          <a:off x="2019300" y="141587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94"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114571</xdr:rowOff>
    </xdr:from>
    <xdr:ext cx="405111" cy="259045"/>
    <xdr:sp macro="" textlink="">
      <xdr:nvSpPr>
        <xdr:cNvPr id="295" name="n_2aveValue【福祉施設】&#10;有形固定資産減価償却率"/>
        <xdr:cNvSpPr txBox="1"/>
      </xdr:nvSpPr>
      <xdr:spPr>
        <a:xfrm>
          <a:off x="2705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296" name="n_3aveValue【福祉施設】&#10;有形固定資産減価償却率"/>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55135</xdr:rowOff>
    </xdr:from>
    <xdr:ext cx="405111" cy="259045"/>
    <xdr:sp macro="" textlink="">
      <xdr:nvSpPr>
        <xdr:cNvPr id="297" name="n_4aveValue【福祉施設】&#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70883</xdr:rowOff>
    </xdr:from>
    <xdr:ext cx="405111" cy="259045"/>
    <xdr:sp macro="" textlink="">
      <xdr:nvSpPr>
        <xdr:cNvPr id="298" name="n_1mainValue【福祉施設】&#10;有形固定資産減価償却率"/>
        <xdr:cNvSpPr txBox="1"/>
      </xdr:nvSpPr>
      <xdr:spPr>
        <a:xfrm>
          <a:off x="35820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20590</xdr:rowOff>
    </xdr:from>
    <xdr:ext cx="405111" cy="259045"/>
    <xdr:sp macro="" textlink="">
      <xdr:nvSpPr>
        <xdr:cNvPr id="299" name="n_2mainValue【福祉施設】&#10;有形固定資産減価償却率"/>
        <xdr:cNvSpPr txBox="1"/>
      </xdr:nvSpPr>
      <xdr:spPr>
        <a:xfrm>
          <a:off x="27057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141749</xdr:rowOff>
    </xdr:from>
    <xdr:ext cx="405111" cy="259045"/>
    <xdr:sp macro="" textlink="">
      <xdr:nvSpPr>
        <xdr:cNvPr id="300" name="n_3mainValue【福祉施設】&#10;有形固定資産減価償却率"/>
        <xdr:cNvSpPr txBox="1"/>
      </xdr:nvSpPr>
      <xdr:spPr>
        <a:xfrm>
          <a:off x="1816744"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26" name="直線コネクタ 325"/>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7"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8" name="直線コネクタ 327"/>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29" name="【福祉施設】&#10;一人当たり面積最大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30" name="直線コネクタ 329"/>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157134</xdr:rowOff>
    </xdr:from>
    <xdr:ext cx="469744" cy="259045"/>
    <xdr:sp macro="" textlink="">
      <xdr:nvSpPr>
        <xdr:cNvPr id="331" name="【福祉施設】&#10;一人当たり面積平均値テキスト"/>
        <xdr:cNvSpPr txBox="1"/>
      </xdr:nvSpPr>
      <xdr:spPr>
        <a:xfrm>
          <a:off x="10515600" y="1404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2" name="フローチャート: 判断 331"/>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33" name="フローチャート: 判断 332"/>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34" name="フローチャート: 判断 333"/>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35" name="フローチャート: 判断 334"/>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109764</xdr:rowOff>
    </xdr:from>
    <xdr:to>
      <xdr:col>36</xdr:col>
      <xdr:colOff>165100</xdr:colOff>
      <xdr:row>78</xdr:row>
      <xdr:rowOff>39914</xdr:rowOff>
    </xdr:to>
    <xdr:sp macro="" textlink="">
      <xdr:nvSpPr>
        <xdr:cNvPr id="336" name="フローチャート: 判断 335"/>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42" name="楕円 341"/>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43" name="【福祉施設】&#10;一人当たり面積該当値テキスト"/>
        <xdr:cNvSpPr txBox="1"/>
      </xdr:nvSpPr>
      <xdr:spPr>
        <a:xfrm>
          <a:off x="10515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44" name="楕円 343"/>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45" name="直線コネクタ 344"/>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46" name="楕円 345"/>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47" name="直線コネクタ 346"/>
        <xdr:cNvCxnSpPr/>
      </xdr:nvCxnSpPr>
      <xdr:spPr>
        <a:xfrm>
          <a:off x="8750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48" name="楕円 347"/>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5443</xdr:rowOff>
    </xdr:to>
    <xdr:cxnSp macro="">
      <xdr:nvCxnSpPr>
        <xdr:cNvPr id="349" name="直線コネクタ 348"/>
        <xdr:cNvCxnSpPr/>
      </xdr:nvCxnSpPr>
      <xdr:spPr>
        <a:xfrm>
          <a:off x="7861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121756</xdr:rowOff>
    </xdr:from>
    <xdr:ext cx="469744" cy="259045"/>
    <xdr:sp macro="" textlink="">
      <xdr:nvSpPr>
        <xdr:cNvPr id="350" name="n_1aveValue【福祉施設】&#10;一人当たり面積"/>
        <xdr:cNvSpPr txBox="1"/>
      </xdr:nvSpPr>
      <xdr:spPr>
        <a:xfrm>
          <a:off x="9391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51"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52" name="n_3aveValue【福祉施設】&#10;一人当たり面積"/>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56441</xdr:rowOff>
    </xdr:from>
    <xdr:ext cx="469744" cy="259045"/>
    <xdr:sp macro="" textlink="">
      <xdr:nvSpPr>
        <xdr:cNvPr id="353" name="n_4aveValue【福祉施設】&#10;一人当たり面積"/>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54" name="n_1mainValue【福祉施設】&#10;一人当たり面積"/>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55" name="n_2mainValue【福祉施設】&#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56" name="n_3mainValue【福祉施設】&#10;一人当たり面積"/>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382" name="直線コネクタ 381"/>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3"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4" name="直線コネクタ 383"/>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85"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86" name="直線コネクタ 385"/>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87"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88" name="フローチャート: 判断 38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389" name="フローチャート: 判断 388"/>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90" name="フローチャート: 判断 389"/>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391" name="フローチャート: 判断 390"/>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92" name="フローチャート: 判断 391"/>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98" name="楕円 397"/>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99" name="【市民会館】&#10;有形固定資産減価償却率該当値テキスト"/>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95613</xdr:rowOff>
    </xdr:from>
    <xdr:to>
      <xdr:col>20</xdr:col>
      <xdr:colOff>38100</xdr:colOff>
      <xdr:row>105</xdr:row>
      <xdr:rowOff>25763</xdr:rowOff>
    </xdr:to>
    <xdr:sp macro="" textlink="">
      <xdr:nvSpPr>
        <xdr:cNvPr id="400" name="楕円 399"/>
        <xdr:cNvSpPr/>
      </xdr:nvSpPr>
      <xdr:spPr>
        <a:xfrm>
          <a:off x="3746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146413</xdr:rowOff>
    </xdr:from>
    <xdr:to>
      <xdr:col>24</xdr:col>
      <xdr:colOff>63500</xdr:colOff>
      <xdr:row>105</xdr:row>
      <xdr:rowOff>7620</xdr:rowOff>
    </xdr:to>
    <xdr:cxnSp macro="">
      <xdr:nvCxnSpPr>
        <xdr:cNvPr id="401" name="直線コネクタ 400"/>
        <xdr:cNvCxnSpPr/>
      </xdr:nvCxnSpPr>
      <xdr:spPr>
        <a:xfrm>
          <a:off x="3797300" y="1797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62956</xdr:rowOff>
    </xdr:from>
    <xdr:to>
      <xdr:col>15</xdr:col>
      <xdr:colOff>101600</xdr:colOff>
      <xdr:row>104</xdr:row>
      <xdr:rowOff>164556</xdr:rowOff>
    </xdr:to>
    <xdr:sp macro="" textlink="">
      <xdr:nvSpPr>
        <xdr:cNvPr id="402" name="楕円 401"/>
        <xdr:cNvSpPr/>
      </xdr:nvSpPr>
      <xdr:spPr>
        <a:xfrm>
          <a:off x="2857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113756</xdr:rowOff>
    </xdr:from>
    <xdr:to>
      <xdr:col>19</xdr:col>
      <xdr:colOff>177800</xdr:colOff>
      <xdr:row>104</xdr:row>
      <xdr:rowOff>146413</xdr:rowOff>
    </xdr:to>
    <xdr:cxnSp macro="">
      <xdr:nvCxnSpPr>
        <xdr:cNvPr id="403" name="直線コネクタ 402"/>
        <xdr:cNvCxnSpPr/>
      </xdr:nvCxnSpPr>
      <xdr:spPr>
        <a:xfrm>
          <a:off x="2908300" y="1794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04" name="楕円 403"/>
        <xdr:cNvSpPr/>
      </xdr:nvSpPr>
      <xdr:spPr>
        <a:xfrm>
          <a:off x="1968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81099</xdr:rowOff>
    </xdr:from>
    <xdr:to>
      <xdr:col>15</xdr:col>
      <xdr:colOff>50800</xdr:colOff>
      <xdr:row>104</xdr:row>
      <xdr:rowOff>113756</xdr:rowOff>
    </xdr:to>
    <xdr:cxnSp macro="">
      <xdr:nvCxnSpPr>
        <xdr:cNvPr id="405" name="直線コネクタ 404"/>
        <xdr:cNvCxnSpPr/>
      </xdr:nvCxnSpPr>
      <xdr:spPr>
        <a:xfrm>
          <a:off x="2019300" y="1791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89643</xdr:rowOff>
    </xdr:from>
    <xdr:ext cx="405111" cy="259045"/>
    <xdr:sp macro="" textlink="">
      <xdr:nvSpPr>
        <xdr:cNvPr id="406"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07"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08"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09"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16890</xdr:rowOff>
    </xdr:from>
    <xdr:ext cx="405111" cy="259045"/>
    <xdr:sp macro="" textlink="">
      <xdr:nvSpPr>
        <xdr:cNvPr id="410" name="n_1mainValue【市民会館】&#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155683</xdr:rowOff>
    </xdr:from>
    <xdr:ext cx="405111" cy="259045"/>
    <xdr:sp macro="" textlink="">
      <xdr:nvSpPr>
        <xdr:cNvPr id="411" name="n_2mainValue【市民会館】&#10;有形固定資産減価償却率"/>
        <xdr:cNvSpPr txBox="1"/>
      </xdr:nvSpPr>
      <xdr:spPr>
        <a:xfrm>
          <a:off x="2705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2" name="n_3main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34" name="直線コネクタ 433"/>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35"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36" name="直線コネクタ 435"/>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37"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38" name="直線コネクタ 437"/>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39"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40" name="フローチャート: 判断 439"/>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41" name="フローチャート: 判断 440"/>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42" name="フローチャート: 判断 441"/>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443" name="フローチャート: 判断 442"/>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44" name="フローチャート: 判断 443"/>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41402</xdr:rowOff>
    </xdr:from>
    <xdr:to>
      <xdr:col>55</xdr:col>
      <xdr:colOff>50800</xdr:colOff>
      <xdr:row>107</xdr:row>
      <xdr:rowOff>143002</xdr:rowOff>
    </xdr:to>
    <xdr:sp macro="" textlink="">
      <xdr:nvSpPr>
        <xdr:cNvPr id="450" name="楕円 449"/>
        <xdr:cNvSpPr/>
      </xdr:nvSpPr>
      <xdr:spPr>
        <a:xfrm>
          <a:off x="10426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127779</xdr:rowOff>
    </xdr:from>
    <xdr:ext cx="469744" cy="259045"/>
    <xdr:sp macro="" textlink="">
      <xdr:nvSpPr>
        <xdr:cNvPr id="451" name="【市民会館】&#10;一人当たり面積該当値テキスト"/>
        <xdr:cNvSpPr txBox="1"/>
      </xdr:nvSpPr>
      <xdr:spPr>
        <a:xfrm>
          <a:off x="105156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45974</xdr:rowOff>
    </xdr:from>
    <xdr:to>
      <xdr:col>50</xdr:col>
      <xdr:colOff>165100</xdr:colOff>
      <xdr:row>107</xdr:row>
      <xdr:rowOff>147574</xdr:rowOff>
    </xdr:to>
    <xdr:sp macro="" textlink="">
      <xdr:nvSpPr>
        <xdr:cNvPr id="452" name="楕円 451"/>
        <xdr:cNvSpPr/>
      </xdr:nvSpPr>
      <xdr:spPr>
        <a:xfrm>
          <a:off x="9588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92202</xdr:rowOff>
    </xdr:from>
    <xdr:to>
      <xdr:col>55</xdr:col>
      <xdr:colOff>0</xdr:colOff>
      <xdr:row>107</xdr:row>
      <xdr:rowOff>96774</xdr:rowOff>
    </xdr:to>
    <xdr:cxnSp macro="">
      <xdr:nvCxnSpPr>
        <xdr:cNvPr id="453" name="直線コネクタ 452"/>
        <xdr:cNvCxnSpPr/>
      </xdr:nvCxnSpPr>
      <xdr:spPr>
        <a:xfrm flipV="1">
          <a:off x="9639300" y="1843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45974</xdr:rowOff>
    </xdr:from>
    <xdr:to>
      <xdr:col>46</xdr:col>
      <xdr:colOff>38100</xdr:colOff>
      <xdr:row>107</xdr:row>
      <xdr:rowOff>147574</xdr:rowOff>
    </xdr:to>
    <xdr:sp macro="" textlink="">
      <xdr:nvSpPr>
        <xdr:cNvPr id="454" name="楕円 453"/>
        <xdr:cNvSpPr/>
      </xdr:nvSpPr>
      <xdr:spPr>
        <a:xfrm>
          <a:off x="8699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96774</xdr:rowOff>
    </xdr:from>
    <xdr:to>
      <xdr:col>50</xdr:col>
      <xdr:colOff>114300</xdr:colOff>
      <xdr:row>107</xdr:row>
      <xdr:rowOff>96774</xdr:rowOff>
    </xdr:to>
    <xdr:cxnSp macro="">
      <xdr:nvCxnSpPr>
        <xdr:cNvPr id="455" name="直線コネクタ 454"/>
        <xdr:cNvCxnSpPr/>
      </xdr:nvCxnSpPr>
      <xdr:spPr>
        <a:xfrm>
          <a:off x="8750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50546</xdr:rowOff>
    </xdr:from>
    <xdr:to>
      <xdr:col>41</xdr:col>
      <xdr:colOff>101600</xdr:colOff>
      <xdr:row>107</xdr:row>
      <xdr:rowOff>152146</xdr:rowOff>
    </xdr:to>
    <xdr:sp macro="" textlink="">
      <xdr:nvSpPr>
        <xdr:cNvPr id="456" name="楕円 455"/>
        <xdr:cNvSpPr/>
      </xdr:nvSpPr>
      <xdr:spPr>
        <a:xfrm>
          <a:off x="7810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96774</xdr:rowOff>
    </xdr:from>
    <xdr:to>
      <xdr:col>45</xdr:col>
      <xdr:colOff>177800</xdr:colOff>
      <xdr:row>107</xdr:row>
      <xdr:rowOff>101346</xdr:rowOff>
    </xdr:to>
    <xdr:cxnSp macro="">
      <xdr:nvCxnSpPr>
        <xdr:cNvPr id="457" name="直線コネクタ 456"/>
        <xdr:cNvCxnSpPr/>
      </xdr:nvCxnSpPr>
      <xdr:spPr>
        <a:xfrm flipV="1">
          <a:off x="7861300" y="1844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58" name="n_1ave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459" name="n_2aveValue【市民会館】&#10;一人当たり面積"/>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168673</xdr:rowOff>
    </xdr:from>
    <xdr:ext cx="469744" cy="259045"/>
    <xdr:sp macro="" textlink="">
      <xdr:nvSpPr>
        <xdr:cNvPr id="460" name="n_3aveValue【市民会館】&#10;一人当たり面積"/>
        <xdr:cNvSpPr txBox="1"/>
      </xdr:nvSpPr>
      <xdr:spPr>
        <a:xfrm>
          <a:off x="7626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61"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138701</xdr:rowOff>
    </xdr:from>
    <xdr:ext cx="469744" cy="259045"/>
    <xdr:sp macro="" textlink="">
      <xdr:nvSpPr>
        <xdr:cNvPr id="462" name="n_1mainValue【市民会館】&#10;一人当たり面積"/>
        <xdr:cNvSpPr txBox="1"/>
      </xdr:nvSpPr>
      <xdr:spPr>
        <a:xfrm>
          <a:off x="9391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138701</xdr:rowOff>
    </xdr:from>
    <xdr:ext cx="469744" cy="259045"/>
    <xdr:sp macro="" textlink="">
      <xdr:nvSpPr>
        <xdr:cNvPr id="463" name="n_2mainValue【市民会館】&#10;一人当たり面積"/>
        <xdr:cNvSpPr txBox="1"/>
      </xdr:nvSpPr>
      <xdr:spPr>
        <a:xfrm>
          <a:off x="8515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143273</xdr:rowOff>
    </xdr:from>
    <xdr:ext cx="469744" cy="259045"/>
    <xdr:sp macro="" textlink="">
      <xdr:nvSpPr>
        <xdr:cNvPr id="464" name="n_3mainValue【市民会館】&#10;一人当たり面積"/>
        <xdr:cNvSpPr txBox="1"/>
      </xdr:nvSpPr>
      <xdr:spPr>
        <a:xfrm>
          <a:off x="7626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89" name="直線コネクタ 488"/>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90"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91" name="直線コネクタ 490"/>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92"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93" name="直線コネクタ 492"/>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94"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95" name="フローチャート: 判断 494"/>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96" name="フローチャート: 判断 495"/>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97" name="フローチャート: 判断 496"/>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98" name="フローチャート: 判断 497"/>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499" name="フローチャート: 判断 498"/>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05" name="楕円 504"/>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166387</xdr:rowOff>
    </xdr:from>
    <xdr:ext cx="405111" cy="259045"/>
    <xdr:sp macro="" textlink="">
      <xdr:nvSpPr>
        <xdr:cNvPr id="506" name="【一般廃棄物処理施設】&#10;有形固定資産減価償却率該当値テキスト"/>
        <xdr:cNvSpPr txBox="1"/>
      </xdr:nvSpPr>
      <xdr:spPr>
        <a:xfrm>
          <a:off x="16357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92075</xdr:rowOff>
    </xdr:from>
    <xdr:to>
      <xdr:col>81</xdr:col>
      <xdr:colOff>101600</xdr:colOff>
      <xdr:row>37</xdr:row>
      <xdr:rowOff>22225</xdr:rowOff>
    </xdr:to>
    <xdr:sp macro="" textlink="">
      <xdr:nvSpPr>
        <xdr:cNvPr id="507" name="楕円 506"/>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142875</xdr:rowOff>
    </xdr:from>
    <xdr:to>
      <xdr:col>85</xdr:col>
      <xdr:colOff>127000</xdr:colOff>
      <xdr:row>37</xdr:row>
      <xdr:rowOff>22860</xdr:rowOff>
    </xdr:to>
    <xdr:cxnSp macro="">
      <xdr:nvCxnSpPr>
        <xdr:cNvPr id="508" name="直線コネクタ 507"/>
        <xdr:cNvCxnSpPr/>
      </xdr:nvCxnSpPr>
      <xdr:spPr>
        <a:xfrm>
          <a:off x="15481300" y="63150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40640</xdr:rowOff>
    </xdr:from>
    <xdr:to>
      <xdr:col>76</xdr:col>
      <xdr:colOff>165100</xdr:colOff>
      <xdr:row>36</xdr:row>
      <xdr:rowOff>142240</xdr:rowOff>
    </xdr:to>
    <xdr:sp macro="" textlink="">
      <xdr:nvSpPr>
        <xdr:cNvPr id="509" name="楕円 508"/>
        <xdr:cNvSpPr/>
      </xdr:nvSpPr>
      <xdr:spPr>
        <a:xfrm>
          <a:off x="14541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91440</xdr:rowOff>
    </xdr:from>
    <xdr:to>
      <xdr:col>81</xdr:col>
      <xdr:colOff>50800</xdr:colOff>
      <xdr:row>36</xdr:row>
      <xdr:rowOff>142875</xdr:rowOff>
    </xdr:to>
    <xdr:cxnSp macro="">
      <xdr:nvCxnSpPr>
        <xdr:cNvPr id="510" name="直線コネクタ 509"/>
        <xdr:cNvCxnSpPr/>
      </xdr:nvCxnSpPr>
      <xdr:spPr>
        <a:xfrm>
          <a:off x="14592300" y="62636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160655</xdr:rowOff>
    </xdr:from>
    <xdr:to>
      <xdr:col>72</xdr:col>
      <xdr:colOff>38100</xdr:colOff>
      <xdr:row>36</xdr:row>
      <xdr:rowOff>90805</xdr:rowOff>
    </xdr:to>
    <xdr:sp macro="" textlink="">
      <xdr:nvSpPr>
        <xdr:cNvPr id="511" name="楕円 510"/>
        <xdr:cNvSpPr/>
      </xdr:nvSpPr>
      <xdr:spPr>
        <a:xfrm>
          <a:off x="13652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40005</xdr:rowOff>
    </xdr:from>
    <xdr:to>
      <xdr:col>76</xdr:col>
      <xdr:colOff>114300</xdr:colOff>
      <xdr:row>36</xdr:row>
      <xdr:rowOff>91440</xdr:rowOff>
    </xdr:to>
    <xdr:cxnSp macro="">
      <xdr:nvCxnSpPr>
        <xdr:cNvPr id="512" name="直線コネクタ 511"/>
        <xdr:cNvCxnSpPr/>
      </xdr:nvCxnSpPr>
      <xdr:spPr>
        <a:xfrm>
          <a:off x="13703300" y="62122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513" name="n_1aveValue【一般廃棄物処理施設】&#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514" name="n_2aveValue【一般廃棄物処理施設】&#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515" name="n_3aveValue【一般廃棄物処理施設】&#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2557</xdr:rowOff>
    </xdr:from>
    <xdr:ext cx="405111" cy="259045"/>
    <xdr:sp macro="" textlink="">
      <xdr:nvSpPr>
        <xdr:cNvPr id="516" name="n_4aveValue【一般廃棄物処理施設】&#10;有形固定資産減価償却率"/>
        <xdr:cNvSpPr txBox="1"/>
      </xdr:nvSpPr>
      <xdr:spPr>
        <a:xfrm>
          <a:off x="12611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38752</xdr:rowOff>
    </xdr:from>
    <xdr:ext cx="405111" cy="259045"/>
    <xdr:sp macro="" textlink="">
      <xdr:nvSpPr>
        <xdr:cNvPr id="517" name="n_1mainValue【一般廃棄物処理施設】&#10;有形固定資産減価償却率"/>
        <xdr:cNvSpPr txBox="1"/>
      </xdr:nvSpPr>
      <xdr:spPr>
        <a:xfrm>
          <a:off x="15266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158767</xdr:rowOff>
    </xdr:from>
    <xdr:ext cx="405111" cy="259045"/>
    <xdr:sp macro="" textlink="">
      <xdr:nvSpPr>
        <xdr:cNvPr id="518" name="n_2mainValue【一般廃棄物処理施設】&#10;有形固定資産減価償却率"/>
        <xdr:cNvSpPr txBox="1"/>
      </xdr:nvSpPr>
      <xdr:spPr>
        <a:xfrm>
          <a:off x="14389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107332</xdr:rowOff>
    </xdr:from>
    <xdr:ext cx="405111" cy="259045"/>
    <xdr:sp macro="" textlink="">
      <xdr:nvSpPr>
        <xdr:cNvPr id="519" name="n_3mainValue【一般廃棄物処理施設】&#10;有形固定資産減価償却率"/>
        <xdr:cNvSpPr txBox="1"/>
      </xdr:nvSpPr>
      <xdr:spPr>
        <a:xfrm>
          <a:off x="13500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0" name="直線コネクタ 5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1" name="テキスト ボックス 53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2" name="直線コネクタ 5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3" name="テキスト ボックス 53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4" name="直線コネクタ 5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5" name="テキスト ボックス 53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6" name="直線コネクタ 5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37" name="テキスト ボックス 53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8" name="直線コネクタ 5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39" name="テキスト ボックス 53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0" name="直線コネクタ 5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1" name="テキスト ボックス 54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45" name="直線コネクタ 544"/>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46"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47" name="直線コネクタ 546"/>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48"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49" name="直線コネクタ 548"/>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28015</xdr:rowOff>
    </xdr:from>
    <xdr:ext cx="534377" cy="259045"/>
    <xdr:sp macro="" textlink="">
      <xdr:nvSpPr>
        <xdr:cNvPr id="550" name="【一般廃棄物処理施設】&#10;一人当たり有形固定資産（償却資産）額平均値テキスト"/>
        <xdr:cNvSpPr txBox="1"/>
      </xdr:nvSpPr>
      <xdr:spPr>
        <a:xfrm>
          <a:off x="22199600" y="6371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51" name="フローチャート: 判断 550"/>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52" name="フローチャート: 判断 551"/>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553" name="フローチャート: 判断 552"/>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554" name="フローチャート: 判断 553"/>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555" name="フローチャート: 判断 554"/>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6590</xdr:rowOff>
    </xdr:from>
    <xdr:to>
      <xdr:col>116</xdr:col>
      <xdr:colOff>114300</xdr:colOff>
      <xdr:row>35</xdr:row>
      <xdr:rowOff>108190</xdr:rowOff>
    </xdr:to>
    <xdr:sp macro="" textlink="">
      <xdr:nvSpPr>
        <xdr:cNvPr id="561" name="楕円 560"/>
        <xdr:cNvSpPr/>
      </xdr:nvSpPr>
      <xdr:spPr>
        <a:xfrm>
          <a:off x="22110700" y="6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29467</xdr:rowOff>
    </xdr:from>
    <xdr:ext cx="599010" cy="259045"/>
    <xdr:sp macro="" textlink="">
      <xdr:nvSpPr>
        <xdr:cNvPr id="562" name="【一般廃棄物処理施設】&#10;一人当たり有形固定資産（償却資産）額該当値テキスト"/>
        <xdr:cNvSpPr txBox="1"/>
      </xdr:nvSpPr>
      <xdr:spPr>
        <a:xfrm>
          <a:off x="22199600" y="585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22581</xdr:rowOff>
    </xdr:from>
    <xdr:to>
      <xdr:col>112</xdr:col>
      <xdr:colOff>38100</xdr:colOff>
      <xdr:row>35</xdr:row>
      <xdr:rowOff>124181</xdr:rowOff>
    </xdr:to>
    <xdr:sp macro="" textlink="">
      <xdr:nvSpPr>
        <xdr:cNvPr id="563" name="楕円 562"/>
        <xdr:cNvSpPr/>
      </xdr:nvSpPr>
      <xdr:spPr>
        <a:xfrm>
          <a:off x="21272500" y="60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57390</xdr:rowOff>
    </xdr:from>
    <xdr:to>
      <xdr:col>116</xdr:col>
      <xdr:colOff>63500</xdr:colOff>
      <xdr:row>35</xdr:row>
      <xdr:rowOff>73381</xdr:rowOff>
    </xdr:to>
    <xdr:cxnSp macro="">
      <xdr:nvCxnSpPr>
        <xdr:cNvPr id="564" name="直線コネクタ 563"/>
        <xdr:cNvCxnSpPr/>
      </xdr:nvCxnSpPr>
      <xdr:spPr>
        <a:xfrm flipV="1">
          <a:off x="21323300" y="6058140"/>
          <a:ext cx="8382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35839</xdr:rowOff>
    </xdr:from>
    <xdr:to>
      <xdr:col>107</xdr:col>
      <xdr:colOff>101600</xdr:colOff>
      <xdr:row>35</xdr:row>
      <xdr:rowOff>137439</xdr:rowOff>
    </xdr:to>
    <xdr:sp macro="" textlink="">
      <xdr:nvSpPr>
        <xdr:cNvPr id="565" name="楕円 564"/>
        <xdr:cNvSpPr/>
      </xdr:nvSpPr>
      <xdr:spPr>
        <a:xfrm>
          <a:off x="20383500" y="60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73381</xdr:rowOff>
    </xdr:from>
    <xdr:to>
      <xdr:col>111</xdr:col>
      <xdr:colOff>177800</xdr:colOff>
      <xdr:row>35</xdr:row>
      <xdr:rowOff>86639</xdr:rowOff>
    </xdr:to>
    <xdr:cxnSp macro="">
      <xdr:nvCxnSpPr>
        <xdr:cNvPr id="566" name="直線コネクタ 565"/>
        <xdr:cNvCxnSpPr/>
      </xdr:nvCxnSpPr>
      <xdr:spPr>
        <a:xfrm flipV="1">
          <a:off x="20434300" y="6074131"/>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51602</xdr:rowOff>
    </xdr:from>
    <xdr:to>
      <xdr:col>102</xdr:col>
      <xdr:colOff>165100</xdr:colOff>
      <xdr:row>35</xdr:row>
      <xdr:rowOff>153202</xdr:rowOff>
    </xdr:to>
    <xdr:sp macro="" textlink="">
      <xdr:nvSpPr>
        <xdr:cNvPr id="567" name="楕円 566"/>
        <xdr:cNvSpPr/>
      </xdr:nvSpPr>
      <xdr:spPr>
        <a:xfrm>
          <a:off x="19494500" y="60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86639</xdr:rowOff>
    </xdr:from>
    <xdr:to>
      <xdr:col>107</xdr:col>
      <xdr:colOff>50800</xdr:colOff>
      <xdr:row>35</xdr:row>
      <xdr:rowOff>102402</xdr:rowOff>
    </xdr:to>
    <xdr:cxnSp macro="">
      <xdr:nvCxnSpPr>
        <xdr:cNvPr id="568" name="直線コネクタ 567"/>
        <xdr:cNvCxnSpPr/>
      </xdr:nvCxnSpPr>
      <xdr:spPr>
        <a:xfrm flipV="1">
          <a:off x="19545300" y="6087389"/>
          <a:ext cx="889000" cy="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62980</xdr:rowOff>
    </xdr:from>
    <xdr:ext cx="534377" cy="259045"/>
    <xdr:sp macro="" textlink="">
      <xdr:nvSpPr>
        <xdr:cNvPr id="569" name="n_1aveValue【一般廃棄物処理施設】&#10;一人当たり有形固定資産（償却資産）額"/>
        <xdr:cNvSpPr txBox="1"/>
      </xdr:nvSpPr>
      <xdr:spPr>
        <a:xfrm>
          <a:off x="21043411" y="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15791</xdr:rowOff>
    </xdr:from>
    <xdr:ext cx="534377" cy="259045"/>
    <xdr:sp macro="" textlink="">
      <xdr:nvSpPr>
        <xdr:cNvPr id="570" name="n_2aveValue【一般廃棄物処理施設】&#10;一人当たり有形固定資産（償却資産）額"/>
        <xdr:cNvSpPr txBox="1"/>
      </xdr:nvSpPr>
      <xdr:spPr>
        <a:xfrm>
          <a:off x="20167111" y="6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60934</xdr:rowOff>
    </xdr:from>
    <xdr:ext cx="534377" cy="259045"/>
    <xdr:sp macro="" textlink="">
      <xdr:nvSpPr>
        <xdr:cNvPr id="571" name="n_3aveValue【一般廃棄物処理施設】&#10;一人当たり有形固定資産（償却資産）額"/>
        <xdr:cNvSpPr txBox="1"/>
      </xdr:nvSpPr>
      <xdr:spPr>
        <a:xfrm>
          <a:off x="19278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165701</xdr:rowOff>
    </xdr:from>
    <xdr:ext cx="534377" cy="259045"/>
    <xdr:sp macro="" textlink="">
      <xdr:nvSpPr>
        <xdr:cNvPr id="572"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140708</xdr:rowOff>
    </xdr:from>
    <xdr:ext cx="599010" cy="259045"/>
    <xdr:sp macro="" textlink="">
      <xdr:nvSpPr>
        <xdr:cNvPr id="573" name="n_1mainValue【一般廃棄物処理施設】&#10;一人当たり有形固定資産（償却資産）額"/>
        <xdr:cNvSpPr txBox="1"/>
      </xdr:nvSpPr>
      <xdr:spPr>
        <a:xfrm>
          <a:off x="21011095" y="57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153966</xdr:rowOff>
    </xdr:from>
    <xdr:ext cx="599010" cy="259045"/>
    <xdr:sp macro="" textlink="">
      <xdr:nvSpPr>
        <xdr:cNvPr id="574" name="n_2mainValue【一般廃棄物処理施設】&#10;一人当たり有形固定資産（償却資産）額"/>
        <xdr:cNvSpPr txBox="1"/>
      </xdr:nvSpPr>
      <xdr:spPr>
        <a:xfrm>
          <a:off x="20134795" y="581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169729</xdr:rowOff>
    </xdr:from>
    <xdr:ext cx="599010" cy="259045"/>
    <xdr:sp macro="" textlink="">
      <xdr:nvSpPr>
        <xdr:cNvPr id="575" name="n_3mainValue【一般廃棄物処理施設】&#10;一人当たり有形固定資産（償却資産）額"/>
        <xdr:cNvSpPr txBox="1"/>
      </xdr:nvSpPr>
      <xdr:spPr>
        <a:xfrm>
          <a:off x="19245795" y="58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6" name="テキスト ボックス 5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8" name="テキスト ボックス 5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600" name="直線コネクタ 599"/>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601"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602" name="直線コネクタ 601"/>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603"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604" name="直線コネクタ 603"/>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605" name="【保健センター・保健所】&#10;有形固定資産減価償却率平均値テキスト"/>
        <xdr:cNvSpPr txBox="1"/>
      </xdr:nvSpPr>
      <xdr:spPr>
        <a:xfrm>
          <a:off x="16357600" y="983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06" name="フローチャート: 判断 605"/>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607" name="フローチャート: 判断 606"/>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608" name="フローチャート: 判断 607"/>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609" name="フローチャート: 判断 608"/>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17780</xdr:rowOff>
    </xdr:from>
    <xdr:to>
      <xdr:col>67</xdr:col>
      <xdr:colOff>101600</xdr:colOff>
      <xdr:row>55</xdr:row>
      <xdr:rowOff>119380</xdr:rowOff>
    </xdr:to>
    <xdr:sp macro="" textlink="">
      <xdr:nvSpPr>
        <xdr:cNvPr id="610" name="フローチャート: 判断 609"/>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616" name="楕円 615"/>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3827</xdr:rowOff>
    </xdr:from>
    <xdr:ext cx="405111" cy="259045"/>
    <xdr:sp macro="" textlink="">
      <xdr:nvSpPr>
        <xdr:cNvPr id="617" name="【保健センター・保健所】&#10;有形固定資産減価償却率該当値テキスト"/>
        <xdr:cNvSpPr txBox="1"/>
      </xdr:nvSpPr>
      <xdr:spPr>
        <a:xfrm>
          <a:off x="163576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618" name="楕円 617"/>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76200</xdr:rowOff>
    </xdr:to>
    <xdr:cxnSp macro="">
      <xdr:nvCxnSpPr>
        <xdr:cNvPr id="619" name="直線コネクタ 618"/>
        <xdr:cNvCxnSpPr/>
      </xdr:nvCxnSpPr>
      <xdr:spPr>
        <a:xfrm>
          <a:off x="15481300" y="101384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620" name="楕円 619"/>
        <xdr:cNvSpPr/>
      </xdr:nvSpPr>
      <xdr:spPr>
        <a:xfrm>
          <a:off x="1454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106680</xdr:rowOff>
    </xdr:from>
    <xdr:to>
      <xdr:col>81</xdr:col>
      <xdr:colOff>50800</xdr:colOff>
      <xdr:row>59</xdr:row>
      <xdr:rowOff>22860</xdr:rowOff>
    </xdr:to>
    <xdr:cxnSp macro="">
      <xdr:nvCxnSpPr>
        <xdr:cNvPr id="621" name="直線コネクタ 620"/>
        <xdr:cNvCxnSpPr/>
      </xdr:nvCxnSpPr>
      <xdr:spPr>
        <a:xfrm>
          <a:off x="14592300" y="100507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622" name="楕円 621"/>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106680</xdr:rowOff>
    </xdr:to>
    <xdr:cxnSp macro="">
      <xdr:nvCxnSpPr>
        <xdr:cNvPr id="623" name="直線コネクタ 622"/>
        <xdr:cNvCxnSpPr/>
      </xdr:nvCxnSpPr>
      <xdr:spPr>
        <a:xfrm>
          <a:off x="13703300" y="9978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624"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625" name="n_2ave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626" name="n_3aveValue【保健センター・保健所】&#10;有形固定資産減価償却率"/>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135907</xdr:rowOff>
    </xdr:from>
    <xdr:ext cx="405111" cy="259045"/>
    <xdr:sp macro="" textlink="">
      <xdr:nvSpPr>
        <xdr:cNvPr id="627" name="n_4aveValue【保健センター・保健所】&#10;有形固定資産減価償却率"/>
        <xdr:cNvSpPr txBox="1"/>
      </xdr:nvSpPr>
      <xdr:spPr>
        <a:xfrm>
          <a:off x="12611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64787</xdr:rowOff>
    </xdr:from>
    <xdr:ext cx="405111" cy="259045"/>
    <xdr:sp macro="" textlink="">
      <xdr:nvSpPr>
        <xdr:cNvPr id="628" name="n_1mainValue【保健センター・保健所】&#10;有形固定資産減価償却率"/>
        <xdr:cNvSpPr txBox="1"/>
      </xdr:nvSpPr>
      <xdr:spPr>
        <a:xfrm>
          <a:off x="152660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148607</xdr:rowOff>
    </xdr:from>
    <xdr:ext cx="405111" cy="259045"/>
    <xdr:sp macro="" textlink="">
      <xdr:nvSpPr>
        <xdr:cNvPr id="629" name="n_2mainValue【保健センター・保健所】&#10;有形固定資産減価償却率"/>
        <xdr:cNvSpPr txBox="1"/>
      </xdr:nvSpPr>
      <xdr:spPr>
        <a:xfrm>
          <a:off x="143897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76217</xdr:rowOff>
    </xdr:from>
    <xdr:ext cx="405111" cy="259045"/>
    <xdr:sp macro="" textlink="">
      <xdr:nvSpPr>
        <xdr:cNvPr id="630" name="n_3mainValue【保健センター・保健所】&#10;有形固定資産減価償却率"/>
        <xdr:cNvSpPr txBox="1"/>
      </xdr:nvSpPr>
      <xdr:spPr>
        <a:xfrm>
          <a:off x="135007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54" name="直線コネクタ 653"/>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55"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56" name="直線コネクタ 655"/>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57"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58" name="直線コネクタ 657"/>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59"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60" name="フローチャート: 判断 659"/>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61" name="フローチャート: 判断 66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62" name="フローチャート: 判断 661"/>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63" name="フローチャート: 判断 662"/>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64" name="フローチャート: 判断 663"/>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152400</xdr:rowOff>
    </xdr:from>
    <xdr:to>
      <xdr:col>116</xdr:col>
      <xdr:colOff>114300</xdr:colOff>
      <xdr:row>55</xdr:row>
      <xdr:rowOff>82550</xdr:rowOff>
    </xdr:to>
    <xdr:sp macro="" textlink="">
      <xdr:nvSpPr>
        <xdr:cNvPr id="670" name="楕円 669"/>
        <xdr:cNvSpPr/>
      </xdr:nvSpPr>
      <xdr:spPr>
        <a:xfrm>
          <a:off x="221107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105427</xdr:rowOff>
    </xdr:from>
    <xdr:ext cx="469744" cy="259045"/>
    <xdr:sp macro="" textlink="">
      <xdr:nvSpPr>
        <xdr:cNvPr id="671" name="【保健センター・保健所】&#10;一人当たり面積該当値テキスト"/>
        <xdr:cNvSpPr txBox="1"/>
      </xdr:nvSpPr>
      <xdr:spPr>
        <a:xfrm>
          <a:off x="22199600"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165100</xdr:rowOff>
    </xdr:from>
    <xdr:to>
      <xdr:col>112</xdr:col>
      <xdr:colOff>38100</xdr:colOff>
      <xdr:row>55</xdr:row>
      <xdr:rowOff>95250</xdr:rowOff>
    </xdr:to>
    <xdr:sp macro="" textlink="">
      <xdr:nvSpPr>
        <xdr:cNvPr id="672" name="楕円 671"/>
        <xdr:cNvSpPr/>
      </xdr:nvSpPr>
      <xdr:spPr>
        <a:xfrm>
          <a:off x="212725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31750</xdr:rowOff>
    </xdr:from>
    <xdr:to>
      <xdr:col>116</xdr:col>
      <xdr:colOff>63500</xdr:colOff>
      <xdr:row>55</xdr:row>
      <xdr:rowOff>44450</xdr:rowOff>
    </xdr:to>
    <xdr:cxnSp macro="">
      <xdr:nvCxnSpPr>
        <xdr:cNvPr id="673" name="直線コネクタ 672"/>
        <xdr:cNvCxnSpPr/>
      </xdr:nvCxnSpPr>
      <xdr:spPr>
        <a:xfrm flipV="1">
          <a:off x="213233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19050</xdr:rowOff>
    </xdr:from>
    <xdr:to>
      <xdr:col>107</xdr:col>
      <xdr:colOff>101600</xdr:colOff>
      <xdr:row>55</xdr:row>
      <xdr:rowOff>120650</xdr:rowOff>
    </xdr:to>
    <xdr:sp macro="" textlink="">
      <xdr:nvSpPr>
        <xdr:cNvPr id="674" name="楕円 673"/>
        <xdr:cNvSpPr/>
      </xdr:nvSpPr>
      <xdr:spPr>
        <a:xfrm>
          <a:off x="203835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44450</xdr:rowOff>
    </xdr:from>
    <xdr:to>
      <xdr:col>111</xdr:col>
      <xdr:colOff>177800</xdr:colOff>
      <xdr:row>55</xdr:row>
      <xdr:rowOff>69850</xdr:rowOff>
    </xdr:to>
    <xdr:cxnSp macro="">
      <xdr:nvCxnSpPr>
        <xdr:cNvPr id="675" name="直線コネクタ 674"/>
        <xdr:cNvCxnSpPr/>
      </xdr:nvCxnSpPr>
      <xdr:spPr>
        <a:xfrm flipV="1">
          <a:off x="204343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6350</xdr:rowOff>
    </xdr:from>
    <xdr:to>
      <xdr:col>102</xdr:col>
      <xdr:colOff>165100</xdr:colOff>
      <xdr:row>55</xdr:row>
      <xdr:rowOff>107950</xdr:rowOff>
    </xdr:to>
    <xdr:sp macro="" textlink="">
      <xdr:nvSpPr>
        <xdr:cNvPr id="676" name="楕円 675"/>
        <xdr:cNvSpPr/>
      </xdr:nvSpPr>
      <xdr:spPr>
        <a:xfrm>
          <a:off x="19494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57150</xdr:rowOff>
    </xdr:from>
    <xdr:to>
      <xdr:col>107</xdr:col>
      <xdr:colOff>50800</xdr:colOff>
      <xdr:row>55</xdr:row>
      <xdr:rowOff>69850</xdr:rowOff>
    </xdr:to>
    <xdr:cxnSp macro="">
      <xdr:nvCxnSpPr>
        <xdr:cNvPr id="677" name="直線コネクタ 676"/>
        <xdr:cNvCxnSpPr/>
      </xdr:nvCxnSpPr>
      <xdr:spPr>
        <a:xfrm>
          <a:off x="195453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7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79"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73677</xdr:rowOff>
    </xdr:from>
    <xdr:ext cx="469744" cy="259045"/>
    <xdr:sp macro="" textlink="">
      <xdr:nvSpPr>
        <xdr:cNvPr id="680" name="n_3aveValue【保健センター・保健所】&#10;一人当たり面積"/>
        <xdr:cNvSpPr txBox="1"/>
      </xdr:nvSpPr>
      <xdr:spPr>
        <a:xfrm>
          <a:off x="19310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681"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111777</xdr:rowOff>
    </xdr:from>
    <xdr:ext cx="469744" cy="259045"/>
    <xdr:sp macro="" textlink="">
      <xdr:nvSpPr>
        <xdr:cNvPr id="682" name="n_1mainValue【保健センター・保健所】&#10;一人当たり面積"/>
        <xdr:cNvSpPr txBox="1"/>
      </xdr:nvSpPr>
      <xdr:spPr>
        <a:xfrm>
          <a:off x="21075727" y="91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137177</xdr:rowOff>
    </xdr:from>
    <xdr:ext cx="469744" cy="259045"/>
    <xdr:sp macro="" textlink="">
      <xdr:nvSpPr>
        <xdr:cNvPr id="683" name="n_2mainValue【保健センター・保健所】&#10;一人当たり面積"/>
        <xdr:cNvSpPr txBox="1"/>
      </xdr:nvSpPr>
      <xdr:spPr>
        <a:xfrm>
          <a:off x="20199427"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124477</xdr:rowOff>
    </xdr:from>
    <xdr:ext cx="469744" cy="259045"/>
    <xdr:sp macro="" textlink="">
      <xdr:nvSpPr>
        <xdr:cNvPr id="684" name="n_3mainValue【保健センター・保健所】&#10;一人当たり面積"/>
        <xdr:cNvSpPr txBox="1"/>
      </xdr:nvSpPr>
      <xdr:spPr>
        <a:xfrm>
          <a:off x="19310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5" name="テキスト ボックス 69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6" name="直線コネクタ 6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97" name="テキスト ボックス 69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8" name="直線コネクタ 6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9" name="テキスト ボックス 6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0" name="直線コネクタ 6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1" name="テキスト ボックス 7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2" name="直線コネクタ 7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3" name="テキスト ボックス 7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4" name="直線コネクタ 7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5" name="テキスト ボックス 7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6" name="直線コネクタ 7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07" name="テキスト ボックス 70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9" name="テキスト ボックス 7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711" name="直線コネクタ 710"/>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712"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713" name="直線コネクタ 712"/>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714"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5" name="直線コネクタ 71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15076</xdr:rowOff>
    </xdr:from>
    <xdr:ext cx="405111" cy="259045"/>
    <xdr:sp macro="" textlink="">
      <xdr:nvSpPr>
        <xdr:cNvPr id="716" name="【消防施設】&#10;有形固定資産減価償却率平均値テキスト"/>
        <xdr:cNvSpPr txBox="1"/>
      </xdr:nvSpPr>
      <xdr:spPr>
        <a:xfrm>
          <a:off x="16357600" y="1407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17" name="フローチャート: 判断 716"/>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718" name="フローチャート: 判断 717"/>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19" name="フローチャート: 判断 718"/>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720" name="フローチャート: 判断 719"/>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70576</xdr:rowOff>
    </xdr:from>
    <xdr:to>
      <xdr:col>67</xdr:col>
      <xdr:colOff>101600</xdr:colOff>
      <xdr:row>84</xdr:row>
      <xdr:rowOff>726</xdr:rowOff>
    </xdr:to>
    <xdr:sp macro="" textlink="">
      <xdr:nvSpPr>
        <xdr:cNvPr id="721" name="フローチャート: 判断 720"/>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73842</xdr:rowOff>
    </xdr:from>
    <xdr:to>
      <xdr:col>85</xdr:col>
      <xdr:colOff>177800</xdr:colOff>
      <xdr:row>86</xdr:row>
      <xdr:rowOff>3992</xdr:rowOff>
    </xdr:to>
    <xdr:sp macro="" textlink="">
      <xdr:nvSpPr>
        <xdr:cNvPr id="727" name="楕円 726"/>
        <xdr:cNvSpPr/>
      </xdr:nvSpPr>
      <xdr:spPr>
        <a:xfrm>
          <a:off x="16268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160219</xdr:rowOff>
    </xdr:from>
    <xdr:ext cx="405111" cy="259045"/>
    <xdr:sp macro="" textlink="">
      <xdr:nvSpPr>
        <xdr:cNvPr id="728" name="【消防施設】&#10;有形固定資産減価償却率該当値テキスト"/>
        <xdr:cNvSpPr txBox="1"/>
      </xdr:nvSpPr>
      <xdr:spPr>
        <a:xfrm>
          <a:off x="16357600" y="1456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729" name="楕円 728"/>
        <xdr:cNvSpPr/>
      </xdr:nvSpPr>
      <xdr:spPr>
        <a:xfrm>
          <a:off x="1543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124642</xdr:rowOff>
    </xdr:from>
    <xdr:to>
      <xdr:col>85</xdr:col>
      <xdr:colOff>127000</xdr:colOff>
      <xdr:row>86</xdr:row>
      <xdr:rowOff>34834</xdr:rowOff>
    </xdr:to>
    <xdr:cxnSp macro="">
      <xdr:nvCxnSpPr>
        <xdr:cNvPr id="730" name="直線コネクタ 729"/>
        <xdr:cNvCxnSpPr/>
      </xdr:nvCxnSpPr>
      <xdr:spPr>
        <a:xfrm flipV="1">
          <a:off x="15481300" y="14697892"/>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24856</xdr:rowOff>
    </xdr:from>
    <xdr:to>
      <xdr:col>76</xdr:col>
      <xdr:colOff>165100</xdr:colOff>
      <xdr:row>85</xdr:row>
      <xdr:rowOff>126456</xdr:rowOff>
    </xdr:to>
    <xdr:sp macro="" textlink="">
      <xdr:nvSpPr>
        <xdr:cNvPr id="731" name="楕円 730"/>
        <xdr:cNvSpPr/>
      </xdr:nvSpPr>
      <xdr:spPr>
        <a:xfrm>
          <a:off x="14541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75656</xdr:rowOff>
    </xdr:from>
    <xdr:to>
      <xdr:col>81</xdr:col>
      <xdr:colOff>50800</xdr:colOff>
      <xdr:row>86</xdr:row>
      <xdr:rowOff>34834</xdr:rowOff>
    </xdr:to>
    <xdr:cxnSp macro="">
      <xdr:nvCxnSpPr>
        <xdr:cNvPr id="732" name="直線コネクタ 731"/>
        <xdr:cNvCxnSpPr/>
      </xdr:nvCxnSpPr>
      <xdr:spPr>
        <a:xfrm>
          <a:off x="14592300" y="146489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122827</xdr:rowOff>
    </xdr:from>
    <xdr:to>
      <xdr:col>72</xdr:col>
      <xdr:colOff>38100</xdr:colOff>
      <xdr:row>86</xdr:row>
      <xdr:rowOff>52977</xdr:rowOff>
    </xdr:to>
    <xdr:sp macro="" textlink="">
      <xdr:nvSpPr>
        <xdr:cNvPr id="733" name="楕円 732"/>
        <xdr:cNvSpPr/>
      </xdr:nvSpPr>
      <xdr:spPr>
        <a:xfrm>
          <a:off x="13652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75656</xdr:rowOff>
    </xdr:from>
    <xdr:to>
      <xdr:col>76</xdr:col>
      <xdr:colOff>114300</xdr:colOff>
      <xdr:row>86</xdr:row>
      <xdr:rowOff>2177</xdr:rowOff>
    </xdr:to>
    <xdr:cxnSp macro="">
      <xdr:nvCxnSpPr>
        <xdr:cNvPr id="734" name="直線コネクタ 733"/>
        <xdr:cNvCxnSpPr/>
      </xdr:nvCxnSpPr>
      <xdr:spPr>
        <a:xfrm flipV="1">
          <a:off x="13703300" y="146489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136451</xdr:rowOff>
    </xdr:from>
    <xdr:ext cx="405111" cy="259045"/>
    <xdr:sp macro="" textlink="">
      <xdr:nvSpPr>
        <xdr:cNvPr id="735" name="n_1aveValue【消防施設】&#10;有形固定資産減価償却率"/>
        <xdr:cNvSpPr txBox="1"/>
      </xdr:nvSpPr>
      <xdr:spPr>
        <a:xfrm>
          <a:off x="15266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36" name="n_2aveValue【消防施設】&#10;有形固定資産減価償却率"/>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80934</xdr:rowOff>
    </xdr:from>
    <xdr:ext cx="405111" cy="259045"/>
    <xdr:sp macro="" textlink="">
      <xdr:nvSpPr>
        <xdr:cNvPr id="737" name="n_3aveValue【消防施設】&#10;有形固定資産減価償却率"/>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17253</xdr:rowOff>
    </xdr:from>
    <xdr:ext cx="405111" cy="259045"/>
    <xdr:sp macro="" textlink="">
      <xdr:nvSpPr>
        <xdr:cNvPr id="738" name="n_4aveValue【消防施設】&#10;有形固定資産減価償却率"/>
        <xdr:cNvSpPr txBox="1"/>
      </xdr:nvSpPr>
      <xdr:spPr>
        <a:xfrm>
          <a:off x="12611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739" name="n_1mainValue【消防施設】&#10;有形固定資産減価償却率"/>
        <xdr:cNvSpPr txBox="1"/>
      </xdr:nvSpPr>
      <xdr:spPr>
        <a:xfrm>
          <a:off x="152660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117583</xdr:rowOff>
    </xdr:from>
    <xdr:ext cx="405111" cy="259045"/>
    <xdr:sp macro="" textlink="">
      <xdr:nvSpPr>
        <xdr:cNvPr id="740" name="n_2mainValue【消防施設】&#10;有形固定資産減価償却率"/>
        <xdr:cNvSpPr txBox="1"/>
      </xdr:nvSpPr>
      <xdr:spPr>
        <a:xfrm>
          <a:off x="14389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44104</xdr:rowOff>
    </xdr:from>
    <xdr:ext cx="405111" cy="259045"/>
    <xdr:sp macro="" textlink="">
      <xdr:nvSpPr>
        <xdr:cNvPr id="741" name="n_3mainValue【消防施設】&#10;有形固定資産減価償却率"/>
        <xdr:cNvSpPr txBox="1"/>
      </xdr:nvSpPr>
      <xdr:spPr>
        <a:xfrm>
          <a:off x="135007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768" name="直線コネクタ 767"/>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769" name="【消防施設】&#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770" name="直線コネクタ 76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771" name="【消防施設】&#10;一人当たり面積最大値テキスト"/>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772" name="直線コネクタ 771"/>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773"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74" name="フローチャート: 判断 773"/>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775" name="フローチャート: 判断 774"/>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776" name="フローチャート: 判断 775"/>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777" name="フローチャート: 判断 776"/>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134257</xdr:rowOff>
    </xdr:from>
    <xdr:to>
      <xdr:col>98</xdr:col>
      <xdr:colOff>38100</xdr:colOff>
      <xdr:row>83</xdr:row>
      <xdr:rowOff>64407</xdr:rowOff>
    </xdr:to>
    <xdr:sp macro="" textlink="">
      <xdr:nvSpPr>
        <xdr:cNvPr id="778" name="フローチャート: 判断 777"/>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85271</xdr:rowOff>
    </xdr:from>
    <xdr:to>
      <xdr:col>116</xdr:col>
      <xdr:colOff>114300</xdr:colOff>
      <xdr:row>81</xdr:row>
      <xdr:rowOff>15421</xdr:rowOff>
    </xdr:to>
    <xdr:sp macro="" textlink="">
      <xdr:nvSpPr>
        <xdr:cNvPr id="784" name="楕円 783"/>
        <xdr:cNvSpPr/>
      </xdr:nvSpPr>
      <xdr:spPr>
        <a:xfrm>
          <a:off x="22110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108148</xdr:rowOff>
    </xdr:from>
    <xdr:ext cx="469744" cy="259045"/>
    <xdr:sp macro="" textlink="">
      <xdr:nvSpPr>
        <xdr:cNvPr id="785" name="【消防施設】&#10;一人当たり面積該当値テキスト"/>
        <xdr:cNvSpPr txBox="1"/>
      </xdr:nvSpPr>
      <xdr:spPr>
        <a:xfrm>
          <a:off x="22199600"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85271</xdr:rowOff>
    </xdr:from>
    <xdr:to>
      <xdr:col>112</xdr:col>
      <xdr:colOff>38100</xdr:colOff>
      <xdr:row>81</xdr:row>
      <xdr:rowOff>15421</xdr:rowOff>
    </xdr:to>
    <xdr:sp macro="" textlink="">
      <xdr:nvSpPr>
        <xdr:cNvPr id="786" name="楕円 785"/>
        <xdr:cNvSpPr/>
      </xdr:nvSpPr>
      <xdr:spPr>
        <a:xfrm>
          <a:off x="2127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136071</xdr:rowOff>
    </xdr:from>
    <xdr:to>
      <xdr:col>116</xdr:col>
      <xdr:colOff>63500</xdr:colOff>
      <xdr:row>80</xdr:row>
      <xdr:rowOff>136071</xdr:rowOff>
    </xdr:to>
    <xdr:cxnSp macro="">
      <xdr:nvCxnSpPr>
        <xdr:cNvPr id="787" name="直線コネクタ 786"/>
        <xdr:cNvCxnSpPr/>
      </xdr:nvCxnSpPr>
      <xdr:spPr>
        <a:xfrm>
          <a:off x="21323300" y="1385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77107</xdr:rowOff>
    </xdr:from>
    <xdr:to>
      <xdr:col>107</xdr:col>
      <xdr:colOff>101600</xdr:colOff>
      <xdr:row>82</xdr:row>
      <xdr:rowOff>7257</xdr:rowOff>
    </xdr:to>
    <xdr:sp macro="" textlink="">
      <xdr:nvSpPr>
        <xdr:cNvPr id="788" name="楕円 787"/>
        <xdr:cNvSpPr/>
      </xdr:nvSpPr>
      <xdr:spPr>
        <a:xfrm>
          <a:off x="20383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136071</xdr:rowOff>
    </xdr:from>
    <xdr:to>
      <xdr:col>111</xdr:col>
      <xdr:colOff>177800</xdr:colOff>
      <xdr:row>81</xdr:row>
      <xdr:rowOff>127907</xdr:rowOff>
    </xdr:to>
    <xdr:cxnSp macro="">
      <xdr:nvCxnSpPr>
        <xdr:cNvPr id="789" name="直線コネクタ 788"/>
        <xdr:cNvCxnSpPr/>
      </xdr:nvCxnSpPr>
      <xdr:spPr>
        <a:xfrm flipV="1">
          <a:off x="20434300" y="13852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93436</xdr:rowOff>
    </xdr:from>
    <xdr:to>
      <xdr:col>102</xdr:col>
      <xdr:colOff>165100</xdr:colOff>
      <xdr:row>82</xdr:row>
      <xdr:rowOff>23586</xdr:rowOff>
    </xdr:to>
    <xdr:sp macro="" textlink="">
      <xdr:nvSpPr>
        <xdr:cNvPr id="790" name="楕円 789"/>
        <xdr:cNvSpPr/>
      </xdr:nvSpPr>
      <xdr:spPr>
        <a:xfrm>
          <a:off x="19494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127907</xdr:rowOff>
    </xdr:from>
    <xdr:to>
      <xdr:col>107</xdr:col>
      <xdr:colOff>50800</xdr:colOff>
      <xdr:row>81</xdr:row>
      <xdr:rowOff>144236</xdr:rowOff>
    </xdr:to>
    <xdr:cxnSp macro="">
      <xdr:nvCxnSpPr>
        <xdr:cNvPr id="791" name="直線コネクタ 790"/>
        <xdr:cNvCxnSpPr/>
      </xdr:nvCxnSpPr>
      <xdr:spPr>
        <a:xfrm flipV="1">
          <a:off x="19545300" y="140153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71863</xdr:rowOff>
    </xdr:from>
    <xdr:ext cx="469744" cy="259045"/>
    <xdr:sp macro="" textlink="">
      <xdr:nvSpPr>
        <xdr:cNvPr id="792"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93" name="n_2aveValue【消防施設】&#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7456</xdr:rowOff>
    </xdr:from>
    <xdr:ext cx="469744" cy="259045"/>
    <xdr:sp macro="" textlink="">
      <xdr:nvSpPr>
        <xdr:cNvPr id="794" name="n_3aveValue【消防施設】&#10;一人当たり面積"/>
        <xdr:cNvSpPr txBox="1"/>
      </xdr:nvSpPr>
      <xdr:spPr>
        <a:xfrm>
          <a:off x="19310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80934</xdr:rowOff>
    </xdr:from>
    <xdr:ext cx="469744" cy="259045"/>
    <xdr:sp macro="" textlink="">
      <xdr:nvSpPr>
        <xdr:cNvPr id="795" name="n_4aveValue【消防施設】&#10;一人当たり面積"/>
        <xdr:cNvSpPr txBox="1"/>
      </xdr:nvSpPr>
      <xdr:spPr>
        <a:xfrm>
          <a:off x="18421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31948</xdr:rowOff>
    </xdr:from>
    <xdr:ext cx="469744" cy="259045"/>
    <xdr:sp macro="" textlink="">
      <xdr:nvSpPr>
        <xdr:cNvPr id="796" name="n_1mainValue【消防施設】&#10;一人当たり面積"/>
        <xdr:cNvSpPr txBox="1"/>
      </xdr:nvSpPr>
      <xdr:spPr>
        <a:xfrm>
          <a:off x="21075727" y="135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169834</xdr:rowOff>
    </xdr:from>
    <xdr:ext cx="469744" cy="259045"/>
    <xdr:sp macro="" textlink="">
      <xdr:nvSpPr>
        <xdr:cNvPr id="797" name="n_2mainValue【消防施設】&#10;一人当たり面積"/>
        <xdr:cNvSpPr txBox="1"/>
      </xdr:nvSpPr>
      <xdr:spPr>
        <a:xfrm>
          <a:off x="20199427" y="14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14713</xdr:rowOff>
    </xdr:from>
    <xdr:ext cx="469744" cy="259045"/>
    <xdr:sp macro="" textlink="">
      <xdr:nvSpPr>
        <xdr:cNvPr id="798" name="n_3mainValue【消防施設】&#10;一人当たり面積"/>
        <xdr:cNvSpPr txBox="1"/>
      </xdr:nvSpPr>
      <xdr:spPr>
        <a:xfrm>
          <a:off x="193104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24" name="直線コネクタ 823"/>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25"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26" name="直線コネクタ 825"/>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27"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28" name="直線コネクタ 827"/>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829"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30" name="フローチャート: 判断 829"/>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31" name="フローチャート: 判断 830"/>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32" name="フローチャート: 判断 831"/>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33" name="フローチャート: 判断 832"/>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34" name="フローチャート: 判断 833"/>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840" name="楕円 839"/>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841" name="【庁舎】&#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842" name="楕円 841"/>
        <xdr:cNvSpPr/>
      </xdr:nvSpPr>
      <xdr:spPr>
        <a:xfrm>
          <a:off x="15430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121920</xdr:rowOff>
    </xdr:to>
    <xdr:cxnSp macro="">
      <xdr:nvCxnSpPr>
        <xdr:cNvPr id="843" name="直線コネクタ 842"/>
        <xdr:cNvCxnSpPr/>
      </xdr:nvCxnSpPr>
      <xdr:spPr>
        <a:xfrm>
          <a:off x="15481300" y="175689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44" name="楕円 843"/>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104</xdr:row>
      <xdr:rowOff>76200</xdr:rowOff>
    </xdr:to>
    <xdr:cxnSp macro="">
      <xdr:nvCxnSpPr>
        <xdr:cNvPr id="845" name="直線コネクタ 844"/>
        <xdr:cNvCxnSpPr/>
      </xdr:nvCxnSpPr>
      <xdr:spPr>
        <a:xfrm flipV="1">
          <a:off x="14592300" y="17568999"/>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846" name="楕円 845"/>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82731</xdr:rowOff>
    </xdr:to>
    <xdr:cxnSp macro="">
      <xdr:nvCxnSpPr>
        <xdr:cNvPr id="847" name="直線コネクタ 846"/>
        <xdr:cNvCxnSpPr/>
      </xdr:nvCxnSpPr>
      <xdr:spPr>
        <a:xfrm flipV="1">
          <a:off x="13703300" y="179070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123026</xdr:rowOff>
    </xdr:from>
    <xdr:ext cx="405111" cy="259045"/>
    <xdr:sp macro="" textlink="">
      <xdr:nvSpPr>
        <xdr:cNvPr id="848" name="n_1aveValue【庁舎】&#10;有形固定資産減価償却率"/>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849" name="n_2aveValue【庁舎】&#10;有形固定資産減価償却率"/>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850" name="n_3ave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51"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852" name="n_1mainValue【庁舎】&#10;有形固定資産減価償却率"/>
        <xdr:cNvSpPr txBox="1"/>
      </xdr:nvSpPr>
      <xdr:spPr>
        <a:xfrm>
          <a:off x="15266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53" name="n_2mainValue【庁舎】&#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124658</xdr:rowOff>
    </xdr:from>
    <xdr:ext cx="405111" cy="259045"/>
    <xdr:sp macro="" textlink="">
      <xdr:nvSpPr>
        <xdr:cNvPr id="854" name="n_3mainValue【庁舎】&#10;有形固定資産減価償却率"/>
        <xdr:cNvSpPr txBox="1"/>
      </xdr:nvSpPr>
      <xdr:spPr>
        <a:xfrm>
          <a:off x="13500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5" name="テキスト ボックス 8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66" name="直線コネクタ 8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7" name="テキスト ボックス 8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8" name="直線コネクタ 8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9" name="テキスト ボックス 8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0" name="直線コネクタ 8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1" name="テキスト ボックス 8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2" name="直線コネクタ 8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3" name="テキスト ボックス 8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77" name="直線コネクタ 876"/>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78"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79" name="直線コネクタ 878"/>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80"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81" name="直線コネクタ 88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882"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83" name="フローチャート: 判断 882"/>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84" name="フローチャート: 判断 883"/>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885" name="フローチャート: 判断 884"/>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86" name="フローチャート: 判断 885"/>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87" name="フローチャート: 判断 886"/>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105411</xdr:rowOff>
    </xdr:from>
    <xdr:to>
      <xdr:col>116</xdr:col>
      <xdr:colOff>114300</xdr:colOff>
      <xdr:row>102</xdr:row>
      <xdr:rowOff>35561</xdr:rowOff>
    </xdr:to>
    <xdr:sp macro="" textlink="">
      <xdr:nvSpPr>
        <xdr:cNvPr id="893" name="楕円 892"/>
        <xdr:cNvSpPr/>
      </xdr:nvSpPr>
      <xdr:spPr>
        <a:xfrm>
          <a:off x="22110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40150</xdr:rowOff>
    </xdr:from>
    <xdr:ext cx="469744" cy="259045"/>
    <xdr:sp macro="" textlink="">
      <xdr:nvSpPr>
        <xdr:cNvPr id="894" name="【庁舎】&#10;一人当たり面積該当値テキスト"/>
        <xdr:cNvSpPr txBox="1"/>
      </xdr:nvSpPr>
      <xdr:spPr>
        <a:xfrm>
          <a:off x="22199600" y="173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105411</xdr:rowOff>
    </xdr:from>
    <xdr:to>
      <xdr:col>112</xdr:col>
      <xdr:colOff>38100</xdr:colOff>
      <xdr:row>100</xdr:row>
      <xdr:rowOff>35561</xdr:rowOff>
    </xdr:to>
    <xdr:sp macro="" textlink="">
      <xdr:nvSpPr>
        <xdr:cNvPr id="895" name="楕円 894"/>
        <xdr:cNvSpPr/>
      </xdr:nvSpPr>
      <xdr:spPr>
        <a:xfrm>
          <a:off x="21272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156211</xdr:rowOff>
    </xdr:from>
    <xdr:to>
      <xdr:col>116</xdr:col>
      <xdr:colOff>63500</xdr:colOff>
      <xdr:row>101</xdr:row>
      <xdr:rowOff>156211</xdr:rowOff>
    </xdr:to>
    <xdr:cxnSp macro="">
      <xdr:nvCxnSpPr>
        <xdr:cNvPr id="896" name="直線コネクタ 895"/>
        <xdr:cNvCxnSpPr/>
      </xdr:nvCxnSpPr>
      <xdr:spPr>
        <a:xfrm>
          <a:off x="21323300" y="17129761"/>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141987</xdr:rowOff>
    </xdr:from>
    <xdr:to>
      <xdr:col>107</xdr:col>
      <xdr:colOff>101600</xdr:colOff>
      <xdr:row>102</xdr:row>
      <xdr:rowOff>72137</xdr:rowOff>
    </xdr:to>
    <xdr:sp macro="" textlink="">
      <xdr:nvSpPr>
        <xdr:cNvPr id="897" name="楕円 896"/>
        <xdr:cNvSpPr/>
      </xdr:nvSpPr>
      <xdr:spPr>
        <a:xfrm>
          <a:off x="20383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156211</xdr:rowOff>
    </xdr:from>
    <xdr:to>
      <xdr:col>111</xdr:col>
      <xdr:colOff>177800</xdr:colOff>
      <xdr:row>102</xdr:row>
      <xdr:rowOff>21337</xdr:rowOff>
    </xdr:to>
    <xdr:cxnSp macro="">
      <xdr:nvCxnSpPr>
        <xdr:cNvPr id="898" name="直線コネクタ 897"/>
        <xdr:cNvCxnSpPr/>
      </xdr:nvCxnSpPr>
      <xdr:spPr>
        <a:xfrm flipV="1">
          <a:off x="20434300" y="17129761"/>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160274</xdr:rowOff>
    </xdr:from>
    <xdr:to>
      <xdr:col>102</xdr:col>
      <xdr:colOff>165100</xdr:colOff>
      <xdr:row>102</xdr:row>
      <xdr:rowOff>90424</xdr:rowOff>
    </xdr:to>
    <xdr:sp macro="" textlink="">
      <xdr:nvSpPr>
        <xdr:cNvPr id="899" name="楕円 898"/>
        <xdr:cNvSpPr/>
      </xdr:nvSpPr>
      <xdr:spPr>
        <a:xfrm>
          <a:off x="19494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21337</xdr:rowOff>
    </xdr:from>
    <xdr:to>
      <xdr:col>107</xdr:col>
      <xdr:colOff>50800</xdr:colOff>
      <xdr:row>102</xdr:row>
      <xdr:rowOff>39624</xdr:rowOff>
    </xdr:to>
    <xdr:cxnSp macro="">
      <xdr:nvCxnSpPr>
        <xdr:cNvPr id="900" name="直線コネクタ 899"/>
        <xdr:cNvCxnSpPr/>
      </xdr:nvCxnSpPr>
      <xdr:spPr>
        <a:xfrm flipV="1">
          <a:off x="19545300" y="1750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99840</xdr:rowOff>
    </xdr:from>
    <xdr:ext cx="469744" cy="259045"/>
    <xdr:sp macro="" textlink="">
      <xdr:nvSpPr>
        <xdr:cNvPr id="901" name="n_1ave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902" name="n_2aveValue【庁舎】&#10;一人当たり面積"/>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122699</xdr:rowOff>
    </xdr:from>
    <xdr:ext cx="469744" cy="259045"/>
    <xdr:sp macro="" textlink="">
      <xdr:nvSpPr>
        <xdr:cNvPr id="903" name="n_3aveValue【庁舎】&#10;一人当たり面積"/>
        <xdr:cNvSpPr txBox="1"/>
      </xdr:nvSpPr>
      <xdr:spPr>
        <a:xfrm>
          <a:off x="19310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04" name="n_4aveValue【庁舎】&#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52088</xdr:rowOff>
    </xdr:from>
    <xdr:ext cx="469744" cy="259045"/>
    <xdr:sp macro="" textlink="">
      <xdr:nvSpPr>
        <xdr:cNvPr id="905" name="n_1mainValue【庁舎】&#10;一人当たり面積"/>
        <xdr:cNvSpPr txBox="1"/>
      </xdr:nvSpPr>
      <xdr:spPr>
        <a:xfrm>
          <a:off x="21075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88664</xdr:rowOff>
    </xdr:from>
    <xdr:ext cx="469744" cy="259045"/>
    <xdr:sp macro="" textlink="">
      <xdr:nvSpPr>
        <xdr:cNvPr id="906" name="n_2mainValue【庁舎】&#10;一人当たり面積"/>
        <xdr:cNvSpPr txBox="1"/>
      </xdr:nvSpPr>
      <xdr:spPr>
        <a:xfrm>
          <a:off x="20199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106951</xdr:rowOff>
    </xdr:from>
    <xdr:ext cx="469744" cy="259045"/>
    <xdr:sp macro="" textlink="">
      <xdr:nvSpPr>
        <xdr:cNvPr id="907" name="n_3mainValue【庁舎】&#10;一人当たり面積"/>
        <xdr:cNvSpPr txBox="1"/>
      </xdr:nvSpPr>
      <xdr:spPr>
        <a:xfrm>
          <a:off x="19310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保健センター・保健所については類似団体内平均値とほぼ同値で推移しているが、図書館については大きく有形固定資産減価償却率が上回っている。これは市内に図書館が１施設のみであり、耐用年数を経過しつつあるためである。</a:t>
          </a:r>
          <a:endParaRPr lang="ja-JP" altLang="ja-JP" sz="1400">
            <a:effectLst/>
          </a:endParaRPr>
        </a:p>
        <a:p>
          <a:r>
            <a:rPr kumimoji="1" lang="ja-JP" altLang="ja-JP" sz="1100">
              <a:solidFill>
                <a:schemeClr val="dk1"/>
              </a:solidFill>
              <a:effectLst/>
              <a:latin typeface="+mn-lt"/>
              <a:ea typeface="+mn-ea"/>
              <a:cs typeface="+mn-cs"/>
            </a:rPr>
            <a:t>消防施設については、新規取得及び固定資産台帳への登録が漏れていた施設の登録を行い面積が増加したことに伴い有形固定資産減価償却率が減少し、一人当たり面積も横ばいとなった。</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年度に伊達市役所の増築を行ったことに伴い、有形固定資産減価償却率の類似団体内平均値と数値が逆転した。</a:t>
          </a:r>
          <a:endParaRPr lang="ja-JP" altLang="ja-JP" sz="1400">
            <a:effectLst/>
          </a:endParaRPr>
        </a:p>
        <a:p>
          <a:r>
            <a:rPr kumimoji="1" lang="ja-JP" altLang="ja-JP" sz="1100">
              <a:solidFill>
                <a:schemeClr val="dk1"/>
              </a:solidFill>
              <a:effectLst/>
              <a:latin typeface="+mn-lt"/>
              <a:ea typeface="+mn-ea"/>
              <a:cs typeface="+mn-cs"/>
            </a:rPr>
            <a:t>本市では平成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月に「伊達市公共施設等総合管理計画」、平成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年３月に「伊達市公共施設配置適正化計画」を策定し、令和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年度までに施設の延床面積を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11,697</a:t>
          </a:r>
          <a:r>
            <a:rPr kumimoji="1" lang="ja-JP" altLang="ja-JP" sz="1100">
              <a:solidFill>
                <a:schemeClr val="dk1"/>
              </a:solidFill>
              <a:effectLst/>
              <a:latin typeface="+mn-lt"/>
              <a:ea typeface="+mn-ea"/>
              <a:cs typeface="+mn-cs"/>
            </a:rPr>
            <a:t>㎡）縮減する計画としている。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60,029
59,593
265.12
33,312,678
30,683,641
1,679,067
16,713,051
39,900,440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前年度と同ポイントであり、依然として類似団体平均との比較では低い水準にある。</a:t>
          </a:r>
          <a:r>
            <a:rPr kumimoji="1" lang="ja-JP" altLang="en-US" sz="1000">
              <a:solidFill>
                <a:schemeClr val="dk1"/>
              </a:solidFill>
              <a:effectLst/>
              <a:latin typeface="+mn-ea"/>
              <a:ea typeface="+mn-ea"/>
              <a:cs typeface="+mn-cs"/>
            </a:rPr>
            <a:t>新増築家屋件数が前年対比</a:t>
          </a:r>
          <a:r>
            <a:rPr kumimoji="1" lang="en-US" altLang="ja-JP" sz="1000">
              <a:solidFill>
                <a:schemeClr val="dk1"/>
              </a:solidFill>
              <a:effectLst/>
              <a:latin typeface="+mn-ea"/>
              <a:ea typeface="+mn-ea"/>
              <a:cs typeface="+mn-cs"/>
            </a:rPr>
            <a:t>120</a:t>
          </a:r>
          <a:r>
            <a:rPr kumimoji="1" lang="ja-JP" altLang="en-US" sz="1000">
              <a:solidFill>
                <a:schemeClr val="dk1"/>
              </a:solidFill>
              <a:effectLst/>
              <a:latin typeface="+mn-ea"/>
              <a:ea typeface="+mn-ea"/>
              <a:cs typeface="+mn-cs"/>
            </a:rPr>
            <a:t>件増加したため固定資産税が</a:t>
          </a:r>
          <a:r>
            <a:rPr kumimoji="1" lang="en-US" altLang="ja-JP" sz="1000">
              <a:solidFill>
                <a:schemeClr val="dk1"/>
              </a:solidFill>
              <a:effectLst/>
              <a:latin typeface="+mn-ea"/>
              <a:ea typeface="+mn-ea"/>
              <a:cs typeface="+mn-cs"/>
            </a:rPr>
            <a:t>3.7</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し、</a:t>
          </a:r>
          <a:r>
            <a:rPr kumimoji="1" lang="ja-JP" altLang="en-US" sz="1000">
              <a:solidFill>
                <a:schemeClr val="dk1"/>
              </a:solidFill>
              <a:effectLst/>
              <a:latin typeface="+mn-ea"/>
              <a:ea typeface="+mn-ea"/>
              <a:cs typeface="+mn-cs"/>
            </a:rPr>
            <a:t>たばこ税についても禁煙志向の高まりにより、全体の売上本数は</a:t>
          </a:r>
          <a:r>
            <a:rPr kumimoji="1" lang="en-US" altLang="ja-JP" sz="1000">
              <a:solidFill>
                <a:schemeClr val="dk1"/>
              </a:solidFill>
              <a:effectLst/>
              <a:latin typeface="+mn-ea"/>
              <a:ea typeface="+mn-ea"/>
              <a:cs typeface="+mn-cs"/>
            </a:rPr>
            <a:t>2.6</a:t>
          </a:r>
          <a:r>
            <a:rPr kumimoji="1" lang="ja-JP" altLang="en-US" sz="1000">
              <a:solidFill>
                <a:schemeClr val="dk1"/>
              </a:solidFill>
              <a:effectLst/>
              <a:latin typeface="+mn-ea"/>
              <a:ea typeface="+mn-ea"/>
              <a:cs typeface="+mn-cs"/>
            </a:rPr>
            <a:t>％ほど減少しているものの、税制改正によるたばこ税の段階的引き上げ等に伴い、税収は微増傾向にある。</a:t>
          </a:r>
          <a:r>
            <a:rPr kumimoji="1" lang="ja-JP" altLang="ja-JP" sz="1000">
              <a:solidFill>
                <a:schemeClr val="dk1"/>
              </a:solidFill>
              <a:effectLst/>
              <a:latin typeface="+mn-ea"/>
              <a:ea typeface="+mn-ea"/>
              <a:cs typeface="+mn-cs"/>
            </a:rPr>
            <a:t>地方税全体では前年度比</a:t>
          </a:r>
          <a:r>
            <a:rPr kumimoji="1" lang="en-US" altLang="ja-JP" sz="1000">
              <a:solidFill>
                <a:schemeClr val="dk1"/>
              </a:solidFill>
              <a:effectLst/>
              <a:latin typeface="+mn-ea"/>
              <a:ea typeface="+mn-ea"/>
              <a:cs typeface="+mn-cs"/>
            </a:rPr>
            <a:t>19,412</a:t>
          </a:r>
          <a:r>
            <a:rPr kumimoji="1" lang="ja-JP" altLang="ja-JP" sz="1000">
              <a:solidFill>
                <a:schemeClr val="dk1"/>
              </a:solidFill>
              <a:effectLst/>
              <a:latin typeface="+mn-ea"/>
              <a:ea typeface="+mn-ea"/>
              <a:cs typeface="+mn-cs"/>
            </a:rPr>
            <a:t>千円（</a:t>
          </a:r>
          <a:r>
            <a:rPr kumimoji="1" lang="en-US" altLang="ja-JP" sz="1000">
              <a:solidFill>
                <a:schemeClr val="dk1"/>
              </a:solidFill>
              <a:effectLst/>
              <a:latin typeface="+mn-ea"/>
              <a:ea typeface="+mn-ea"/>
              <a:cs typeface="+mn-cs"/>
            </a:rPr>
            <a:t>+0.3</a:t>
          </a:r>
          <a:r>
            <a:rPr kumimoji="1" lang="ja-JP" altLang="ja-JP" sz="1000">
              <a:solidFill>
                <a:schemeClr val="dk1"/>
              </a:solidFill>
              <a:effectLst/>
              <a:latin typeface="+mn-ea"/>
              <a:ea typeface="+mn-ea"/>
              <a:cs typeface="+mn-cs"/>
            </a:rPr>
            <a:t>％）となっている。引き続き、税収の徴収業務強化に努めるとともに、遊休資産の売却等の歳入確保に努める必要がある。また、行政評価による事務事業の見直し、職員の定数管理や給与の適正化など行政の効率化に努めることにより、財政基盤の強化を図る。</a:t>
          </a:r>
          <a:endParaRPr lang="ja-JP" altLang="ja-JP" sz="10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111478</xdr:rowOff>
    </xdr:from>
    <xdr:to>
      <xdr:col>23</xdr:col>
      <xdr:colOff>133350</xdr:colOff>
      <xdr:row>44</xdr:row>
      <xdr:rowOff>111478</xdr:rowOff>
    </xdr:to>
    <xdr:cxnSp macro="">
      <xdr:nvCxnSpPr>
        <xdr:cNvPr id="69" name="直線コネクタ 68"/>
        <xdr:cNvCxnSpPr/>
      </xdr:nvCxnSpPr>
      <xdr:spPr>
        <a:xfrm>
          <a:off x="4114800" y="765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111478</xdr:rowOff>
    </xdr:from>
    <xdr:to>
      <xdr:col>19</xdr:col>
      <xdr:colOff>133350</xdr:colOff>
      <xdr:row>44</xdr:row>
      <xdr:rowOff>111478</xdr:rowOff>
    </xdr:to>
    <xdr:cxnSp macro="">
      <xdr:nvCxnSpPr>
        <xdr:cNvPr id="72" name="直線コネクタ 71"/>
        <xdr:cNvCxnSpPr/>
      </xdr:nvCxnSpPr>
      <xdr:spPr>
        <a:xfrm>
          <a:off x="3225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111478</xdr:rowOff>
    </xdr:from>
    <xdr:to>
      <xdr:col>15</xdr:col>
      <xdr:colOff>82550</xdr:colOff>
      <xdr:row>44</xdr:row>
      <xdr:rowOff>111478</xdr:rowOff>
    </xdr:to>
    <xdr:cxnSp macro="">
      <xdr:nvCxnSpPr>
        <xdr:cNvPr id="75" name="直線コネクタ 74"/>
        <xdr:cNvCxnSpPr/>
      </xdr:nvCxnSpPr>
      <xdr:spPr>
        <a:xfrm>
          <a:off x="2336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111478</xdr:rowOff>
    </xdr:from>
    <xdr:to>
      <xdr:col>11</xdr:col>
      <xdr:colOff>31750</xdr:colOff>
      <xdr:row>44</xdr:row>
      <xdr:rowOff>111478</xdr:rowOff>
    </xdr:to>
    <xdr:cxnSp macro="">
      <xdr:nvCxnSpPr>
        <xdr:cNvPr id="78" name="直線コネクタ 77"/>
        <xdr:cNvCxnSpPr/>
      </xdr:nvCxnSpPr>
      <xdr:spPr>
        <a:xfrm>
          <a:off x="1447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60678</xdr:rowOff>
    </xdr:from>
    <xdr:to>
      <xdr:col>23</xdr:col>
      <xdr:colOff>184150</xdr:colOff>
      <xdr:row>44</xdr:row>
      <xdr:rowOff>162278</xdr:rowOff>
    </xdr:to>
    <xdr:sp macro="" textlink="">
      <xdr:nvSpPr>
        <xdr:cNvPr id="88" name="楕円 87"/>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128005</xdr:rowOff>
    </xdr:from>
    <xdr:ext cx="762000" cy="259045"/>
    <xdr:sp macro="" textlink="">
      <xdr:nvSpPr>
        <xdr:cNvPr id="89" name="財政力該当値テキスト"/>
        <xdr:cNvSpPr txBox="1"/>
      </xdr:nvSpPr>
      <xdr:spPr>
        <a:xfrm>
          <a:off x="5041900" y="75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60678</xdr:rowOff>
    </xdr:from>
    <xdr:to>
      <xdr:col>19</xdr:col>
      <xdr:colOff>184150</xdr:colOff>
      <xdr:row>44</xdr:row>
      <xdr:rowOff>162278</xdr:rowOff>
    </xdr:to>
    <xdr:sp macro="" textlink="">
      <xdr:nvSpPr>
        <xdr:cNvPr id="90" name="楕円 89"/>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147055</xdr:rowOff>
    </xdr:from>
    <xdr:ext cx="736600" cy="259045"/>
    <xdr:sp macro="" textlink="">
      <xdr:nvSpPr>
        <xdr:cNvPr id="91" name="テキスト ボックス 90"/>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60678</xdr:rowOff>
    </xdr:from>
    <xdr:to>
      <xdr:col>15</xdr:col>
      <xdr:colOff>133350</xdr:colOff>
      <xdr:row>44</xdr:row>
      <xdr:rowOff>162278</xdr:rowOff>
    </xdr:to>
    <xdr:sp macro="" textlink="">
      <xdr:nvSpPr>
        <xdr:cNvPr id="92" name="楕円 91"/>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147055</xdr:rowOff>
    </xdr:from>
    <xdr:ext cx="762000" cy="259045"/>
    <xdr:sp macro="" textlink="">
      <xdr:nvSpPr>
        <xdr:cNvPr id="93" name="テキスト ボックス 92"/>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年度から合併算定替の縮減が始まり、普通交付税が大幅に減額しているため、経常収支比率は増加傾向にあり、前年度と比較して</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ポイント上昇した。また、</a:t>
          </a:r>
          <a:r>
            <a:rPr kumimoji="1" lang="ja-JP" altLang="en-US" sz="1100">
              <a:solidFill>
                <a:schemeClr val="dk1"/>
              </a:solidFill>
              <a:effectLst/>
              <a:latin typeface="+mn-ea"/>
              <a:ea typeface="+mn-ea"/>
              <a:cs typeface="+mn-cs"/>
            </a:rPr>
            <a:t>基幹系システム及びネットワークシステム管理事業や中央</a:t>
          </a:r>
          <a:r>
            <a:rPr kumimoji="1" lang="ja-JP" altLang="ja-JP" sz="1100">
              <a:solidFill>
                <a:schemeClr val="dk1"/>
              </a:solidFill>
              <a:effectLst/>
              <a:latin typeface="+mn-ea"/>
              <a:ea typeface="+mn-ea"/>
              <a:cs typeface="+mn-cs"/>
            </a:rPr>
            <a:t>給食センター運営事業などの物件費の増加（</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％）も大きな要因となっている。類似団体平均との比較でも</a:t>
          </a:r>
          <a:r>
            <a:rPr kumimoji="1" lang="ja-JP" altLang="en-US" sz="1100">
              <a:solidFill>
                <a:schemeClr val="dk1"/>
              </a:solidFill>
              <a:effectLst/>
              <a:latin typeface="+mn-ea"/>
              <a:ea typeface="+mn-ea"/>
              <a:cs typeface="+mn-cs"/>
            </a:rPr>
            <a:t>低い水準にあるため</a:t>
          </a:r>
          <a:r>
            <a:rPr kumimoji="1" lang="ja-JP" altLang="ja-JP" sz="1100">
              <a:solidFill>
                <a:schemeClr val="dk1"/>
              </a:solidFill>
              <a:effectLst/>
              <a:latin typeface="+mn-ea"/>
              <a:ea typeface="+mn-ea"/>
              <a:cs typeface="+mn-cs"/>
            </a:rPr>
            <a:t>、交付税の一本算定に向けて、事務事業の廃止・見直しによる経常経費の削減と</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課税・徴収の強化</a:t>
          </a:r>
          <a:r>
            <a:rPr kumimoji="1" lang="ja-JP" altLang="en-US" sz="1100">
              <a:solidFill>
                <a:schemeClr val="dk1"/>
              </a:solidFill>
              <a:effectLst/>
              <a:latin typeface="+mn-ea"/>
              <a:ea typeface="+mn-ea"/>
              <a:cs typeface="+mn-cs"/>
            </a:rPr>
            <a:t>、ふるさと納税等</a:t>
          </a:r>
          <a:r>
            <a:rPr kumimoji="1" lang="ja-JP" altLang="ja-JP" sz="1100">
              <a:solidFill>
                <a:schemeClr val="dk1"/>
              </a:solidFill>
              <a:effectLst/>
              <a:latin typeface="+mn-ea"/>
              <a:ea typeface="+mn-ea"/>
              <a:cs typeface="+mn-cs"/>
            </a:rPr>
            <a:t>による自主財源の確保を推進し、財政構造の転換を図る。</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50377</xdr:rowOff>
    </xdr:to>
    <xdr:cxnSp macro="">
      <xdr:nvCxnSpPr>
        <xdr:cNvPr id="132" name="直線コネクタ 131"/>
        <xdr:cNvCxnSpPr/>
      </xdr:nvCxnSpPr>
      <xdr:spPr>
        <a:xfrm>
          <a:off x="4114800" y="113258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66</xdr:row>
      <xdr:rowOff>10160</xdr:rowOff>
    </xdr:to>
    <xdr:cxnSp macro="">
      <xdr:nvCxnSpPr>
        <xdr:cNvPr id="135" name="直線コネクタ 134"/>
        <xdr:cNvCxnSpPr/>
      </xdr:nvCxnSpPr>
      <xdr:spPr>
        <a:xfrm>
          <a:off x="3225800" y="1105238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64</xdr:row>
      <xdr:rowOff>79587</xdr:rowOff>
    </xdr:to>
    <xdr:cxnSp macro="">
      <xdr:nvCxnSpPr>
        <xdr:cNvPr id="138" name="直線コネクタ 137"/>
        <xdr:cNvCxnSpPr/>
      </xdr:nvCxnSpPr>
      <xdr:spPr>
        <a:xfrm>
          <a:off x="2336800" y="1078695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62</xdr:row>
      <xdr:rowOff>157056</xdr:rowOff>
    </xdr:to>
    <xdr:cxnSp macro="">
      <xdr:nvCxnSpPr>
        <xdr:cNvPr id="141" name="直線コネクタ 140"/>
        <xdr:cNvCxnSpPr/>
      </xdr:nvCxnSpPr>
      <xdr:spPr>
        <a:xfrm>
          <a:off x="1447800" y="104973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1" name="楕円 150"/>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66904</xdr:rowOff>
    </xdr:from>
    <xdr:ext cx="762000" cy="259045"/>
    <xdr:sp macro="" textlink="">
      <xdr:nvSpPr>
        <xdr:cNvPr id="152" name="財政構造の弾力性該当値テキスト"/>
        <xdr:cNvSpPr txBox="1"/>
      </xdr:nvSpPr>
      <xdr:spPr>
        <a:xfrm>
          <a:off x="5041900" y="1121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3" name="楕円 152"/>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4" name="テキスト ボックス 153"/>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6" name="テキスト ボックス 155"/>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8" name="テキスト ボックス 157"/>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60" name="テキスト ボックス 159"/>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人件費はほぼ横ばいであるが、災害（防災）対策事業や学校給食センター運営事業などの物件費が増加しており、全体として増加となった。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34530</xdr:rowOff>
    </xdr:from>
    <xdr:to>
      <xdr:col>23</xdr:col>
      <xdr:colOff>133350</xdr:colOff>
      <xdr:row>89</xdr:row>
      <xdr:rowOff>38309</xdr:rowOff>
    </xdr:to>
    <xdr:cxnSp macro="">
      <xdr:nvCxnSpPr>
        <xdr:cNvPr id="197" name="直線コネクタ 196"/>
        <xdr:cNvCxnSpPr/>
      </xdr:nvCxnSpPr>
      <xdr:spPr>
        <a:xfrm>
          <a:off x="4114800" y="14950680"/>
          <a:ext cx="838200" cy="34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110549</xdr:rowOff>
    </xdr:from>
    <xdr:ext cx="762000" cy="259045"/>
    <xdr:sp macro="" textlink="">
      <xdr:nvSpPr>
        <xdr:cNvPr id="198" name="人件費・物件費等の状況平均値テキスト"/>
        <xdr:cNvSpPr txBox="1"/>
      </xdr:nvSpPr>
      <xdr:spPr>
        <a:xfrm>
          <a:off x="5041900" y="14340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84417</xdr:rowOff>
    </xdr:from>
    <xdr:to>
      <xdr:col>19</xdr:col>
      <xdr:colOff>133350</xdr:colOff>
      <xdr:row>87</xdr:row>
      <xdr:rowOff>34530</xdr:rowOff>
    </xdr:to>
    <xdr:cxnSp macro="">
      <xdr:nvCxnSpPr>
        <xdr:cNvPr id="200" name="直線コネクタ 199"/>
        <xdr:cNvCxnSpPr/>
      </xdr:nvCxnSpPr>
      <xdr:spPr>
        <a:xfrm>
          <a:off x="3225800" y="14829117"/>
          <a:ext cx="889000" cy="1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80875</xdr:rowOff>
    </xdr:from>
    <xdr:ext cx="736600" cy="259045"/>
    <xdr:sp macro="" textlink="">
      <xdr:nvSpPr>
        <xdr:cNvPr id="202" name="テキスト ボックス 201"/>
        <xdr:cNvSpPr txBox="1"/>
      </xdr:nvSpPr>
      <xdr:spPr>
        <a:xfrm>
          <a:off x="3733800" y="1413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37621</xdr:rowOff>
    </xdr:from>
    <xdr:to>
      <xdr:col>15</xdr:col>
      <xdr:colOff>82550</xdr:colOff>
      <xdr:row>86</xdr:row>
      <xdr:rowOff>84417</xdr:rowOff>
    </xdr:to>
    <xdr:cxnSp macro="">
      <xdr:nvCxnSpPr>
        <xdr:cNvPr id="203" name="直線コネクタ 202"/>
        <xdr:cNvCxnSpPr/>
      </xdr:nvCxnSpPr>
      <xdr:spPr>
        <a:xfrm>
          <a:off x="2336800" y="14782321"/>
          <a:ext cx="889000" cy="4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22302</xdr:rowOff>
    </xdr:from>
    <xdr:ext cx="762000" cy="259045"/>
    <xdr:sp macro="" textlink="">
      <xdr:nvSpPr>
        <xdr:cNvPr id="205" name="テキスト ボックス 204"/>
        <xdr:cNvSpPr txBox="1"/>
      </xdr:nvSpPr>
      <xdr:spPr>
        <a:xfrm>
          <a:off x="2844800" y="142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27975</xdr:rowOff>
    </xdr:from>
    <xdr:to>
      <xdr:col>11</xdr:col>
      <xdr:colOff>31750</xdr:colOff>
      <xdr:row>86</xdr:row>
      <xdr:rowOff>37621</xdr:rowOff>
    </xdr:to>
    <xdr:cxnSp macro="">
      <xdr:nvCxnSpPr>
        <xdr:cNvPr id="206" name="直線コネクタ 205"/>
        <xdr:cNvCxnSpPr/>
      </xdr:nvCxnSpPr>
      <xdr:spPr>
        <a:xfrm>
          <a:off x="1447800" y="14601225"/>
          <a:ext cx="889000" cy="1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164089</xdr:rowOff>
    </xdr:from>
    <xdr:ext cx="762000" cy="259045"/>
    <xdr:sp macro="" textlink="">
      <xdr:nvSpPr>
        <xdr:cNvPr id="208" name="テキスト ボックス 207"/>
        <xdr:cNvSpPr txBox="1"/>
      </xdr:nvSpPr>
      <xdr:spPr>
        <a:xfrm>
          <a:off x="1955800" y="142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158959</xdr:rowOff>
    </xdr:from>
    <xdr:to>
      <xdr:col>23</xdr:col>
      <xdr:colOff>184150</xdr:colOff>
      <xdr:row>89</xdr:row>
      <xdr:rowOff>89109</xdr:rowOff>
    </xdr:to>
    <xdr:sp macro="" textlink="">
      <xdr:nvSpPr>
        <xdr:cNvPr id="216" name="楕円 215"/>
        <xdr:cNvSpPr/>
      </xdr:nvSpPr>
      <xdr:spPr>
        <a:xfrm>
          <a:off x="4902200" y="1524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54836</xdr:rowOff>
    </xdr:from>
    <xdr:ext cx="762000" cy="259045"/>
    <xdr:sp macro="" textlink="">
      <xdr:nvSpPr>
        <xdr:cNvPr id="217" name="人件費・物件費等の状況該当値テキスト"/>
        <xdr:cNvSpPr txBox="1"/>
      </xdr:nvSpPr>
      <xdr:spPr>
        <a:xfrm>
          <a:off x="5041900" y="1514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155180</xdr:rowOff>
    </xdr:from>
    <xdr:to>
      <xdr:col>19</xdr:col>
      <xdr:colOff>184150</xdr:colOff>
      <xdr:row>87</xdr:row>
      <xdr:rowOff>85330</xdr:rowOff>
    </xdr:to>
    <xdr:sp macro="" textlink="">
      <xdr:nvSpPr>
        <xdr:cNvPr id="218" name="楕円 217"/>
        <xdr:cNvSpPr/>
      </xdr:nvSpPr>
      <xdr:spPr>
        <a:xfrm>
          <a:off x="4064000" y="148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70107</xdr:rowOff>
    </xdr:from>
    <xdr:ext cx="736600" cy="259045"/>
    <xdr:sp macro="" textlink="">
      <xdr:nvSpPr>
        <xdr:cNvPr id="219" name="テキスト ボックス 218"/>
        <xdr:cNvSpPr txBox="1"/>
      </xdr:nvSpPr>
      <xdr:spPr>
        <a:xfrm>
          <a:off x="3733800" y="149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33617</xdr:rowOff>
    </xdr:from>
    <xdr:to>
      <xdr:col>15</xdr:col>
      <xdr:colOff>133350</xdr:colOff>
      <xdr:row>86</xdr:row>
      <xdr:rowOff>135217</xdr:rowOff>
    </xdr:to>
    <xdr:sp macro="" textlink="">
      <xdr:nvSpPr>
        <xdr:cNvPr id="220" name="楕円 219"/>
        <xdr:cNvSpPr/>
      </xdr:nvSpPr>
      <xdr:spPr>
        <a:xfrm>
          <a:off x="3175000" y="147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119994</xdr:rowOff>
    </xdr:from>
    <xdr:ext cx="762000" cy="259045"/>
    <xdr:sp macro="" textlink="">
      <xdr:nvSpPr>
        <xdr:cNvPr id="221" name="テキスト ボックス 220"/>
        <xdr:cNvSpPr txBox="1"/>
      </xdr:nvSpPr>
      <xdr:spPr>
        <a:xfrm>
          <a:off x="2844800" y="148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158271</xdr:rowOff>
    </xdr:from>
    <xdr:to>
      <xdr:col>11</xdr:col>
      <xdr:colOff>82550</xdr:colOff>
      <xdr:row>86</xdr:row>
      <xdr:rowOff>88421</xdr:rowOff>
    </xdr:to>
    <xdr:sp macro="" textlink="">
      <xdr:nvSpPr>
        <xdr:cNvPr id="222" name="楕円 221"/>
        <xdr:cNvSpPr/>
      </xdr:nvSpPr>
      <xdr:spPr>
        <a:xfrm>
          <a:off x="2286000" y="14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73198</xdr:rowOff>
    </xdr:from>
    <xdr:ext cx="762000" cy="259045"/>
    <xdr:sp macro="" textlink="">
      <xdr:nvSpPr>
        <xdr:cNvPr id="223" name="テキスト ボックス 222"/>
        <xdr:cNvSpPr txBox="1"/>
      </xdr:nvSpPr>
      <xdr:spPr>
        <a:xfrm>
          <a:off x="1955800" y="1481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148625</xdr:rowOff>
    </xdr:from>
    <xdr:to>
      <xdr:col>7</xdr:col>
      <xdr:colOff>31750</xdr:colOff>
      <xdr:row>85</xdr:row>
      <xdr:rowOff>78775</xdr:rowOff>
    </xdr:to>
    <xdr:sp macro="" textlink="">
      <xdr:nvSpPr>
        <xdr:cNvPr id="224" name="楕円 223"/>
        <xdr:cNvSpPr/>
      </xdr:nvSpPr>
      <xdr:spPr>
        <a:xfrm>
          <a:off x="1397000" y="145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88952</xdr:rowOff>
    </xdr:from>
    <xdr:ext cx="762000" cy="259045"/>
    <xdr:sp macro="" textlink="">
      <xdr:nvSpPr>
        <xdr:cNvPr id="225" name="テキスト ボックス 224"/>
        <xdr:cNvSpPr txBox="1"/>
      </xdr:nvSpPr>
      <xdr:spPr>
        <a:xfrm>
          <a:off x="1066800" y="1431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令和元年度は前年度比で微増となったが、</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年度から減少傾向にあり、類似団体平均とほぼ同じ水準となっている。今後も給与の構造改革と給与水準の適正化に努める。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5080</xdr:rowOff>
    </xdr:to>
    <xdr:cxnSp macro="">
      <xdr:nvCxnSpPr>
        <xdr:cNvPr id="257" name="直線コネクタ 256"/>
        <xdr:cNvCxnSpPr/>
      </xdr:nvCxnSpPr>
      <xdr:spPr>
        <a:xfrm>
          <a:off x="16179800" y="1470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8"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29211</xdr:rowOff>
    </xdr:to>
    <xdr:cxnSp macro="">
      <xdr:nvCxnSpPr>
        <xdr:cNvPr id="260" name="直線コネクタ 259"/>
        <xdr:cNvCxnSpPr/>
      </xdr:nvCxnSpPr>
      <xdr:spPr>
        <a:xfrm flipV="1">
          <a:off x="15290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2" name="テキスト ボックス 261"/>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77470</xdr:rowOff>
    </xdr:to>
    <xdr:cxnSp macro="">
      <xdr:nvCxnSpPr>
        <xdr:cNvPr id="263" name="直線コネクタ 262"/>
        <xdr:cNvCxnSpPr/>
      </xdr:nvCxnSpPr>
      <xdr:spPr>
        <a:xfrm flipV="1">
          <a:off x="14401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5" name="テキスト ボックス 264"/>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2539</xdr:rowOff>
    </xdr:to>
    <xdr:cxnSp macro="">
      <xdr:nvCxnSpPr>
        <xdr:cNvPr id="266" name="直線コネクタ 265"/>
        <xdr:cNvCxnSpPr/>
      </xdr:nvCxnSpPr>
      <xdr:spPr>
        <a:xfrm flipV="1">
          <a:off x="13512800" y="148221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6" name="楕円 275"/>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7"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8" name="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9" name="テキスト ボックス 27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2" name="楕円 281"/>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3" name="テキスト ボックス 282"/>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4" name="楕円 283"/>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85" name="テキスト ボックス 284"/>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0.04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したが、類似団体平均をわずかに上回っている。今後も定員適正化に沿った職員の定数管理や給与の適正化等に努める。</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92837</xdr:rowOff>
    </xdr:from>
    <xdr:to>
      <xdr:col>81</xdr:col>
      <xdr:colOff>44450</xdr:colOff>
      <xdr:row>61</xdr:row>
      <xdr:rowOff>102489</xdr:rowOff>
    </xdr:to>
    <xdr:cxnSp macro="">
      <xdr:nvCxnSpPr>
        <xdr:cNvPr id="318" name="直線コネクタ 317"/>
        <xdr:cNvCxnSpPr/>
      </xdr:nvCxnSpPr>
      <xdr:spPr>
        <a:xfrm>
          <a:off x="16179800" y="1055128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19" name="定員管理の状況平均値テキスト"/>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92837</xdr:rowOff>
    </xdr:from>
    <xdr:to>
      <xdr:col>77</xdr:col>
      <xdr:colOff>44450</xdr:colOff>
      <xdr:row>61</xdr:row>
      <xdr:rowOff>102489</xdr:rowOff>
    </xdr:to>
    <xdr:cxnSp macro="">
      <xdr:nvCxnSpPr>
        <xdr:cNvPr id="321" name="直線コネクタ 320"/>
        <xdr:cNvCxnSpPr/>
      </xdr:nvCxnSpPr>
      <xdr:spPr>
        <a:xfrm flipV="1">
          <a:off x="15290800" y="105512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23" name="テキスト ボックス 322"/>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27686</xdr:rowOff>
    </xdr:from>
    <xdr:to>
      <xdr:col>72</xdr:col>
      <xdr:colOff>203200</xdr:colOff>
      <xdr:row>61</xdr:row>
      <xdr:rowOff>102489</xdr:rowOff>
    </xdr:to>
    <xdr:cxnSp macro="">
      <xdr:nvCxnSpPr>
        <xdr:cNvPr id="324" name="直線コネクタ 323"/>
        <xdr:cNvCxnSpPr/>
      </xdr:nvCxnSpPr>
      <xdr:spPr>
        <a:xfrm>
          <a:off x="14401800" y="1048613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167767</xdr:rowOff>
    </xdr:from>
    <xdr:to>
      <xdr:col>68</xdr:col>
      <xdr:colOff>152400</xdr:colOff>
      <xdr:row>61</xdr:row>
      <xdr:rowOff>27686</xdr:rowOff>
    </xdr:to>
    <xdr:cxnSp macro="">
      <xdr:nvCxnSpPr>
        <xdr:cNvPr id="327" name="直線コネクタ 326"/>
        <xdr:cNvCxnSpPr/>
      </xdr:nvCxnSpPr>
      <xdr:spPr>
        <a:xfrm>
          <a:off x="13512800" y="1045476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40403</xdr:rowOff>
    </xdr:from>
    <xdr:ext cx="762000" cy="259045"/>
    <xdr:sp macro="" textlink="">
      <xdr:nvSpPr>
        <xdr:cNvPr id="329" name="テキスト ボックス 328"/>
        <xdr:cNvSpPr txBox="1"/>
      </xdr:nvSpPr>
      <xdr:spPr>
        <a:xfrm>
          <a:off x="14020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51689</xdr:rowOff>
    </xdr:from>
    <xdr:to>
      <xdr:col>81</xdr:col>
      <xdr:colOff>95250</xdr:colOff>
      <xdr:row>61</xdr:row>
      <xdr:rowOff>153289</xdr:rowOff>
    </xdr:to>
    <xdr:sp macro="" textlink="">
      <xdr:nvSpPr>
        <xdr:cNvPr id="337" name="楕円 336"/>
        <xdr:cNvSpPr/>
      </xdr:nvSpPr>
      <xdr:spPr>
        <a:xfrm>
          <a:off x="169672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23766</xdr:rowOff>
    </xdr:from>
    <xdr:ext cx="762000" cy="259045"/>
    <xdr:sp macro="" textlink="">
      <xdr:nvSpPr>
        <xdr:cNvPr id="338" name="定員管理の状況該当値テキスト"/>
        <xdr:cNvSpPr txBox="1"/>
      </xdr:nvSpPr>
      <xdr:spPr>
        <a:xfrm>
          <a:off x="17106900" y="1048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42037</xdr:rowOff>
    </xdr:from>
    <xdr:to>
      <xdr:col>77</xdr:col>
      <xdr:colOff>95250</xdr:colOff>
      <xdr:row>61</xdr:row>
      <xdr:rowOff>143637</xdr:rowOff>
    </xdr:to>
    <xdr:sp macro="" textlink="">
      <xdr:nvSpPr>
        <xdr:cNvPr id="339" name="楕円 338"/>
        <xdr:cNvSpPr/>
      </xdr:nvSpPr>
      <xdr:spPr>
        <a:xfrm>
          <a:off x="16129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128414</xdr:rowOff>
    </xdr:from>
    <xdr:ext cx="736600" cy="259045"/>
    <xdr:sp macro="" textlink="">
      <xdr:nvSpPr>
        <xdr:cNvPr id="340" name="テキスト ボックス 339"/>
        <xdr:cNvSpPr txBox="1"/>
      </xdr:nvSpPr>
      <xdr:spPr>
        <a:xfrm>
          <a:off x="15798800" y="1058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51689</xdr:rowOff>
    </xdr:from>
    <xdr:to>
      <xdr:col>73</xdr:col>
      <xdr:colOff>44450</xdr:colOff>
      <xdr:row>61</xdr:row>
      <xdr:rowOff>153289</xdr:rowOff>
    </xdr:to>
    <xdr:sp macro="" textlink="">
      <xdr:nvSpPr>
        <xdr:cNvPr id="341" name="楕円 340"/>
        <xdr:cNvSpPr/>
      </xdr:nvSpPr>
      <xdr:spPr>
        <a:xfrm>
          <a:off x="15240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138066</xdr:rowOff>
    </xdr:from>
    <xdr:ext cx="762000" cy="259045"/>
    <xdr:sp macro="" textlink="">
      <xdr:nvSpPr>
        <xdr:cNvPr id="342" name="テキスト ボックス 341"/>
        <xdr:cNvSpPr txBox="1"/>
      </xdr:nvSpPr>
      <xdr:spPr>
        <a:xfrm>
          <a:off x="14909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148336</xdr:rowOff>
    </xdr:from>
    <xdr:to>
      <xdr:col>68</xdr:col>
      <xdr:colOff>203200</xdr:colOff>
      <xdr:row>61</xdr:row>
      <xdr:rowOff>78486</xdr:rowOff>
    </xdr:to>
    <xdr:sp macro="" textlink="">
      <xdr:nvSpPr>
        <xdr:cNvPr id="343" name="楕円 342"/>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63263</xdr:rowOff>
    </xdr:from>
    <xdr:ext cx="762000" cy="259045"/>
    <xdr:sp macro="" textlink="">
      <xdr:nvSpPr>
        <xdr:cNvPr id="344" name="テキスト ボックス 343"/>
        <xdr:cNvSpPr txBox="1"/>
      </xdr:nvSpPr>
      <xdr:spPr>
        <a:xfrm>
          <a:off x="14020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116967</xdr:rowOff>
    </xdr:from>
    <xdr:to>
      <xdr:col>64</xdr:col>
      <xdr:colOff>152400</xdr:colOff>
      <xdr:row>61</xdr:row>
      <xdr:rowOff>47117</xdr:rowOff>
    </xdr:to>
    <xdr:sp macro="" textlink="">
      <xdr:nvSpPr>
        <xdr:cNvPr id="345" name="楕円 344"/>
        <xdr:cNvSpPr/>
      </xdr:nvSpPr>
      <xdr:spPr>
        <a:xfrm>
          <a:off x="13462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57294</xdr:rowOff>
    </xdr:from>
    <xdr:ext cx="762000" cy="259045"/>
    <xdr:sp macro="" textlink="">
      <xdr:nvSpPr>
        <xdr:cNvPr id="346" name="テキスト ボックス 345"/>
        <xdr:cNvSpPr txBox="1"/>
      </xdr:nvSpPr>
      <xdr:spPr>
        <a:xfrm>
          <a:off x="13131800" y="101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普通交付税の合併算定替の縮減による標準財政規模の減少等により、</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年度から増加に転じ</a:t>
          </a:r>
          <a:r>
            <a:rPr kumimoji="1" lang="ja-JP" altLang="en-US" sz="1100">
              <a:solidFill>
                <a:schemeClr val="dk1"/>
              </a:solidFill>
              <a:effectLst/>
              <a:latin typeface="+mn-ea"/>
              <a:ea typeface="+mn-ea"/>
              <a:cs typeface="+mn-cs"/>
            </a:rPr>
            <a:t>令和元年度</a:t>
          </a:r>
          <a:r>
            <a:rPr kumimoji="1" lang="ja-JP" altLang="ja-JP" sz="1100">
              <a:solidFill>
                <a:schemeClr val="dk1"/>
              </a:solidFill>
              <a:effectLst/>
              <a:latin typeface="+mn-ea"/>
              <a:ea typeface="+mn-ea"/>
              <a:cs typeface="+mn-cs"/>
            </a:rPr>
            <a:t>比率が前年度</a:t>
          </a:r>
          <a:r>
            <a:rPr kumimoji="1" lang="ja-JP" altLang="en-US" sz="1100">
              <a:solidFill>
                <a:schemeClr val="dk1"/>
              </a:solidFill>
              <a:effectLst/>
              <a:latin typeface="+mn-ea"/>
              <a:ea typeface="+mn-ea"/>
              <a:cs typeface="+mn-cs"/>
            </a:rPr>
            <a:t>対比で</a:t>
          </a:r>
          <a:r>
            <a:rPr kumimoji="1" lang="en-US" altLang="ja-JP" sz="1100">
              <a:solidFill>
                <a:schemeClr val="dk1"/>
              </a:solidFill>
              <a:effectLst/>
              <a:latin typeface="+mn-ea"/>
              <a:ea typeface="+mn-ea"/>
              <a:cs typeface="+mn-cs"/>
            </a:rPr>
            <a:t>+0.3</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となっている。引き続き、既存事業の見直しを進めて地方債の発行を抑制するとともに、</a:t>
          </a:r>
          <a:r>
            <a:rPr kumimoji="1" lang="ja-JP" altLang="en-US" sz="1100">
              <a:solidFill>
                <a:schemeClr val="dk1"/>
              </a:solidFill>
              <a:effectLst/>
              <a:latin typeface="+mn-ea"/>
              <a:ea typeface="+mn-ea"/>
              <a:cs typeface="+mn-cs"/>
            </a:rPr>
            <a:t>交付税措置の有利な起債を発行</a:t>
          </a:r>
          <a:r>
            <a:rPr kumimoji="1" lang="ja-JP" altLang="ja-JP" sz="1100">
              <a:solidFill>
                <a:schemeClr val="dk1"/>
              </a:solidFill>
              <a:effectLst/>
              <a:latin typeface="+mn-ea"/>
              <a:ea typeface="+mn-ea"/>
              <a:cs typeface="+mn-cs"/>
            </a:rPr>
            <a:t>することにより健全化に努める。</a:t>
          </a:r>
          <a:endParaRPr lang="ja-JP" altLang="ja-JP" sz="14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修正個所</a:t>
          </a:r>
          <a:r>
            <a:rPr kumimoji="1" lang="en-US"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年度の実質公債費比率は</a:t>
          </a:r>
          <a:r>
            <a:rPr kumimoji="1" lang="en-US" altLang="ja-JP" sz="1100">
              <a:solidFill>
                <a:schemeClr val="dk1"/>
              </a:solidFill>
              <a:effectLst/>
              <a:latin typeface="+mn-ea"/>
              <a:ea typeface="+mn-ea"/>
              <a:cs typeface="+mn-cs"/>
            </a:rPr>
            <a:t>6.5</a:t>
          </a:r>
          <a:r>
            <a:rPr kumimoji="1" lang="ja-JP" altLang="ja-JP"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6.4</a:t>
          </a:r>
          <a:r>
            <a:rPr kumimoji="1" lang="ja-JP" altLang="ja-JP" sz="1100">
              <a:solidFill>
                <a:schemeClr val="dk1"/>
              </a:solidFill>
              <a:effectLst/>
              <a:latin typeface="+mn-ea"/>
              <a:ea typeface="+mn-ea"/>
              <a:cs typeface="+mn-cs"/>
            </a:rPr>
            <a:t>％へ修正。</a:t>
          </a:r>
          <a:endParaRPr lang="ja-JP" altLang="ja-JP" sz="14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年度の実質公債費比率は</a:t>
          </a:r>
          <a:r>
            <a:rPr kumimoji="1" lang="en-US" altLang="ja-JP" sz="1100">
              <a:solidFill>
                <a:schemeClr val="dk1"/>
              </a:solidFill>
              <a:effectLst/>
              <a:latin typeface="+mn-ea"/>
              <a:ea typeface="+mn-ea"/>
              <a:cs typeface="+mn-cs"/>
            </a:rPr>
            <a:t>7.4</a:t>
          </a:r>
          <a:r>
            <a:rPr kumimoji="1" lang="ja-JP" altLang="ja-JP"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6.6</a:t>
          </a:r>
          <a:r>
            <a:rPr kumimoji="1" lang="ja-JP" altLang="ja-JP" sz="1100">
              <a:solidFill>
                <a:schemeClr val="dk1"/>
              </a:solidFill>
              <a:effectLst/>
              <a:latin typeface="+mn-ea"/>
              <a:ea typeface="+mn-ea"/>
              <a:cs typeface="+mn-cs"/>
            </a:rPr>
            <a:t>％へ修正。</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102870</xdr:rowOff>
    </xdr:to>
    <xdr:cxnSp macro="">
      <xdr:nvCxnSpPr>
        <xdr:cNvPr id="379" name="直線コネクタ 378"/>
        <xdr:cNvCxnSpPr/>
      </xdr:nvCxnSpPr>
      <xdr:spPr>
        <a:xfrm>
          <a:off x="16179800" y="688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0"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41</xdr:row>
      <xdr:rowOff>52070</xdr:rowOff>
    </xdr:to>
    <xdr:cxnSp macro="">
      <xdr:nvCxnSpPr>
        <xdr:cNvPr id="382" name="直線コネクタ 381"/>
        <xdr:cNvCxnSpPr/>
      </xdr:nvCxnSpPr>
      <xdr:spPr>
        <a:xfrm flipV="1">
          <a:off x="15290800" y="68884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52070</xdr:rowOff>
    </xdr:to>
    <xdr:cxnSp macro="">
      <xdr:nvCxnSpPr>
        <xdr:cNvPr id="385" name="直線コネクタ 384"/>
        <xdr:cNvCxnSpPr/>
      </xdr:nvCxnSpPr>
      <xdr:spPr>
        <a:xfrm>
          <a:off x="14401800" y="6864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78740</xdr:rowOff>
    </xdr:to>
    <xdr:cxnSp macro="">
      <xdr:nvCxnSpPr>
        <xdr:cNvPr id="388" name="直線コネクタ 387"/>
        <xdr:cNvCxnSpPr/>
      </xdr:nvCxnSpPr>
      <xdr:spPr>
        <a:xfrm flipV="1">
          <a:off x="13512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2" name="テキスト ボックス 39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8" name="楕円 397"/>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9"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0" name="楕円 399"/>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1" name="テキスト ボックス 400"/>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4" name="楕円 403"/>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5" name="テキスト ボックス 404"/>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地方債の現在高が前年度比</a:t>
          </a:r>
          <a:r>
            <a:rPr kumimoji="1" lang="en-US" altLang="ja-JP" sz="1000">
              <a:solidFill>
                <a:schemeClr val="dk1"/>
              </a:solidFill>
              <a:effectLst/>
              <a:latin typeface="+mn-ea"/>
              <a:ea typeface="+mn-ea"/>
              <a:cs typeface="+mn-cs"/>
            </a:rPr>
            <a:t>1.1</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と微</a:t>
          </a:r>
          <a:r>
            <a:rPr kumimoji="1" lang="ja-JP" altLang="ja-JP" sz="1000">
              <a:solidFill>
                <a:schemeClr val="dk1"/>
              </a:solidFill>
              <a:effectLst/>
              <a:latin typeface="+mn-ea"/>
              <a:ea typeface="+mn-ea"/>
              <a:cs typeface="+mn-cs"/>
            </a:rPr>
            <a:t>増</a:t>
          </a:r>
          <a:r>
            <a:rPr kumimoji="1" lang="ja-JP" altLang="en-US" sz="1000">
              <a:solidFill>
                <a:schemeClr val="dk1"/>
              </a:solidFill>
              <a:effectLst/>
              <a:latin typeface="+mn-ea"/>
              <a:ea typeface="+mn-ea"/>
              <a:cs typeface="+mn-cs"/>
            </a:rPr>
            <a:t>である一方で、令和元年台風第</a:t>
          </a:r>
          <a:r>
            <a:rPr kumimoji="1" lang="en-US" altLang="ja-JP" sz="1000">
              <a:solidFill>
                <a:schemeClr val="dk1"/>
              </a:solidFill>
              <a:effectLst/>
              <a:latin typeface="+mn-ea"/>
              <a:ea typeface="+mn-ea"/>
              <a:cs typeface="+mn-cs"/>
            </a:rPr>
            <a:t>19</a:t>
          </a:r>
          <a:r>
            <a:rPr kumimoji="1" lang="ja-JP" altLang="en-US" sz="1000">
              <a:solidFill>
                <a:schemeClr val="dk1"/>
              </a:solidFill>
              <a:effectLst/>
              <a:latin typeface="+mn-ea"/>
              <a:ea typeface="+mn-ea"/>
              <a:cs typeface="+mn-cs"/>
            </a:rPr>
            <a:t>号災害により財源調整に伴う財政調整基金の繰入や道路橋梁・公共施設・農業施設等の災害復旧等に伴う公共施設維持整備基金の繰入などにより</a:t>
          </a:r>
          <a:r>
            <a:rPr kumimoji="1" lang="ja-JP" altLang="ja-JP" sz="1000">
              <a:solidFill>
                <a:schemeClr val="dk1"/>
              </a:solidFill>
              <a:effectLst/>
              <a:latin typeface="+mn-ea"/>
              <a:ea typeface="+mn-ea"/>
              <a:cs typeface="+mn-cs"/>
            </a:rPr>
            <a:t>充当可能基金が</a:t>
          </a:r>
          <a:r>
            <a:rPr kumimoji="1" lang="en-US" altLang="ja-JP" sz="1000">
              <a:solidFill>
                <a:schemeClr val="dk1"/>
              </a:solidFill>
              <a:effectLst/>
              <a:latin typeface="+mn-ea"/>
              <a:ea typeface="+mn-ea"/>
              <a:cs typeface="+mn-cs"/>
            </a:rPr>
            <a:t>19.4</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減</a:t>
          </a:r>
          <a:r>
            <a:rPr kumimoji="1" lang="ja-JP" altLang="ja-JP" sz="1000">
              <a:solidFill>
                <a:schemeClr val="dk1"/>
              </a:solidFill>
              <a:effectLst/>
              <a:latin typeface="+mn-ea"/>
              <a:ea typeface="+mn-ea"/>
              <a:cs typeface="+mn-cs"/>
            </a:rPr>
            <a:t>となっ</a:t>
          </a:r>
          <a:r>
            <a:rPr kumimoji="1" lang="ja-JP" altLang="en-US" sz="1000">
              <a:solidFill>
                <a:schemeClr val="dk1"/>
              </a:solidFill>
              <a:effectLst/>
              <a:latin typeface="+mn-ea"/>
              <a:ea typeface="+mn-ea"/>
              <a:cs typeface="+mn-cs"/>
            </a:rPr>
            <a:t>ている。</a:t>
          </a:r>
          <a:r>
            <a:rPr kumimoji="1" lang="ja-JP" altLang="ja-JP" sz="1000">
              <a:solidFill>
                <a:schemeClr val="dk1"/>
              </a:solidFill>
              <a:effectLst/>
              <a:latin typeface="+mn-ea"/>
              <a:ea typeface="+mn-ea"/>
              <a:cs typeface="+mn-cs"/>
            </a:rPr>
            <a:t>将来負担額</a:t>
          </a:r>
          <a:r>
            <a:rPr kumimoji="1" lang="ja-JP" altLang="en-US" sz="1000">
              <a:solidFill>
                <a:schemeClr val="dk1"/>
              </a:solidFill>
              <a:effectLst/>
              <a:latin typeface="+mn-ea"/>
              <a:ea typeface="+mn-ea"/>
              <a:cs typeface="+mn-cs"/>
            </a:rPr>
            <a:t>は減少したものの</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それ以上に充当可能基金が大幅に減少したことで</a:t>
          </a:r>
          <a:r>
            <a:rPr kumimoji="1" lang="ja-JP" altLang="ja-JP" sz="1000">
              <a:solidFill>
                <a:schemeClr val="dk1"/>
              </a:solidFill>
              <a:effectLst/>
              <a:latin typeface="+mn-ea"/>
              <a:ea typeface="+mn-ea"/>
              <a:cs typeface="+mn-cs"/>
            </a:rPr>
            <a:t>比率は</a:t>
          </a:r>
          <a:r>
            <a:rPr kumimoji="1" lang="en-US" altLang="ja-JP" sz="1000">
              <a:solidFill>
                <a:schemeClr val="dk1"/>
              </a:solidFill>
              <a:effectLst/>
              <a:latin typeface="+mn-ea"/>
              <a:ea typeface="+mn-ea"/>
              <a:cs typeface="+mn-cs"/>
            </a:rPr>
            <a:t>14.9</a:t>
          </a:r>
          <a:r>
            <a:rPr kumimoji="1" lang="ja-JP" altLang="ja-JP" sz="1000">
              <a:solidFill>
                <a:schemeClr val="dk1"/>
              </a:solidFill>
              <a:effectLst/>
              <a:latin typeface="+mn-ea"/>
              <a:ea typeface="+mn-ea"/>
              <a:cs typeface="+mn-cs"/>
            </a:rPr>
            <a:t>ポイント増加した。将来負担比率で高い割合を示す地方債残高については、事業の見直し等により起債発行額を抑制するととも</a:t>
          </a:r>
          <a:r>
            <a:rPr kumimoji="1" lang="ja-JP" altLang="en-US" sz="1000">
              <a:solidFill>
                <a:schemeClr val="dk1"/>
              </a:solidFill>
              <a:effectLst/>
              <a:latin typeface="+mn-ea"/>
              <a:ea typeface="+mn-ea"/>
              <a:cs typeface="+mn-cs"/>
            </a:rPr>
            <a:t>に</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基金の積み立てを行うなど</a:t>
          </a:r>
          <a:r>
            <a:rPr kumimoji="1" lang="ja-JP" altLang="ja-JP" sz="1000">
              <a:solidFill>
                <a:schemeClr val="dk1"/>
              </a:solidFill>
              <a:effectLst/>
              <a:latin typeface="+mn-ea"/>
              <a:ea typeface="+mn-ea"/>
              <a:cs typeface="+mn-cs"/>
            </a:rPr>
            <a:t>財政の健全化に努めていくこととする。また、普通交付税の合併算定替の縮減により、標準財政規模も減少していくことが予想されるため、さらなる自主財源の確保を目指す。</a:t>
          </a:r>
          <a:endParaRPr lang="ja-JP" altLang="ja-JP" sz="10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156986</xdr:rowOff>
    </xdr:from>
    <xdr:to>
      <xdr:col>81</xdr:col>
      <xdr:colOff>44450</xdr:colOff>
      <xdr:row>18</xdr:row>
      <xdr:rowOff>13829</xdr:rowOff>
    </xdr:to>
    <xdr:cxnSp macro="">
      <xdr:nvCxnSpPr>
        <xdr:cNvPr id="441" name="直線コネクタ 440"/>
        <xdr:cNvCxnSpPr/>
      </xdr:nvCxnSpPr>
      <xdr:spPr>
        <a:xfrm>
          <a:off x="16179800" y="2900186"/>
          <a:ext cx="8382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146262</xdr:rowOff>
    </xdr:from>
    <xdr:to>
      <xdr:col>77</xdr:col>
      <xdr:colOff>44450</xdr:colOff>
      <xdr:row>16</xdr:row>
      <xdr:rowOff>156986</xdr:rowOff>
    </xdr:to>
    <xdr:cxnSp macro="">
      <xdr:nvCxnSpPr>
        <xdr:cNvPr id="444" name="直線コネクタ 443"/>
        <xdr:cNvCxnSpPr/>
      </xdr:nvCxnSpPr>
      <xdr:spPr>
        <a:xfrm>
          <a:off x="15290800" y="288946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68509</xdr:rowOff>
    </xdr:from>
    <xdr:to>
      <xdr:col>72</xdr:col>
      <xdr:colOff>203200</xdr:colOff>
      <xdr:row>16</xdr:row>
      <xdr:rowOff>146262</xdr:rowOff>
    </xdr:to>
    <xdr:cxnSp macro="">
      <xdr:nvCxnSpPr>
        <xdr:cNvPr id="447" name="直線コネクタ 446"/>
        <xdr:cNvCxnSpPr/>
      </xdr:nvCxnSpPr>
      <xdr:spPr>
        <a:xfrm>
          <a:off x="14401800" y="2811709"/>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53763</xdr:rowOff>
    </xdr:from>
    <xdr:to>
      <xdr:col>68</xdr:col>
      <xdr:colOff>152400</xdr:colOff>
      <xdr:row>16</xdr:row>
      <xdr:rowOff>68509</xdr:rowOff>
    </xdr:to>
    <xdr:cxnSp macro="">
      <xdr:nvCxnSpPr>
        <xdr:cNvPr id="450" name="直線コネクタ 449"/>
        <xdr:cNvCxnSpPr/>
      </xdr:nvCxnSpPr>
      <xdr:spPr>
        <a:xfrm>
          <a:off x="13512800" y="2796963"/>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117492</xdr:rowOff>
    </xdr:from>
    <xdr:ext cx="762000" cy="259045"/>
    <xdr:sp macro="" textlink="">
      <xdr:nvSpPr>
        <xdr:cNvPr id="452" name="テキスト ボックス 451"/>
        <xdr:cNvSpPr txBox="1"/>
      </xdr:nvSpPr>
      <xdr:spPr>
        <a:xfrm>
          <a:off x="14020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54" name="テキスト ボックス 453"/>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134479</xdr:rowOff>
    </xdr:from>
    <xdr:to>
      <xdr:col>81</xdr:col>
      <xdr:colOff>95250</xdr:colOff>
      <xdr:row>18</xdr:row>
      <xdr:rowOff>64629</xdr:rowOff>
    </xdr:to>
    <xdr:sp macro="" textlink="">
      <xdr:nvSpPr>
        <xdr:cNvPr id="460" name="楕円 459"/>
        <xdr:cNvSpPr/>
      </xdr:nvSpPr>
      <xdr:spPr>
        <a:xfrm>
          <a:off x="16967200" y="3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106556</xdr:rowOff>
    </xdr:from>
    <xdr:ext cx="762000" cy="259045"/>
    <xdr:sp macro="" textlink="">
      <xdr:nvSpPr>
        <xdr:cNvPr id="461" name="将来負担の状況該当値テキスト"/>
        <xdr:cNvSpPr txBox="1"/>
      </xdr:nvSpPr>
      <xdr:spPr>
        <a:xfrm>
          <a:off x="17106900" y="30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106186</xdr:rowOff>
    </xdr:from>
    <xdr:to>
      <xdr:col>77</xdr:col>
      <xdr:colOff>95250</xdr:colOff>
      <xdr:row>17</xdr:row>
      <xdr:rowOff>36336</xdr:rowOff>
    </xdr:to>
    <xdr:sp macro="" textlink="">
      <xdr:nvSpPr>
        <xdr:cNvPr id="462" name="楕円 461"/>
        <xdr:cNvSpPr/>
      </xdr:nvSpPr>
      <xdr:spPr>
        <a:xfrm>
          <a:off x="16129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21113</xdr:rowOff>
    </xdr:from>
    <xdr:ext cx="736600" cy="259045"/>
    <xdr:sp macro="" textlink="">
      <xdr:nvSpPr>
        <xdr:cNvPr id="463" name="テキスト ボックス 462"/>
        <xdr:cNvSpPr txBox="1"/>
      </xdr:nvSpPr>
      <xdr:spPr>
        <a:xfrm>
          <a:off x="15798800" y="29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95462</xdr:rowOff>
    </xdr:from>
    <xdr:to>
      <xdr:col>73</xdr:col>
      <xdr:colOff>44450</xdr:colOff>
      <xdr:row>17</xdr:row>
      <xdr:rowOff>25612</xdr:rowOff>
    </xdr:to>
    <xdr:sp macro="" textlink="">
      <xdr:nvSpPr>
        <xdr:cNvPr id="464" name="楕円 463"/>
        <xdr:cNvSpPr/>
      </xdr:nvSpPr>
      <xdr:spPr>
        <a:xfrm>
          <a:off x="15240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10389</xdr:rowOff>
    </xdr:from>
    <xdr:ext cx="762000" cy="259045"/>
    <xdr:sp macro="" textlink="">
      <xdr:nvSpPr>
        <xdr:cNvPr id="465" name="テキスト ボックス 464"/>
        <xdr:cNvSpPr txBox="1"/>
      </xdr:nvSpPr>
      <xdr:spPr>
        <a:xfrm>
          <a:off x="14909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17709</xdr:rowOff>
    </xdr:from>
    <xdr:to>
      <xdr:col>68</xdr:col>
      <xdr:colOff>203200</xdr:colOff>
      <xdr:row>16</xdr:row>
      <xdr:rowOff>119309</xdr:rowOff>
    </xdr:to>
    <xdr:sp macro="" textlink="">
      <xdr:nvSpPr>
        <xdr:cNvPr id="466" name="楕円 465"/>
        <xdr:cNvSpPr/>
      </xdr:nvSpPr>
      <xdr:spPr>
        <a:xfrm>
          <a:off x="14351000" y="27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129486</xdr:rowOff>
    </xdr:from>
    <xdr:ext cx="762000" cy="259045"/>
    <xdr:sp macro="" textlink="">
      <xdr:nvSpPr>
        <xdr:cNvPr id="467" name="テキスト ボックス 466"/>
        <xdr:cNvSpPr txBox="1"/>
      </xdr:nvSpPr>
      <xdr:spPr>
        <a:xfrm>
          <a:off x="14020800" y="252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68" name="楕円 467"/>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114740</xdr:rowOff>
    </xdr:from>
    <xdr:ext cx="762000" cy="259045"/>
    <xdr:sp macro="" textlink="">
      <xdr:nvSpPr>
        <xdr:cNvPr id="469" name="テキスト ボックス 468"/>
        <xdr:cNvSpPr txBox="1"/>
      </xdr:nvSpPr>
      <xdr:spPr>
        <a:xfrm>
          <a:off x="13131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60,029
59,593
265.12
33,312,678
30,683,641
1,679,067
16,713,051
39,900,440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改善</a:t>
          </a:r>
          <a:r>
            <a:rPr kumimoji="1" lang="ja-JP" altLang="ja-JP" sz="1100">
              <a:solidFill>
                <a:schemeClr val="dk1"/>
              </a:solidFill>
              <a:effectLst/>
              <a:latin typeface="+mn-ea"/>
              <a:ea typeface="+mn-ea"/>
              <a:cs typeface="+mn-cs"/>
            </a:rPr>
            <a:t>し、引き続き類似団体平均を上回る水準となっている。人件費総額は減少しているものの、普通交付税の減少により経常一般財源も減少しているため、今後も継続して給与の構造改革と給与水準の適正化に努める。</a:t>
          </a:r>
          <a:r>
            <a:rPr kumimoji="1" lang="ja-JP" altLang="en-US" sz="1100">
              <a:solidFill>
                <a:schemeClr val="dk1"/>
              </a:solidFill>
              <a:effectLst/>
              <a:latin typeface="+mn-ea"/>
              <a:ea typeface="+mn-ea"/>
              <a:cs typeface="+mn-cs"/>
            </a:rPr>
            <a:t>また、令和２年度以降は会計年度任用職員制度により人件費の増加が見込まれる。</a:t>
          </a:r>
          <a:endParaRPr lang="ja-JP" altLang="ja-JP" sz="14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37</xdr:row>
      <xdr:rowOff>86178</xdr:rowOff>
    </xdr:to>
    <xdr:cxnSp macro="">
      <xdr:nvCxnSpPr>
        <xdr:cNvPr id="68" name="直線コネクタ 67"/>
        <xdr:cNvCxnSpPr/>
      </xdr:nvCxnSpPr>
      <xdr:spPr>
        <a:xfrm flipV="1">
          <a:off x="3987800" y="634818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86178</xdr:rowOff>
    </xdr:to>
    <xdr:cxnSp macro="">
      <xdr:nvCxnSpPr>
        <xdr:cNvPr id="71" name="直線コネクタ 70"/>
        <xdr:cNvCxnSpPr/>
      </xdr:nvCxnSpPr>
      <xdr:spPr>
        <a:xfrm>
          <a:off x="3098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20864</xdr:rowOff>
    </xdr:to>
    <xdr:cxnSp macro="">
      <xdr:nvCxnSpPr>
        <xdr:cNvPr id="74" name="直線コネクタ 73"/>
        <xdr:cNvCxnSpPr/>
      </xdr:nvCxnSpPr>
      <xdr:spPr>
        <a:xfrm>
          <a:off x="2209800" y="63155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20864</xdr:rowOff>
    </xdr:to>
    <xdr:cxnSp macro="">
      <xdr:nvCxnSpPr>
        <xdr:cNvPr id="77" name="直線コネクタ 76"/>
        <xdr:cNvCxnSpPr/>
      </xdr:nvCxnSpPr>
      <xdr:spPr>
        <a:xfrm flipV="1">
          <a:off x="1320800" y="63155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35378</xdr:rowOff>
    </xdr:from>
    <xdr:to>
      <xdr:col>20</xdr:col>
      <xdr:colOff>38100</xdr:colOff>
      <xdr:row>37</xdr:row>
      <xdr:rowOff>136978</xdr:rowOff>
    </xdr:to>
    <xdr:sp macro="" textlink="">
      <xdr:nvSpPr>
        <xdr:cNvPr id="89" name="楕円 88"/>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121755</xdr:rowOff>
    </xdr:from>
    <xdr:ext cx="736600" cy="259045"/>
    <xdr:sp macro="" textlink="">
      <xdr:nvSpPr>
        <xdr:cNvPr id="90" name="テキスト ボックス 89"/>
        <xdr:cNvSpPr txBox="1"/>
      </xdr:nvSpPr>
      <xdr:spPr>
        <a:xfrm>
          <a:off x="3606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94" name="テキスト ボックス 93"/>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96" name="テキスト ボックス 95"/>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前年度と比較して</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上昇し、類似団体平均より高い水準となっている。近年、公共施設の維持管理経費や委託料などが増加しており、物件費の増加傾向が続いているため、事務事業の見直しや公共施設適正配置計画に基づく公共施設の統廃合を推進し、経費の節減に努める。</a:t>
          </a:r>
          <a:endParaRPr lang="ja-JP" altLang="ja-JP" sz="14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86178</xdr:rowOff>
    </xdr:from>
    <xdr:to>
      <xdr:col>82</xdr:col>
      <xdr:colOff>107950</xdr:colOff>
      <xdr:row>22</xdr:row>
      <xdr:rowOff>29028</xdr:rowOff>
    </xdr:to>
    <xdr:cxnSp macro="">
      <xdr:nvCxnSpPr>
        <xdr:cNvPr id="131" name="直線コネクタ 130"/>
        <xdr:cNvCxnSpPr/>
      </xdr:nvCxnSpPr>
      <xdr:spPr>
        <a:xfrm>
          <a:off x="15671800" y="36866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53522</xdr:rowOff>
    </xdr:from>
    <xdr:to>
      <xdr:col>78</xdr:col>
      <xdr:colOff>69850</xdr:colOff>
      <xdr:row>21</xdr:row>
      <xdr:rowOff>86178</xdr:rowOff>
    </xdr:to>
    <xdr:cxnSp macro="">
      <xdr:nvCxnSpPr>
        <xdr:cNvPr id="134" name="直線コネクタ 133"/>
        <xdr:cNvCxnSpPr/>
      </xdr:nvCxnSpPr>
      <xdr:spPr>
        <a:xfrm>
          <a:off x="14782800" y="33110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147156</xdr:rowOff>
    </xdr:from>
    <xdr:ext cx="736600" cy="259045"/>
    <xdr:sp macro="" textlink="">
      <xdr:nvSpPr>
        <xdr:cNvPr id="136" name="テキスト ボックス 135"/>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19</xdr:row>
      <xdr:rowOff>53522</xdr:rowOff>
    </xdr:to>
    <xdr:cxnSp macro="">
      <xdr:nvCxnSpPr>
        <xdr:cNvPr id="137" name="直線コネクタ 136"/>
        <xdr:cNvCxnSpPr/>
      </xdr:nvCxnSpPr>
      <xdr:spPr>
        <a:xfrm>
          <a:off x="13893800" y="3098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39" name="テキスト ボックス 138"/>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18</xdr:row>
      <xdr:rowOff>12700</xdr:rowOff>
    </xdr:to>
    <xdr:cxnSp macro="">
      <xdr:nvCxnSpPr>
        <xdr:cNvPr id="140" name="直線コネクタ 139"/>
        <xdr:cNvCxnSpPr/>
      </xdr:nvCxnSpPr>
      <xdr:spPr>
        <a:xfrm>
          <a:off x="13004800" y="2886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42" name="テキスト ボックス 141"/>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4" name="テキスト ボックス 143"/>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149678</xdr:rowOff>
    </xdr:from>
    <xdr:to>
      <xdr:col>82</xdr:col>
      <xdr:colOff>158750</xdr:colOff>
      <xdr:row>22</xdr:row>
      <xdr:rowOff>79828</xdr:rowOff>
    </xdr:to>
    <xdr:sp macro="" textlink="">
      <xdr:nvSpPr>
        <xdr:cNvPr id="150" name="楕円 149"/>
        <xdr:cNvSpPr/>
      </xdr:nvSpPr>
      <xdr:spPr>
        <a:xfrm>
          <a:off x="164592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58255</xdr:rowOff>
    </xdr:from>
    <xdr:ext cx="762000" cy="259045"/>
    <xdr:sp macro="" textlink="">
      <xdr:nvSpPr>
        <xdr:cNvPr id="151" name="物件費該当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35378</xdr:rowOff>
    </xdr:from>
    <xdr:to>
      <xdr:col>78</xdr:col>
      <xdr:colOff>120650</xdr:colOff>
      <xdr:row>21</xdr:row>
      <xdr:rowOff>136978</xdr:rowOff>
    </xdr:to>
    <xdr:sp macro="" textlink="">
      <xdr:nvSpPr>
        <xdr:cNvPr id="152" name="楕円 151"/>
        <xdr:cNvSpPr/>
      </xdr:nvSpPr>
      <xdr:spPr>
        <a:xfrm>
          <a:off x="15621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121755</xdr:rowOff>
    </xdr:from>
    <xdr:ext cx="736600" cy="259045"/>
    <xdr:sp macro="" textlink="">
      <xdr:nvSpPr>
        <xdr:cNvPr id="153" name="テキスト ボックス 152"/>
        <xdr:cNvSpPr txBox="1"/>
      </xdr:nvSpPr>
      <xdr:spPr>
        <a:xfrm>
          <a:off x="15290800" y="372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4" name="楕円 153"/>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5" name="テキスト ボックス 154"/>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6" name="楕円 155"/>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7" name="テキスト ボックス 156"/>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9" name="テキスト ボックス 158"/>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改善</a:t>
          </a:r>
          <a:r>
            <a:rPr kumimoji="1" lang="ja-JP" altLang="ja-JP" sz="1100">
              <a:solidFill>
                <a:schemeClr val="dk1"/>
              </a:solidFill>
              <a:effectLst/>
              <a:latin typeface="+mn-ea"/>
              <a:ea typeface="+mn-ea"/>
              <a:cs typeface="+mn-cs"/>
            </a:rPr>
            <a:t>したが、引き続き類似団体平均より低い水準となっている。今後、少子高齢化による医療費や生活保護費等の増加が見込まれる。義務的経費であり、一律な抑制、削減はできないが適正な執行に努める。</a:t>
          </a:r>
          <a:endParaRPr lang="ja-JP" altLang="ja-JP" sz="14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69850</xdr:rowOff>
    </xdr:from>
    <xdr:to>
      <xdr:col>24</xdr:col>
      <xdr:colOff>25400</xdr:colOff>
      <xdr:row>62</xdr:row>
      <xdr:rowOff>12700</xdr:rowOff>
    </xdr:to>
    <xdr:cxnSp macro="">
      <xdr:nvCxnSpPr>
        <xdr:cNvPr id="185" name="直線コネクタ 184"/>
        <xdr:cNvCxnSpPr/>
      </xdr:nvCxnSpPr>
      <xdr:spPr>
        <a:xfrm flipV="1">
          <a:off x="4826000" y="949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最大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69850</xdr:rowOff>
    </xdr:from>
    <xdr:to>
      <xdr:col>24</xdr:col>
      <xdr:colOff>114300</xdr:colOff>
      <xdr:row>55</xdr:row>
      <xdr:rowOff>69850</xdr:rowOff>
    </xdr:to>
    <xdr:cxnSp macro="">
      <xdr:nvCxnSpPr>
        <xdr:cNvPr id="189" name="直線コネクタ 188"/>
        <xdr:cNvCxnSpPr/>
      </xdr:nvCxnSpPr>
      <xdr:spPr>
        <a:xfrm>
          <a:off x="4737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58420</xdr:rowOff>
    </xdr:to>
    <xdr:cxnSp macro="">
      <xdr:nvCxnSpPr>
        <xdr:cNvPr id="190" name="直線コネクタ 189"/>
        <xdr:cNvCxnSpPr/>
      </xdr:nvCxnSpPr>
      <xdr:spPr>
        <a:xfrm flipV="1">
          <a:off x="3987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93997</xdr:rowOff>
    </xdr:from>
    <xdr:ext cx="762000" cy="259045"/>
    <xdr:sp macro="" textlink="">
      <xdr:nvSpPr>
        <xdr:cNvPr id="191" name="扶助費平均値テキスト"/>
        <xdr:cNvSpPr txBox="1"/>
      </xdr:nvSpPr>
      <xdr:spPr>
        <a:xfrm>
          <a:off x="4914900" y="1003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192" name="フローチャート: 判断 191"/>
        <xdr:cNvSpPr/>
      </xdr:nvSpPr>
      <xdr:spPr>
        <a:xfrm>
          <a:off x="4775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93" name="直線コネクタ 192"/>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56</xdr:row>
      <xdr:rowOff>12700</xdr:rowOff>
    </xdr:to>
    <xdr:cxnSp macro="">
      <xdr:nvCxnSpPr>
        <xdr:cNvPr id="196" name="直線コネクタ 195"/>
        <xdr:cNvCxnSpPr/>
      </xdr:nvCxnSpPr>
      <xdr:spPr>
        <a:xfrm>
          <a:off x="2209800" y="9316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58420</xdr:rowOff>
    </xdr:to>
    <xdr:cxnSp macro="">
      <xdr:nvCxnSpPr>
        <xdr:cNvPr id="199" name="直線コネクタ 198"/>
        <xdr:cNvCxnSpPr/>
      </xdr:nvCxnSpPr>
      <xdr:spPr>
        <a:xfrm>
          <a:off x="1320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200" name="フローチャート: 判断 19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1" name="テキスト ボックス 20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2" name="フローチャート: 判断 201"/>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03" name="テキスト ボックス 202"/>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9" name="楕円 208"/>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10"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11" name="楕円 210"/>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12" name="テキスト ボックス 211"/>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5" name="楕円 214"/>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6" name="テキスト ボックス 215"/>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7" name="楕円 216"/>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8" name="テキスト ボックス 217"/>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ポイント上昇し、類似団体平均より高い水準となっている。</a:t>
          </a:r>
          <a:r>
            <a:rPr kumimoji="1" lang="ja-JP" altLang="en-US" sz="1100">
              <a:solidFill>
                <a:schemeClr val="dk1"/>
              </a:solidFill>
              <a:effectLst/>
              <a:latin typeface="+mn-ea"/>
              <a:ea typeface="+mn-ea"/>
              <a:cs typeface="+mn-cs"/>
            </a:rPr>
            <a:t>令和元年台風第</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号災害の影響による宅地関連災害復旧事業費</a:t>
          </a:r>
          <a:r>
            <a:rPr kumimoji="1" lang="ja-JP" altLang="ja-JP" sz="1100">
              <a:solidFill>
                <a:schemeClr val="dk1"/>
              </a:solidFill>
              <a:effectLst/>
              <a:latin typeface="+mn-ea"/>
              <a:ea typeface="+mn-ea"/>
              <a:cs typeface="+mn-cs"/>
            </a:rPr>
            <a:t>等</a:t>
          </a:r>
          <a:r>
            <a:rPr kumimoji="1" lang="ja-JP" altLang="en-US" sz="1100">
              <a:solidFill>
                <a:schemeClr val="dk1"/>
              </a:solidFill>
              <a:effectLst/>
              <a:latin typeface="+mn-ea"/>
              <a:ea typeface="+mn-ea"/>
              <a:cs typeface="+mn-cs"/>
            </a:rPr>
            <a:t>が影響し、維持補修費</a:t>
          </a:r>
          <a:r>
            <a:rPr kumimoji="1" lang="ja-JP" altLang="ja-JP" sz="1100">
              <a:solidFill>
                <a:schemeClr val="dk1"/>
              </a:solidFill>
              <a:effectLst/>
              <a:latin typeface="+mn-ea"/>
              <a:ea typeface="+mn-ea"/>
              <a:cs typeface="+mn-cs"/>
            </a:rPr>
            <a:t>が増加している。</a:t>
          </a:r>
          <a:endParaRPr kumimoji="1" lang="ja-JP" altLang="en-US" sz="1300">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8" name="直線コネクタ 247"/>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9"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50" name="直線コネクタ 249"/>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59</xdr:row>
      <xdr:rowOff>37193</xdr:rowOff>
    </xdr:to>
    <xdr:cxnSp macro="">
      <xdr:nvCxnSpPr>
        <xdr:cNvPr id="253" name="直線コネクタ 252"/>
        <xdr:cNvCxnSpPr/>
      </xdr:nvCxnSpPr>
      <xdr:spPr>
        <a:xfrm>
          <a:off x="15671800" y="100874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4"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5" name="フローチャート: 判断 254"/>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58</xdr:row>
      <xdr:rowOff>143328</xdr:rowOff>
    </xdr:to>
    <xdr:cxnSp macro="">
      <xdr:nvCxnSpPr>
        <xdr:cNvPr id="256" name="直線コネクタ 255"/>
        <xdr:cNvCxnSpPr/>
      </xdr:nvCxnSpPr>
      <xdr:spPr>
        <a:xfrm>
          <a:off x="14782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58</xdr:row>
      <xdr:rowOff>110672</xdr:rowOff>
    </xdr:to>
    <xdr:cxnSp macro="">
      <xdr:nvCxnSpPr>
        <xdr:cNvPr id="259" name="直線コネクタ 258"/>
        <xdr:cNvCxnSpPr/>
      </xdr:nvCxnSpPr>
      <xdr:spPr>
        <a:xfrm>
          <a:off x="13893800" y="9499600"/>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55</xdr:row>
      <xdr:rowOff>69850</xdr:rowOff>
    </xdr:to>
    <xdr:cxnSp macro="">
      <xdr:nvCxnSpPr>
        <xdr:cNvPr id="262" name="直線コネクタ 261"/>
        <xdr:cNvCxnSpPr/>
      </xdr:nvCxnSpPr>
      <xdr:spPr>
        <a:xfrm>
          <a:off x="13004800" y="927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3" name="フローチャート: 判断 262"/>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80934</xdr:rowOff>
    </xdr:from>
    <xdr:ext cx="762000" cy="259045"/>
    <xdr:sp macro="" textlink="">
      <xdr:nvSpPr>
        <xdr:cNvPr id="264" name="テキスト ボックス 263"/>
        <xdr:cNvSpPr txBox="1"/>
      </xdr:nvSpPr>
      <xdr:spPr>
        <a:xfrm>
          <a:off x="13512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72" name="楕円 271"/>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129920</xdr:rowOff>
    </xdr:from>
    <xdr:ext cx="762000" cy="259045"/>
    <xdr:sp macro="" textlink="">
      <xdr:nvSpPr>
        <xdr:cNvPr id="273" name="その他該当値テキスト"/>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4" name="楕円 273"/>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7455</xdr:rowOff>
    </xdr:from>
    <xdr:ext cx="736600" cy="259045"/>
    <xdr:sp macro="" textlink="">
      <xdr:nvSpPr>
        <xdr:cNvPr id="275" name="テキスト ボックス 274"/>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6" name="楕円 275"/>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199</xdr:rowOff>
    </xdr:from>
    <xdr:ext cx="762000" cy="259045"/>
    <xdr:sp macro="" textlink="">
      <xdr:nvSpPr>
        <xdr:cNvPr id="277" name="テキスト ボックス 276"/>
        <xdr:cNvSpPr txBox="1"/>
      </xdr:nvSpPr>
      <xdr:spPr>
        <a:xfrm>
          <a:off x="14401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8" name="楕円 27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9" name="テキスト ボックス 27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80" name="楕円 279"/>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81" name="テキスト ボックス 280"/>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ポイント上昇し、類似団体平均を下回る水準となっている。引き続き、補助金、負担金について見直しを行い、廃止、統合、縮減、終期設定等により適正化を図り事業費の抑制に努める。</a:t>
          </a:r>
          <a:endParaRPr lang="ja-JP" altLang="ja-JP" sz="14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9" name="直線コネクタ 308"/>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10"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11" name="直線コネクタ 310"/>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2"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3" name="直線コネクタ 312"/>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31750</xdr:rowOff>
    </xdr:to>
    <xdr:cxnSp macro="">
      <xdr:nvCxnSpPr>
        <xdr:cNvPr id="314" name="直線コネクタ 313"/>
        <xdr:cNvCxnSpPr/>
      </xdr:nvCxnSpPr>
      <xdr:spPr>
        <a:xfrm>
          <a:off x="15671800" y="633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41927</xdr:rowOff>
    </xdr:from>
    <xdr:ext cx="762000" cy="259045"/>
    <xdr:sp macro="" textlink="">
      <xdr:nvSpPr>
        <xdr:cNvPr id="315" name="補助費等平均値テキスト"/>
        <xdr:cNvSpPr txBox="1"/>
      </xdr:nvSpPr>
      <xdr:spPr>
        <a:xfrm>
          <a:off x="16598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6" name="フローチャート: 判断 315"/>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101600</xdr:rowOff>
    </xdr:from>
    <xdr:to>
      <xdr:col>78</xdr:col>
      <xdr:colOff>69850</xdr:colOff>
      <xdr:row>36</xdr:row>
      <xdr:rowOff>165100</xdr:rowOff>
    </xdr:to>
    <xdr:cxnSp macro="">
      <xdr:nvCxnSpPr>
        <xdr:cNvPr id="317" name="直線コネクタ 316"/>
        <xdr:cNvCxnSpPr/>
      </xdr:nvCxnSpPr>
      <xdr:spPr>
        <a:xfrm>
          <a:off x="14782800" y="627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9" name="テキスト ボックス 31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101600</xdr:rowOff>
    </xdr:from>
    <xdr:to>
      <xdr:col>73</xdr:col>
      <xdr:colOff>180975</xdr:colOff>
      <xdr:row>38</xdr:row>
      <xdr:rowOff>76200</xdr:rowOff>
    </xdr:to>
    <xdr:cxnSp macro="">
      <xdr:nvCxnSpPr>
        <xdr:cNvPr id="320" name="直線コネクタ 319"/>
        <xdr:cNvCxnSpPr/>
      </xdr:nvCxnSpPr>
      <xdr:spPr>
        <a:xfrm flipV="1">
          <a:off x="13893800" y="62738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21" name="フローチャート: 判断 320"/>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22" name="テキスト ボックス 321"/>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76200</xdr:rowOff>
    </xdr:to>
    <xdr:cxnSp macro="">
      <xdr:nvCxnSpPr>
        <xdr:cNvPr id="323" name="直線コネクタ 322"/>
        <xdr:cNvCxnSpPr/>
      </xdr:nvCxnSpPr>
      <xdr:spPr>
        <a:xfrm>
          <a:off x="13004800" y="652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4" name="フローチャート: 判断 32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5" name="テキスト ボックス 324"/>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6" name="フローチャート: 判断 325"/>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7" name="テキスト ボックス 326"/>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4"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6" name="テキスト ボックス 335"/>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50800</xdr:rowOff>
    </xdr:from>
    <xdr:to>
      <xdr:col>74</xdr:col>
      <xdr:colOff>31750</xdr:colOff>
      <xdr:row>36</xdr:row>
      <xdr:rowOff>152400</xdr:rowOff>
    </xdr:to>
    <xdr:sp macro="" textlink="">
      <xdr:nvSpPr>
        <xdr:cNvPr id="337" name="楕円 336"/>
        <xdr:cNvSpPr/>
      </xdr:nvSpPr>
      <xdr:spPr>
        <a:xfrm>
          <a:off x="14732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162577</xdr:rowOff>
    </xdr:from>
    <xdr:ext cx="762000" cy="259045"/>
    <xdr:sp macro="" textlink="">
      <xdr:nvSpPr>
        <xdr:cNvPr id="338" name="テキスト ボックス 337"/>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25400</xdr:rowOff>
    </xdr:from>
    <xdr:to>
      <xdr:col>69</xdr:col>
      <xdr:colOff>142875</xdr:colOff>
      <xdr:row>38</xdr:row>
      <xdr:rowOff>127000</xdr:rowOff>
    </xdr:to>
    <xdr:sp macro="" textlink="">
      <xdr:nvSpPr>
        <xdr:cNvPr id="339" name="楕円 338"/>
        <xdr:cNvSpPr/>
      </xdr:nvSpPr>
      <xdr:spPr>
        <a:xfrm>
          <a:off x="13843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111777</xdr:rowOff>
    </xdr:from>
    <xdr:ext cx="762000" cy="259045"/>
    <xdr:sp macro="" textlink="">
      <xdr:nvSpPr>
        <xdr:cNvPr id="340" name="テキスト ボックス 339"/>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41" name="楕円 340"/>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42" name="テキスト ボックス 341"/>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ポイント改善したが、新市建設計画に基づく合併特例事業を実施しているため、類似団体平均より高い水準にある。引き続き、財政計画を基に適正な起債管理を行い、公債費抑制に努める。</a:t>
          </a:r>
          <a:endParaRPr lang="ja-JP" altLang="ja-JP" sz="14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2" name="直線コネクタ 371"/>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3"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4" name="直線コネクタ 373"/>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5"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6" name="直線コネクタ 375"/>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56243</xdr:rowOff>
    </xdr:to>
    <xdr:cxnSp macro="">
      <xdr:nvCxnSpPr>
        <xdr:cNvPr id="377" name="直線コネクタ 376"/>
        <xdr:cNvCxnSpPr/>
      </xdr:nvCxnSpPr>
      <xdr:spPr>
        <a:xfrm flipV="1">
          <a:off x="3987800" y="13739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8"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9" name="フローチャート: 判断 378"/>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56243</xdr:rowOff>
    </xdr:from>
    <xdr:to>
      <xdr:col>19</xdr:col>
      <xdr:colOff>187325</xdr:colOff>
      <xdr:row>80</xdr:row>
      <xdr:rowOff>78014</xdr:rowOff>
    </xdr:to>
    <xdr:cxnSp macro="">
      <xdr:nvCxnSpPr>
        <xdr:cNvPr id="380" name="直線コネクタ 379"/>
        <xdr:cNvCxnSpPr/>
      </xdr:nvCxnSpPr>
      <xdr:spPr>
        <a:xfrm flipV="1">
          <a:off x="3098800" y="1377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81" name="フローチャート: 判断 380"/>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2" name="テキスト ボックス 381"/>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132443</xdr:rowOff>
    </xdr:to>
    <xdr:cxnSp macro="">
      <xdr:nvCxnSpPr>
        <xdr:cNvPr id="383" name="直線コネクタ 382"/>
        <xdr:cNvCxnSpPr/>
      </xdr:nvCxnSpPr>
      <xdr:spPr>
        <a:xfrm flipV="1">
          <a:off x="2209800" y="1379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4" name="フローチャート: 判断 383"/>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5" name="テキスト ボックス 384"/>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67129</xdr:rowOff>
    </xdr:from>
    <xdr:to>
      <xdr:col>11</xdr:col>
      <xdr:colOff>9525</xdr:colOff>
      <xdr:row>80</xdr:row>
      <xdr:rowOff>132443</xdr:rowOff>
    </xdr:to>
    <xdr:cxnSp macro="">
      <xdr:nvCxnSpPr>
        <xdr:cNvPr id="386" name="直線コネクタ 385"/>
        <xdr:cNvCxnSpPr/>
      </xdr:nvCxnSpPr>
      <xdr:spPr>
        <a:xfrm>
          <a:off x="1320800" y="13783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7" name="フローチャート: 判断 386"/>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8" name="テキスト ボックス 387"/>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9" name="フローチャート: 判断 388"/>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90" name="テキスト ボックス 389"/>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144236</xdr:rowOff>
    </xdr:from>
    <xdr:to>
      <xdr:col>24</xdr:col>
      <xdr:colOff>76200</xdr:colOff>
      <xdr:row>80</xdr:row>
      <xdr:rowOff>74386</xdr:rowOff>
    </xdr:to>
    <xdr:sp macro="" textlink="">
      <xdr:nvSpPr>
        <xdr:cNvPr id="396" name="楕円 395"/>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116313</xdr:rowOff>
    </xdr:from>
    <xdr:ext cx="762000" cy="259045"/>
    <xdr:sp macro="" textlink="">
      <xdr:nvSpPr>
        <xdr:cNvPr id="397" name="公債費該当値テキスト"/>
        <xdr:cNvSpPr txBox="1"/>
      </xdr:nvSpPr>
      <xdr:spPr>
        <a:xfrm>
          <a:off x="4914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5443</xdr:rowOff>
    </xdr:from>
    <xdr:to>
      <xdr:col>20</xdr:col>
      <xdr:colOff>38100</xdr:colOff>
      <xdr:row>80</xdr:row>
      <xdr:rowOff>107043</xdr:rowOff>
    </xdr:to>
    <xdr:sp macro="" textlink="">
      <xdr:nvSpPr>
        <xdr:cNvPr id="398" name="楕円 397"/>
        <xdr:cNvSpPr/>
      </xdr:nvSpPr>
      <xdr:spPr>
        <a:xfrm>
          <a:off x="3937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91820</xdr:rowOff>
    </xdr:from>
    <xdr:ext cx="736600" cy="259045"/>
    <xdr:sp macro="" textlink="">
      <xdr:nvSpPr>
        <xdr:cNvPr id="399" name="テキスト ボックス 398"/>
        <xdr:cNvSpPr txBox="1"/>
      </xdr:nvSpPr>
      <xdr:spPr>
        <a:xfrm>
          <a:off x="3606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400" name="楕円 399"/>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401" name="テキスト ボックス 400"/>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81643</xdr:rowOff>
    </xdr:from>
    <xdr:to>
      <xdr:col>11</xdr:col>
      <xdr:colOff>60325</xdr:colOff>
      <xdr:row>81</xdr:row>
      <xdr:rowOff>11793</xdr:rowOff>
    </xdr:to>
    <xdr:sp macro="" textlink="">
      <xdr:nvSpPr>
        <xdr:cNvPr id="402" name="楕円 401"/>
        <xdr:cNvSpPr/>
      </xdr:nvSpPr>
      <xdr:spPr>
        <a:xfrm>
          <a:off x="2159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168020</xdr:rowOff>
    </xdr:from>
    <xdr:ext cx="762000" cy="259045"/>
    <xdr:sp macro="" textlink="">
      <xdr:nvSpPr>
        <xdr:cNvPr id="403" name="テキスト ボックス 402"/>
        <xdr:cNvSpPr txBox="1"/>
      </xdr:nvSpPr>
      <xdr:spPr>
        <a:xfrm>
          <a:off x="1828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16329</xdr:rowOff>
    </xdr:from>
    <xdr:to>
      <xdr:col>6</xdr:col>
      <xdr:colOff>171450</xdr:colOff>
      <xdr:row>80</xdr:row>
      <xdr:rowOff>117929</xdr:rowOff>
    </xdr:to>
    <xdr:sp macro="" textlink="">
      <xdr:nvSpPr>
        <xdr:cNvPr id="404" name="楕円 403"/>
        <xdr:cNvSpPr/>
      </xdr:nvSpPr>
      <xdr:spPr>
        <a:xfrm>
          <a:off x="1270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102706</xdr:rowOff>
    </xdr:from>
    <xdr:ext cx="762000" cy="259045"/>
    <xdr:sp macro="" textlink="">
      <xdr:nvSpPr>
        <xdr:cNvPr id="405" name="テキスト ボックス 404"/>
        <xdr:cNvSpPr txBox="1"/>
      </xdr:nvSpPr>
      <xdr:spPr>
        <a:xfrm>
          <a:off x="939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上昇し、類似団体平均を上回っている。物件費や補助費の増加が経常収支比率の上昇につながっており、事務事業の見直しや公共施設の統廃合などによる経常経費の削減を推進する。また、扶助費や補助費などについては適正な執行に努め、事業費を抑制する。</a:t>
          </a:r>
          <a:endParaRPr lang="ja-JP" altLang="ja-JP" sz="14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44450</xdr:rowOff>
    </xdr:from>
    <xdr:to>
      <xdr:col>82</xdr:col>
      <xdr:colOff>107950</xdr:colOff>
      <xdr:row>81</xdr:row>
      <xdr:rowOff>6350</xdr:rowOff>
    </xdr:to>
    <xdr:cxnSp macro="">
      <xdr:nvCxnSpPr>
        <xdr:cNvPr id="433" name="直線コネクタ 432"/>
        <xdr:cNvCxnSpPr/>
      </xdr:nvCxnSpPr>
      <xdr:spPr>
        <a:xfrm flipV="1">
          <a:off x="16510000" y="129032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149877</xdr:rowOff>
    </xdr:from>
    <xdr:ext cx="762000" cy="259045"/>
    <xdr:sp macro="" textlink="">
      <xdr:nvSpPr>
        <xdr:cNvPr id="434" name="公債費以外最小値テキスト"/>
        <xdr:cNvSpPr txBox="1"/>
      </xdr:nvSpPr>
      <xdr:spPr>
        <a:xfrm>
          <a:off x="16598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6350</xdr:rowOff>
    </xdr:from>
    <xdr:to>
      <xdr:col>82</xdr:col>
      <xdr:colOff>196850</xdr:colOff>
      <xdr:row>81</xdr:row>
      <xdr:rowOff>6350</xdr:rowOff>
    </xdr:to>
    <xdr:cxnSp macro="">
      <xdr:nvCxnSpPr>
        <xdr:cNvPr id="435" name="直線コネクタ 434"/>
        <xdr:cNvCxnSpPr/>
      </xdr:nvCxnSpPr>
      <xdr:spPr>
        <a:xfrm>
          <a:off x="16421100" y="1389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130827</xdr:rowOff>
    </xdr:from>
    <xdr:ext cx="762000" cy="259045"/>
    <xdr:sp macro="" textlink="">
      <xdr:nvSpPr>
        <xdr:cNvPr id="436" name="公債費以外最大値テキスト"/>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44450</xdr:rowOff>
    </xdr:from>
    <xdr:to>
      <xdr:col>82</xdr:col>
      <xdr:colOff>196850</xdr:colOff>
      <xdr:row>75</xdr:row>
      <xdr:rowOff>44450</xdr:rowOff>
    </xdr:to>
    <xdr:cxnSp macro="">
      <xdr:nvCxnSpPr>
        <xdr:cNvPr id="437" name="直線コネクタ 436"/>
        <xdr:cNvCxnSpPr/>
      </xdr:nvCxnSpPr>
      <xdr:spPr>
        <a:xfrm>
          <a:off x="16421100" y="1290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0</xdr:rowOff>
    </xdr:from>
    <xdr:to>
      <xdr:col>82</xdr:col>
      <xdr:colOff>107950</xdr:colOff>
      <xdr:row>80</xdr:row>
      <xdr:rowOff>101600</xdr:rowOff>
    </xdr:to>
    <xdr:cxnSp macro="">
      <xdr:nvCxnSpPr>
        <xdr:cNvPr id="438" name="直線コネクタ 437"/>
        <xdr:cNvCxnSpPr/>
      </xdr:nvCxnSpPr>
      <xdr:spPr>
        <a:xfrm>
          <a:off x="15671800" y="1371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39"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0" name="フローチャート: 判断 439"/>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57150</xdr:rowOff>
    </xdr:from>
    <xdr:to>
      <xdr:col>78</xdr:col>
      <xdr:colOff>69850</xdr:colOff>
      <xdr:row>80</xdr:row>
      <xdr:rowOff>0</xdr:rowOff>
    </xdr:to>
    <xdr:cxnSp macro="">
      <xdr:nvCxnSpPr>
        <xdr:cNvPr id="441" name="直線コネクタ 440"/>
        <xdr:cNvCxnSpPr/>
      </xdr:nvCxnSpPr>
      <xdr:spPr>
        <a:xfrm>
          <a:off x="14782800" y="13258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2" name="フローチャート: 判断 441"/>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3" name="テキスト ボックス 442"/>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77</xdr:row>
      <xdr:rowOff>57150</xdr:rowOff>
    </xdr:to>
    <xdr:cxnSp macro="">
      <xdr:nvCxnSpPr>
        <xdr:cNvPr id="444" name="直線コネクタ 443"/>
        <xdr:cNvCxnSpPr/>
      </xdr:nvCxnSpPr>
      <xdr:spPr>
        <a:xfrm>
          <a:off x="13893800" y="127762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45" name="フローチャート: 判断 444"/>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46" name="テキスト ボックス 445"/>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50800</xdr:rowOff>
    </xdr:from>
    <xdr:to>
      <xdr:col>69</xdr:col>
      <xdr:colOff>92075</xdr:colOff>
      <xdr:row>74</xdr:row>
      <xdr:rowOff>88900</xdr:rowOff>
    </xdr:to>
    <xdr:cxnSp macro="">
      <xdr:nvCxnSpPr>
        <xdr:cNvPr id="447" name="直線コネクタ 446"/>
        <xdr:cNvCxnSpPr/>
      </xdr:nvCxnSpPr>
      <xdr:spPr>
        <a:xfrm>
          <a:off x="13004800" y="12395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48" name="フローチャート: 判断 447"/>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49" name="テキスト ボックス 448"/>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50" name="フローチャート: 判断 449"/>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51" name="テキスト ボックス 450"/>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50800</xdr:rowOff>
    </xdr:from>
    <xdr:to>
      <xdr:col>82</xdr:col>
      <xdr:colOff>158750</xdr:colOff>
      <xdr:row>80</xdr:row>
      <xdr:rowOff>152400</xdr:rowOff>
    </xdr:to>
    <xdr:sp macro="" textlink="">
      <xdr:nvSpPr>
        <xdr:cNvPr id="457" name="楕円 456"/>
        <xdr:cNvSpPr/>
      </xdr:nvSpPr>
      <xdr:spPr>
        <a:xfrm>
          <a:off x="164592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130827</xdr:rowOff>
    </xdr:from>
    <xdr:ext cx="762000" cy="259045"/>
    <xdr:sp macro="" textlink="">
      <xdr:nvSpPr>
        <xdr:cNvPr id="458" name="公債費以外該当値テキスト"/>
        <xdr:cNvSpPr txBox="1"/>
      </xdr:nvSpPr>
      <xdr:spPr>
        <a:xfrm>
          <a:off x="16598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120650</xdr:rowOff>
    </xdr:from>
    <xdr:to>
      <xdr:col>78</xdr:col>
      <xdr:colOff>120650</xdr:colOff>
      <xdr:row>80</xdr:row>
      <xdr:rowOff>50800</xdr:rowOff>
    </xdr:to>
    <xdr:sp macro="" textlink="">
      <xdr:nvSpPr>
        <xdr:cNvPr id="459" name="楕円 458"/>
        <xdr:cNvSpPr/>
      </xdr:nvSpPr>
      <xdr:spPr>
        <a:xfrm>
          <a:off x="15621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35577</xdr:rowOff>
    </xdr:from>
    <xdr:ext cx="736600" cy="259045"/>
    <xdr:sp macro="" textlink="">
      <xdr:nvSpPr>
        <xdr:cNvPr id="460" name="テキスト ボックス 459"/>
        <xdr:cNvSpPr txBox="1"/>
      </xdr:nvSpPr>
      <xdr:spPr>
        <a:xfrm>
          <a:off x="15290800" y="137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6350</xdr:rowOff>
    </xdr:from>
    <xdr:to>
      <xdr:col>74</xdr:col>
      <xdr:colOff>31750</xdr:colOff>
      <xdr:row>77</xdr:row>
      <xdr:rowOff>107950</xdr:rowOff>
    </xdr:to>
    <xdr:sp macro="" textlink="">
      <xdr:nvSpPr>
        <xdr:cNvPr id="461" name="楕円 460"/>
        <xdr:cNvSpPr/>
      </xdr:nvSpPr>
      <xdr:spPr>
        <a:xfrm>
          <a:off x="14732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62" name="テキスト ボックス 46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63" name="楕円 462"/>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64" name="テキスト ボックス 463"/>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0</xdr:rowOff>
    </xdr:from>
    <xdr:to>
      <xdr:col>65</xdr:col>
      <xdr:colOff>53975</xdr:colOff>
      <xdr:row>72</xdr:row>
      <xdr:rowOff>101600</xdr:rowOff>
    </xdr:to>
    <xdr:sp macro="" textlink="">
      <xdr:nvSpPr>
        <xdr:cNvPr id="465" name="楕円 464"/>
        <xdr:cNvSpPr/>
      </xdr:nvSpPr>
      <xdr:spPr>
        <a:xfrm>
          <a:off x="129540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111777</xdr:rowOff>
    </xdr:from>
    <xdr:ext cx="762000" cy="259045"/>
    <xdr:sp macro="" textlink="">
      <xdr:nvSpPr>
        <xdr:cNvPr id="466" name="テキスト ボックス 465"/>
        <xdr:cNvSpPr txBox="1"/>
      </xdr:nvSpPr>
      <xdr:spPr>
        <a:xfrm>
          <a:off x="12623800" y="121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6756</xdr:rowOff>
    </xdr:from>
    <xdr:to>
      <xdr:col>29</xdr:col>
      <xdr:colOff>127000</xdr:colOff>
      <xdr:row>14</xdr:row>
      <xdr:rowOff>102997</xdr:rowOff>
    </xdr:to>
    <xdr:cxnSp macro="">
      <xdr:nvCxnSpPr>
        <xdr:cNvPr id="50" name="直線コネクタ 49"/>
        <xdr:cNvCxnSpPr/>
      </xdr:nvCxnSpPr>
      <xdr:spPr bwMode="auto">
        <a:xfrm flipV="1">
          <a:off x="5003800" y="2454681"/>
          <a:ext cx="647700" cy="9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102997</xdr:rowOff>
    </xdr:from>
    <xdr:to>
      <xdr:col>26</xdr:col>
      <xdr:colOff>50800</xdr:colOff>
      <xdr:row>14</xdr:row>
      <xdr:rowOff>135573</xdr:rowOff>
    </xdr:to>
    <xdr:cxnSp macro="">
      <xdr:nvCxnSpPr>
        <xdr:cNvPr id="53" name="直線コネクタ 52"/>
        <xdr:cNvCxnSpPr/>
      </xdr:nvCxnSpPr>
      <xdr:spPr bwMode="auto">
        <a:xfrm flipV="1">
          <a:off x="4305300" y="2550922"/>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135573</xdr:rowOff>
    </xdr:from>
    <xdr:to>
      <xdr:col>22</xdr:col>
      <xdr:colOff>114300</xdr:colOff>
      <xdr:row>15</xdr:row>
      <xdr:rowOff>12052</xdr:rowOff>
    </xdr:to>
    <xdr:cxnSp macro="">
      <xdr:nvCxnSpPr>
        <xdr:cNvPr id="56" name="直線コネクタ 55"/>
        <xdr:cNvCxnSpPr/>
      </xdr:nvCxnSpPr>
      <xdr:spPr bwMode="auto">
        <a:xfrm flipV="1">
          <a:off x="3606800" y="2583498"/>
          <a:ext cx="698500" cy="4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139154</xdr:rowOff>
    </xdr:from>
    <xdr:to>
      <xdr:col>18</xdr:col>
      <xdr:colOff>177800</xdr:colOff>
      <xdr:row>15</xdr:row>
      <xdr:rowOff>12052</xdr:rowOff>
    </xdr:to>
    <xdr:cxnSp macro="">
      <xdr:nvCxnSpPr>
        <xdr:cNvPr id="59" name="直線コネクタ 58"/>
        <xdr:cNvCxnSpPr/>
      </xdr:nvCxnSpPr>
      <xdr:spPr bwMode="auto">
        <a:xfrm>
          <a:off x="2908300" y="2587079"/>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423</xdr:rowOff>
    </xdr:from>
    <xdr:ext cx="762000" cy="259045"/>
    <xdr:sp macro="" textlink="">
      <xdr:nvSpPr>
        <xdr:cNvPr id="63" name="テキスト ボックス 62"/>
        <xdr:cNvSpPr txBox="1"/>
      </xdr:nvSpPr>
      <xdr:spPr>
        <a:xfrm>
          <a:off x="2527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127406</xdr:rowOff>
    </xdr:from>
    <xdr:to>
      <xdr:col>29</xdr:col>
      <xdr:colOff>177800</xdr:colOff>
      <xdr:row>14</xdr:row>
      <xdr:rowOff>57556</xdr:rowOff>
    </xdr:to>
    <xdr:sp macro="" textlink="">
      <xdr:nvSpPr>
        <xdr:cNvPr id="69" name="楕円 68"/>
        <xdr:cNvSpPr/>
      </xdr:nvSpPr>
      <xdr:spPr bwMode="auto">
        <a:xfrm>
          <a:off x="5600700" y="240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143933</xdr:rowOff>
    </xdr:from>
    <xdr:ext cx="762000" cy="259045"/>
    <xdr:sp macro="" textlink="">
      <xdr:nvSpPr>
        <xdr:cNvPr id="70" name="人口1人当たり決算額の推移該当値テキスト130"/>
        <xdr:cNvSpPr txBox="1"/>
      </xdr:nvSpPr>
      <xdr:spPr>
        <a:xfrm>
          <a:off x="5740400" y="224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52197</xdr:rowOff>
    </xdr:from>
    <xdr:to>
      <xdr:col>26</xdr:col>
      <xdr:colOff>101600</xdr:colOff>
      <xdr:row>14</xdr:row>
      <xdr:rowOff>153797</xdr:rowOff>
    </xdr:to>
    <xdr:sp macro="" textlink="">
      <xdr:nvSpPr>
        <xdr:cNvPr id="71" name="楕円 70"/>
        <xdr:cNvSpPr/>
      </xdr:nvSpPr>
      <xdr:spPr bwMode="auto">
        <a:xfrm>
          <a:off x="4953000" y="250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163974</xdr:rowOff>
    </xdr:from>
    <xdr:ext cx="736600" cy="259045"/>
    <xdr:sp macro="" textlink="">
      <xdr:nvSpPr>
        <xdr:cNvPr id="72" name="テキスト ボックス 71"/>
        <xdr:cNvSpPr txBox="1"/>
      </xdr:nvSpPr>
      <xdr:spPr>
        <a:xfrm>
          <a:off x="4622800" y="226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84773</xdr:rowOff>
    </xdr:from>
    <xdr:to>
      <xdr:col>22</xdr:col>
      <xdr:colOff>165100</xdr:colOff>
      <xdr:row>15</xdr:row>
      <xdr:rowOff>14923</xdr:rowOff>
    </xdr:to>
    <xdr:sp macro="" textlink="">
      <xdr:nvSpPr>
        <xdr:cNvPr id="73" name="楕円 72"/>
        <xdr:cNvSpPr/>
      </xdr:nvSpPr>
      <xdr:spPr bwMode="auto">
        <a:xfrm>
          <a:off x="42545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25100</xdr:rowOff>
    </xdr:from>
    <xdr:ext cx="762000" cy="259045"/>
    <xdr:sp macro="" textlink="">
      <xdr:nvSpPr>
        <xdr:cNvPr id="74" name="テキスト ボックス 73"/>
        <xdr:cNvSpPr txBox="1"/>
      </xdr:nvSpPr>
      <xdr:spPr>
        <a:xfrm>
          <a:off x="3924300" y="230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132702</xdr:rowOff>
    </xdr:from>
    <xdr:to>
      <xdr:col>19</xdr:col>
      <xdr:colOff>38100</xdr:colOff>
      <xdr:row>15</xdr:row>
      <xdr:rowOff>62852</xdr:rowOff>
    </xdr:to>
    <xdr:sp macro="" textlink="">
      <xdr:nvSpPr>
        <xdr:cNvPr id="75" name="楕円 74"/>
        <xdr:cNvSpPr/>
      </xdr:nvSpPr>
      <xdr:spPr bwMode="auto">
        <a:xfrm>
          <a:off x="3556000" y="258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73029</xdr:rowOff>
    </xdr:from>
    <xdr:ext cx="762000" cy="259045"/>
    <xdr:sp macro="" textlink="">
      <xdr:nvSpPr>
        <xdr:cNvPr id="76" name="テキスト ボックス 75"/>
        <xdr:cNvSpPr txBox="1"/>
      </xdr:nvSpPr>
      <xdr:spPr>
        <a:xfrm>
          <a:off x="3225800" y="23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88354</xdr:rowOff>
    </xdr:from>
    <xdr:to>
      <xdr:col>15</xdr:col>
      <xdr:colOff>101600</xdr:colOff>
      <xdr:row>15</xdr:row>
      <xdr:rowOff>18504</xdr:rowOff>
    </xdr:to>
    <xdr:sp macro="" textlink="">
      <xdr:nvSpPr>
        <xdr:cNvPr id="77" name="楕円 76"/>
        <xdr:cNvSpPr/>
      </xdr:nvSpPr>
      <xdr:spPr bwMode="auto">
        <a:xfrm>
          <a:off x="2857500" y="25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28681</xdr:rowOff>
    </xdr:from>
    <xdr:ext cx="762000" cy="259045"/>
    <xdr:sp macro="" textlink="">
      <xdr:nvSpPr>
        <xdr:cNvPr id="78" name="テキスト ボックス 77"/>
        <xdr:cNvSpPr txBox="1"/>
      </xdr:nvSpPr>
      <xdr:spPr>
        <a:xfrm>
          <a:off x="2527300" y="230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252456</xdr:rowOff>
    </xdr:from>
    <xdr:to>
      <xdr:col>29</xdr:col>
      <xdr:colOff>127000</xdr:colOff>
      <xdr:row>35</xdr:row>
      <xdr:rowOff>314909</xdr:rowOff>
    </xdr:to>
    <xdr:cxnSp macro="">
      <xdr:nvCxnSpPr>
        <xdr:cNvPr id="111" name="直線コネクタ 110"/>
        <xdr:cNvCxnSpPr/>
      </xdr:nvCxnSpPr>
      <xdr:spPr bwMode="auto">
        <a:xfrm flipV="1">
          <a:off x="5003800" y="6862806"/>
          <a:ext cx="647700" cy="6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237233</xdr:rowOff>
    </xdr:from>
    <xdr:ext cx="762000" cy="259045"/>
    <xdr:sp macro="" textlink="">
      <xdr:nvSpPr>
        <xdr:cNvPr id="112" name="人口1人当たり決算額の推移平均値テキスト445"/>
        <xdr:cNvSpPr txBox="1"/>
      </xdr:nvSpPr>
      <xdr:spPr>
        <a:xfrm>
          <a:off x="5740400" y="684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108895</xdr:rowOff>
    </xdr:from>
    <xdr:to>
      <xdr:col>26</xdr:col>
      <xdr:colOff>50800</xdr:colOff>
      <xdr:row>35</xdr:row>
      <xdr:rowOff>314909</xdr:rowOff>
    </xdr:to>
    <xdr:cxnSp macro="">
      <xdr:nvCxnSpPr>
        <xdr:cNvPr id="114" name="直線コネクタ 113"/>
        <xdr:cNvCxnSpPr/>
      </xdr:nvCxnSpPr>
      <xdr:spPr bwMode="auto">
        <a:xfrm>
          <a:off x="4305300" y="6376345"/>
          <a:ext cx="698500" cy="548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108895</xdr:rowOff>
    </xdr:from>
    <xdr:to>
      <xdr:col>22</xdr:col>
      <xdr:colOff>114300</xdr:colOff>
      <xdr:row>36</xdr:row>
      <xdr:rowOff>28794</xdr:rowOff>
    </xdr:to>
    <xdr:cxnSp macro="">
      <xdr:nvCxnSpPr>
        <xdr:cNvPr id="117" name="直線コネクタ 116"/>
        <xdr:cNvCxnSpPr/>
      </xdr:nvCxnSpPr>
      <xdr:spPr bwMode="auto">
        <a:xfrm flipV="1">
          <a:off x="3606800" y="6376345"/>
          <a:ext cx="698500" cy="60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297169</xdr:rowOff>
    </xdr:from>
    <xdr:to>
      <xdr:col>18</xdr:col>
      <xdr:colOff>177800</xdr:colOff>
      <xdr:row>36</xdr:row>
      <xdr:rowOff>28794</xdr:rowOff>
    </xdr:to>
    <xdr:cxnSp macro="">
      <xdr:nvCxnSpPr>
        <xdr:cNvPr id="120" name="直線コネクタ 119"/>
        <xdr:cNvCxnSpPr/>
      </xdr:nvCxnSpPr>
      <xdr:spPr bwMode="auto">
        <a:xfrm>
          <a:off x="2908300" y="6907519"/>
          <a:ext cx="698500" cy="74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190903</xdr:rowOff>
    </xdr:from>
    <xdr:ext cx="762000" cy="259045"/>
    <xdr:sp macro="" textlink="">
      <xdr:nvSpPr>
        <xdr:cNvPr id="124" name="テキスト ボックス 123"/>
        <xdr:cNvSpPr txBox="1"/>
      </xdr:nvSpPr>
      <xdr:spPr>
        <a:xfrm>
          <a:off x="25273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201656</xdr:rowOff>
    </xdr:from>
    <xdr:to>
      <xdr:col>29</xdr:col>
      <xdr:colOff>177800</xdr:colOff>
      <xdr:row>35</xdr:row>
      <xdr:rowOff>303256</xdr:rowOff>
    </xdr:to>
    <xdr:sp macro="" textlink="">
      <xdr:nvSpPr>
        <xdr:cNvPr id="130" name="楕円 129"/>
        <xdr:cNvSpPr/>
      </xdr:nvSpPr>
      <xdr:spPr bwMode="auto">
        <a:xfrm>
          <a:off x="5600700" y="681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46733</xdr:rowOff>
    </xdr:from>
    <xdr:ext cx="762000" cy="259045"/>
    <xdr:sp macro="" textlink="">
      <xdr:nvSpPr>
        <xdr:cNvPr id="131" name="人口1人当たり決算額の推移該当値テキスト445"/>
        <xdr:cNvSpPr txBox="1"/>
      </xdr:nvSpPr>
      <xdr:spPr>
        <a:xfrm>
          <a:off x="5740400" y="66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264109</xdr:rowOff>
    </xdr:from>
    <xdr:to>
      <xdr:col>26</xdr:col>
      <xdr:colOff>101600</xdr:colOff>
      <xdr:row>36</xdr:row>
      <xdr:rowOff>22809</xdr:rowOff>
    </xdr:to>
    <xdr:sp macro="" textlink="">
      <xdr:nvSpPr>
        <xdr:cNvPr id="132" name="楕円 131"/>
        <xdr:cNvSpPr/>
      </xdr:nvSpPr>
      <xdr:spPr bwMode="auto">
        <a:xfrm>
          <a:off x="4953000" y="687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7586</xdr:rowOff>
    </xdr:from>
    <xdr:ext cx="736600" cy="259045"/>
    <xdr:sp macro="" textlink="">
      <xdr:nvSpPr>
        <xdr:cNvPr id="133" name="テキスト ボックス 132"/>
        <xdr:cNvSpPr txBox="1"/>
      </xdr:nvSpPr>
      <xdr:spPr>
        <a:xfrm>
          <a:off x="4622800" y="696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58095</xdr:rowOff>
    </xdr:from>
    <xdr:to>
      <xdr:col>22</xdr:col>
      <xdr:colOff>165100</xdr:colOff>
      <xdr:row>34</xdr:row>
      <xdr:rowOff>159695</xdr:rowOff>
    </xdr:to>
    <xdr:sp macro="" textlink="">
      <xdr:nvSpPr>
        <xdr:cNvPr id="134" name="楕円 133"/>
        <xdr:cNvSpPr/>
      </xdr:nvSpPr>
      <xdr:spPr bwMode="auto">
        <a:xfrm>
          <a:off x="4254500" y="632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169872</xdr:rowOff>
    </xdr:from>
    <xdr:ext cx="762000" cy="259045"/>
    <xdr:sp macro="" textlink="">
      <xdr:nvSpPr>
        <xdr:cNvPr id="135" name="テキスト ボックス 134"/>
        <xdr:cNvSpPr txBox="1"/>
      </xdr:nvSpPr>
      <xdr:spPr>
        <a:xfrm>
          <a:off x="3924300" y="609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320894</xdr:rowOff>
    </xdr:from>
    <xdr:to>
      <xdr:col>19</xdr:col>
      <xdr:colOff>38100</xdr:colOff>
      <xdr:row>36</xdr:row>
      <xdr:rowOff>79594</xdr:rowOff>
    </xdr:to>
    <xdr:sp macro="" textlink="">
      <xdr:nvSpPr>
        <xdr:cNvPr id="136" name="楕円 135"/>
        <xdr:cNvSpPr/>
      </xdr:nvSpPr>
      <xdr:spPr bwMode="auto">
        <a:xfrm>
          <a:off x="3556000" y="693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64371</xdr:rowOff>
    </xdr:from>
    <xdr:ext cx="762000" cy="259045"/>
    <xdr:sp macro="" textlink="">
      <xdr:nvSpPr>
        <xdr:cNvPr id="137" name="テキスト ボックス 136"/>
        <xdr:cNvSpPr txBox="1"/>
      </xdr:nvSpPr>
      <xdr:spPr>
        <a:xfrm>
          <a:off x="3225800" y="701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246369</xdr:rowOff>
    </xdr:from>
    <xdr:to>
      <xdr:col>15</xdr:col>
      <xdr:colOff>101600</xdr:colOff>
      <xdr:row>36</xdr:row>
      <xdr:rowOff>5069</xdr:rowOff>
    </xdr:to>
    <xdr:sp macro="" textlink="">
      <xdr:nvSpPr>
        <xdr:cNvPr id="138" name="楕円 137"/>
        <xdr:cNvSpPr/>
      </xdr:nvSpPr>
      <xdr:spPr bwMode="auto">
        <a:xfrm>
          <a:off x="2857500" y="685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332746</xdr:rowOff>
    </xdr:from>
    <xdr:ext cx="762000" cy="259045"/>
    <xdr:sp macro="" textlink="">
      <xdr:nvSpPr>
        <xdr:cNvPr id="139" name="テキスト ボックス 138"/>
        <xdr:cNvSpPr txBox="1"/>
      </xdr:nvSpPr>
      <xdr:spPr>
        <a:xfrm>
          <a:off x="2527300" y="69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60,029
59,593
265.12
33,312,678
30,683,641
1,679,067
16,713,051
39,900,440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27033</xdr:rowOff>
    </xdr:from>
    <xdr:to>
      <xdr:col>24</xdr:col>
      <xdr:colOff>63500</xdr:colOff>
      <xdr:row>36</xdr:row>
      <xdr:rowOff>40553</xdr:rowOff>
    </xdr:to>
    <xdr:cxnSp macro="">
      <xdr:nvCxnSpPr>
        <xdr:cNvPr id="63" name="直線コネクタ 62"/>
        <xdr:cNvCxnSpPr/>
      </xdr:nvCxnSpPr>
      <xdr:spPr>
        <a:xfrm>
          <a:off x="3797300" y="6199233"/>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27033</xdr:rowOff>
    </xdr:from>
    <xdr:to>
      <xdr:col>19</xdr:col>
      <xdr:colOff>177800</xdr:colOff>
      <xdr:row>36</xdr:row>
      <xdr:rowOff>42316</xdr:rowOff>
    </xdr:to>
    <xdr:cxnSp macro="">
      <xdr:nvCxnSpPr>
        <xdr:cNvPr id="66" name="直線コネクタ 65"/>
        <xdr:cNvCxnSpPr/>
      </xdr:nvCxnSpPr>
      <xdr:spPr>
        <a:xfrm flipV="1">
          <a:off x="2908300" y="6199233"/>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42316</xdr:rowOff>
    </xdr:from>
    <xdr:to>
      <xdr:col>15</xdr:col>
      <xdr:colOff>50800</xdr:colOff>
      <xdr:row>36</xdr:row>
      <xdr:rowOff>50840</xdr:rowOff>
    </xdr:to>
    <xdr:cxnSp macro="">
      <xdr:nvCxnSpPr>
        <xdr:cNvPr id="69" name="直線コネクタ 68"/>
        <xdr:cNvCxnSpPr/>
      </xdr:nvCxnSpPr>
      <xdr:spPr>
        <a:xfrm flipV="1">
          <a:off x="2019300" y="6214516"/>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168928</xdr:rowOff>
    </xdr:from>
    <xdr:to>
      <xdr:col>10</xdr:col>
      <xdr:colOff>114300</xdr:colOff>
      <xdr:row>36</xdr:row>
      <xdr:rowOff>50840</xdr:rowOff>
    </xdr:to>
    <xdr:cxnSp macro="">
      <xdr:nvCxnSpPr>
        <xdr:cNvPr id="72" name="直線コネクタ 71"/>
        <xdr:cNvCxnSpPr/>
      </xdr:nvCxnSpPr>
      <xdr:spPr>
        <a:xfrm>
          <a:off x="1130300" y="6169678"/>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169838</xdr:rowOff>
    </xdr:from>
    <xdr:ext cx="534377" cy="259045"/>
    <xdr:sp macro="" textlink="">
      <xdr:nvSpPr>
        <xdr:cNvPr id="74" name="テキスト ボックス 73"/>
        <xdr:cNvSpPr txBox="1"/>
      </xdr:nvSpPr>
      <xdr:spPr>
        <a:xfrm>
          <a:off x="1752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161203</xdr:rowOff>
    </xdr:from>
    <xdr:to>
      <xdr:col>24</xdr:col>
      <xdr:colOff>114300</xdr:colOff>
      <xdr:row>36</xdr:row>
      <xdr:rowOff>91353</xdr:rowOff>
    </xdr:to>
    <xdr:sp macro="" textlink="">
      <xdr:nvSpPr>
        <xdr:cNvPr id="82" name="楕円 81"/>
        <xdr:cNvSpPr/>
      </xdr:nvSpPr>
      <xdr:spPr>
        <a:xfrm>
          <a:off x="4584700" y="61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12630</xdr:rowOff>
    </xdr:from>
    <xdr:ext cx="534377" cy="259045"/>
    <xdr:sp macro="" textlink="">
      <xdr:nvSpPr>
        <xdr:cNvPr id="83" name="人件費該当値テキスト"/>
        <xdr:cNvSpPr txBox="1"/>
      </xdr:nvSpPr>
      <xdr:spPr>
        <a:xfrm>
          <a:off x="4686300" y="60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147683</xdr:rowOff>
    </xdr:from>
    <xdr:to>
      <xdr:col>20</xdr:col>
      <xdr:colOff>38100</xdr:colOff>
      <xdr:row>36</xdr:row>
      <xdr:rowOff>77833</xdr:rowOff>
    </xdr:to>
    <xdr:sp macro="" textlink="">
      <xdr:nvSpPr>
        <xdr:cNvPr id="84" name="楕円 83"/>
        <xdr:cNvSpPr/>
      </xdr:nvSpPr>
      <xdr:spPr>
        <a:xfrm>
          <a:off x="3746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94360</xdr:rowOff>
    </xdr:from>
    <xdr:ext cx="534377" cy="259045"/>
    <xdr:sp macro="" textlink="">
      <xdr:nvSpPr>
        <xdr:cNvPr id="85" name="テキスト ボックス 84"/>
        <xdr:cNvSpPr txBox="1"/>
      </xdr:nvSpPr>
      <xdr:spPr>
        <a:xfrm>
          <a:off x="3530111" y="59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162966</xdr:rowOff>
    </xdr:from>
    <xdr:to>
      <xdr:col>15</xdr:col>
      <xdr:colOff>101600</xdr:colOff>
      <xdr:row>36</xdr:row>
      <xdr:rowOff>93116</xdr:rowOff>
    </xdr:to>
    <xdr:sp macro="" textlink="">
      <xdr:nvSpPr>
        <xdr:cNvPr id="86" name="楕円 85"/>
        <xdr:cNvSpPr/>
      </xdr:nvSpPr>
      <xdr:spPr>
        <a:xfrm>
          <a:off x="2857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109643</xdr:rowOff>
    </xdr:from>
    <xdr:ext cx="534377" cy="259045"/>
    <xdr:sp macro="" textlink="">
      <xdr:nvSpPr>
        <xdr:cNvPr id="87" name="テキスト ボックス 86"/>
        <xdr:cNvSpPr txBox="1"/>
      </xdr:nvSpPr>
      <xdr:spPr>
        <a:xfrm>
          <a:off x="2641111" y="59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xdr:rowOff>
    </xdr:from>
    <xdr:to>
      <xdr:col>10</xdr:col>
      <xdr:colOff>165100</xdr:colOff>
      <xdr:row>36</xdr:row>
      <xdr:rowOff>101640</xdr:rowOff>
    </xdr:to>
    <xdr:sp macro="" textlink="">
      <xdr:nvSpPr>
        <xdr:cNvPr id="88" name="楕円 87"/>
        <xdr:cNvSpPr/>
      </xdr:nvSpPr>
      <xdr:spPr>
        <a:xfrm>
          <a:off x="1968500" y="61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118167</xdr:rowOff>
    </xdr:from>
    <xdr:ext cx="534377" cy="259045"/>
    <xdr:sp macro="" textlink="">
      <xdr:nvSpPr>
        <xdr:cNvPr id="89" name="テキスト ボックス 88"/>
        <xdr:cNvSpPr txBox="1"/>
      </xdr:nvSpPr>
      <xdr:spPr>
        <a:xfrm>
          <a:off x="1752111" y="59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118128</xdr:rowOff>
    </xdr:from>
    <xdr:to>
      <xdr:col>6</xdr:col>
      <xdr:colOff>38100</xdr:colOff>
      <xdr:row>36</xdr:row>
      <xdr:rowOff>48278</xdr:rowOff>
    </xdr:to>
    <xdr:sp macro="" textlink="">
      <xdr:nvSpPr>
        <xdr:cNvPr id="90" name="楕円 89"/>
        <xdr:cNvSpPr/>
      </xdr:nvSpPr>
      <xdr:spPr>
        <a:xfrm>
          <a:off x="10795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39405</xdr:rowOff>
    </xdr:from>
    <xdr:ext cx="534377" cy="259045"/>
    <xdr:sp macro="" textlink="">
      <xdr:nvSpPr>
        <xdr:cNvPr id="91" name="テキスト ボックス 90"/>
        <xdr:cNvSpPr txBox="1"/>
      </xdr:nvSpPr>
      <xdr:spPr>
        <a:xfrm>
          <a:off x="863111" y="62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20828</xdr:rowOff>
    </xdr:from>
    <xdr:to>
      <xdr:col>24</xdr:col>
      <xdr:colOff>63500</xdr:colOff>
      <xdr:row>51</xdr:row>
      <xdr:rowOff>160769</xdr:rowOff>
    </xdr:to>
    <xdr:cxnSp macro="">
      <xdr:nvCxnSpPr>
        <xdr:cNvPr id="121" name="直線コネクタ 120"/>
        <xdr:cNvCxnSpPr/>
      </xdr:nvCxnSpPr>
      <xdr:spPr>
        <a:xfrm flipV="1">
          <a:off x="3797300" y="8593328"/>
          <a:ext cx="838200" cy="3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94359</xdr:rowOff>
    </xdr:from>
    <xdr:ext cx="534377" cy="259045"/>
    <xdr:sp macro="" textlink="">
      <xdr:nvSpPr>
        <xdr:cNvPr id="122" name="物件費平均値テキスト"/>
        <xdr:cNvSpPr txBox="1"/>
      </xdr:nvSpPr>
      <xdr:spPr>
        <a:xfrm>
          <a:off x="4686300" y="93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160769</xdr:rowOff>
    </xdr:from>
    <xdr:to>
      <xdr:col>19</xdr:col>
      <xdr:colOff>177800</xdr:colOff>
      <xdr:row>52</xdr:row>
      <xdr:rowOff>111125</xdr:rowOff>
    </xdr:to>
    <xdr:cxnSp macro="">
      <xdr:nvCxnSpPr>
        <xdr:cNvPr id="124" name="直線コネクタ 123"/>
        <xdr:cNvCxnSpPr/>
      </xdr:nvCxnSpPr>
      <xdr:spPr>
        <a:xfrm flipV="1">
          <a:off x="2908300" y="8904719"/>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155147</xdr:rowOff>
    </xdr:from>
    <xdr:ext cx="534377" cy="259045"/>
    <xdr:sp macro="" textlink="">
      <xdr:nvSpPr>
        <xdr:cNvPr id="126" name="テキスト ボックス 125"/>
        <xdr:cNvSpPr txBox="1"/>
      </xdr:nvSpPr>
      <xdr:spPr>
        <a:xfrm>
          <a:off x="3530111" y="95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111125</xdr:rowOff>
    </xdr:from>
    <xdr:to>
      <xdr:col>15</xdr:col>
      <xdr:colOff>50800</xdr:colOff>
      <xdr:row>52</xdr:row>
      <xdr:rowOff>159169</xdr:rowOff>
    </xdr:to>
    <xdr:cxnSp macro="">
      <xdr:nvCxnSpPr>
        <xdr:cNvPr id="127" name="直線コネクタ 126"/>
        <xdr:cNvCxnSpPr/>
      </xdr:nvCxnSpPr>
      <xdr:spPr>
        <a:xfrm flipV="1">
          <a:off x="2019300" y="9026525"/>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16254</xdr:rowOff>
    </xdr:from>
    <xdr:ext cx="534377" cy="259045"/>
    <xdr:sp macro="" textlink="">
      <xdr:nvSpPr>
        <xdr:cNvPr id="129" name="テキスト ボックス 128"/>
        <xdr:cNvSpPr txBox="1"/>
      </xdr:nvSpPr>
      <xdr:spPr>
        <a:xfrm>
          <a:off x="2641111" y="94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159169</xdr:rowOff>
    </xdr:from>
    <xdr:to>
      <xdr:col>10</xdr:col>
      <xdr:colOff>114300</xdr:colOff>
      <xdr:row>54</xdr:row>
      <xdr:rowOff>39497</xdr:rowOff>
    </xdr:to>
    <xdr:cxnSp macro="">
      <xdr:nvCxnSpPr>
        <xdr:cNvPr id="130" name="直線コネクタ 129"/>
        <xdr:cNvCxnSpPr/>
      </xdr:nvCxnSpPr>
      <xdr:spPr>
        <a:xfrm flipV="1">
          <a:off x="1130300" y="9074569"/>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30598</xdr:rowOff>
    </xdr:from>
    <xdr:ext cx="534377" cy="259045"/>
    <xdr:sp macro="" textlink="">
      <xdr:nvSpPr>
        <xdr:cNvPr id="132" name="テキスト ボックス 131"/>
        <xdr:cNvSpPr txBox="1"/>
      </xdr:nvSpPr>
      <xdr:spPr>
        <a:xfrm>
          <a:off x="1752111" y="94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142879</xdr:rowOff>
    </xdr:from>
    <xdr:ext cx="534377" cy="259045"/>
    <xdr:sp macro="" textlink="">
      <xdr:nvSpPr>
        <xdr:cNvPr id="134" name="テキスト ボックス 133"/>
        <xdr:cNvSpPr txBox="1"/>
      </xdr:nvSpPr>
      <xdr:spPr>
        <a:xfrm>
          <a:off x="863111" y="94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141478</xdr:rowOff>
    </xdr:from>
    <xdr:to>
      <xdr:col>24</xdr:col>
      <xdr:colOff>114300</xdr:colOff>
      <xdr:row>50</xdr:row>
      <xdr:rowOff>71628</xdr:rowOff>
    </xdr:to>
    <xdr:sp macro="" textlink="">
      <xdr:nvSpPr>
        <xdr:cNvPr id="140" name="楕円 139"/>
        <xdr:cNvSpPr/>
      </xdr:nvSpPr>
      <xdr:spPr>
        <a:xfrm>
          <a:off x="4584700" y="85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94505</xdr:rowOff>
    </xdr:from>
    <xdr:ext cx="599010" cy="259045"/>
    <xdr:sp macro="" textlink="">
      <xdr:nvSpPr>
        <xdr:cNvPr id="141" name="物件費該当値テキスト"/>
        <xdr:cNvSpPr txBox="1"/>
      </xdr:nvSpPr>
      <xdr:spPr>
        <a:xfrm>
          <a:off x="4686300" y="84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109969</xdr:rowOff>
    </xdr:from>
    <xdr:to>
      <xdr:col>20</xdr:col>
      <xdr:colOff>38100</xdr:colOff>
      <xdr:row>52</xdr:row>
      <xdr:rowOff>40119</xdr:rowOff>
    </xdr:to>
    <xdr:sp macro="" textlink="">
      <xdr:nvSpPr>
        <xdr:cNvPr id="142" name="楕円 141"/>
        <xdr:cNvSpPr/>
      </xdr:nvSpPr>
      <xdr:spPr>
        <a:xfrm>
          <a:off x="3746500" y="88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56646</xdr:rowOff>
    </xdr:from>
    <xdr:ext cx="599010" cy="259045"/>
    <xdr:sp macro="" textlink="">
      <xdr:nvSpPr>
        <xdr:cNvPr id="143" name="テキスト ボックス 142"/>
        <xdr:cNvSpPr txBox="1"/>
      </xdr:nvSpPr>
      <xdr:spPr>
        <a:xfrm>
          <a:off x="3497795" y="862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60325</xdr:rowOff>
    </xdr:from>
    <xdr:to>
      <xdr:col>15</xdr:col>
      <xdr:colOff>101600</xdr:colOff>
      <xdr:row>52</xdr:row>
      <xdr:rowOff>161925</xdr:rowOff>
    </xdr:to>
    <xdr:sp macro="" textlink="">
      <xdr:nvSpPr>
        <xdr:cNvPr id="144" name="楕円 143"/>
        <xdr:cNvSpPr/>
      </xdr:nvSpPr>
      <xdr:spPr>
        <a:xfrm>
          <a:off x="2857500" y="89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7002</xdr:rowOff>
    </xdr:from>
    <xdr:ext cx="534377" cy="259045"/>
    <xdr:sp macro="" textlink="">
      <xdr:nvSpPr>
        <xdr:cNvPr id="145" name="テキスト ボックス 144"/>
        <xdr:cNvSpPr txBox="1"/>
      </xdr:nvSpPr>
      <xdr:spPr>
        <a:xfrm>
          <a:off x="2641111" y="87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108369</xdr:rowOff>
    </xdr:from>
    <xdr:to>
      <xdr:col>10</xdr:col>
      <xdr:colOff>165100</xdr:colOff>
      <xdr:row>53</xdr:row>
      <xdr:rowOff>38519</xdr:rowOff>
    </xdr:to>
    <xdr:sp macro="" textlink="">
      <xdr:nvSpPr>
        <xdr:cNvPr id="146" name="楕円 145"/>
        <xdr:cNvSpPr/>
      </xdr:nvSpPr>
      <xdr:spPr>
        <a:xfrm>
          <a:off x="1968500" y="90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55046</xdr:rowOff>
    </xdr:from>
    <xdr:ext cx="534377" cy="259045"/>
    <xdr:sp macro="" textlink="">
      <xdr:nvSpPr>
        <xdr:cNvPr id="147" name="テキスト ボックス 146"/>
        <xdr:cNvSpPr txBox="1"/>
      </xdr:nvSpPr>
      <xdr:spPr>
        <a:xfrm>
          <a:off x="1752111" y="87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160147</xdr:rowOff>
    </xdr:from>
    <xdr:to>
      <xdr:col>6</xdr:col>
      <xdr:colOff>38100</xdr:colOff>
      <xdr:row>54</xdr:row>
      <xdr:rowOff>90297</xdr:rowOff>
    </xdr:to>
    <xdr:sp macro="" textlink="">
      <xdr:nvSpPr>
        <xdr:cNvPr id="148" name="楕円 147"/>
        <xdr:cNvSpPr/>
      </xdr:nvSpPr>
      <xdr:spPr>
        <a:xfrm>
          <a:off x="1079500" y="92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106824</xdr:rowOff>
    </xdr:from>
    <xdr:ext cx="534377" cy="259045"/>
    <xdr:sp macro="" textlink="">
      <xdr:nvSpPr>
        <xdr:cNvPr id="149" name="テキスト ボックス 148"/>
        <xdr:cNvSpPr txBox="1"/>
      </xdr:nvSpPr>
      <xdr:spPr>
        <a:xfrm>
          <a:off x="863111" y="90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63500</xdr:rowOff>
    </xdr:from>
    <xdr:to>
      <xdr:col>24</xdr:col>
      <xdr:colOff>63500</xdr:colOff>
      <xdr:row>77</xdr:row>
      <xdr:rowOff>43814</xdr:rowOff>
    </xdr:to>
    <xdr:cxnSp macro="">
      <xdr:nvCxnSpPr>
        <xdr:cNvPr id="178" name="直線コネクタ 177"/>
        <xdr:cNvCxnSpPr/>
      </xdr:nvCxnSpPr>
      <xdr:spPr>
        <a:xfrm flipV="1">
          <a:off x="3797300" y="13093700"/>
          <a:ext cx="838200" cy="1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14351</xdr:rowOff>
    </xdr:from>
    <xdr:to>
      <xdr:col>19</xdr:col>
      <xdr:colOff>177800</xdr:colOff>
      <xdr:row>77</xdr:row>
      <xdr:rowOff>43814</xdr:rowOff>
    </xdr:to>
    <xdr:cxnSp macro="">
      <xdr:nvCxnSpPr>
        <xdr:cNvPr id="181" name="直線コネクタ 180"/>
        <xdr:cNvCxnSpPr/>
      </xdr:nvCxnSpPr>
      <xdr:spPr>
        <a:xfrm>
          <a:off x="2908300" y="13216001"/>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6223</xdr:rowOff>
    </xdr:from>
    <xdr:to>
      <xdr:col>15</xdr:col>
      <xdr:colOff>50800</xdr:colOff>
      <xdr:row>77</xdr:row>
      <xdr:rowOff>14351</xdr:rowOff>
    </xdr:to>
    <xdr:cxnSp macro="">
      <xdr:nvCxnSpPr>
        <xdr:cNvPr id="184" name="直線コネクタ 183"/>
        <xdr:cNvCxnSpPr/>
      </xdr:nvCxnSpPr>
      <xdr:spPr>
        <a:xfrm>
          <a:off x="2019300" y="1320787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6223</xdr:rowOff>
    </xdr:from>
    <xdr:to>
      <xdr:col>10</xdr:col>
      <xdr:colOff>114300</xdr:colOff>
      <xdr:row>77</xdr:row>
      <xdr:rowOff>57913</xdr:rowOff>
    </xdr:to>
    <xdr:cxnSp macro="">
      <xdr:nvCxnSpPr>
        <xdr:cNvPr id="187" name="直線コネクタ 186"/>
        <xdr:cNvCxnSpPr/>
      </xdr:nvCxnSpPr>
      <xdr:spPr>
        <a:xfrm flipV="1">
          <a:off x="1130300" y="13207873"/>
          <a:ext cx="8890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12700</xdr:rowOff>
    </xdr:from>
    <xdr:to>
      <xdr:col>24</xdr:col>
      <xdr:colOff>114300</xdr:colOff>
      <xdr:row>76</xdr:row>
      <xdr:rowOff>114300</xdr:rowOff>
    </xdr:to>
    <xdr:sp macro="" textlink="">
      <xdr:nvSpPr>
        <xdr:cNvPr id="197" name="楕円 196"/>
        <xdr:cNvSpPr/>
      </xdr:nvSpPr>
      <xdr:spPr>
        <a:xfrm>
          <a:off x="45847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162577</xdr:rowOff>
    </xdr:from>
    <xdr:ext cx="469744" cy="259045"/>
    <xdr:sp macro="" textlink="">
      <xdr:nvSpPr>
        <xdr:cNvPr id="198" name="維持補修費該当値テキスト"/>
        <xdr:cNvSpPr txBox="1"/>
      </xdr:nvSpPr>
      <xdr:spPr>
        <a:xfrm>
          <a:off x="46863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164464</xdr:rowOff>
    </xdr:from>
    <xdr:to>
      <xdr:col>20</xdr:col>
      <xdr:colOff>38100</xdr:colOff>
      <xdr:row>77</xdr:row>
      <xdr:rowOff>94614</xdr:rowOff>
    </xdr:to>
    <xdr:sp macro="" textlink="">
      <xdr:nvSpPr>
        <xdr:cNvPr id="199" name="楕円 198"/>
        <xdr:cNvSpPr/>
      </xdr:nvSpPr>
      <xdr:spPr>
        <a:xfrm>
          <a:off x="3746500" y="131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85741</xdr:rowOff>
    </xdr:from>
    <xdr:ext cx="469744" cy="259045"/>
    <xdr:sp macro="" textlink="">
      <xdr:nvSpPr>
        <xdr:cNvPr id="200" name="テキスト ボックス 199"/>
        <xdr:cNvSpPr txBox="1"/>
      </xdr:nvSpPr>
      <xdr:spPr>
        <a:xfrm>
          <a:off x="3562428" y="1328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135001</xdr:rowOff>
    </xdr:from>
    <xdr:to>
      <xdr:col>15</xdr:col>
      <xdr:colOff>101600</xdr:colOff>
      <xdr:row>77</xdr:row>
      <xdr:rowOff>65151</xdr:rowOff>
    </xdr:to>
    <xdr:sp macro="" textlink="">
      <xdr:nvSpPr>
        <xdr:cNvPr id="201" name="楕円 200"/>
        <xdr:cNvSpPr/>
      </xdr:nvSpPr>
      <xdr:spPr>
        <a:xfrm>
          <a:off x="2857500" y="131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56278</xdr:rowOff>
    </xdr:from>
    <xdr:ext cx="469744" cy="259045"/>
    <xdr:sp macro="" textlink="">
      <xdr:nvSpPr>
        <xdr:cNvPr id="202" name="テキスト ボックス 201"/>
        <xdr:cNvSpPr txBox="1"/>
      </xdr:nvSpPr>
      <xdr:spPr>
        <a:xfrm>
          <a:off x="2673428" y="1325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126873</xdr:rowOff>
    </xdr:from>
    <xdr:to>
      <xdr:col>10</xdr:col>
      <xdr:colOff>165100</xdr:colOff>
      <xdr:row>77</xdr:row>
      <xdr:rowOff>57023</xdr:rowOff>
    </xdr:to>
    <xdr:sp macro="" textlink="">
      <xdr:nvSpPr>
        <xdr:cNvPr id="203" name="楕円 202"/>
        <xdr:cNvSpPr/>
      </xdr:nvSpPr>
      <xdr:spPr>
        <a:xfrm>
          <a:off x="1968500" y="131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48150</xdr:rowOff>
    </xdr:from>
    <xdr:ext cx="469744" cy="259045"/>
    <xdr:sp macro="" textlink="">
      <xdr:nvSpPr>
        <xdr:cNvPr id="204" name="テキスト ボックス 203"/>
        <xdr:cNvSpPr txBox="1"/>
      </xdr:nvSpPr>
      <xdr:spPr>
        <a:xfrm>
          <a:off x="1784428" y="132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7113</xdr:rowOff>
    </xdr:from>
    <xdr:to>
      <xdr:col>6</xdr:col>
      <xdr:colOff>38100</xdr:colOff>
      <xdr:row>77</xdr:row>
      <xdr:rowOff>108713</xdr:rowOff>
    </xdr:to>
    <xdr:sp macro="" textlink="">
      <xdr:nvSpPr>
        <xdr:cNvPr id="205" name="楕円 204"/>
        <xdr:cNvSpPr/>
      </xdr:nvSpPr>
      <xdr:spPr>
        <a:xfrm>
          <a:off x="1079500" y="132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99840</xdr:rowOff>
    </xdr:from>
    <xdr:ext cx="469744" cy="259045"/>
    <xdr:sp macro="" textlink="">
      <xdr:nvSpPr>
        <xdr:cNvPr id="206" name="テキスト ボックス 205"/>
        <xdr:cNvSpPr txBox="1"/>
      </xdr:nvSpPr>
      <xdr:spPr>
        <a:xfrm>
          <a:off x="895428" y="1330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168199</xdr:rowOff>
    </xdr:from>
    <xdr:to>
      <xdr:col>24</xdr:col>
      <xdr:colOff>63500</xdr:colOff>
      <xdr:row>96</xdr:row>
      <xdr:rowOff>71386</xdr:rowOff>
    </xdr:to>
    <xdr:cxnSp macro="">
      <xdr:nvCxnSpPr>
        <xdr:cNvPr id="236" name="直線コネクタ 235"/>
        <xdr:cNvCxnSpPr/>
      </xdr:nvCxnSpPr>
      <xdr:spPr>
        <a:xfrm flipV="1">
          <a:off x="3797300" y="16284499"/>
          <a:ext cx="838200" cy="2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141685</xdr:rowOff>
    </xdr:from>
    <xdr:ext cx="534377" cy="259045"/>
    <xdr:sp macro="" textlink="">
      <xdr:nvSpPr>
        <xdr:cNvPr id="237" name="扶助費平均値テキスト"/>
        <xdr:cNvSpPr txBox="1"/>
      </xdr:nvSpPr>
      <xdr:spPr>
        <a:xfrm>
          <a:off x="4686300" y="1591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71386</xdr:rowOff>
    </xdr:from>
    <xdr:to>
      <xdr:col>19</xdr:col>
      <xdr:colOff>177800</xdr:colOff>
      <xdr:row>96</xdr:row>
      <xdr:rowOff>86779</xdr:rowOff>
    </xdr:to>
    <xdr:cxnSp macro="">
      <xdr:nvCxnSpPr>
        <xdr:cNvPr id="239" name="直線コネクタ 238"/>
        <xdr:cNvCxnSpPr/>
      </xdr:nvCxnSpPr>
      <xdr:spPr>
        <a:xfrm flipV="1">
          <a:off x="2908300" y="16530586"/>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87507</xdr:rowOff>
    </xdr:from>
    <xdr:ext cx="534377" cy="259045"/>
    <xdr:sp macro="" textlink="">
      <xdr:nvSpPr>
        <xdr:cNvPr id="241" name="テキスト ボックス 240"/>
        <xdr:cNvSpPr txBox="1"/>
      </xdr:nvSpPr>
      <xdr:spPr>
        <a:xfrm>
          <a:off x="3530111" y="160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86779</xdr:rowOff>
    </xdr:from>
    <xdr:to>
      <xdr:col>15</xdr:col>
      <xdr:colOff>50800</xdr:colOff>
      <xdr:row>97</xdr:row>
      <xdr:rowOff>27191</xdr:rowOff>
    </xdr:to>
    <xdr:cxnSp macro="">
      <xdr:nvCxnSpPr>
        <xdr:cNvPr id="242" name="直線コネクタ 241"/>
        <xdr:cNvCxnSpPr/>
      </xdr:nvCxnSpPr>
      <xdr:spPr>
        <a:xfrm flipV="1">
          <a:off x="2019300" y="16545979"/>
          <a:ext cx="889000" cy="1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113377</xdr:rowOff>
    </xdr:from>
    <xdr:ext cx="534377" cy="259045"/>
    <xdr:sp macro="" textlink="">
      <xdr:nvSpPr>
        <xdr:cNvPr id="244" name="テキスト ボックス 243"/>
        <xdr:cNvSpPr txBox="1"/>
      </xdr:nvSpPr>
      <xdr:spPr>
        <a:xfrm>
          <a:off x="2641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27191</xdr:rowOff>
    </xdr:from>
    <xdr:to>
      <xdr:col>10</xdr:col>
      <xdr:colOff>114300</xdr:colOff>
      <xdr:row>97</xdr:row>
      <xdr:rowOff>115088</xdr:rowOff>
    </xdr:to>
    <xdr:cxnSp macro="">
      <xdr:nvCxnSpPr>
        <xdr:cNvPr id="245" name="直線コネクタ 244"/>
        <xdr:cNvCxnSpPr/>
      </xdr:nvCxnSpPr>
      <xdr:spPr>
        <a:xfrm flipV="1">
          <a:off x="1130300" y="16657841"/>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167594</xdr:rowOff>
    </xdr:from>
    <xdr:ext cx="534377" cy="259045"/>
    <xdr:sp macro="" textlink="">
      <xdr:nvSpPr>
        <xdr:cNvPr id="247" name="テキスト ボックス 246"/>
        <xdr:cNvSpPr txBox="1"/>
      </xdr:nvSpPr>
      <xdr:spPr>
        <a:xfrm>
          <a:off x="1752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5021</xdr:rowOff>
    </xdr:from>
    <xdr:ext cx="534377" cy="259045"/>
    <xdr:sp macro="" textlink="">
      <xdr:nvSpPr>
        <xdr:cNvPr id="249" name="テキスト ボックス 248"/>
        <xdr:cNvSpPr txBox="1"/>
      </xdr:nvSpPr>
      <xdr:spPr>
        <a:xfrm>
          <a:off x="863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117399</xdr:rowOff>
    </xdr:from>
    <xdr:to>
      <xdr:col>24</xdr:col>
      <xdr:colOff>114300</xdr:colOff>
      <xdr:row>95</xdr:row>
      <xdr:rowOff>47549</xdr:rowOff>
    </xdr:to>
    <xdr:sp macro="" textlink="">
      <xdr:nvSpPr>
        <xdr:cNvPr id="255" name="楕円 254"/>
        <xdr:cNvSpPr/>
      </xdr:nvSpPr>
      <xdr:spPr>
        <a:xfrm>
          <a:off x="4584700" y="162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95826</xdr:rowOff>
    </xdr:from>
    <xdr:ext cx="534377" cy="259045"/>
    <xdr:sp macro="" textlink="">
      <xdr:nvSpPr>
        <xdr:cNvPr id="256" name="扶助費該当値テキスト"/>
        <xdr:cNvSpPr txBox="1"/>
      </xdr:nvSpPr>
      <xdr:spPr>
        <a:xfrm>
          <a:off x="4686300" y="162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20586</xdr:rowOff>
    </xdr:from>
    <xdr:to>
      <xdr:col>20</xdr:col>
      <xdr:colOff>38100</xdr:colOff>
      <xdr:row>96</xdr:row>
      <xdr:rowOff>122186</xdr:rowOff>
    </xdr:to>
    <xdr:sp macro="" textlink="">
      <xdr:nvSpPr>
        <xdr:cNvPr id="257" name="楕円 256"/>
        <xdr:cNvSpPr/>
      </xdr:nvSpPr>
      <xdr:spPr>
        <a:xfrm>
          <a:off x="3746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113313</xdr:rowOff>
    </xdr:from>
    <xdr:ext cx="534377" cy="259045"/>
    <xdr:sp macro="" textlink="">
      <xdr:nvSpPr>
        <xdr:cNvPr id="258" name="テキスト ボックス 257"/>
        <xdr:cNvSpPr txBox="1"/>
      </xdr:nvSpPr>
      <xdr:spPr>
        <a:xfrm>
          <a:off x="3530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35979</xdr:rowOff>
    </xdr:from>
    <xdr:to>
      <xdr:col>15</xdr:col>
      <xdr:colOff>101600</xdr:colOff>
      <xdr:row>96</xdr:row>
      <xdr:rowOff>137579</xdr:rowOff>
    </xdr:to>
    <xdr:sp macro="" textlink="">
      <xdr:nvSpPr>
        <xdr:cNvPr id="259" name="楕円 258"/>
        <xdr:cNvSpPr/>
      </xdr:nvSpPr>
      <xdr:spPr>
        <a:xfrm>
          <a:off x="2857500" y="16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128706</xdr:rowOff>
    </xdr:from>
    <xdr:ext cx="534377" cy="259045"/>
    <xdr:sp macro="" textlink="">
      <xdr:nvSpPr>
        <xdr:cNvPr id="260" name="テキスト ボックス 259"/>
        <xdr:cNvSpPr txBox="1"/>
      </xdr:nvSpPr>
      <xdr:spPr>
        <a:xfrm>
          <a:off x="2641111" y="165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147841</xdr:rowOff>
    </xdr:from>
    <xdr:to>
      <xdr:col>10</xdr:col>
      <xdr:colOff>165100</xdr:colOff>
      <xdr:row>97</xdr:row>
      <xdr:rowOff>77991</xdr:rowOff>
    </xdr:to>
    <xdr:sp macro="" textlink="">
      <xdr:nvSpPr>
        <xdr:cNvPr id="261" name="楕円 260"/>
        <xdr:cNvSpPr/>
      </xdr:nvSpPr>
      <xdr:spPr>
        <a:xfrm>
          <a:off x="1968500" y="166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69118</xdr:rowOff>
    </xdr:from>
    <xdr:ext cx="534377" cy="259045"/>
    <xdr:sp macro="" textlink="">
      <xdr:nvSpPr>
        <xdr:cNvPr id="262" name="テキスト ボックス 261"/>
        <xdr:cNvSpPr txBox="1"/>
      </xdr:nvSpPr>
      <xdr:spPr>
        <a:xfrm>
          <a:off x="1752111" y="166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64288</xdr:rowOff>
    </xdr:from>
    <xdr:to>
      <xdr:col>6</xdr:col>
      <xdr:colOff>38100</xdr:colOff>
      <xdr:row>97</xdr:row>
      <xdr:rowOff>165888</xdr:rowOff>
    </xdr:to>
    <xdr:sp macro="" textlink="">
      <xdr:nvSpPr>
        <xdr:cNvPr id="263" name="楕円 262"/>
        <xdr:cNvSpPr/>
      </xdr:nvSpPr>
      <xdr:spPr>
        <a:xfrm>
          <a:off x="1079500" y="16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157015</xdr:rowOff>
    </xdr:from>
    <xdr:ext cx="534377" cy="259045"/>
    <xdr:sp macro="" textlink="">
      <xdr:nvSpPr>
        <xdr:cNvPr id="264" name="テキスト ボックス 263"/>
        <xdr:cNvSpPr txBox="1"/>
      </xdr:nvSpPr>
      <xdr:spPr>
        <a:xfrm>
          <a:off x="863111" y="167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36732</xdr:rowOff>
    </xdr:from>
    <xdr:to>
      <xdr:col>55</xdr:col>
      <xdr:colOff>0</xdr:colOff>
      <xdr:row>36</xdr:row>
      <xdr:rowOff>127911</xdr:rowOff>
    </xdr:to>
    <xdr:cxnSp macro="">
      <xdr:nvCxnSpPr>
        <xdr:cNvPr id="296" name="直線コネクタ 295"/>
        <xdr:cNvCxnSpPr/>
      </xdr:nvCxnSpPr>
      <xdr:spPr>
        <a:xfrm flipV="1">
          <a:off x="9639300" y="6208932"/>
          <a:ext cx="8382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84248</xdr:rowOff>
    </xdr:from>
    <xdr:to>
      <xdr:col>50</xdr:col>
      <xdr:colOff>114300</xdr:colOff>
      <xdr:row>36</xdr:row>
      <xdr:rowOff>127911</xdr:rowOff>
    </xdr:to>
    <xdr:cxnSp macro="">
      <xdr:nvCxnSpPr>
        <xdr:cNvPr id="299" name="直線コネクタ 298"/>
        <xdr:cNvCxnSpPr/>
      </xdr:nvCxnSpPr>
      <xdr:spPr>
        <a:xfrm>
          <a:off x="8750300" y="625644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53289</xdr:rowOff>
    </xdr:from>
    <xdr:to>
      <xdr:col>45</xdr:col>
      <xdr:colOff>177800</xdr:colOff>
      <xdr:row>36</xdr:row>
      <xdr:rowOff>84248</xdr:rowOff>
    </xdr:to>
    <xdr:cxnSp macro="">
      <xdr:nvCxnSpPr>
        <xdr:cNvPr id="302" name="直線コネクタ 301"/>
        <xdr:cNvCxnSpPr/>
      </xdr:nvCxnSpPr>
      <xdr:spPr>
        <a:xfrm>
          <a:off x="7861300" y="6054039"/>
          <a:ext cx="889000" cy="20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22579</xdr:rowOff>
    </xdr:from>
    <xdr:ext cx="534377" cy="259045"/>
    <xdr:sp macro="" textlink="">
      <xdr:nvSpPr>
        <xdr:cNvPr id="304" name="テキスト ボックス 303"/>
        <xdr:cNvSpPr txBox="1"/>
      </xdr:nvSpPr>
      <xdr:spPr>
        <a:xfrm>
          <a:off x="8483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133789</xdr:rowOff>
    </xdr:from>
    <xdr:to>
      <xdr:col>41</xdr:col>
      <xdr:colOff>50800</xdr:colOff>
      <xdr:row>35</xdr:row>
      <xdr:rowOff>53289</xdr:rowOff>
    </xdr:to>
    <xdr:cxnSp macro="">
      <xdr:nvCxnSpPr>
        <xdr:cNvPr id="305" name="直線コネクタ 304"/>
        <xdr:cNvCxnSpPr/>
      </xdr:nvCxnSpPr>
      <xdr:spPr>
        <a:xfrm>
          <a:off x="6972300" y="5963089"/>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104712</xdr:rowOff>
    </xdr:from>
    <xdr:ext cx="534377" cy="259045"/>
    <xdr:sp macro="" textlink="">
      <xdr:nvSpPr>
        <xdr:cNvPr id="307" name="テキスト ボックス 306"/>
        <xdr:cNvSpPr txBox="1"/>
      </xdr:nvSpPr>
      <xdr:spPr>
        <a:xfrm>
          <a:off x="7594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158858</xdr:rowOff>
    </xdr:from>
    <xdr:ext cx="534377" cy="259045"/>
    <xdr:sp macro="" textlink="">
      <xdr:nvSpPr>
        <xdr:cNvPr id="309" name="テキスト ボックス 308"/>
        <xdr:cNvSpPr txBox="1"/>
      </xdr:nvSpPr>
      <xdr:spPr>
        <a:xfrm>
          <a:off x="6705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157382</xdr:rowOff>
    </xdr:from>
    <xdr:to>
      <xdr:col>55</xdr:col>
      <xdr:colOff>50800</xdr:colOff>
      <xdr:row>36</xdr:row>
      <xdr:rowOff>87532</xdr:rowOff>
    </xdr:to>
    <xdr:sp macro="" textlink="">
      <xdr:nvSpPr>
        <xdr:cNvPr id="315" name="楕円 314"/>
        <xdr:cNvSpPr/>
      </xdr:nvSpPr>
      <xdr:spPr>
        <a:xfrm>
          <a:off x="10426700" y="61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135809</xdr:rowOff>
    </xdr:from>
    <xdr:ext cx="534377" cy="259045"/>
    <xdr:sp macro="" textlink="">
      <xdr:nvSpPr>
        <xdr:cNvPr id="316" name="補助費等該当値テキスト"/>
        <xdr:cNvSpPr txBox="1"/>
      </xdr:nvSpPr>
      <xdr:spPr>
        <a:xfrm>
          <a:off x="10528300" y="61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77111</xdr:rowOff>
    </xdr:from>
    <xdr:to>
      <xdr:col>50</xdr:col>
      <xdr:colOff>165100</xdr:colOff>
      <xdr:row>37</xdr:row>
      <xdr:rowOff>7261</xdr:rowOff>
    </xdr:to>
    <xdr:sp macro="" textlink="">
      <xdr:nvSpPr>
        <xdr:cNvPr id="317" name="楕円 316"/>
        <xdr:cNvSpPr/>
      </xdr:nvSpPr>
      <xdr:spPr>
        <a:xfrm>
          <a:off x="9588500" y="6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169838</xdr:rowOff>
    </xdr:from>
    <xdr:ext cx="534377" cy="259045"/>
    <xdr:sp macro="" textlink="">
      <xdr:nvSpPr>
        <xdr:cNvPr id="318" name="テキスト ボックス 317"/>
        <xdr:cNvSpPr txBox="1"/>
      </xdr:nvSpPr>
      <xdr:spPr>
        <a:xfrm>
          <a:off x="9372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33448</xdr:rowOff>
    </xdr:from>
    <xdr:to>
      <xdr:col>46</xdr:col>
      <xdr:colOff>38100</xdr:colOff>
      <xdr:row>36</xdr:row>
      <xdr:rowOff>135048</xdr:rowOff>
    </xdr:to>
    <xdr:sp macro="" textlink="">
      <xdr:nvSpPr>
        <xdr:cNvPr id="319" name="楕円 318"/>
        <xdr:cNvSpPr/>
      </xdr:nvSpPr>
      <xdr:spPr>
        <a:xfrm>
          <a:off x="8699500" y="6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126175</xdr:rowOff>
    </xdr:from>
    <xdr:ext cx="534377" cy="259045"/>
    <xdr:sp macro="" textlink="">
      <xdr:nvSpPr>
        <xdr:cNvPr id="320" name="テキスト ボックス 319"/>
        <xdr:cNvSpPr txBox="1"/>
      </xdr:nvSpPr>
      <xdr:spPr>
        <a:xfrm>
          <a:off x="8483111" y="6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2489</xdr:rowOff>
    </xdr:from>
    <xdr:to>
      <xdr:col>41</xdr:col>
      <xdr:colOff>101600</xdr:colOff>
      <xdr:row>35</xdr:row>
      <xdr:rowOff>104089</xdr:rowOff>
    </xdr:to>
    <xdr:sp macro="" textlink="">
      <xdr:nvSpPr>
        <xdr:cNvPr id="321" name="楕円 320"/>
        <xdr:cNvSpPr/>
      </xdr:nvSpPr>
      <xdr:spPr>
        <a:xfrm>
          <a:off x="78105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95216</xdr:rowOff>
    </xdr:from>
    <xdr:ext cx="534377" cy="259045"/>
    <xdr:sp macro="" textlink="">
      <xdr:nvSpPr>
        <xdr:cNvPr id="322" name="テキスト ボックス 321"/>
        <xdr:cNvSpPr txBox="1"/>
      </xdr:nvSpPr>
      <xdr:spPr>
        <a:xfrm>
          <a:off x="7594111" y="60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82989</xdr:rowOff>
    </xdr:from>
    <xdr:to>
      <xdr:col>36</xdr:col>
      <xdr:colOff>165100</xdr:colOff>
      <xdr:row>35</xdr:row>
      <xdr:rowOff>13139</xdr:rowOff>
    </xdr:to>
    <xdr:sp macro="" textlink="">
      <xdr:nvSpPr>
        <xdr:cNvPr id="323" name="楕円 322"/>
        <xdr:cNvSpPr/>
      </xdr:nvSpPr>
      <xdr:spPr>
        <a:xfrm>
          <a:off x="6921500" y="59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4266</xdr:rowOff>
    </xdr:from>
    <xdr:ext cx="534377" cy="259045"/>
    <xdr:sp macro="" textlink="">
      <xdr:nvSpPr>
        <xdr:cNvPr id="324" name="テキスト ボックス 323"/>
        <xdr:cNvSpPr txBox="1"/>
      </xdr:nvSpPr>
      <xdr:spPr>
        <a:xfrm>
          <a:off x="6705111" y="600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37230</xdr:rowOff>
    </xdr:from>
    <xdr:to>
      <xdr:col>55</xdr:col>
      <xdr:colOff>0</xdr:colOff>
      <xdr:row>53</xdr:row>
      <xdr:rowOff>156997</xdr:rowOff>
    </xdr:to>
    <xdr:cxnSp macro="">
      <xdr:nvCxnSpPr>
        <xdr:cNvPr id="354" name="直線コネクタ 353"/>
        <xdr:cNvCxnSpPr/>
      </xdr:nvCxnSpPr>
      <xdr:spPr>
        <a:xfrm>
          <a:off x="9639300" y="8609730"/>
          <a:ext cx="838200" cy="6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62171</xdr:rowOff>
    </xdr:from>
    <xdr:ext cx="534377" cy="259045"/>
    <xdr:sp macro="" textlink="">
      <xdr:nvSpPr>
        <xdr:cNvPr id="355" name="普通建設事業費平均値テキスト"/>
        <xdr:cNvSpPr txBox="1"/>
      </xdr:nvSpPr>
      <xdr:spPr>
        <a:xfrm>
          <a:off x="10528300" y="897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37230</xdr:rowOff>
    </xdr:from>
    <xdr:to>
      <xdr:col>50</xdr:col>
      <xdr:colOff>114300</xdr:colOff>
      <xdr:row>51</xdr:row>
      <xdr:rowOff>69424</xdr:rowOff>
    </xdr:to>
    <xdr:cxnSp macro="">
      <xdr:nvCxnSpPr>
        <xdr:cNvPr id="357" name="直線コネクタ 356"/>
        <xdr:cNvCxnSpPr/>
      </xdr:nvCxnSpPr>
      <xdr:spPr>
        <a:xfrm flipV="1">
          <a:off x="8750300" y="8609730"/>
          <a:ext cx="889000" cy="20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157910</xdr:rowOff>
    </xdr:from>
    <xdr:ext cx="534377" cy="259045"/>
    <xdr:sp macro="" textlink="">
      <xdr:nvSpPr>
        <xdr:cNvPr id="359" name="テキスト ボックス 358"/>
        <xdr:cNvSpPr txBox="1"/>
      </xdr:nvSpPr>
      <xdr:spPr>
        <a:xfrm>
          <a:off x="9372111" y="9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160255</xdr:rowOff>
    </xdr:from>
    <xdr:to>
      <xdr:col>45</xdr:col>
      <xdr:colOff>177800</xdr:colOff>
      <xdr:row>51</xdr:row>
      <xdr:rowOff>69424</xdr:rowOff>
    </xdr:to>
    <xdr:cxnSp macro="">
      <xdr:nvCxnSpPr>
        <xdr:cNvPr id="360" name="直線コネクタ 359"/>
        <xdr:cNvCxnSpPr/>
      </xdr:nvCxnSpPr>
      <xdr:spPr>
        <a:xfrm>
          <a:off x="7861300" y="8732755"/>
          <a:ext cx="8890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130230</xdr:rowOff>
    </xdr:from>
    <xdr:ext cx="534377" cy="259045"/>
    <xdr:sp macro="" textlink="">
      <xdr:nvSpPr>
        <xdr:cNvPr id="362" name="テキスト ボックス 361"/>
        <xdr:cNvSpPr txBox="1"/>
      </xdr:nvSpPr>
      <xdr:spPr>
        <a:xfrm>
          <a:off x="8483111" y="93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160255</xdr:rowOff>
    </xdr:from>
    <xdr:to>
      <xdr:col>41</xdr:col>
      <xdr:colOff>50800</xdr:colOff>
      <xdr:row>54</xdr:row>
      <xdr:rowOff>129165</xdr:rowOff>
    </xdr:to>
    <xdr:cxnSp macro="">
      <xdr:nvCxnSpPr>
        <xdr:cNvPr id="363" name="直線コネクタ 362"/>
        <xdr:cNvCxnSpPr/>
      </xdr:nvCxnSpPr>
      <xdr:spPr>
        <a:xfrm flipV="1">
          <a:off x="6972300" y="8732755"/>
          <a:ext cx="889000" cy="6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18483</xdr:rowOff>
    </xdr:from>
    <xdr:ext cx="534377" cy="259045"/>
    <xdr:sp macro="" textlink="">
      <xdr:nvSpPr>
        <xdr:cNvPr id="365" name="テキスト ボックス 364"/>
        <xdr:cNvSpPr txBox="1"/>
      </xdr:nvSpPr>
      <xdr:spPr>
        <a:xfrm>
          <a:off x="7594111" y="89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98292</xdr:rowOff>
    </xdr:from>
    <xdr:to>
      <xdr:col>36</xdr:col>
      <xdr:colOff>165100</xdr:colOff>
      <xdr:row>53</xdr:row>
      <xdr:rowOff>28442</xdr:rowOff>
    </xdr:to>
    <xdr:sp macro="" textlink="">
      <xdr:nvSpPr>
        <xdr:cNvPr id="366" name="フローチャート: 判断 365"/>
        <xdr:cNvSpPr/>
      </xdr:nvSpPr>
      <xdr:spPr>
        <a:xfrm>
          <a:off x="6921500" y="901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44969</xdr:rowOff>
    </xdr:from>
    <xdr:ext cx="534377" cy="259045"/>
    <xdr:sp macro="" textlink="">
      <xdr:nvSpPr>
        <xdr:cNvPr id="367" name="テキスト ボックス 366"/>
        <xdr:cNvSpPr txBox="1"/>
      </xdr:nvSpPr>
      <xdr:spPr>
        <a:xfrm>
          <a:off x="6705111" y="8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106197</xdr:rowOff>
    </xdr:from>
    <xdr:to>
      <xdr:col>55</xdr:col>
      <xdr:colOff>50800</xdr:colOff>
      <xdr:row>54</xdr:row>
      <xdr:rowOff>36347</xdr:rowOff>
    </xdr:to>
    <xdr:sp macro="" textlink="">
      <xdr:nvSpPr>
        <xdr:cNvPr id="373" name="楕円 372"/>
        <xdr:cNvSpPr/>
      </xdr:nvSpPr>
      <xdr:spPr>
        <a:xfrm>
          <a:off x="10426700" y="91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84624</xdr:rowOff>
    </xdr:from>
    <xdr:ext cx="534377" cy="259045"/>
    <xdr:sp macro="" textlink="">
      <xdr:nvSpPr>
        <xdr:cNvPr id="374" name="普通建設事業費該当値テキスト"/>
        <xdr:cNvSpPr txBox="1"/>
      </xdr:nvSpPr>
      <xdr:spPr>
        <a:xfrm>
          <a:off x="10528300" y="91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157880</xdr:rowOff>
    </xdr:from>
    <xdr:to>
      <xdr:col>50</xdr:col>
      <xdr:colOff>165100</xdr:colOff>
      <xdr:row>50</xdr:row>
      <xdr:rowOff>88030</xdr:rowOff>
    </xdr:to>
    <xdr:sp macro="" textlink="">
      <xdr:nvSpPr>
        <xdr:cNvPr id="375" name="楕円 374"/>
        <xdr:cNvSpPr/>
      </xdr:nvSpPr>
      <xdr:spPr>
        <a:xfrm>
          <a:off x="9588500" y="85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104557</xdr:rowOff>
    </xdr:from>
    <xdr:ext cx="599010" cy="259045"/>
    <xdr:sp macro="" textlink="">
      <xdr:nvSpPr>
        <xdr:cNvPr id="376" name="テキスト ボックス 375"/>
        <xdr:cNvSpPr txBox="1"/>
      </xdr:nvSpPr>
      <xdr:spPr>
        <a:xfrm>
          <a:off x="9339795" y="833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18624</xdr:rowOff>
    </xdr:from>
    <xdr:to>
      <xdr:col>46</xdr:col>
      <xdr:colOff>38100</xdr:colOff>
      <xdr:row>51</xdr:row>
      <xdr:rowOff>120224</xdr:rowOff>
    </xdr:to>
    <xdr:sp macro="" textlink="">
      <xdr:nvSpPr>
        <xdr:cNvPr id="377" name="楕円 376"/>
        <xdr:cNvSpPr/>
      </xdr:nvSpPr>
      <xdr:spPr>
        <a:xfrm>
          <a:off x="8699500" y="87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136751</xdr:rowOff>
    </xdr:from>
    <xdr:ext cx="534377" cy="259045"/>
    <xdr:sp macro="" textlink="">
      <xdr:nvSpPr>
        <xdr:cNvPr id="378" name="テキスト ボックス 377"/>
        <xdr:cNvSpPr txBox="1"/>
      </xdr:nvSpPr>
      <xdr:spPr>
        <a:xfrm>
          <a:off x="8483111" y="853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109455</xdr:rowOff>
    </xdr:from>
    <xdr:to>
      <xdr:col>41</xdr:col>
      <xdr:colOff>101600</xdr:colOff>
      <xdr:row>51</xdr:row>
      <xdr:rowOff>39605</xdr:rowOff>
    </xdr:to>
    <xdr:sp macro="" textlink="">
      <xdr:nvSpPr>
        <xdr:cNvPr id="379" name="楕円 378"/>
        <xdr:cNvSpPr/>
      </xdr:nvSpPr>
      <xdr:spPr>
        <a:xfrm>
          <a:off x="7810500" y="86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56132</xdr:rowOff>
    </xdr:from>
    <xdr:ext cx="534377" cy="259045"/>
    <xdr:sp macro="" textlink="">
      <xdr:nvSpPr>
        <xdr:cNvPr id="380" name="テキスト ボックス 379"/>
        <xdr:cNvSpPr txBox="1"/>
      </xdr:nvSpPr>
      <xdr:spPr>
        <a:xfrm>
          <a:off x="7594111" y="845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78365</xdr:rowOff>
    </xdr:from>
    <xdr:to>
      <xdr:col>36</xdr:col>
      <xdr:colOff>165100</xdr:colOff>
      <xdr:row>55</xdr:row>
      <xdr:rowOff>8515</xdr:rowOff>
    </xdr:to>
    <xdr:sp macro="" textlink="">
      <xdr:nvSpPr>
        <xdr:cNvPr id="381" name="楕円 380"/>
        <xdr:cNvSpPr/>
      </xdr:nvSpPr>
      <xdr:spPr>
        <a:xfrm>
          <a:off x="6921500" y="9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171092</xdr:rowOff>
    </xdr:from>
    <xdr:ext cx="534377" cy="259045"/>
    <xdr:sp macro="" textlink="">
      <xdr:nvSpPr>
        <xdr:cNvPr id="382" name="テキスト ボックス 381"/>
        <xdr:cNvSpPr txBox="1"/>
      </xdr:nvSpPr>
      <xdr:spPr>
        <a:xfrm>
          <a:off x="6705111" y="94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19018</xdr:rowOff>
    </xdr:from>
    <xdr:to>
      <xdr:col>55</xdr:col>
      <xdr:colOff>0</xdr:colOff>
      <xdr:row>75</xdr:row>
      <xdr:rowOff>32944</xdr:rowOff>
    </xdr:to>
    <xdr:cxnSp macro="">
      <xdr:nvCxnSpPr>
        <xdr:cNvPr id="411" name="直線コネクタ 410"/>
        <xdr:cNvCxnSpPr/>
      </xdr:nvCxnSpPr>
      <xdr:spPr>
        <a:xfrm>
          <a:off x="9639300" y="12191968"/>
          <a:ext cx="838200" cy="69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72775</xdr:rowOff>
    </xdr:from>
    <xdr:ext cx="534377" cy="259045"/>
    <xdr:sp macro="" textlink="">
      <xdr:nvSpPr>
        <xdr:cNvPr id="412" name="普通建設事業費 （ うち新規整備　）平均値テキスト"/>
        <xdr:cNvSpPr txBox="1"/>
      </xdr:nvSpPr>
      <xdr:spPr>
        <a:xfrm>
          <a:off x="10528300" y="13102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19018</xdr:rowOff>
    </xdr:from>
    <xdr:to>
      <xdr:col>50</xdr:col>
      <xdr:colOff>114300</xdr:colOff>
      <xdr:row>72</xdr:row>
      <xdr:rowOff>46374</xdr:rowOff>
    </xdr:to>
    <xdr:cxnSp macro="">
      <xdr:nvCxnSpPr>
        <xdr:cNvPr id="414" name="直線コネクタ 413"/>
        <xdr:cNvCxnSpPr/>
      </xdr:nvCxnSpPr>
      <xdr:spPr>
        <a:xfrm flipV="1">
          <a:off x="8750300" y="12191968"/>
          <a:ext cx="889000" cy="1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6920</xdr:rowOff>
    </xdr:from>
    <xdr:ext cx="534377" cy="259045"/>
    <xdr:sp macro="" textlink="">
      <xdr:nvSpPr>
        <xdr:cNvPr id="416" name="テキスト ボックス 415"/>
        <xdr:cNvSpPr txBox="1"/>
      </xdr:nvSpPr>
      <xdr:spPr>
        <a:xfrm>
          <a:off x="9372111" y="130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143891</xdr:rowOff>
    </xdr:from>
    <xdr:to>
      <xdr:col>45</xdr:col>
      <xdr:colOff>177800</xdr:colOff>
      <xdr:row>72</xdr:row>
      <xdr:rowOff>46374</xdr:rowOff>
    </xdr:to>
    <xdr:cxnSp macro="">
      <xdr:nvCxnSpPr>
        <xdr:cNvPr id="417" name="直線コネクタ 416"/>
        <xdr:cNvCxnSpPr/>
      </xdr:nvCxnSpPr>
      <xdr:spPr>
        <a:xfrm>
          <a:off x="7861300" y="12145391"/>
          <a:ext cx="889000" cy="2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133297</xdr:rowOff>
    </xdr:from>
    <xdr:ext cx="534377" cy="259045"/>
    <xdr:sp macro="" textlink="">
      <xdr:nvSpPr>
        <xdr:cNvPr id="419" name="テキスト ボックス 418"/>
        <xdr:cNvSpPr txBox="1"/>
      </xdr:nvSpPr>
      <xdr:spPr>
        <a:xfrm>
          <a:off x="8483111" y="131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143891</xdr:rowOff>
    </xdr:from>
    <xdr:to>
      <xdr:col>41</xdr:col>
      <xdr:colOff>50800</xdr:colOff>
      <xdr:row>73</xdr:row>
      <xdr:rowOff>168294</xdr:rowOff>
    </xdr:to>
    <xdr:cxnSp macro="">
      <xdr:nvCxnSpPr>
        <xdr:cNvPr id="420" name="直線コネクタ 419"/>
        <xdr:cNvCxnSpPr/>
      </xdr:nvCxnSpPr>
      <xdr:spPr>
        <a:xfrm flipV="1">
          <a:off x="6972300" y="12145391"/>
          <a:ext cx="889000" cy="5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67232</xdr:rowOff>
    </xdr:from>
    <xdr:ext cx="534377" cy="259045"/>
    <xdr:sp macro="" textlink="">
      <xdr:nvSpPr>
        <xdr:cNvPr id="422" name="テキスト ボックス 421"/>
        <xdr:cNvSpPr txBox="1"/>
      </xdr:nvSpPr>
      <xdr:spPr>
        <a:xfrm>
          <a:off x="7594111" y="127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3" name="フローチャート: 判断 422"/>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81767</xdr:rowOff>
    </xdr:from>
    <xdr:ext cx="534377" cy="259045"/>
    <xdr:sp macro="" textlink="">
      <xdr:nvSpPr>
        <xdr:cNvPr id="424" name="テキスト ボックス 423"/>
        <xdr:cNvSpPr txBox="1"/>
      </xdr:nvSpPr>
      <xdr:spPr>
        <a:xfrm>
          <a:off x="6705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153594</xdr:rowOff>
    </xdr:from>
    <xdr:to>
      <xdr:col>55</xdr:col>
      <xdr:colOff>50800</xdr:colOff>
      <xdr:row>75</xdr:row>
      <xdr:rowOff>83744</xdr:rowOff>
    </xdr:to>
    <xdr:sp macro="" textlink="">
      <xdr:nvSpPr>
        <xdr:cNvPr id="430" name="楕円 429"/>
        <xdr:cNvSpPr/>
      </xdr:nvSpPr>
      <xdr:spPr>
        <a:xfrm>
          <a:off x="10426700" y="128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5021</xdr:rowOff>
    </xdr:from>
    <xdr:ext cx="534377" cy="259045"/>
    <xdr:sp macro="" textlink="">
      <xdr:nvSpPr>
        <xdr:cNvPr id="431" name="普通建設事業費 （ うち新規整備　）該当値テキスト"/>
        <xdr:cNvSpPr txBox="1"/>
      </xdr:nvSpPr>
      <xdr:spPr>
        <a:xfrm>
          <a:off x="10528300" y="126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139668</xdr:rowOff>
    </xdr:from>
    <xdr:to>
      <xdr:col>50</xdr:col>
      <xdr:colOff>165100</xdr:colOff>
      <xdr:row>71</xdr:row>
      <xdr:rowOff>69818</xdr:rowOff>
    </xdr:to>
    <xdr:sp macro="" textlink="">
      <xdr:nvSpPr>
        <xdr:cNvPr id="432" name="楕円 431"/>
        <xdr:cNvSpPr/>
      </xdr:nvSpPr>
      <xdr:spPr>
        <a:xfrm>
          <a:off x="9588500" y="121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86345</xdr:rowOff>
    </xdr:from>
    <xdr:ext cx="534377" cy="259045"/>
    <xdr:sp macro="" textlink="">
      <xdr:nvSpPr>
        <xdr:cNvPr id="433" name="テキスト ボックス 432"/>
        <xdr:cNvSpPr txBox="1"/>
      </xdr:nvSpPr>
      <xdr:spPr>
        <a:xfrm>
          <a:off x="9372111" y="11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167024</xdr:rowOff>
    </xdr:from>
    <xdr:to>
      <xdr:col>46</xdr:col>
      <xdr:colOff>38100</xdr:colOff>
      <xdr:row>72</xdr:row>
      <xdr:rowOff>97174</xdr:rowOff>
    </xdr:to>
    <xdr:sp macro="" textlink="">
      <xdr:nvSpPr>
        <xdr:cNvPr id="434" name="楕円 433"/>
        <xdr:cNvSpPr/>
      </xdr:nvSpPr>
      <xdr:spPr>
        <a:xfrm>
          <a:off x="8699500" y="1233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113701</xdr:rowOff>
    </xdr:from>
    <xdr:ext cx="534377" cy="259045"/>
    <xdr:sp macro="" textlink="">
      <xdr:nvSpPr>
        <xdr:cNvPr id="435" name="テキスト ボックス 434"/>
        <xdr:cNvSpPr txBox="1"/>
      </xdr:nvSpPr>
      <xdr:spPr>
        <a:xfrm>
          <a:off x="8483111" y="121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93091</xdr:rowOff>
    </xdr:from>
    <xdr:to>
      <xdr:col>41</xdr:col>
      <xdr:colOff>101600</xdr:colOff>
      <xdr:row>71</xdr:row>
      <xdr:rowOff>23241</xdr:rowOff>
    </xdr:to>
    <xdr:sp macro="" textlink="">
      <xdr:nvSpPr>
        <xdr:cNvPr id="436" name="楕円 435"/>
        <xdr:cNvSpPr/>
      </xdr:nvSpPr>
      <xdr:spPr>
        <a:xfrm>
          <a:off x="7810500" y="120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39768</xdr:rowOff>
    </xdr:from>
    <xdr:ext cx="534377" cy="259045"/>
    <xdr:sp macro="" textlink="">
      <xdr:nvSpPr>
        <xdr:cNvPr id="437" name="テキスト ボックス 436"/>
        <xdr:cNvSpPr txBox="1"/>
      </xdr:nvSpPr>
      <xdr:spPr>
        <a:xfrm>
          <a:off x="7594111" y="1186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117494</xdr:rowOff>
    </xdr:from>
    <xdr:to>
      <xdr:col>36</xdr:col>
      <xdr:colOff>165100</xdr:colOff>
      <xdr:row>74</xdr:row>
      <xdr:rowOff>47644</xdr:rowOff>
    </xdr:to>
    <xdr:sp macro="" textlink="">
      <xdr:nvSpPr>
        <xdr:cNvPr id="438" name="楕円 437"/>
        <xdr:cNvSpPr/>
      </xdr:nvSpPr>
      <xdr:spPr>
        <a:xfrm>
          <a:off x="6921500" y="126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64171</xdr:rowOff>
    </xdr:from>
    <xdr:ext cx="534377" cy="259045"/>
    <xdr:sp macro="" textlink="">
      <xdr:nvSpPr>
        <xdr:cNvPr id="439" name="テキスト ボックス 438"/>
        <xdr:cNvSpPr txBox="1"/>
      </xdr:nvSpPr>
      <xdr:spPr>
        <a:xfrm>
          <a:off x="6705111" y="124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132597</xdr:rowOff>
    </xdr:from>
    <xdr:to>
      <xdr:col>55</xdr:col>
      <xdr:colOff>0</xdr:colOff>
      <xdr:row>98</xdr:row>
      <xdr:rowOff>95825</xdr:rowOff>
    </xdr:to>
    <xdr:cxnSp macro="">
      <xdr:nvCxnSpPr>
        <xdr:cNvPr id="470" name="直線コネクタ 469"/>
        <xdr:cNvCxnSpPr/>
      </xdr:nvCxnSpPr>
      <xdr:spPr>
        <a:xfrm>
          <a:off x="9639300" y="16763247"/>
          <a:ext cx="838200" cy="1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1"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57257</xdr:rowOff>
    </xdr:from>
    <xdr:to>
      <xdr:col>50</xdr:col>
      <xdr:colOff>114300</xdr:colOff>
      <xdr:row>97</xdr:row>
      <xdr:rowOff>132597</xdr:rowOff>
    </xdr:to>
    <xdr:cxnSp macro="">
      <xdr:nvCxnSpPr>
        <xdr:cNvPr id="473" name="直線コネクタ 472"/>
        <xdr:cNvCxnSpPr/>
      </xdr:nvCxnSpPr>
      <xdr:spPr>
        <a:xfrm>
          <a:off x="8750300" y="16687907"/>
          <a:ext cx="889000" cy="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57257</xdr:rowOff>
    </xdr:from>
    <xdr:to>
      <xdr:col>45</xdr:col>
      <xdr:colOff>177800</xdr:colOff>
      <xdr:row>98</xdr:row>
      <xdr:rowOff>83023</xdr:rowOff>
    </xdr:to>
    <xdr:cxnSp macro="">
      <xdr:nvCxnSpPr>
        <xdr:cNvPr id="476" name="直線コネクタ 475"/>
        <xdr:cNvCxnSpPr/>
      </xdr:nvCxnSpPr>
      <xdr:spPr>
        <a:xfrm flipV="1">
          <a:off x="7861300" y="16687907"/>
          <a:ext cx="889000" cy="19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70144</xdr:rowOff>
    </xdr:from>
    <xdr:ext cx="534377" cy="259045"/>
    <xdr:sp macro="" textlink="">
      <xdr:nvSpPr>
        <xdr:cNvPr id="478" name="テキスト ボックス 477"/>
        <xdr:cNvSpPr txBox="1"/>
      </xdr:nvSpPr>
      <xdr:spPr>
        <a:xfrm>
          <a:off x="8483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83023</xdr:rowOff>
    </xdr:from>
    <xdr:to>
      <xdr:col>41</xdr:col>
      <xdr:colOff>50800</xdr:colOff>
      <xdr:row>98</xdr:row>
      <xdr:rowOff>130589</xdr:rowOff>
    </xdr:to>
    <xdr:cxnSp macro="">
      <xdr:nvCxnSpPr>
        <xdr:cNvPr id="479" name="直線コネクタ 478"/>
        <xdr:cNvCxnSpPr/>
      </xdr:nvCxnSpPr>
      <xdr:spPr>
        <a:xfrm flipV="1">
          <a:off x="6972300" y="16885123"/>
          <a:ext cx="8890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1" name="テキスト ボックス 480"/>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2" name="フローチャート: 判断 481"/>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3" name="テキスト ボックス 482"/>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45025</xdr:rowOff>
    </xdr:from>
    <xdr:to>
      <xdr:col>55</xdr:col>
      <xdr:colOff>50800</xdr:colOff>
      <xdr:row>98</xdr:row>
      <xdr:rowOff>146625</xdr:rowOff>
    </xdr:to>
    <xdr:sp macro="" textlink="">
      <xdr:nvSpPr>
        <xdr:cNvPr id="489" name="楕円 488"/>
        <xdr:cNvSpPr/>
      </xdr:nvSpPr>
      <xdr:spPr>
        <a:xfrm>
          <a:off x="10426700" y="168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131402</xdr:rowOff>
    </xdr:from>
    <xdr:ext cx="534377" cy="259045"/>
    <xdr:sp macro="" textlink="">
      <xdr:nvSpPr>
        <xdr:cNvPr id="490" name="普通建設事業費 （ うち更新整備　）該当値テキスト"/>
        <xdr:cNvSpPr txBox="1"/>
      </xdr:nvSpPr>
      <xdr:spPr>
        <a:xfrm>
          <a:off x="10528300" y="167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81797</xdr:rowOff>
    </xdr:from>
    <xdr:to>
      <xdr:col>50</xdr:col>
      <xdr:colOff>165100</xdr:colOff>
      <xdr:row>98</xdr:row>
      <xdr:rowOff>11947</xdr:rowOff>
    </xdr:to>
    <xdr:sp macro="" textlink="">
      <xdr:nvSpPr>
        <xdr:cNvPr id="491" name="楕円 490"/>
        <xdr:cNvSpPr/>
      </xdr:nvSpPr>
      <xdr:spPr>
        <a:xfrm>
          <a:off x="9588500" y="167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3074</xdr:rowOff>
    </xdr:from>
    <xdr:ext cx="534377" cy="259045"/>
    <xdr:sp macro="" textlink="">
      <xdr:nvSpPr>
        <xdr:cNvPr id="492" name="テキスト ボックス 491"/>
        <xdr:cNvSpPr txBox="1"/>
      </xdr:nvSpPr>
      <xdr:spPr>
        <a:xfrm>
          <a:off x="9372111" y="168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6457</xdr:rowOff>
    </xdr:from>
    <xdr:to>
      <xdr:col>46</xdr:col>
      <xdr:colOff>38100</xdr:colOff>
      <xdr:row>97</xdr:row>
      <xdr:rowOff>108057</xdr:rowOff>
    </xdr:to>
    <xdr:sp macro="" textlink="">
      <xdr:nvSpPr>
        <xdr:cNvPr id="493" name="楕円 492"/>
        <xdr:cNvSpPr/>
      </xdr:nvSpPr>
      <xdr:spPr>
        <a:xfrm>
          <a:off x="8699500" y="166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99184</xdr:rowOff>
    </xdr:from>
    <xdr:ext cx="534377" cy="259045"/>
    <xdr:sp macro="" textlink="">
      <xdr:nvSpPr>
        <xdr:cNvPr id="494" name="テキスト ボックス 493"/>
        <xdr:cNvSpPr txBox="1"/>
      </xdr:nvSpPr>
      <xdr:spPr>
        <a:xfrm>
          <a:off x="8483111" y="167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32223</xdr:rowOff>
    </xdr:from>
    <xdr:to>
      <xdr:col>41</xdr:col>
      <xdr:colOff>101600</xdr:colOff>
      <xdr:row>98</xdr:row>
      <xdr:rowOff>133823</xdr:rowOff>
    </xdr:to>
    <xdr:sp macro="" textlink="">
      <xdr:nvSpPr>
        <xdr:cNvPr id="495" name="楕円 494"/>
        <xdr:cNvSpPr/>
      </xdr:nvSpPr>
      <xdr:spPr>
        <a:xfrm>
          <a:off x="7810500" y="168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124950</xdr:rowOff>
    </xdr:from>
    <xdr:ext cx="534377" cy="259045"/>
    <xdr:sp macro="" textlink="">
      <xdr:nvSpPr>
        <xdr:cNvPr id="496" name="テキスト ボックス 495"/>
        <xdr:cNvSpPr txBox="1"/>
      </xdr:nvSpPr>
      <xdr:spPr>
        <a:xfrm>
          <a:off x="7594111" y="1692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79789</xdr:rowOff>
    </xdr:from>
    <xdr:to>
      <xdr:col>36</xdr:col>
      <xdr:colOff>165100</xdr:colOff>
      <xdr:row>99</xdr:row>
      <xdr:rowOff>9939</xdr:rowOff>
    </xdr:to>
    <xdr:sp macro="" textlink="">
      <xdr:nvSpPr>
        <xdr:cNvPr id="497" name="楕円 496"/>
        <xdr:cNvSpPr/>
      </xdr:nvSpPr>
      <xdr:spPr>
        <a:xfrm>
          <a:off x="6921500" y="168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1066</xdr:rowOff>
    </xdr:from>
    <xdr:ext cx="469744" cy="259045"/>
    <xdr:sp macro="" textlink="">
      <xdr:nvSpPr>
        <xdr:cNvPr id="498" name="テキスト ボックス 497"/>
        <xdr:cNvSpPr txBox="1"/>
      </xdr:nvSpPr>
      <xdr:spPr>
        <a:xfrm>
          <a:off x="6737428" y="169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28966</xdr:rowOff>
    </xdr:from>
    <xdr:to>
      <xdr:col>85</xdr:col>
      <xdr:colOff>126364</xdr:colOff>
      <xdr:row>38</xdr:row>
      <xdr:rowOff>139700</xdr:rowOff>
    </xdr:to>
    <xdr:cxnSp macro="">
      <xdr:nvCxnSpPr>
        <xdr:cNvPr id="520" name="直線コネクタ 519"/>
        <xdr:cNvCxnSpPr/>
      </xdr:nvCxnSpPr>
      <xdr:spPr>
        <a:xfrm flipV="1">
          <a:off x="16317595" y="5858266"/>
          <a:ext cx="1269" cy="79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147093</xdr:rowOff>
    </xdr:from>
    <xdr:ext cx="534377" cy="259045"/>
    <xdr:sp macro="" textlink="">
      <xdr:nvSpPr>
        <xdr:cNvPr id="523" name="災害復旧事業費最大値テキスト"/>
        <xdr:cNvSpPr txBox="1"/>
      </xdr:nvSpPr>
      <xdr:spPr>
        <a:xfrm>
          <a:off x="16370300" y="56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28966</xdr:rowOff>
    </xdr:from>
    <xdr:to>
      <xdr:col>86</xdr:col>
      <xdr:colOff>25400</xdr:colOff>
      <xdr:row>34</xdr:row>
      <xdr:rowOff>28966</xdr:rowOff>
    </xdr:to>
    <xdr:cxnSp macro="">
      <xdr:nvCxnSpPr>
        <xdr:cNvPr id="524" name="直線コネクタ 523"/>
        <xdr:cNvCxnSpPr/>
      </xdr:nvCxnSpPr>
      <xdr:spPr>
        <a:xfrm>
          <a:off x="16230600" y="585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28966</xdr:rowOff>
    </xdr:from>
    <xdr:to>
      <xdr:col>85</xdr:col>
      <xdr:colOff>127000</xdr:colOff>
      <xdr:row>38</xdr:row>
      <xdr:rowOff>139700</xdr:rowOff>
    </xdr:to>
    <xdr:cxnSp macro="">
      <xdr:nvCxnSpPr>
        <xdr:cNvPr id="525" name="直線コネクタ 524"/>
        <xdr:cNvCxnSpPr/>
      </xdr:nvCxnSpPr>
      <xdr:spPr>
        <a:xfrm flipV="1">
          <a:off x="15481300" y="5858266"/>
          <a:ext cx="838200" cy="7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74185</xdr:rowOff>
    </xdr:from>
    <xdr:ext cx="469744" cy="259045"/>
    <xdr:sp macro="" textlink="">
      <xdr:nvSpPr>
        <xdr:cNvPr id="526" name="災害復旧事業費平均値テキスト"/>
        <xdr:cNvSpPr txBox="1"/>
      </xdr:nvSpPr>
      <xdr:spPr>
        <a:xfrm>
          <a:off x="16370300" y="641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95758</xdr:rowOff>
    </xdr:from>
    <xdr:to>
      <xdr:col>85</xdr:col>
      <xdr:colOff>177800</xdr:colOff>
      <xdr:row>38</xdr:row>
      <xdr:rowOff>25908</xdr:rowOff>
    </xdr:to>
    <xdr:sp macro="" textlink="">
      <xdr:nvSpPr>
        <xdr:cNvPr id="527" name="フローチャート: 判断 526"/>
        <xdr:cNvSpPr/>
      </xdr:nvSpPr>
      <xdr:spPr>
        <a:xfrm>
          <a:off x="162687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138557</xdr:rowOff>
    </xdr:from>
    <xdr:to>
      <xdr:col>81</xdr:col>
      <xdr:colOff>50800</xdr:colOff>
      <xdr:row>38</xdr:row>
      <xdr:rowOff>139700</xdr:rowOff>
    </xdr:to>
    <xdr:cxnSp macro="">
      <xdr:nvCxnSpPr>
        <xdr:cNvPr id="528" name="直線コネクタ 527"/>
        <xdr:cNvCxnSpPr/>
      </xdr:nvCxnSpPr>
      <xdr:spPr>
        <a:xfrm>
          <a:off x="14592300" y="5967857"/>
          <a:ext cx="889000" cy="6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36368</xdr:rowOff>
    </xdr:from>
    <xdr:to>
      <xdr:col>81</xdr:col>
      <xdr:colOff>101600</xdr:colOff>
      <xdr:row>37</xdr:row>
      <xdr:rowOff>137968</xdr:rowOff>
    </xdr:to>
    <xdr:sp macro="" textlink="">
      <xdr:nvSpPr>
        <xdr:cNvPr id="529" name="フローチャート: 判断 528"/>
        <xdr:cNvSpPr/>
      </xdr:nvSpPr>
      <xdr:spPr>
        <a:xfrm>
          <a:off x="15430500" y="63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154495</xdr:rowOff>
    </xdr:from>
    <xdr:ext cx="469744" cy="259045"/>
    <xdr:sp macro="" textlink="">
      <xdr:nvSpPr>
        <xdr:cNvPr id="530" name="テキスト ボックス 529"/>
        <xdr:cNvSpPr txBox="1"/>
      </xdr:nvSpPr>
      <xdr:spPr>
        <a:xfrm>
          <a:off x="15246428" y="615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110896</xdr:rowOff>
    </xdr:from>
    <xdr:to>
      <xdr:col>76</xdr:col>
      <xdr:colOff>114300</xdr:colOff>
      <xdr:row>34</xdr:row>
      <xdr:rowOff>138557</xdr:rowOff>
    </xdr:to>
    <xdr:cxnSp macro="">
      <xdr:nvCxnSpPr>
        <xdr:cNvPr id="531" name="直線コネクタ 530"/>
        <xdr:cNvCxnSpPr/>
      </xdr:nvCxnSpPr>
      <xdr:spPr>
        <a:xfrm>
          <a:off x="13703300" y="5425846"/>
          <a:ext cx="889000" cy="5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159355</xdr:rowOff>
    </xdr:from>
    <xdr:to>
      <xdr:col>76</xdr:col>
      <xdr:colOff>165100</xdr:colOff>
      <xdr:row>37</xdr:row>
      <xdr:rowOff>89505</xdr:rowOff>
    </xdr:to>
    <xdr:sp macro="" textlink="">
      <xdr:nvSpPr>
        <xdr:cNvPr id="532" name="フローチャート: 判断 531"/>
        <xdr:cNvSpPr/>
      </xdr:nvSpPr>
      <xdr:spPr>
        <a:xfrm>
          <a:off x="145415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80632</xdr:rowOff>
    </xdr:from>
    <xdr:ext cx="469744" cy="259045"/>
    <xdr:sp macro="" textlink="">
      <xdr:nvSpPr>
        <xdr:cNvPr id="533" name="テキスト ボックス 532"/>
        <xdr:cNvSpPr txBox="1"/>
      </xdr:nvSpPr>
      <xdr:spPr>
        <a:xfrm>
          <a:off x="14357428" y="64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42179</xdr:rowOff>
    </xdr:from>
    <xdr:to>
      <xdr:col>71</xdr:col>
      <xdr:colOff>177800</xdr:colOff>
      <xdr:row>31</xdr:row>
      <xdr:rowOff>110896</xdr:rowOff>
    </xdr:to>
    <xdr:cxnSp macro="">
      <xdr:nvCxnSpPr>
        <xdr:cNvPr id="534" name="直線コネクタ 533"/>
        <xdr:cNvCxnSpPr/>
      </xdr:nvCxnSpPr>
      <xdr:spPr>
        <a:xfrm>
          <a:off x="12814300" y="5185679"/>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152497</xdr:rowOff>
    </xdr:from>
    <xdr:to>
      <xdr:col>72</xdr:col>
      <xdr:colOff>38100</xdr:colOff>
      <xdr:row>36</xdr:row>
      <xdr:rowOff>82647</xdr:rowOff>
    </xdr:to>
    <xdr:sp macro="" textlink="">
      <xdr:nvSpPr>
        <xdr:cNvPr id="535" name="フローチャート: 判断 534"/>
        <xdr:cNvSpPr/>
      </xdr:nvSpPr>
      <xdr:spPr>
        <a:xfrm>
          <a:off x="13652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73774</xdr:rowOff>
    </xdr:from>
    <xdr:ext cx="469744" cy="259045"/>
    <xdr:sp macro="" textlink="">
      <xdr:nvSpPr>
        <xdr:cNvPr id="536" name="テキスト ボックス 535"/>
        <xdr:cNvSpPr txBox="1"/>
      </xdr:nvSpPr>
      <xdr:spPr>
        <a:xfrm>
          <a:off x="13468428" y="62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161823</xdr:rowOff>
    </xdr:from>
    <xdr:to>
      <xdr:col>67</xdr:col>
      <xdr:colOff>101600</xdr:colOff>
      <xdr:row>37</xdr:row>
      <xdr:rowOff>91973</xdr:rowOff>
    </xdr:to>
    <xdr:sp macro="" textlink="">
      <xdr:nvSpPr>
        <xdr:cNvPr id="537" name="フローチャート: 判断 536"/>
        <xdr:cNvSpPr/>
      </xdr:nvSpPr>
      <xdr:spPr>
        <a:xfrm>
          <a:off x="12763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83100</xdr:rowOff>
    </xdr:from>
    <xdr:ext cx="469744" cy="259045"/>
    <xdr:sp macro="" textlink="">
      <xdr:nvSpPr>
        <xdr:cNvPr id="538" name="テキスト ボックス 537"/>
        <xdr:cNvSpPr txBox="1"/>
      </xdr:nvSpPr>
      <xdr:spPr>
        <a:xfrm>
          <a:off x="12579428" y="64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149616</xdr:rowOff>
    </xdr:from>
    <xdr:to>
      <xdr:col>85</xdr:col>
      <xdr:colOff>177800</xdr:colOff>
      <xdr:row>34</xdr:row>
      <xdr:rowOff>79766</xdr:rowOff>
    </xdr:to>
    <xdr:sp macro="" textlink="">
      <xdr:nvSpPr>
        <xdr:cNvPr id="544" name="楕円 543"/>
        <xdr:cNvSpPr/>
      </xdr:nvSpPr>
      <xdr:spPr>
        <a:xfrm>
          <a:off x="16268700" y="58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102643</xdr:rowOff>
    </xdr:from>
    <xdr:ext cx="534377" cy="259045"/>
    <xdr:sp macro="" textlink="">
      <xdr:nvSpPr>
        <xdr:cNvPr id="545" name="災害復旧事業費該当値テキスト"/>
        <xdr:cNvSpPr txBox="1"/>
      </xdr:nvSpPr>
      <xdr:spPr>
        <a:xfrm>
          <a:off x="16370300" y="57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87757</xdr:rowOff>
    </xdr:from>
    <xdr:to>
      <xdr:col>76</xdr:col>
      <xdr:colOff>165100</xdr:colOff>
      <xdr:row>35</xdr:row>
      <xdr:rowOff>17907</xdr:rowOff>
    </xdr:to>
    <xdr:sp macro="" textlink="">
      <xdr:nvSpPr>
        <xdr:cNvPr id="548" name="楕円 547"/>
        <xdr:cNvSpPr/>
      </xdr:nvSpPr>
      <xdr:spPr>
        <a:xfrm>
          <a:off x="14541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34434</xdr:rowOff>
    </xdr:from>
    <xdr:ext cx="534377" cy="259045"/>
    <xdr:sp macro="" textlink="">
      <xdr:nvSpPr>
        <xdr:cNvPr id="549" name="テキスト ボックス 548"/>
        <xdr:cNvSpPr txBox="1"/>
      </xdr:nvSpPr>
      <xdr:spPr>
        <a:xfrm>
          <a:off x="14325111" y="56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60096</xdr:rowOff>
    </xdr:from>
    <xdr:to>
      <xdr:col>72</xdr:col>
      <xdr:colOff>38100</xdr:colOff>
      <xdr:row>31</xdr:row>
      <xdr:rowOff>161696</xdr:rowOff>
    </xdr:to>
    <xdr:sp macro="" textlink="">
      <xdr:nvSpPr>
        <xdr:cNvPr id="550" name="楕円 549"/>
        <xdr:cNvSpPr/>
      </xdr:nvSpPr>
      <xdr:spPr>
        <a:xfrm>
          <a:off x="13652500" y="5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6773</xdr:rowOff>
    </xdr:from>
    <xdr:ext cx="534377" cy="259045"/>
    <xdr:sp macro="" textlink="">
      <xdr:nvSpPr>
        <xdr:cNvPr id="551" name="テキスト ボックス 550"/>
        <xdr:cNvSpPr txBox="1"/>
      </xdr:nvSpPr>
      <xdr:spPr>
        <a:xfrm>
          <a:off x="13436111" y="51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162829</xdr:rowOff>
    </xdr:from>
    <xdr:to>
      <xdr:col>67</xdr:col>
      <xdr:colOff>101600</xdr:colOff>
      <xdr:row>30</xdr:row>
      <xdr:rowOff>92979</xdr:rowOff>
    </xdr:to>
    <xdr:sp macro="" textlink="">
      <xdr:nvSpPr>
        <xdr:cNvPr id="552" name="楕円 551"/>
        <xdr:cNvSpPr/>
      </xdr:nvSpPr>
      <xdr:spPr>
        <a:xfrm>
          <a:off x="12763500" y="51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109506</xdr:rowOff>
    </xdr:from>
    <xdr:ext cx="534377" cy="259045"/>
    <xdr:sp macro="" textlink="">
      <xdr:nvSpPr>
        <xdr:cNvPr id="553" name="テキスト ボックス 552"/>
        <xdr:cNvSpPr txBox="1"/>
      </xdr:nvSpPr>
      <xdr:spPr>
        <a:xfrm>
          <a:off x="12547111" y="49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7" name="直線コネクタ 626"/>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28"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29" name="直線コネクタ 628"/>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0"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1" name="直線コネクタ 630"/>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45898</xdr:rowOff>
    </xdr:from>
    <xdr:to>
      <xdr:col>85</xdr:col>
      <xdr:colOff>127000</xdr:colOff>
      <xdr:row>72</xdr:row>
      <xdr:rowOff>84036</xdr:rowOff>
    </xdr:to>
    <xdr:cxnSp macro="">
      <xdr:nvCxnSpPr>
        <xdr:cNvPr id="632" name="直線コネクタ 631"/>
        <xdr:cNvCxnSpPr/>
      </xdr:nvCxnSpPr>
      <xdr:spPr>
        <a:xfrm>
          <a:off x="15481300" y="12390298"/>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3"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4" name="フローチャート: 判断 633"/>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83883</xdr:rowOff>
    </xdr:from>
    <xdr:to>
      <xdr:col>81</xdr:col>
      <xdr:colOff>50800</xdr:colOff>
      <xdr:row>72</xdr:row>
      <xdr:rowOff>45898</xdr:rowOff>
    </xdr:to>
    <xdr:cxnSp macro="">
      <xdr:nvCxnSpPr>
        <xdr:cNvPr id="635" name="直線コネクタ 634"/>
        <xdr:cNvCxnSpPr/>
      </xdr:nvCxnSpPr>
      <xdr:spPr>
        <a:xfrm>
          <a:off x="14592300" y="12085383"/>
          <a:ext cx="889000" cy="30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6" name="フローチャート: 判断 635"/>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37" name="テキスト ボックス 636"/>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83883</xdr:rowOff>
    </xdr:from>
    <xdr:to>
      <xdr:col>76</xdr:col>
      <xdr:colOff>114300</xdr:colOff>
      <xdr:row>70</xdr:row>
      <xdr:rowOff>145529</xdr:rowOff>
    </xdr:to>
    <xdr:cxnSp macro="">
      <xdr:nvCxnSpPr>
        <xdr:cNvPr id="638" name="直線コネクタ 637"/>
        <xdr:cNvCxnSpPr/>
      </xdr:nvCxnSpPr>
      <xdr:spPr>
        <a:xfrm flipV="1">
          <a:off x="13703300" y="1208538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39" name="フローチャート: 判断 638"/>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0" name="テキスト ボックス 639"/>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145529</xdr:rowOff>
    </xdr:from>
    <xdr:to>
      <xdr:col>71</xdr:col>
      <xdr:colOff>177800</xdr:colOff>
      <xdr:row>71</xdr:row>
      <xdr:rowOff>128880</xdr:rowOff>
    </xdr:to>
    <xdr:cxnSp macro="">
      <xdr:nvCxnSpPr>
        <xdr:cNvPr id="641" name="直線コネクタ 640"/>
        <xdr:cNvCxnSpPr/>
      </xdr:nvCxnSpPr>
      <xdr:spPr>
        <a:xfrm flipV="1">
          <a:off x="12814300" y="12147029"/>
          <a:ext cx="889000" cy="1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2" name="フローチャート: 判断 641"/>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3" name="テキスト ボックス 642"/>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4" name="フローチャート: 判断 643"/>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5" name="テキスト ボックス 644"/>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33236</xdr:rowOff>
    </xdr:from>
    <xdr:to>
      <xdr:col>85</xdr:col>
      <xdr:colOff>177800</xdr:colOff>
      <xdr:row>72</xdr:row>
      <xdr:rowOff>134836</xdr:rowOff>
    </xdr:to>
    <xdr:sp macro="" textlink="">
      <xdr:nvSpPr>
        <xdr:cNvPr id="651" name="楕円 650"/>
        <xdr:cNvSpPr/>
      </xdr:nvSpPr>
      <xdr:spPr>
        <a:xfrm>
          <a:off x="16268700" y="123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56113</xdr:rowOff>
    </xdr:from>
    <xdr:ext cx="534377" cy="259045"/>
    <xdr:sp macro="" textlink="">
      <xdr:nvSpPr>
        <xdr:cNvPr id="652" name="公債費該当値テキスト"/>
        <xdr:cNvSpPr txBox="1"/>
      </xdr:nvSpPr>
      <xdr:spPr>
        <a:xfrm>
          <a:off x="16370300" y="122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166548</xdr:rowOff>
    </xdr:from>
    <xdr:to>
      <xdr:col>81</xdr:col>
      <xdr:colOff>101600</xdr:colOff>
      <xdr:row>72</xdr:row>
      <xdr:rowOff>96698</xdr:rowOff>
    </xdr:to>
    <xdr:sp macro="" textlink="">
      <xdr:nvSpPr>
        <xdr:cNvPr id="653" name="楕円 652"/>
        <xdr:cNvSpPr/>
      </xdr:nvSpPr>
      <xdr:spPr>
        <a:xfrm>
          <a:off x="15430500" y="123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113225</xdr:rowOff>
    </xdr:from>
    <xdr:ext cx="534377" cy="259045"/>
    <xdr:sp macro="" textlink="">
      <xdr:nvSpPr>
        <xdr:cNvPr id="654" name="テキスト ボックス 653"/>
        <xdr:cNvSpPr txBox="1"/>
      </xdr:nvSpPr>
      <xdr:spPr>
        <a:xfrm>
          <a:off x="15214111" y="121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33083</xdr:rowOff>
    </xdr:from>
    <xdr:to>
      <xdr:col>76</xdr:col>
      <xdr:colOff>165100</xdr:colOff>
      <xdr:row>70</xdr:row>
      <xdr:rowOff>134683</xdr:rowOff>
    </xdr:to>
    <xdr:sp macro="" textlink="">
      <xdr:nvSpPr>
        <xdr:cNvPr id="655" name="楕円 654"/>
        <xdr:cNvSpPr/>
      </xdr:nvSpPr>
      <xdr:spPr>
        <a:xfrm>
          <a:off x="14541500" y="120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151210</xdr:rowOff>
    </xdr:from>
    <xdr:ext cx="534377" cy="259045"/>
    <xdr:sp macro="" textlink="">
      <xdr:nvSpPr>
        <xdr:cNvPr id="656" name="テキスト ボックス 655"/>
        <xdr:cNvSpPr txBox="1"/>
      </xdr:nvSpPr>
      <xdr:spPr>
        <a:xfrm>
          <a:off x="14325111" y="118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94729</xdr:rowOff>
    </xdr:from>
    <xdr:to>
      <xdr:col>72</xdr:col>
      <xdr:colOff>38100</xdr:colOff>
      <xdr:row>71</xdr:row>
      <xdr:rowOff>24879</xdr:rowOff>
    </xdr:to>
    <xdr:sp macro="" textlink="">
      <xdr:nvSpPr>
        <xdr:cNvPr id="657" name="楕円 656"/>
        <xdr:cNvSpPr/>
      </xdr:nvSpPr>
      <xdr:spPr>
        <a:xfrm>
          <a:off x="13652500" y="120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41406</xdr:rowOff>
    </xdr:from>
    <xdr:ext cx="534377" cy="259045"/>
    <xdr:sp macro="" textlink="">
      <xdr:nvSpPr>
        <xdr:cNvPr id="658" name="テキスト ボックス 657"/>
        <xdr:cNvSpPr txBox="1"/>
      </xdr:nvSpPr>
      <xdr:spPr>
        <a:xfrm>
          <a:off x="13436111" y="118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78080</xdr:rowOff>
    </xdr:from>
    <xdr:to>
      <xdr:col>67</xdr:col>
      <xdr:colOff>101600</xdr:colOff>
      <xdr:row>72</xdr:row>
      <xdr:rowOff>8230</xdr:rowOff>
    </xdr:to>
    <xdr:sp macro="" textlink="">
      <xdr:nvSpPr>
        <xdr:cNvPr id="659" name="楕円 658"/>
        <xdr:cNvSpPr/>
      </xdr:nvSpPr>
      <xdr:spPr>
        <a:xfrm>
          <a:off x="12763500" y="122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24757</xdr:rowOff>
    </xdr:from>
    <xdr:ext cx="534377" cy="259045"/>
    <xdr:sp macro="" textlink="">
      <xdr:nvSpPr>
        <xdr:cNvPr id="660" name="テキスト ボックス 659"/>
        <xdr:cNvSpPr txBox="1"/>
      </xdr:nvSpPr>
      <xdr:spPr>
        <a:xfrm>
          <a:off x="12547111" y="120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2" name="直線コネクタ 681"/>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3"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4" name="直線コネクタ 683"/>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5"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6" name="直線コネクタ 685"/>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118166</xdr:rowOff>
    </xdr:from>
    <xdr:to>
      <xdr:col>85</xdr:col>
      <xdr:colOff>127000</xdr:colOff>
      <xdr:row>97</xdr:row>
      <xdr:rowOff>149301</xdr:rowOff>
    </xdr:to>
    <xdr:cxnSp macro="">
      <xdr:nvCxnSpPr>
        <xdr:cNvPr id="687" name="直線コネクタ 686"/>
        <xdr:cNvCxnSpPr/>
      </xdr:nvCxnSpPr>
      <xdr:spPr>
        <a:xfrm>
          <a:off x="15481300" y="16063016"/>
          <a:ext cx="838200" cy="7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88"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89" name="フローチャート: 判断 688"/>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118166</xdr:rowOff>
    </xdr:from>
    <xdr:to>
      <xdr:col>81</xdr:col>
      <xdr:colOff>50800</xdr:colOff>
      <xdr:row>95</xdr:row>
      <xdr:rowOff>24485</xdr:rowOff>
    </xdr:to>
    <xdr:cxnSp macro="">
      <xdr:nvCxnSpPr>
        <xdr:cNvPr id="690" name="直線コネクタ 689"/>
        <xdr:cNvCxnSpPr/>
      </xdr:nvCxnSpPr>
      <xdr:spPr>
        <a:xfrm flipV="1">
          <a:off x="14592300" y="16063016"/>
          <a:ext cx="889000" cy="2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1" name="フローチャート: 判断 690"/>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6656</xdr:rowOff>
    </xdr:from>
    <xdr:ext cx="534377" cy="259045"/>
    <xdr:sp macro="" textlink="">
      <xdr:nvSpPr>
        <xdr:cNvPr id="692" name="テキスト ボックス 691"/>
        <xdr:cNvSpPr txBox="1"/>
      </xdr:nvSpPr>
      <xdr:spPr>
        <a:xfrm>
          <a:off x="15214111" y="164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4460</xdr:rowOff>
    </xdr:from>
    <xdr:to>
      <xdr:col>76</xdr:col>
      <xdr:colOff>114300</xdr:colOff>
      <xdr:row>95</xdr:row>
      <xdr:rowOff>24485</xdr:rowOff>
    </xdr:to>
    <xdr:cxnSp macro="">
      <xdr:nvCxnSpPr>
        <xdr:cNvPr id="693" name="直線コネクタ 692"/>
        <xdr:cNvCxnSpPr/>
      </xdr:nvCxnSpPr>
      <xdr:spPr>
        <a:xfrm>
          <a:off x="13703300" y="16120760"/>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4" name="フローチャート: 判断 693"/>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104360</xdr:rowOff>
    </xdr:from>
    <xdr:ext cx="534377" cy="259045"/>
    <xdr:sp macro="" textlink="">
      <xdr:nvSpPr>
        <xdr:cNvPr id="695" name="テキスト ボックス 694"/>
        <xdr:cNvSpPr txBox="1"/>
      </xdr:nvSpPr>
      <xdr:spPr>
        <a:xfrm>
          <a:off x="14325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130876</xdr:rowOff>
    </xdr:from>
    <xdr:to>
      <xdr:col>71</xdr:col>
      <xdr:colOff>177800</xdr:colOff>
      <xdr:row>94</xdr:row>
      <xdr:rowOff>4460</xdr:rowOff>
    </xdr:to>
    <xdr:cxnSp macro="">
      <xdr:nvCxnSpPr>
        <xdr:cNvPr id="696" name="直線コネクタ 695"/>
        <xdr:cNvCxnSpPr/>
      </xdr:nvCxnSpPr>
      <xdr:spPr>
        <a:xfrm>
          <a:off x="12814300" y="1607572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7" name="フローチャート: 判断 696"/>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96359</xdr:rowOff>
    </xdr:from>
    <xdr:ext cx="534377" cy="259045"/>
    <xdr:sp macro="" textlink="">
      <xdr:nvSpPr>
        <xdr:cNvPr id="698" name="テキスト ボックス 697"/>
        <xdr:cNvSpPr txBox="1"/>
      </xdr:nvSpPr>
      <xdr:spPr>
        <a:xfrm>
          <a:off x="13436111" y="162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699" name="フローチャート: 判断 698"/>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4142</xdr:rowOff>
    </xdr:from>
    <xdr:ext cx="534377" cy="259045"/>
    <xdr:sp macro="" textlink="">
      <xdr:nvSpPr>
        <xdr:cNvPr id="700" name="テキスト ボックス 699"/>
        <xdr:cNvSpPr txBox="1"/>
      </xdr:nvSpPr>
      <xdr:spPr>
        <a:xfrm>
          <a:off x="12547111" y="161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98501</xdr:rowOff>
    </xdr:from>
    <xdr:to>
      <xdr:col>85</xdr:col>
      <xdr:colOff>177800</xdr:colOff>
      <xdr:row>98</xdr:row>
      <xdr:rowOff>28651</xdr:rowOff>
    </xdr:to>
    <xdr:sp macro="" textlink="">
      <xdr:nvSpPr>
        <xdr:cNvPr id="706" name="楕円 705"/>
        <xdr:cNvSpPr/>
      </xdr:nvSpPr>
      <xdr:spPr>
        <a:xfrm>
          <a:off x="16268700" y="16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76928</xdr:rowOff>
    </xdr:from>
    <xdr:ext cx="469744" cy="259045"/>
    <xdr:sp macro="" textlink="">
      <xdr:nvSpPr>
        <xdr:cNvPr id="707" name="積立金該当値テキスト"/>
        <xdr:cNvSpPr txBox="1"/>
      </xdr:nvSpPr>
      <xdr:spPr>
        <a:xfrm>
          <a:off x="16370300" y="16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67366</xdr:rowOff>
    </xdr:from>
    <xdr:to>
      <xdr:col>81</xdr:col>
      <xdr:colOff>101600</xdr:colOff>
      <xdr:row>93</xdr:row>
      <xdr:rowOff>168966</xdr:rowOff>
    </xdr:to>
    <xdr:sp macro="" textlink="">
      <xdr:nvSpPr>
        <xdr:cNvPr id="708" name="楕円 707"/>
        <xdr:cNvSpPr/>
      </xdr:nvSpPr>
      <xdr:spPr>
        <a:xfrm>
          <a:off x="15430500" y="16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14043</xdr:rowOff>
    </xdr:from>
    <xdr:ext cx="534377" cy="259045"/>
    <xdr:sp macro="" textlink="">
      <xdr:nvSpPr>
        <xdr:cNvPr id="709" name="テキスト ボックス 708"/>
        <xdr:cNvSpPr txBox="1"/>
      </xdr:nvSpPr>
      <xdr:spPr>
        <a:xfrm>
          <a:off x="15214111" y="157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145135</xdr:rowOff>
    </xdr:from>
    <xdr:to>
      <xdr:col>76</xdr:col>
      <xdr:colOff>165100</xdr:colOff>
      <xdr:row>95</xdr:row>
      <xdr:rowOff>75285</xdr:rowOff>
    </xdr:to>
    <xdr:sp macro="" textlink="">
      <xdr:nvSpPr>
        <xdr:cNvPr id="710" name="楕円 709"/>
        <xdr:cNvSpPr/>
      </xdr:nvSpPr>
      <xdr:spPr>
        <a:xfrm>
          <a:off x="14541500" y="162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91812</xdr:rowOff>
    </xdr:from>
    <xdr:ext cx="534377" cy="259045"/>
    <xdr:sp macro="" textlink="">
      <xdr:nvSpPr>
        <xdr:cNvPr id="711" name="テキスト ボックス 710"/>
        <xdr:cNvSpPr txBox="1"/>
      </xdr:nvSpPr>
      <xdr:spPr>
        <a:xfrm>
          <a:off x="14325111" y="16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125110</xdr:rowOff>
    </xdr:from>
    <xdr:to>
      <xdr:col>72</xdr:col>
      <xdr:colOff>38100</xdr:colOff>
      <xdr:row>94</xdr:row>
      <xdr:rowOff>55260</xdr:rowOff>
    </xdr:to>
    <xdr:sp macro="" textlink="">
      <xdr:nvSpPr>
        <xdr:cNvPr id="712" name="楕円 711"/>
        <xdr:cNvSpPr/>
      </xdr:nvSpPr>
      <xdr:spPr>
        <a:xfrm>
          <a:off x="13652500" y="160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71787</xdr:rowOff>
    </xdr:from>
    <xdr:ext cx="534377" cy="259045"/>
    <xdr:sp macro="" textlink="">
      <xdr:nvSpPr>
        <xdr:cNvPr id="713" name="テキスト ボックス 712"/>
        <xdr:cNvSpPr txBox="1"/>
      </xdr:nvSpPr>
      <xdr:spPr>
        <a:xfrm>
          <a:off x="13436111" y="158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80076</xdr:rowOff>
    </xdr:from>
    <xdr:to>
      <xdr:col>67</xdr:col>
      <xdr:colOff>101600</xdr:colOff>
      <xdr:row>94</xdr:row>
      <xdr:rowOff>10226</xdr:rowOff>
    </xdr:to>
    <xdr:sp macro="" textlink="">
      <xdr:nvSpPr>
        <xdr:cNvPr id="714" name="楕円 713"/>
        <xdr:cNvSpPr/>
      </xdr:nvSpPr>
      <xdr:spPr>
        <a:xfrm>
          <a:off x="12763500" y="160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26753</xdr:rowOff>
    </xdr:from>
    <xdr:ext cx="534377" cy="259045"/>
    <xdr:sp macro="" textlink="">
      <xdr:nvSpPr>
        <xdr:cNvPr id="715" name="テキスト ボックス 714"/>
        <xdr:cNvSpPr txBox="1"/>
      </xdr:nvSpPr>
      <xdr:spPr>
        <a:xfrm>
          <a:off x="12547111" y="158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39" name="直線コネクタ 738"/>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2"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3" name="直線コネクタ 742"/>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28639</xdr:rowOff>
    </xdr:to>
    <xdr:cxnSp macro="">
      <xdr:nvCxnSpPr>
        <xdr:cNvPr id="744" name="直線コネクタ 743"/>
        <xdr:cNvCxnSpPr/>
      </xdr:nvCxnSpPr>
      <xdr:spPr>
        <a:xfrm flipV="1">
          <a:off x="21323300" y="6540500"/>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5"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6" name="フローチャート: 判断 745"/>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28067</xdr:rowOff>
    </xdr:from>
    <xdr:to>
      <xdr:col>111</xdr:col>
      <xdr:colOff>177800</xdr:colOff>
      <xdr:row>38</xdr:row>
      <xdr:rowOff>28639</xdr:rowOff>
    </xdr:to>
    <xdr:cxnSp macro="">
      <xdr:nvCxnSpPr>
        <xdr:cNvPr id="747" name="直線コネクタ 746"/>
        <xdr:cNvCxnSpPr/>
      </xdr:nvCxnSpPr>
      <xdr:spPr>
        <a:xfrm>
          <a:off x="20434300" y="6371717"/>
          <a:ext cx="889000" cy="1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48" name="フローチャート: 判断 747"/>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49" name="テキスト ボックス 748"/>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132652</xdr:rowOff>
    </xdr:from>
    <xdr:to>
      <xdr:col>107</xdr:col>
      <xdr:colOff>50800</xdr:colOff>
      <xdr:row>37</xdr:row>
      <xdr:rowOff>28067</xdr:rowOff>
    </xdr:to>
    <xdr:cxnSp macro="">
      <xdr:nvCxnSpPr>
        <xdr:cNvPr id="750" name="直線コネクタ 749"/>
        <xdr:cNvCxnSpPr/>
      </xdr:nvCxnSpPr>
      <xdr:spPr>
        <a:xfrm>
          <a:off x="19545300" y="6133402"/>
          <a:ext cx="889000" cy="2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1" name="フローチャート: 判断 750"/>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2" name="テキスト ボックス 751"/>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132652</xdr:rowOff>
    </xdr:from>
    <xdr:to>
      <xdr:col>102</xdr:col>
      <xdr:colOff>114300</xdr:colOff>
      <xdr:row>36</xdr:row>
      <xdr:rowOff>38164</xdr:rowOff>
    </xdr:to>
    <xdr:cxnSp macro="">
      <xdr:nvCxnSpPr>
        <xdr:cNvPr id="753" name="直線コネクタ 752"/>
        <xdr:cNvCxnSpPr/>
      </xdr:nvCxnSpPr>
      <xdr:spPr>
        <a:xfrm flipV="1">
          <a:off x="18656300" y="613340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4" name="フローチャート: 判断 753"/>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68470</xdr:rowOff>
    </xdr:from>
    <xdr:ext cx="469744" cy="259045"/>
    <xdr:sp macro="" textlink="">
      <xdr:nvSpPr>
        <xdr:cNvPr id="755" name="テキスト ボックス 754"/>
        <xdr:cNvSpPr txBox="1"/>
      </xdr:nvSpPr>
      <xdr:spPr>
        <a:xfrm>
          <a:off x="19310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56" name="フローチャート: 判断 755"/>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1795</xdr:rowOff>
    </xdr:from>
    <xdr:ext cx="469744" cy="259045"/>
    <xdr:sp macro="" textlink="">
      <xdr:nvSpPr>
        <xdr:cNvPr id="757" name="テキスト ボックス 756"/>
        <xdr:cNvSpPr txBox="1"/>
      </xdr:nvSpPr>
      <xdr:spPr>
        <a:xfrm>
          <a:off x="18421428"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469744" cy="259045"/>
    <xdr:sp macro="" textlink="">
      <xdr:nvSpPr>
        <xdr:cNvPr id="764" name="投資及び出資金該当値テキスト"/>
        <xdr:cNvSpPr txBox="1"/>
      </xdr:nvSpPr>
      <xdr:spPr>
        <a:xfrm>
          <a:off x="222123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149289</xdr:rowOff>
    </xdr:from>
    <xdr:to>
      <xdr:col>112</xdr:col>
      <xdr:colOff>38100</xdr:colOff>
      <xdr:row>38</xdr:row>
      <xdr:rowOff>79439</xdr:rowOff>
    </xdr:to>
    <xdr:sp macro="" textlink="">
      <xdr:nvSpPr>
        <xdr:cNvPr id="765" name="楕円 764"/>
        <xdr:cNvSpPr/>
      </xdr:nvSpPr>
      <xdr:spPr>
        <a:xfrm>
          <a:off x="21272500" y="64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70566</xdr:rowOff>
    </xdr:from>
    <xdr:ext cx="378565" cy="259045"/>
    <xdr:sp macro="" textlink="">
      <xdr:nvSpPr>
        <xdr:cNvPr id="766" name="テキスト ボックス 765"/>
        <xdr:cNvSpPr txBox="1"/>
      </xdr:nvSpPr>
      <xdr:spPr>
        <a:xfrm>
          <a:off x="21134017" y="65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148717</xdr:rowOff>
    </xdr:from>
    <xdr:to>
      <xdr:col>107</xdr:col>
      <xdr:colOff>101600</xdr:colOff>
      <xdr:row>37</xdr:row>
      <xdr:rowOff>78867</xdr:rowOff>
    </xdr:to>
    <xdr:sp macro="" textlink="">
      <xdr:nvSpPr>
        <xdr:cNvPr id="767" name="楕円 766"/>
        <xdr:cNvSpPr/>
      </xdr:nvSpPr>
      <xdr:spPr>
        <a:xfrm>
          <a:off x="20383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69994</xdr:rowOff>
    </xdr:from>
    <xdr:ext cx="469744" cy="259045"/>
    <xdr:sp macro="" textlink="">
      <xdr:nvSpPr>
        <xdr:cNvPr id="768" name="テキスト ボックス 767"/>
        <xdr:cNvSpPr txBox="1"/>
      </xdr:nvSpPr>
      <xdr:spPr>
        <a:xfrm>
          <a:off x="20199428"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81852</xdr:rowOff>
    </xdr:from>
    <xdr:to>
      <xdr:col>102</xdr:col>
      <xdr:colOff>165100</xdr:colOff>
      <xdr:row>36</xdr:row>
      <xdr:rowOff>12002</xdr:rowOff>
    </xdr:to>
    <xdr:sp macro="" textlink="">
      <xdr:nvSpPr>
        <xdr:cNvPr id="769" name="楕円 768"/>
        <xdr:cNvSpPr/>
      </xdr:nvSpPr>
      <xdr:spPr>
        <a:xfrm>
          <a:off x="19494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28529</xdr:rowOff>
    </xdr:from>
    <xdr:ext cx="469744" cy="259045"/>
    <xdr:sp macro="" textlink="">
      <xdr:nvSpPr>
        <xdr:cNvPr id="770" name="テキスト ボックス 769"/>
        <xdr:cNvSpPr txBox="1"/>
      </xdr:nvSpPr>
      <xdr:spPr>
        <a:xfrm>
          <a:off x="19310428" y="5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158814</xdr:rowOff>
    </xdr:from>
    <xdr:to>
      <xdr:col>98</xdr:col>
      <xdr:colOff>38100</xdr:colOff>
      <xdr:row>36</xdr:row>
      <xdr:rowOff>88964</xdr:rowOff>
    </xdr:to>
    <xdr:sp macro="" textlink="">
      <xdr:nvSpPr>
        <xdr:cNvPr id="771" name="楕円 770"/>
        <xdr:cNvSpPr/>
      </xdr:nvSpPr>
      <xdr:spPr>
        <a:xfrm>
          <a:off x="18605500" y="61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105491</xdr:rowOff>
    </xdr:from>
    <xdr:ext cx="469744" cy="259045"/>
    <xdr:sp macro="" textlink="">
      <xdr:nvSpPr>
        <xdr:cNvPr id="772" name="テキスト ボックス 771"/>
        <xdr:cNvSpPr txBox="1"/>
      </xdr:nvSpPr>
      <xdr:spPr>
        <a:xfrm>
          <a:off x="18421428" y="593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4" name="直線コネクタ 793"/>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5"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6" name="直線コネクタ 795"/>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7"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798" name="直線コネクタ 797"/>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11135</xdr:rowOff>
    </xdr:from>
    <xdr:to>
      <xdr:col>116</xdr:col>
      <xdr:colOff>63500</xdr:colOff>
      <xdr:row>58</xdr:row>
      <xdr:rowOff>15204</xdr:rowOff>
    </xdr:to>
    <xdr:cxnSp macro="">
      <xdr:nvCxnSpPr>
        <xdr:cNvPr id="799" name="直線コネクタ 798"/>
        <xdr:cNvCxnSpPr/>
      </xdr:nvCxnSpPr>
      <xdr:spPr>
        <a:xfrm flipV="1">
          <a:off x="21323300" y="9955235"/>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0"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1" name="フローチャート: 判断 800"/>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15204</xdr:rowOff>
    </xdr:from>
    <xdr:to>
      <xdr:col>111</xdr:col>
      <xdr:colOff>177800</xdr:colOff>
      <xdr:row>58</xdr:row>
      <xdr:rowOff>16576</xdr:rowOff>
    </xdr:to>
    <xdr:cxnSp macro="">
      <xdr:nvCxnSpPr>
        <xdr:cNvPr id="802" name="直線コネクタ 801"/>
        <xdr:cNvCxnSpPr/>
      </xdr:nvCxnSpPr>
      <xdr:spPr>
        <a:xfrm flipV="1">
          <a:off x="20434300" y="99593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3" name="フローチャート: 判断 802"/>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4" name="テキスト ボックス 803"/>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14518</xdr:rowOff>
    </xdr:from>
    <xdr:to>
      <xdr:col>107</xdr:col>
      <xdr:colOff>50800</xdr:colOff>
      <xdr:row>58</xdr:row>
      <xdr:rowOff>16576</xdr:rowOff>
    </xdr:to>
    <xdr:cxnSp macro="">
      <xdr:nvCxnSpPr>
        <xdr:cNvPr id="805" name="直線コネクタ 804"/>
        <xdr:cNvCxnSpPr/>
      </xdr:nvCxnSpPr>
      <xdr:spPr>
        <a:xfrm>
          <a:off x="19545300" y="995861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6" name="フローチャート: 判断 805"/>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7" name="テキスト ボックス 806"/>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12278</xdr:rowOff>
    </xdr:from>
    <xdr:to>
      <xdr:col>102</xdr:col>
      <xdr:colOff>114300</xdr:colOff>
      <xdr:row>58</xdr:row>
      <xdr:rowOff>14518</xdr:rowOff>
    </xdr:to>
    <xdr:cxnSp macro="">
      <xdr:nvCxnSpPr>
        <xdr:cNvPr id="808" name="直線コネクタ 807"/>
        <xdr:cNvCxnSpPr/>
      </xdr:nvCxnSpPr>
      <xdr:spPr>
        <a:xfrm>
          <a:off x="18656300" y="995637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09" name="フローチャート: 判断 808"/>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0" name="テキスト ボックス 809"/>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1" name="フローチャート: 判断 810"/>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12" name="テキスト ボックス 811"/>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131785</xdr:rowOff>
    </xdr:from>
    <xdr:to>
      <xdr:col>116</xdr:col>
      <xdr:colOff>114300</xdr:colOff>
      <xdr:row>58</xdr:row>
      <xdr:rowOff>61935</xdr:rowOff>
    </xdr:to>
    <xdr:sp macro="" textlink="">
      <xdr:nvSpPr>
        <xdr:cNvPr id="818" name="楕円 817"/>
        <xdr:cNvSpPr/>
      </xdr:nvSpPr>
      <xdr:spPr>
        <a:xfrm>
          <a:off x="22110700" y="99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46712</xdr:rowOff>
    </xdr:from>
    <xdr:ext cx="469744" cy="259045"/>
    <xdr:sp macro="" textlink="">
      <xdr:nvSpPr>
        <xdr:cNvPr id="819" name="貸付金該当値テキスト"/>
        <xdr:cNvSpPr txBox="1"/>
      </xdr:nvSpPr>
      <xdr:spPr>
        <a:xfrm>
          <a:off x="22212300" y="981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135854</xdr:rowOff>
    </xdr:from>
    <xdr:to>
      <xdr:col>112</xdr:col>
      <xdr:colOff>38100</xdr:colOff>
      <xdr:row>58</xdr:row>
      <xdr:rowOff>66004</xdr:rowOff>
    </xdr:to>
    <xdr:sp macro="" textlink="">
      <xdr:nvSpPr>
        <xdr:cNvPr id="820" name="楕円 819"/>
        <xdr:cNvSpPr/>
      </xdr:nvSpPr>
      <xdr:spPr>
        <a:xfrm>
          <a:off x="21272500" y="99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57131</xdr:rowOff>
    </xdr:from>
    <xdr:ext cx="469744" cy="259045"/>
    <xdr:sp macro="" textlink="">
      <xdr:nvSpPr>
        <xdr:cNvPr id="821" name="テキスト ボックス 820"/>
        <xdr:cNvSpPr txBox="1"/>
      </xdr:nvSpPr>
      <xdr:spPr>
        <a:xfrm>
          <a:off x="21088428" y="1000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137226</xdr:rowOff>
    </xdr:from>
    <xdr:to>
      <xdr:col>107</xdr:col>
      <xdr:colOff>101600</xdr:colOff>
      <xdr:row>58</xdr:row>
      <xdr:rowOff>67376</xdr:rowOff>
    </xdr:to>
    <xdr:sp macro="" textlink="">
      <xdr:nvSpPr>
        <xdr:cNvPr id="822" name="楕円 821"/>
        <xdr:cNvSpPr/>
      </xdr:nvSpPr>
      <xdr:spPr>
        <a:xfrm>
          <a:off x="20383500" y="99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58503</xdr:rowOff>
    </xdr:from>
    <xdr:ext cx="469744" cy="259045"/>
    <xdr:sp macro="" textlink="">
      <xdr:nvSpPr>
        <xdr:cNvPr id="823" name="テキスト ボックス 822"/>
        <xdr:cNvSpPr txBox="1"/>
      </xdr:nvSpPr>
      <xdr:spPr>
        <a:xfrm>
          <a:off x="20199428" y="1000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135168</xdr:rowOff>
    </xdr:from>
    <xdr:to>
      <xdr:col>102</xdr:col>
      <xdr:colOff>165100</xdr:colOff>
      <xdr:row>58</xdr:row>
      <xdr:rowOff>65318</xdr:rowOff>
    </xdr:to>
    <xdr:sp macro="" textlink="">
      <xdr:nvSpPr>
        <xdr:cNvPr id="824" name="楕円 823"/>
        <xdr:cNvSpPr/>
      </xdr:nvSpPr>
      <xdr:spPr>
        <a:xfrm>
          <a:off x="19494500" y="99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56445</xdr:rowOff>
    </xdr:from>
    <xdr:ext cx="469744" cy="259045"/>
    <xdr:sp macro="" textlink="">
      <xdr:nvSpPr>
        <xdr:cNvPr id="825" name="テキスト ボックス 824"/>
        <xdr:cNvSpPr txBox="1"/>
      </xdr:nvSpPr>
      <xdr:spPr>
        <a:xfrm>
          <a:off x="19310428" y="1000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132928</xdr:rowOff>
    </xdr:from>
    <xdr:to>
      <xdr:col>98</xdr:col>
      <xdr:colOff>38100</xdr:colOff>
      <xdr:row>58</xdr:row>
      <xdr:rowOff>63078</xdr:rowOff>
    </xdr:to>
    <xdr:sp macro="" textlink="">
      <xdr:nvSpPr>
        <xdr:cNvPr id="826" name="楕円 825"/>
        <xdr:cNvSpPr/>
      </xdr:nvSpPr>
      <xdr:spPr>
        <a:xfrm>
          <a:off x="18605500" y="99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54205</xdr:rowOff>
    </xdr:from>
    <xdr:ext cx="469744" cy="259045"/>
    <xdr:sp macro="" textlink="">
      <xdr:nvSpPr>
        <xdr:cNvPr id="827" name="テキスト ボックス 826"/>
        <xdr:cNvSpPr txBox="1"/>
      </xdr:nvSpPr>
      <xdr:spPr>
        <a:xfrm>
          <a:off x="18421428" y="99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2" name="直線コネクタ 851"/>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3"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4" name="直線コネクタ 853"/>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5"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6" name="直線コネクタ 855"/>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73482</xdr:rowOff>
    </xdr:from>
    <xdr:to>
      <xdr:col>116</xdr:col>
      <xdr:colOff>63500</xdr:colOff>
      <xdr:row>75</xdr:row>
      <xdr:rowOff>130632</xdr:rowOff>
    </xdr:to>
    <xdr:cxnSp macro="">
      <xdr:nvCxnSpPr>
        <xdr:cNvPr id="857" name="直線コネクタ 856"/>
        <xdr:cNvCxnSpPr/>
      </xdr:nvCxnSpPr>
      <xdr:spPr>
        <a:xfrm flipV="1">
          <a:off x="21323300" y="129322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58"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59" name="フローチャート: 判断 858"/>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130632</xdr:rowOff>
    </xdr:from>
    <xdr:to>
      <xdr:col>111</xdr:col>
      <xdr:colOff>177800</xdr:colOff>
      <xdr:row>75</xdr:row>
      <xdr:rowOff>155435</xdr:rowOff>
    </xdr:to>
    <xdr:cxnSp macro="">
      <xdr:nvCxnSpPr>
        <xdr:cNvPr id="860" name="直線コネクタ 859"/>
        <xdr:cNvCxnSpPr/>
      </xdr:nvCxnSpPr>
      <xdr:spPr>
        <a:xfrm flipV="1">
          <a:off x="20434300" y="12989382"/>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1" name="フローチャート: 判断 860"/>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11116</xdr:rowOff>
    </xdr:from>
    <xdr:ext cx="534377" cy="259045"/>
    <xdr:sp macro="" textlink="">
      <xdr:nvSpPr>
        <xdr:cNvPr id="862" name="テキスト ボックス 861"/>
        <xdr:cNvSpPr txBox="1"/>
      </xdr:nvSpPr>
      <xdr:spPr>
        <a:xfrm>
          <a:off x="21056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155435</xdr:rowOff>
    </xdr:from>
    <xdr:to>
      <xdr:col>107</xdr:col>
      <xdr:colOff>50800</xdr:colOff>
      <xdr:row>77</xdr:row>
      <xdr:rowOff>112268</xdr:rowOff>
    </xdr:to>
    <xdr:cxnSp macro="">
      <xdr:nvCxnSpPr>
        <xdr:cNvPr id="863" name="直線コネクタ 862"/>
        <xdr:cNvCxnSpPr/>
      </xdr:nvCxnSpPr>
      <xdr:spPr>
        <a:xfrm flipV="1">
          <a:off x="19545300" y="13014185"/>
          <a:ext cx="889000" cy="2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4" name="フローチャート: 判断 863"/>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10545</xdr:rowOff>
    </xdr:from>
    <xdr:ext cx="534377" cy="259045"/>
    <xdr:sp macro="" textlink="">
      <xdr:nvSpPr>
        <xdr:cNvPr id="865" name="テキスト ボックス 864"/>
        <xdr:cNvSpPr txBox="1"/>
      </xdr:nvSpPr>
      <xdr:spPr>
        <a:xfrm>
          <a:off x="20167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112268</xdr:rowOff>
    </xdr:from>
    <xdr:to>
      <xdr:col>102</xdr:col>
      <xdr:colOff>114300</xdr:colOff>
      <xdr:row>77</xdr:row>
      <xdr:rowOff>126098</xdr:rowOff>
    </xdr:to>
    <xdr:cxnSp macro="">
      <xdr:nvCxnSpPr>
        <xdr:cNvPr id="866" name="直線コネクタ 865"/>
        <xdr:cNvCxnSpPr/>
      </xdr:nvCxnSpPr>
      <xdr:spPr>
        <a:xfrm flipV="1">
          <a:off x="18656300" y="1331391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7" name="フローチャート: 判断 866"/>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68" name="テキスト ボックス 867"/>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69" name="フローチャート: 判断 868"/>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89222</xdr:rowOff>
    </xdr:from>
    <xdr:ext cx="534377" cy="259045"/>
    <xdr:sp macro="" textlink="">
      <xdr:nvSpPr>
        <xdr:cNvPr id="870" name="テキスト ボックス 869"/>
        <xdr:cNvSpPr txBox="1"/>
      </xdr:nvSpPr>
      <xdr:spPr>
        <a:xfrm>
          <a:off x="18389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22682</xdr:rowOff>
    </xdr:from>
    <xdr:to>
      <xdr:col>116</xdr:col>
      <xdr:colOff>114300</xdr:colOff>
      <xdr:row>75</xdr:row>
      <xdr:rowOff>124282</xdr:rowOff>
    </xdr:to>
    <xdr:sp macro="" textlink="">
      <xdr:nvSpPr>
        <xdr:cNvPr id="876" name="楕円 875"/>
        <xdr:cNvSpPr/>
      </xdr:nvSpPr>
      <xdr:spPr>
        <a:xfrm>
          <a:off x="22110700" y="12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45559</xdr:rowOff>
    </xdr:from>
    <xdr:ext cx="534377" cy="259045"/>
    <xdr:sp macro="" textlink="">
      <xdr:nvSpPr>
        <xdr:cNvPr id="877" name="繰出金該当値テキスト"/>
        <xdr:cNvSpPr txBox="1"/>
      </xdr:nvSpPr>
      <xdr:spPr>
        <a:xfrm>
          <a:off x="22212300" y="127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79832</xdr:rowOff>
    </xdr:from>
    <xdr:to>
      <xdr:col>112</xdr:col>
      <xdr:colOff>38100</xdr:colOff>
      <xdr:row>76</xdr:row>
      <xdr:rowOff>9982</xdr:rowOff>
    </xdr:to>
    <xdr:sp macro="" textlink="">
      <xdr:nvSpPr>
        <xdr:cNvPr id="878" name="楕円 877"/>
        <xdr:cNvSpPr/>
      </xdr:nvSpPr>
      <xdr:spPr>
        <a:xfrm>
          <a:off x="21272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1109</xdr:rowOff>
    </xdr:from>
    <xdr:ext cx="534377" cy="259045"/>
    <xdr:sp macro="" textlink="">
      <xdr:nvSpPr>
        <xdr:cNvPr id="879" name="テキスト ボックス 878"/>
        <xdr:cNvSpPr txBox="1"/>
      </xdr:nvSpPr>
      <xdr:spPr>
        <a:xfrm>
          <a:off x="21056111" y="130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104635</xdr:rowOff>
    </xdr:from>
    <xdr:to>
      <xdr:col>107</xdr:col>
      <xdr:colOff>101600</xdr:colOff>
      <xdr:row>76</xdr:row>
      <xdr:rowOff>34785</xdr:rowOff>
    </xdr:to>
    <xdr:sp macro="" textlink="">
      <xdr:nvSpPr>
        <xdr:cNvPr id="880" name="楕円 879"/>
        <xdr:cNvSpPr/>
      </xdr:nvSpPr>
      <xdr:spPr>
        <a:xfrm>
          <a:off x="20383500" y="12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25912</xdr:rowOff>
    </xdr:from>
    <xdr:ext cx="534377" cy="259045"/>
    <xdr:sp macro="" textlink="">
      <xdr:nvSpPr>
        <xdr:cNvPr id="881" name="テキスト ボックス 880"/>
        <xdr:cNvSpPr txBox="1"/>
      </xdr:nvSpPr>
      <xdr:spPr>
        <a:xfrm>
          <a:off x="20167111" y="130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61468</xdr:rowOff>
    </xdr:from>
    <xdr:to>
      <xdr:col>102</xdr:col>
      <xdr:colOff>165100</xdr:colOff>
      <xdr:row>77</xdr:row>
      <xdr:rowOff>163068</xdr:rowOff>
    </xdr:to>
    <xdr:sp macro="" textlink="">
      <xdr:nvSpPr>
        <xdr:cNvPr id="882" name="楕円 881"/>
        <xdr:cNvSpPr/>
      </xdr:nvSpPr>
      <xdr:spPr>
        <a:xfrm>
          <a:off x="19494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154195</xdr:rowOff>
    </xdr:from>
    <xdr:ext cx="534377" cy="259045"/>
    <xdr:sp macro="" textlink="">
      <xdr:nvSpPr>
        <xdr:cNvPr id="883" name="テキスト ボックス 882"/>
        <xdr:cNvSpPr txBox="1"/>
      </xdr:nvSpPr>
      <xdr:spPr>
        <a:xfrm>
          <a:off x="19278111" y="133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75298</xdr:rowOff>
    </xdr:from>
    <xdr:to>
      <xdr:col>98</xdr:col>
      <xdr:colOff>38100</xdr:colOff>
      <xdr:row>78</xdr:row>
      <xdr:rowOff>5448</xdr:rowOff>
    </xdr:to>
    <xdr:sp macro="" textlink="">
      <xdr:nvSpPr>
        <xdr:cNvPr id="884" name="楕円 883"/>
        <xdr:cNvSpPr/>
      </xdr:nvSpPr>
      <xdr:spPr>
        <a:xfrm>
          <a:off x="186055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168025</xdr:rowOff>
    </xdr:from>
    <xdr:ext cx="534377" cy="259045"/>
    <xdr:sp macro="" textlink="">
      <xdr:nvSpPr>
        <xdr:cNvPr id="885" name="テキスト ボックス 884"/>
        <xdr:cNvSpPr txBox="1"/>
      </xdr:nvSpPr>
      <xdr:spPr>
        <a:xfrm>
          <a:off x="18389111" y="133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歳出決算総額は、住民一人当たり約</a:t>
          </a:r>
          <a:r>
            <a:rPr kumimoji="1" lang="en-US" altLang="ja-JP" sz="1100">
              <a:solidFill>
                <a:schemeClr val="dk1"/>
              </a:solidFill>
              <a:effectLst/>
              <a:latin typeface="+mn-ea"/>
              <a:ea typeface="+mn-ea"/>
              <a:cs typeface="+mn-cs"/>
            </a:rPr>
            <a:t>514,000</a:t>
          </a:r>
          <a:r>
            <a:rPr kumimoji="1" lang="ja-JP" altLang="ja-JP" sz="1100">
              <a:solidFill>
                <a:schemeClr val="dk1"/>
              </a:solidFill>
              <a:effectLst/>
              <a:latin typeface="+mn-ea"/>
              <a:ea typeface="+mn-ea"/>
              <a:cs typeface="+mn-cs"/>
            </a:rPr>
            <a:t>円となっている。物件費は住民一人当たり</a:t>
          </a:r>
          <a:r>
            <a:rPr kumimoji="1" lang="en-US" altLang="ja-JP" sz="1100">
              <a:solidFill>
                <a:schemeClr val="dk1"/>
              </a:solidFill>
              <a:effectLst/>
              <a:latin typeface="+mn-ea"/>
              <a:ea typeface="+mn-ea"/>
              <a:cs typeface="+mn-cs"/>
            </a:rPr>
            <a:t>122,240</a:t>
          </a:r>
          <a:r>
            <a:rPr kumimoji="1" lang="ja-JP" altLang="ja-JP" sz="1100">
              <a:solidFill>
                <a:schemeClr val="dk1"/>
              </a:solidFill>
              <a:effectLst/>
              <a:latin typeface="+mn-ea"/>
              <a:ea typeface="+mn-ea"/>
              <a:cs typeface="+mn-cs"/>
            </a:rPr>
            <a:t>円となっており、類似団体平均を</a:t>
          </a:r>
          <a:r>
            <a:rPr kumimoji="1" lang="ja-JP" altLang="en-US" sz="1100">
              <a:solidFill>
                <a:schemeClr val="dk1"/>
              </a:solidFill>
              <a:effectLst/>
              <a:latin typeface="+mn-ea"/>
              <a:ea typeface="+mn-ea"/>
              <a:cs typeface="+mn-cs"/>
            </a:rPr>
            <a:t>大きく</a:t>
          </a:r>
          <a:r>
            <a:rPr kumimoji="1" lang="ja-JP" altLang="ja-JP" sz="1100">
              <a:solidFill>
                <a:schemeClr val="dk1"/>
              </a:solidFill>
              <a:effectLst/>
              <a:latin typeface="+mn-ea"/>
              <a:ea typeface="+mn-ea"/>
              <a:cs typeface="+mn-cs"/>
            </a:rPr>
            <a:t>上回っている。公共施設の維持管理経費が年々増加しているため、公共施設の統廃合を推進し経常経費の削減に努める。　</a:t>
          </a:r>
          <a:endParaRPr lang="ja-JP" altLang="ja-JP" sz="1400">
            <a:effectLst/>
            <a:latin typeface="+mn-ea"/>
            <a:ea typeface="+mn-ea"/>
          </a:endParaRPr>
        </a:p>
        <a:p>
          <a:r>
            <a:rPr kumimoji="1" lang="ja-JP" altLang="ja-JP" sz="1100">
              <a:solidFill>
                <a:schemeClr val="dk1"/>
              </a:solidFill>
              <a:effectLst/>
              <a:latin typeface="+mn-ea"/>
              <a:ea typeface="+mn-ea"/>
              <a:cs typeface="+mn-cs"/>
            </a:rPr>
            <a:t>　普通建設事業費は</a:t>
          </a:r>
          <a:r>
            <a:rPr kumimoji="1" lang="ja-JP" altLang="en-US" sz="1100">
              <a:solidFill>
                <a:schemeClr val="dk1"/>
              </a:solidFill>
              <a:effectLst/>
              <a:latin typeface="+mn-ea"/>
              <a:ea typeface="+mn-ea"/>
              <a:cs typeface="+mn-cs"/>
            </a:rPr>
            <a:t>本庁舎増築事業</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学校給食センター建設事業</a:t>
          </a:r>
          <a:r>
            <a:rPr kumimoji="1" lang="ja-JP" altLang="ja-JP" sz="1100">
              <a:solidFill>
                <a:schemeClr val="dk1"/>
              </a:solidFill>
              <a:effectLst/>
              <a:latin typeface="+mn-ea"/>
              <a:ea typeface="+mn-ea"/>
              <a:cs typeface="+mn-cs"/>
            </a:rPr>
            <a:t>などの</a:t>
          </a:r>
          <a:r>
            <a:rPr kumimoji="1" lang="ja-JP" altLang="en-US" sz="1100">
              <a:solidFill>
                <a:schemeClr val="dk1"/>
              </a:solidFill>
              <a:effectLst/>
              <a:latin typeface="+mn-ea"/>
              <a:ea typeface="+mn-ea"/>
              <a:cs typeface="+mn-cs"/>
            </a:rPr>
            <a:t>完了</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し、住民一人当たり</a:t>
          </a:r>
          <a:r>
            <a:rPr kumimoji="1" lang="en-US" altLang="ja-JP" sz="1100">
              <a:solidFill>
                <a:schemeClr val="dk1"/>
              </a:solidFill>
              <a:effectLst/>
              <a:latin typeface="+mn-ea"/>
              <a:ea typeface="+mn-ea"/>
              <a:cs typeface="+mn-cs"/>
            </a:rPr>
            <a:t>68,092</a:t>
          </a:r>
          <a:r>
            <a:rPr kumimoji="1" lang="ja-JP" altLang="ja-JP" sz="1100">
              <a:solidFill>
                <a:schemeClr val="dk1"/>
              </a:solidFill>
              <a:effectLst/>
              <a:latin typeface="+mn-ea"/>
              <a:ea typeface="+mn-ea"/>
              <a:cs typeface="+mn-cs"/>
            </a:rPr>
            <a:t>円で類似団体平均を</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回っている。</a:t>
          </a:r>
          <a:r>
            <a:rPr kumimoji="1" lang="ja-JP" altLang="en-US" sz="1100">
              <a:solidFill>
                <a:schemeClr val="dk1"/>
              </a:solidFill>
              <a:effectLst/>
              <a:latin typeface="+mn-ea"/>
              <a:ea typeface="+mn-ea"/>
              <a:cs typeface="+mn-cs"/>
            </a:rPr>
            <a:t>一方で、令和元年台風第</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号災害に伴う災害復旧事業費</a:t>
          </a:r>
          <a:r>
            <a:rPr kumimoji="1" lang="ja-JP" altLang="ja-JP" sz="1100">
              <a:solidFill>
                <a:schemeClr val="dk1"/>
              </a:solidFill>
              <a:effectLst/>
              <a:latin typeface="+mn-ea"/>
              <a:ea typeface="+mn-ea"/>
              <a:cs typeface="+mn-cs"/>
            </a:rPr>
            <a:t>は、</a:t>
          </a:r>
          <a:r>
            <a:rPr kumimoji="1" lang="ja-JP" altLang="en-US" sz="1100">
              <a:solidFill>
                <a:schemeClr val="dk1"/>
              </a:solidFill>
              <a:effectLst/>
              <a:latin typeface="+mn-ea"/>
              <a:ea typeface="+mn-ea"/>
              <a:cs typeface="+mn-cs"/>
            </a:rPr>
            <a:t>道路橋梁災害復旧事業</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農林業施設災害復旧事業、文教施設災害復旧事業、その他公共施設・公用施設災害復旧事業</a:t>
          </a:r>
          <a:r>
            <a:rPr kumimoji="1" lang="ja-JP" altLang="ja-JP" sz="1100">
              <a:solidFill>
                <a:schemeClr val="dk1"/>
              </a:solidFill>
              <a:effectLst/>
              <a:latin typeface="+mn-ea"/>
              <a:ea typeface="+mn-ea"/>
              <a:cs typeface="+mn-cs"/>
            </a:rPr>
            <a:t>などにより類似団体平均を</a:t>
          </a:r>
          <a:r>
            <a:rPr kumimoji="1" lang="ja-JP" altLang="en-US" sz="1100">
              <a:solidFill>
                <a:schemeClr val="dk1"/>
              </a:solidFill>
              <a:effectLst/>
              <a:latin typeface="+mn-ea"/>
              <a:ea typeface="+mn-ea"/>
              <a:cs typeface="+mn-cs"/>
            </a:rPr>
            <a:t>大きく上</a:t>
          </a:r>
          <a:r>
            <a:rPr kumimoji="1" lang="ja-JP" altLang="ja-JP" sz="1100">
              <a:solidFill>
                <a:schemeClr val="dk1"/>
              </a:solidFill>
              <a:effectLst/>
              <a:latin typeface="+mn-ea"/>
              <a:ea typeface="+mn-ea"/>
              <a:cs typeface="+mn-cs"/>
            </a:rPr>
            <a:t>回って</a:t>
          </a:r>
          <a:r>
            <a:rPr kumimoji="1" lang="ja-JP" altLang="en-US" sz="1100">
              <a:solidFill>
                <a:schemeClr val="dk1"/>
              </a:solidFill>
              <a:effectLst/>
              <a:latin typeface="+mn-ea"/>
              <a:ea typeface="+mn-ea"/>
              <a:cs typeface="+mn-cs"/>
            </a:rPr>
            <a:t>いる。</a:t>
          </a:r>
          <a:r>
            <a:rPr kumimoji="1" lang="ja-JP" altLang="ja-JP" sz="1100">
              <a:solidFill>
                <a:schemeClr val="dk1"/>
              </a:solidFill>
              <a:effectLst/>
              <a:latin typeface="+mn-lt"/>
              <a:ea typeface="+mn-ea"/>
              <a:cs typeface="+mn-cs"/>
            </a:rPr>
            <a:t>災害復旧事業</a:t>
          </a:r>
          <a:r>
            <a:rPr kumimoji="1" lang="ja-JP" altLang="en-US" sz="1100">
              <a:solidFill>
                <a:schemeClr val="dk1"/>
              </a:solidFill>
              <a:effectLst/>
              <a:latin typeface="+mn-lt"/>
              <a:ea typeface="+mn-ea"/>
              <a:cs typeface="+mn-cs"/>
            </a:rPr>
            <a:t>の</a:t>
          </a:r>
          <a:r>
            <a:rPr kumimoji="1" lang="ja-JP" altLang="en-US" sz="1100">
              <a:solidFill>
                <a:schemeClr val="dk1"/>
              </a:solidFill>
              <a:effectLst/>
              <a:latin typeface="+mn-ea"/>
              <a:ea typeface="+mn-ea"/>
              <a:cs typeface="+mn-cs"/>
            </a:rPr>
            <a:t>多くが次年度への繰越事業になっているため、</a:t>
          </a:r>
          <a:r>
            <a:rPr kumimoji="1" lang="ja-JP" altLang="ja-JP" sz="1100">
              <a:solidFill>
                <a:schemeClr val="dk1"/>
              </a:solidFill>
              <a:effectLst/>
              <a:latin typeface="+mn-ea"/>
              <a:ea typeface="+mn-ea"/>
              <a:cs typeface="+mn-cs"/>
            </a:rPr>
            <a:t>今後も増加に転じる可能性があると思われる。</a:t>
          </a:r>
          <a:endParaRPr lang="ja-JP" altLang="ja-JP" sz="1400">
            <a:effectLst/>
            <a:latin typeface="+mn-ea"/>
            <a:ea typeface="+mn-ea"/>
          </a:endParaRPr>
        </a:p>
        <a:p>
          <a:r>
            <a:rPr kumimoji="1" lang="ja-JP" altLang="ja-JP" sz="1100">
              <a:solidFill>
                <a:schemeClr val="dk1"/>
              </a:solidFill>
              <a:effectLst/>
              <a:latin typeface="+mn-ea"/>
              <a:ea typeface="+mn-ea"/>
              <a:cs typeface="+mn-cs"/>
            </a:rPr>
            <a:t>　扶助費は住民一人当たり</a:t>
          </a:r>
          <a:r>
            <a:rPr kumimoji="1" lang="en-US" altLang="ja-JP" sz="1100">
              <a:solidFill>
                <a:schemeClr val="dk1"/>
              </a:solidFill>
              <a:effectLst/>
              <a:latin typeface="+mn-ea"/>
              <a:ea typeface="+mn-ea"/>
              <a:cs typeface="+mn-cs"/>
            </a:rPr>
            <a:t>79,252</a:t>
          </a:r>
          <a:r>
            <a:rPr kumimoji="1" lang="ja-JP" altLang="ja-JP" sz="1100">
              <a:solidFill>
                <a:schemeClr val="dk1"/>
              </a:solidFill>
              <a:effectLst/>
              <a:latin typeface="+mn-ea"/>
              <a:ea typeface="+mn-ea"/>
              <a:cs typeface="+mn-cs"/>
            </a:rPr>
            <a:t>円となっており、類似団体平均からは低い水準となっているが、人口減少や高齢化により増加傾向が続いている。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60,029
59,593
265.12
33,312,678
30,683,641
1,679,067
16,713,051
39,900,440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158902</xdr:rowOff>
    </xdr:from>
    <xdr:to>
      <xdr:col>24</xdr:col>
      <xdr:colOff>62865</xdr:colOff>
      <xdr:row>37</xdr:row>
      <xdr:rowOff>110439</xdr:rowOff>
    </xdr:to>
    <xdr:cxnSp macro="">
      <xdr:nvCxnSpPr>
        <xdr:cNvPr id="54" name="直線コネクタ 53"/>
        <xdr:cNvCxnSpPr/>
      </xdr:nvCxnSpPr>
      <xdr:spPr>
        <a:xfrm flipV="1">
          <a:off x="4633595" y="5645302"/>
          <a:ext cx="1270" cy="808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114266</xdr:rowOff>
    </xdr:from>
    <xdr:ext cx="469744" cy="259045"/>
    <xdr:sp macro="" textlink="">
      <xdr:nvSpPr>
        <xdr:cNvPr id="55" name="議会費最小値テキスト"/>
        <xdr:cNvSpPr txBox="1"/>
      </xdr:nvSpPr>
      <xdr:spPr>
        <a:xfrm>
          <a:off x="4686300" y="64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110439</xdr:rowOff>
    </xdr:from>
    <xdr:to>
      <xdr:col>24</xdr:col>
      <xdr:colOff>152400</xdr:colOff>
      <xdr:row>37</xdr:row>
      <xdr:rowOff>110439</xdr:rowOff>
    </xdr:to>
    <xdr:cxnSp macro="">
      <xdr:nvCxnSpPr>
        <xdr:cNvPr id="56" name="直線コネクタ 55"/>
        <xdr:cNvCxnSpPr/>
      </xdr:nvCxnSpPr>
      <xdr:spPr>
        <a:xfrm>
          <a:off x="4546600" y="645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105579</xdr:rowOff>
    </xdr:from>
    <xdr:ext cx="469744" cy="259045"/>
    <xdr:sp macro="" textlink="">
      <xdr:nvSpPr>
        <xdr:cNvPr id="57" name="議会費最大値テキスト"/>
        <xdr:cNvSpPr txBox="1"/>
      </xdr:nvSpPr>
      <xdr:spPr>
        <a:xfrm>
          <a:off x="4686300" y="542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158902</xdr:rowOff>
    </xdr:from>
    <xdr:to>
      <xdr:col>24</xdr:col>
      <xdr:colOff>152400</xdr:colOff>
      <xdr:row>32</xdr:row>
      <xdr:rowOff>158902</xdr:rowOff>
    </xdr:to>
    <xdr:cxnSp macro="">
      <xdr:nvCxnSpPr>
        <xdr:cNvPr id="58" name="直線コネクタ 57"/>
        <xdr:cNvCxnSpPr/>
      </xdr:nvCxnSpPr>
      <xdr:spPr>
        <a:xfrm>
          <a:off x="4546600" y="564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41402</xdr:rowOff>
    </xdr:from>
    <xdr:to>
      <xdr:col>24</xdr:col>
      <xdr:colOff>63500</xdr:colOff>
      <xdr:row>33</xdr:row>
      <xdr:rowOff>74320</xdr:rowOff>
    </xdr:to>
    <xdr:cxnSp macro="">
      <xdr:nvCxnSpPr>
        <xdr:cNvPr id="59" name="直線コネクタ 58"/>
        <xdr:cNvCxnSpPr/>
      </xdr:nvCxnSpPr>
      <xdr:spPr>
        <a:xfrm flipV="1">
          <a:off x="3797300" y="5699252"/>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10177</xdr:rowOff>
    </xdr:from>
    <xdr:ext cx="469744" cy="259045"/>
    <xdr:sp macro="" textlink="">
      <xdr:nvSpPr>
        <xdr:cNvPr id="60" name="議会費平均値テキスト"/>
        <xdr:cNvSpPr txBox="1"/>
      </xdr:nvSpPr>
      <xdr:spPr>
        <a:xfrm>
          <a:off x="4686300" y="5839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31750</xdr:rowOff>
    </xdr:from>
    <xdr:to>
      <xdr:col>24</xdr:col>
      <xdr:colOff>114300</xdr:colOff>
      <xdr:row>34</xdr:row>
      <xdr:rowOff>133350</xdr:rowOff>
    </xdr:to>
    <xdr:sp macro="" textlink="">
      <xdr:nvSpPr>
        <xdr:cNvPr id="61" name="フローチャート: 判断 60"/>
        <xdr:cNvSpPr/>
      </xdr:nvSpPr>
      <xdr:spPr>
        <a:xfrm>
          <a:off x="45847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130556</xdr:rowOff>
    </xdr:from>
    <xdr:to>
      <xdr:col>19</xdr:col>
      <xdr:colOff>177800</xdr:colOff>
      <xdr:row>33</xdr:row>
      <xdr:rowOff>74320</xdr:rowOff>
    </xdr:to>
    <xdr:cxnSp macro="">
      <xdr:nvCxnSpPr>
        <xdr:cNvPr id="62" name="直線コネクタ 61"/>
        <xdr:cNvCxnSpPr/>
      </xdr:nvCxnSpPr>
      <xdr:spPr>
        <a:xfrm>
          <a:off x="2908300" y="5616956"/>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47295</xdr:rowOff>
    </xdr:from>
    <xdr:to>
      <xdr:col>20</xdr:col>
      <xdr:colOff>38100</xdr:colOff>
      <xdr:row>34</xdr:row>
      <xdr:rowOff>148895</xdr:rowOff>
    </xdr:to>
    <xdr:sp macro="" textlink="">
      <xdr:nvSpPr>
        <xdr:cNvPr id="63" name="フローチャート: 判断 62"/>
        <xdr:cNvSpPr/>
      </xdr:nvSpPr>
      <xdr:spPr>
        <a:xfrm>
          <a:off x="3746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140022</xdr:rowOff>
    </xdr:from>
    <xdr:ext cx="469744" cy="259045"/>
    <xdr:sp macro="" textlink="">
      <xdr:nvSpPr>
        <xdr:cNvPr id="64" name="テキスト ボックス 63"/>
        <xdr:cNvSpPr txBox="1"/>
      </xdr:nvSpPr>
      <xdr:spPr>
        <a:xfrm>
          <a:off x="3562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116383</xdr:rowOff>
    </xdr:from>
    <xdr:to>
      <xdr:col>15</xdr:col>
      <xdr:colOff>50800</xdr:colOff>
      <xdr:row>32</xdr:row>
      <xdr:rowOff>130556</xdr:rowOff>
    </xdr:to>
    <xdr:cxnSp macro="">
      <xdr:nvCxnSpPr>
        <xdr:cNvPr id="65" name="直線コネクタ 64"/>
        <xdr:cNvCxnSpPr/>
      </xdr:nvCxnSpPr>
      <xdr:spPr>
        <a:xfrm>
          <a:off x="2019300" y="560278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29921</xdr:rowOff>
    </xdr:from>
    <xdr:to>
      <xdr:col>15</xdr:col>
      <xdr:colOff>101600</xdr:colOff>
      <xdr:row>34</xdr:row>
      <xdr:rowOff>131521</xdr:rowOff>
    </xdr:to>
    <xdr:sp macro="" textlink="">
      <xdr:nvSpPr>
        <xdr:cNvPr id="66" name="フローチャート: 判断 65"/>
        <xdr:cNvSpPr/>
      </xdr:nvSpPr>
      <xdr:spPr>
        <a:xfrm>
          <a:off x="2857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122648</xdr:rowOff>
    </xdr:from>
    <xdr:ext cx="469744" cy="259045"/>
    <xdr:sp macro="" textlink="">
      <xdr:nvSpPr>
        <xdr:cNvPr id="67" name="テキスト ボックス 66"/>
        <xdr:cNvSpPr txBox="1"/>
      </xdr:nvSpPr>
      <xdr:spPr>
        <a:xfrm>
          <a:off x="2673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80721</xdr:rowOff>
    </xdr:from>
    <xdr:to>
      <xdr:col>10</xdr:col>
      <xdr:colOff>114300</xdr:colOff>
      <xdr:row>32</xdr:row>
      <xdr:rowOff>116383</xdr:rowOff>
    </xdr:to>
    <xdr:cxnSp macro="">
      <xdr:nvCxnSpPr>
        <xdr:cNvPr id="68" name="直線コネクタ 67"/>
        <xdr:cNvCxnSpPr/>
      </xdr:nvCxnSpPr>
      <xdr:spPr>
        <a:xfrm>
          <a:off x="1130300" y="5395671"/>
          <a:ext cx="8890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41808</xdr:rowOff>
    </xdr:from>
    <xdr:to>
      <xdr:col>10</xdr:col>
      <xdr:colOff>165100</xdr:colOff>
      <xdr:row>34</xdr:row>
      <xdr:rowOff>143408</xdr:rowOff>
    </xdr:to>
    <xdr:sp macro="" textlink="">
      <xdr:nvSpPr>
        <xdr:cNvPr id="69" name="フローチャート: 判断 68"/>
        <xdr:cNvSpPr/>
      </xdr:nvSpPr>
      <xdr:spPr>
        <a:xfrm>
          <a:off x="1968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134535</xdr:rowOff>
    </xdr:from>
    <xdr:ext cx="469744" cy="259045"/>
    <xdr:sp macro="" textlink="">
      <xdr:nvSpPr>
        <xdr:cNvPr id="70" name="テキスト ボックス 69"/>
        <xdr:cNvSpPr txBox="1"/>
      </xdr:nvSpPr>
      <xdr:spPr>
        <a:xfrm>
          <a:off x="1784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39895</xdr:rowOff>
    </xdr:from>
    <xdr:ext cx="469744" cy="259045"/>
    <xdr:sp macro="" textlink="">
      <xdr:nvSpPr>
        <xdr:cNvPr id="72" name="テキスト ボックス 71"/>
        <xdr:cNvSpPr txBox="1"/>
      </xdr:nvSpPr>
      <xdr:spPr>
        <a:xfrm>
          <a:off x="895428"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162052</xdr:rowOff>
    </xdr:from>
    <xdr:to>
      <xdr:col>24</xdr:col>
      <xdr:colOff>114300</xdr:colOff>
      <xdr:row>33</xdr:row>
      <xdr:rowOff>92202</xdr:rowOff>
    </xdr:to>
    <xdr:sp macro="" textlink="">
      <xdr:nvSpPr>
        <xdr:cNvPr id="78" name="楕円 77"/>
        <xdr:cNvSpPr/>
      </xdr:nvSpPr>
      <xdr:spPr>
        <a:xfrm>
          <a:off x="45847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76979</xdr:rowOff>
    </xdr:from>
    <xdr:ext cx="469744" cy="259045"/>
    <xdr:sp macro="" textlink="">
      <xdr:nvSpPr>
        <xdr:cNvPr id="79" name="議会費該当値テキスト"/>
        <xdr:cNvSpPr txBox="1"/>
      </xdr:nvSpPr>
      <xdr:spPr>
        <a:xfrm>
          <a:off x="4686300" y="55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23520</xdr:rowOff>
    </xdr:from>
    <xdr:to>
      <xdr:col>20</xdr:col>
      <xdr:colOff>38100</xdr:colOff>
      <xdr:row>33</xdr:row>
      <xdr:rowOff>125120</xdr:rowOff>
    </xdr:to>
    <xdr:sp macro="" textlink="">
      <xdr:nvSpPr>
        <xdr:cNvPr id="80" name="楕円 79"/>
        <xdr:cNvSpPr/>
      </xdr:nvSpPr>
      <xdr:spPr>
        <a:xfrm>
          <a:off x="37465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141647</xdr:rowOff>
    </xdr:from>
    <xdr:ext cx="469744" cy="259045"/>
    <xdr:sp macro="" textlink="">
      <xdr:nvSpPr>
        <xdr:cNvPr id="81" name="テキスト ボックス 80"/>
        <xdr:cNvSpPr txBox="1"/>
      </xdr:nvSpPr>
      <xdr:spPr>
        <a:xfrm>
          <a:off x="3562428" y="54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79756</xdr:rowOff>
    </xdr:from>
    <xdr:to>
      <xdr:col>15</xdr:col>
      <xdr:colOff>101600</xdr:colOff>
      <xdr:row>33</xdr:row>
      <xdr:rowOff>9906</xdr:rowOff>
    </xdr:to>
    <xdr:sp macro="" textlink="">
      <xdr:nvSpPr>
        <xdr:cNvPr id="82" name="楕円 81"/>
        <xdr:cNvSpPr/>
      </xdr:nvSpPr>
      <xdr:spPr>
        <a:xfrm>
          <a:off x="2857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26433</xdr:rowOff>
    </xdr:from>
    <xdr:ext cx="469744" cy="259045"/>
    <xdr:sp macro="" textlink="">
      <xdr:nvSpPr>
        <xdr:cNvPr id="83" name="テキスト ボックス 82"/>
        <xdr:cNvSpPr txBox="1"/>
      </xdr:nvSpPr>
      <xdr:spPr>
        <a:xfrm>
          <a:off x="2673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65583</xdr:rowOff>
    </xdr:from>
    <xdr:to>
      <xdr:col>10</xdr:col>
      <xdr:colOff>165100</xdr:colOff>
      <xdr:row>32</xdr:row>
      <xdr:rowOff>167183</xdr:rowOff>
    </xdr:to>
    <xdr:sp macro="" textlink="">
      <xdr:nvSpPr>
        <xdr:cNvPr id="84" name="楕円 83"/>
        <xdr:cNvSpPr/>
      </xdr:nvSpPr>
      <xdr:spPr>
        <a:xfrm>
          <a:off x="1968500" y="5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12260</xdr:rowOff>
    </xdr:from>
    <xdr:ext cx="469744" cy="259045"/>
    <xdr:sp macro="" textlink="">
      <xdr:nvSpPr>
        <xdr:cNvPr id="85" name="テキスト ボックス 84"/>
        <xdr:cNvSpPr txBox="1"/>
      </xdr:nvSpPr>
      <xdr:spPr>
        <a:xfrm>
          <a:off x="1784428" y="532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29921</xdr:rowOff>
    </xdr:from>
    <xdr:to>
      <xdr:col>6</xdr:col>
      <xdr:colOff>38100</xdr:colOff>
      <xdr:row>31</xdr:row>
      <xdr:rowOff>131521</xdr:rowOff>
    </xdr:to>
    <xdr:sp macro="" textlink="">
      <xdr:nvSpPr>
        <xdr:cNvPr id="86" name="楕円 85"/>
        <xdr:cNvSpPr/>
      </xdr:nvSpPr>
      <xdr:spPr>
        <a:xfrm>
          <a:off x="1079500" y="53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148048</xdr:rowOff>
    </xdr:from>
    <xdr:ext cx="469744" cy="259045"/>
    <xdr:sp macro="" textlink="">
      <xdr:nvSpPr>
        <xdr:cNvPr id="87" name="テキスト ボックス 86"/>
        <xdr:cNvSpPr txBox="1"/>
      </xdr:nvSpPr>
      <xdr:spPr>
        <a:xfrm>
          <a:off x="895428" y="51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0" name="直線コネクタ 109"/>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1"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2" name="直線コネクタ 111"/>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3"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4" name="直線コネクタ 113"/>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26612</xdr:rowOff>
    </xdr:from>
    <xdr:to>
      <xdr:col>24</xdr:col>
      <xdr:colOff>63500</xdr:colOff>
      <xdr:row>54</xdr:row>
      <xdr:rowOff>23960</xdr:rowOff>
    </xdr:to>
    <xdr:cxnSp macro="">
      <xdr:nvCxnSpPr>
        <xdr:cNvPr id="115" name="直線コネクタ 114"/>
        <xdr:cNvCxnSpPr/>
      </xdr:nvCxnSpPr>
      <xdr:spPr>
        <a:xfrm>
          <a:off x="3797300" y="8942012"/>
          <a:ext cx="838200" cy="34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146125</xdr:rowOff>
    </xdr:from>
    <xdr:ext cx="534377" cy="259045"/>
    <xdr:sp macro="" textlink="">
      <xdr:nvSpPr>
        <xdr:cNvPr id="116" name="総務費平均値テキスト"/>
        <xdr:cNvSpPr txBox="1"/>
      </xdr:nvSpPr>
      <xdr:spPr>
        <a:xfrm>
          <a:off x="4686300" y="940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7" name="フローチャート: 判断 116"/>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26612</xdr:rowOff>
    </xdr:from>
    <xdr:to>
      <xdr:col>19</xdr:col>
      <xdr:colOff>177800</xdr:colOff>
      <xdr:row>52</xdr:row>
      <xdr:rowOff>70823</xdr:rowOff>
    </xdr:to>
    <xdr:cxnSp macro="">
      <xdr:nvCxnSpPr>
        <xdr:cNvPr id="118" name="直線コネクタ 117"/>
        <xdr:cNvCxnSpPr/>
      </xdr:nvCxnSpPr>
      <xdr:spPr>
        <a:xfrm flipV="1">
          <a:off x="2908300" y="8942012"/>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19" name="フローチャート: 判断 118"/>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84403</xdr:rowOff>
    </xdr:from>
    <xdr:ext cx="534377" cy="259045"/>
    <xdr:sp macro="" textlink="">
      <xdr:nvSpPr>
        <xdr:cNvPr id="120" name="テキスト ボックス 119"/>
        <xdr:cNvSpPr txBox="1"/>
      </xdr:nvSpPr>
      <xdr:spPr>
        <a:xfrm>
          <a:off x="3530111" y="96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70823</xdr:rowOff>
    </xdr:from>
    <xdr:to>
      <xdr:col>15</xdr:col>
      <xdr:colOff>50800</xdr:colOff>
      <xdr:row>54</xdr:row>
      <xdr:rowOff>110073</xdr:rowOff>
    </xdr:to>
    <xdr:cxnSp macro="">
      <xdr:nvCxnSpPr>
        <xdr:cNvPr id="121" name="直線コネクタ 120"/>
        <xdr:cNvCxnSpPr/>
      </xdr:nvCxnSpPr>
      <xdr:spPr>
        <a:xfrm flipV="1">
          <a:off x="2019300" y="8986223"/>
          <a:ext cx="889000" cy="38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2" name="フローチャート: 判断 121"/>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42090</xdr:rowOff>
    </xdr:from>
    <xdr:ext cx="534377" cy="259045"/>
    <xdr:sp macro="" textlink="">
      <xdr:nvSpPr>
        <xdr:cNvPr id="123" name="テキスト ボックス 122"/>
        <xdr:cNvSpPr txBox="1"/>
      </xdr:nvSpPr>
      <xdr:spPr>
        <a:xfrm>
          <a:off x="2641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108359</xdr:rowOff>
    </xdr:from>
    <xdr:to>
      <xdr:col>10</xdr:col>
      <xdr:colOff>114300</xdr:colOff>
      <xdr:row>54</xdr:row>
      <xdr:rowOff>110073</xdr:rowOff>
    </xdr:to>
    <xdr:cxnSp macro="">
      <xdr:nvCxnSpPr>
        <xdr:cNvPr id="124" name="直線コネクタ 123"/>
        <xdr:cNvCxnSpPr/>
      </xdr:nvCxnSpPr>
      <xdr:spPr>
        <a:xfrm>
          <a:off x="1130300" y="936665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5" name="フローチャート: 判断 124"/>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6" name="テキスト ボックス 125"/>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7" name="フローチャート: 判断 126"/>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151978</xdr:rowOff>
    </xdr:from>
    <xdr:ext cx="534377" cy="259045"/>
    <xdr:sp macro="" textlink="">
      <xdr:nvSpPr>
        <xdr:cNvPr id="128" name="テキスト ボックス 127"/>
        <xdr:cNvSpPr txBox="1"/>
      </xdr:nvSpPr>
      <xdr:spPr>
        <a:xfrm>
          <a:off x="863111" y="94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144610</xdr:rowOff>
    </xdr:from>
    <xdr:to>
      <xdr:col>24</xdr:col>
      <xdr:colOff>114300</xdr:colOff>
      <xdr:row>54</xdr:row>
      <xdr:rowOff>74760</xdr:rowOff>
    </xdr:to>
    <xdr:sp macro="" textlink="">
      <xdr:nvSpPr>
        <xdr:cNvPr id="134" name="楕円 133"/>
        <xdr:cNvSpPr/>
      </xdr:nvSpPr>
      <xdr:spPr>
        <a:xfrm>
          <a:off x="4584700" y="92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167487</xdr:rowOff>
    </xdr:from>
    <xdr:ext cx="534377" cy="259045"/>
    <xdr:sp macro="" textlink="">
      <xdr:nvSpPr>
        <xdr:cNvPr id="135" name="総務費該当値テキスト"/>
        <xdr:cNvSpPr txBox="1"/>
      </xdr:nvSpPr>
      <xdr:spPr>
        <a:xfrm>
          <a:off x="4686300" y="908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147262</xdr:rowOff>
    </xdr:from>
    <xdr:to>
      <xdr:col>20</xdr:col>
      <xdr:colOff>38100</xdr:colOff>
      <xdr:row>52</xdr:row>
      <xdr:rowOff>77412</xdr:rowOff>
    </xdr:to>
    <xdr:sp macro="" textlink="">
      <xdr:nvSpPr>
        <xdr:cNvPr id="136" name="楕円 135"/>
        <xdr:cNvSpPr/>
      </xdr:nvSpPr>
      <xdr:spPr>
        <a:xfrm>
          <a:off x="3746500" y="88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93939</xdr:rowOff>
    </xdr:from>
    <xdr:ext cx="534377" cy="259045"/>
    <xdr:sp macro="" textlink="">
      <xdr:nvSpPr>
        <xdr:cNvPr id="137" name="テキスト ボックス 136"/>
        <xdr:cNvSpPr txBox="1"/>
      </xdr:nvSpPr>
      <xdr:spPr>
        <a:xfrm>
          <a:off x="3530111" y="86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20023</xdr:rowOff>
    </xdr:from>
    <xdr:to>
      <xdr:col>15</xdr:col>
      <xdr:colOff>101600</xdr:colOff>
      <xdr:row>52</xdr:row>
      <xdr:rowOff>121623</xdr:rowOff>
    </xdr:to>
    <xdr:sp macro="" textlink="">
      <xdr:nvSpPr>
        <xdr:cNvPr id="138" name="楕円 137"/>
        <xdr:cNvSpPr/>
      </xdr:nvSpPr>
      <xdr:spPr>
        <a:xfrm>
          <a:off x="2857500" y="893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138150</xdr:rowOff>
    </xdr:from>
    <xdr:ext cx="534377" cy="259045"/>
    <xdr:sp macro="" textlink="">
      <xdr:nvSpPr>
        <xdr:cNvPr id="139" name="テキスト ボックス 138"/>
        <xdr:cNvSpPr txBox="1"/>
      </xdr:nvSpPr>
      <xdr:spPr>
        <a:xfrm>
          <a:off x="2641111" y="871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59273</xdr:rowOff>
    </xdr:from>
    <xdr:to>
      <xdr:col>10</xdr:col>
      <xdr:colOff>165100</xdr:colOff>
      <xdr:row>54</xdr:row>
      <xdr:rowOff>160873</xdr:rowOff>
    </xdr:to>
    <xdr:sp macro="" textlink="">
      <xdr:nvSpPr>
        <xdr:cNvPr id="140" name="楕円 139"/>
        <xdr:cNvSpPr/>
      </xdr:nvSpPr>
      <xdr:spPr>
        <a:xfrm>
          <a:off x="1968500" y="93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5950</xdr:rowOff>
    </xdr:from>
    <xdr:ext cx="534377" cy="259045"/>
    <xdr:sp macro="" textlink="">
      <xdr:nvSpPr>
        <xdr:cNvPr id="141" name="テキスト ボックス 140"/>
        <xdr:cNvSpPr txBox="1"/>
      </xdr:nvSpPr>
      <xdr:spPr>
        <a:xfrm>
          <a:off x="1752111" y="909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57559</xdr:rowOff>
    </xdr:from>
    <xdr:to>
      <xdr:col>6</xdr:col>
      <xdr:colOff>38100</xdr:colOff>
      <xdr:row>54</xdr:row>
      <xdr:rowOff>159159</xdr:rowOff>
    </xdr:to>
    <xdr:sp macro="" textlink="">
      <xdr:nvSpPr>
        <xdr:cNvPr id="142" name="楕円 141"/>
        <xdr:cNvSpPr/>
      </xdr:nvSpPr>
      <xdr:spPr>
        <a:xfrm>
          <a:off x="1079500" y="93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4236</xdr:rowOff>
    </xdr:from>
    <xdr:ext cx="534377" cy="259045"/>
    <xdr:sp macro="" textlink="">
      <xdr:nvSpPr>
        <xdr:cNvPr id="143" name="テキスト ボックス 142"/>
        <xdr:cNvSpPr txBox="1"/>
      </xdr:nvSpPr>
      <xdr:spPr>
        <a:xfrm>
          <a:off x="863111" y="90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6" name="直線コネクタ 165"/>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7"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68" name="直線コネクタ 167"/>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69"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0" name="直線コネクタ 169"/>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136545</xdr:rowOff>
    </xdr:from>
    <xdr:to>
      <xdr:col>24</xdr:col>
      <xdr:colOff>63500</xdr:colOff>
      <xdr:row>74</xdr:row>
      <xdr:rowOff>70343</xdr:rowOff>
    </xdr:to>
    <xdr:cxnSp macro="">
      <xdr:nvCxnSpPr>
        <xdr:cNvPr id="171" name="直線コネクタ 170"/>
        <xdr:cNvCxnSpPr/>
      </xdr:nvCxnSpPr>
      <xdr:spPr>
        <a:xfrm flipV="1">
          <a:off x="3797300" y="12480945"/>
          <a:ext cx="838200" cy="27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2" name="民生費平均値テキスト"/>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3" name="フローチャート: 判断 172"/>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70343</xdr:rowOff>
    </xdr:from>
    <xdr:to>
      <xdr:col>19</xdr:col>
      <xdr:colOff>177800</xdr:colOff>
      <xdr:row>74</xdr:row>
      <xdr:rowOff>83258</xdr:rowOff>
    </xdr:to>
    <xdr:cxnSp macro="">
      <xdr:nvCxnSpPr>
        <xdr:cNvPr id="174" name="直線コネクタ 173"/>
        <xdr:cNvCxnSpPr/>
      </xdr:nvCxnSpPr>
      <xdr:spPr>
        <a:xfrm flipV="1">
          <a:off x="2908300" y="12757643"/>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5" name="フローチャート: 判断 174"/>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111744</xdr:rowOff>
    </xdr:from>
    <xdr:ext cx="599010" cy="259045"/>
    <xdr:sp macro="" textlink="">
      <xdr:nvSpPr>
        <xdr:cNvPr id="176" name="テキスト ボックス 175"/>
        <xdr:cNvSpPr txBox="1"/>
      </xdr:nvSpPr>
      <xdr:spPr>
        <a:xfrm>
          <a:off x="3497795" y="1297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127012</xdr:rowOff>
    </xdr:from>
    <xdr:to>
      <xdr:col>15</xdr:col>
      <xdr:colOff>50800</xdr:colOff>
      <xdr:row>74</xdr:row>
      <xdr:rowOff>83258</xdr:rowOff>
    </xdr:to>
    <xdr:cxnSp macro="">
      <xdr:nvCxnSpPr>
        <xdr:cNvPr id="177" name="直線コネクタ 176"/>
        <xdr:cNvCxnSpPr/>
      </xdr:nvCxnSpPr>
      <xdr:spPr>
        <a:xfrm>
          <a:off x="2019300" y="12471412"/>
          <a:ext cx="889000" cy="29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78" name="フローチャート: 判断 177"/>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79" name="テキスト ボックス 178"/>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127012</xdr:rowOff>
    </xdr:from>
    <xdr:to>
      <xdr:col>10</xdr:col>
      <xdr:colOff>114300</xdr:colOff>
      <xdr:row>73</xdr:row>
      <xdr:rowOff>77567</xdr:rowOff>
    </xdr:to>
    <xdr:cxnSp macro="">
      <xdr:nvCxnSpPr>
        <xdr:cNvPr id="180" name="直線コネクタ 179"/>
        <xdr:cNvCxnSpPr/>
      </xdr:nvCxnSpPr>
      <xdr:spPr>
        <a:xfrm flipV="1">
          <a:off x="1130300" y="12471412"/>
          <a:ext cx="889000" cy="1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1" name="フローチャート: 判断 180"/>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22430</xdr:rowOff>
    </xdr:from>
    <xdr:ext cx="599010" cy="259045"/>
    <xdr:sp macro="" textlink="">
      <xdr:nvSpPr>
        <xdr:cNvPr id="182" name="テキスト ボックス 181"/>
        <xdr:cNvSpPr txBox="1"/>
      </xdr:nvSpPr>
      <xdr:spPr>
        <a:xfrm>
          <a:off x="1719795" y="1270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3" name="フローチャート: 判断 182"/>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85227</xdr:rowOff>
    </xdr:from>
    <xdr:ext cx="599010" cy="259045"/>
    <xdr:sp macro="" textlink="">
      <xdr:nvSpPr>
        <xdr:cNvPr id="184" name="テキスト ボックス 183"/>
        <xdr:cNvSpPr txBox="1"/>
      </xdr:nvSpPr>
      <xdr:spPr>
        <a:xfrm>
          <a:off x="830795" y="1277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85745</xdr:rowOff>
    </xdr:from>
    <xdr:to>
      <xdr:col>24</xdr:col>
      <xdr:colOff>114300</xdr:colOff>
      <xdr:row>73</xdr:row>
      <xdr:rowOff>15895</xdr:rowOff>
    </xdr:to>
    <xdr:sp macro="" textlink="">
      <xdr:nvSpPr>
        <xdr:cNvPr id="190" name="楕円 189"/>
        <xdr:cNvSpPr/>
      </xdr:nvSpPr>
      <xdr:spPr>
        <a:xfrm>
          <a:off x="4584700" y="124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108622</xdr:rowOff>
    </xdr:from>
    <xdr:ext cx="599010" cy="259045"/>
    <xdr:sp macro="" textlink="">
      <xdr:nvSpPr>
        <xdr:cNvPr id="191" name="民生費該当値テキスト"/>
        <xdr:cNvSpPr txBox="1"/>
      </xdr:nvSpPr>
      <xdr:spPr>
        <a:xfrm>
          <a:off x="4686300" y="1228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19543</xdr:rowOff>
    </xdr:from>
    <xdr:to>
      <xdr:col>20</xdr:col>
      <xdr:colOff>38100</xdr:colOff>
      <xdr:row>74</xdr:row>
      <xdr:rowOff>121143</xdr:rowOff>
    </xdr:to>
    <xdr:sp macro="" textlink="">
      <xdr:nvSpPr>
        <xdr:cNvPr id="192" name="楕円 191"/>
        <xdr:cNvSpPr/>
      </xdr:nvSpPr>
      <xdr:spPr>
        <a:xfrm>
          <a:off x="3746500" y="127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137670</xdr:rowOff>
    </xdr:from>
    <xdr:ext cx="599010" cy="259045"/>
    <xdr:sp macro="" textlink="">
      <xdr:nvSpPr>
        <xdr:cNvPr id="193" name="テキスト ボックス 192"/>
        <xdr:cNvSpPr txBox="1"/>
      </xdr:nvSpPr>
      <xdr:spPr>
        <a:xfrm>
          <a:off x="3497795" y="1248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32458</xdr:rowOff>
    </xdr:from>
    <xdr:to>
      <xdr:col>15</xdr:col>
      <xdr:colOff>101600</xdr:colOff>
      <xdr:row>74</xdr:row>
      <xdr:rowOff>134058</xdr:rowOff>
    </xdr:to>
    <xdr:sp macro="" textlink="">
      <xdr:nvSpPr>
        <xdr:cNvPr id="194" name="楕円 193"/>
        <xdr:cNvSpPr/>
      </xdr:nvSpPr>
      <xdr:spPr>
        <a:xfrm>
          <a:off x="2857500" y="127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125185</xdr:rowOff>
    </xdr:from>
    <xdr:ext cx="599010" cy="259045"/>
    <xdr:sp macro="" textlink="">
      <xdr:nvSpPr>
        <xdr:cNvPr id="195" name="テキスト ボックス 194"/>
        <xdr:cNvSpPr txBox="1"/>
      </xdr:nvSpPr>
      <xdr:spPr>
        <a:xfrm>
          <a:off x="2608795" y="1281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76212</xdr:rowOff>
    </xdr:from>
    <xdr:to>
      <xdr:col>10</xdr:col>
      <xdr:colOff>165100</xdr:colOff>
      <xdr:row>73</xdr:row>
      <xdr:rowOff>6362</xdr:rowOff>
    </xdr:to>
    <xdr:sp macro="" textlink="">
      <xdr:nvSpPr>
        <xdr:cNvPr id="196" name="楕円 195"/>
        <xdr:cNvSpPr/>
      </xdr:nvSpPr>
      <xdr:spPr>
        <a:xfrm>
          <a:off x="1968500" y="124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22889</xdr:rowOff>
    </xdr:from>
    <xdr:ext cx="599010" cy="259045"/>
    <xdr:sp macro="" textlink="">
      <xdr:nvSpPr>
        <xdr:cNvPr id="197" name="テキスト ボックス 196"/>
        <xdr:cNvSpPr txBox="1"/>
      </xdr:nvSpPr>
      <xdr:spPr>
        <a:xfrm>
          <a:off x="1719795" y="1219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26767</xdr:rowOff>
    </xdr:from>
    <xdr:to>
      <xdr:col>6</xdr:col>
      <xdr:colOff>38100</xdr:colOff>
      <xdr:row>73</xdr:row>
      <xdr:rowOff>128367</xdr:rowOff>
    </xdr:to>
    <xdr:sp macro="" textlink="">
      <xdr:nvSpPr>
        <xdr:cNvPr id="198" name="楕円 197"/>
        <xdr:cNvSpPr/>
      </xdr:nvSpPr>
      <xdr:spPr>
        <a:xfrm>
          <a:off x="1079500" y="125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144894</xdr:rowOff>
    </xdr:from>
    <xdr:ext cx="599010" cy="259045"/>
    <xdr:sp macro="" textlink="">
      <xdr:nvSpPr>
        <xdr:cNvPr id="199" name="テキスト ボックス 198"/>
        <xdr:cNvSpPr txBox="1"/>
      </xdr:nvSpPr>
      <xdr:spPr>
        <a:xfrm>
          <a:off x="830795" y="1231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4" name="直線コネクタ 223"/>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5"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6" name="直線コネクタ 225"/>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7"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28" name="直線コネクタ 227"/>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113925</xdr:rowOff>
    </xdr:from>
    <xdr:to>
      <xdr:col>24</xdr:col>
      <xdr:colOff>63500</xdr:colOff>
      <xdr:row>97</xdr:row>
      <xdr:rowOff>120878</xdr:rowOff>
    </xdr:to>
    <xdr:cxnSp macro="">
      <xdr:nvCxnSpPr>
        <xdr:cNvPr id="229" name="直線コネクタ 228"/>
        <xdr:cNvCxnSpPr/>
      </xdr:nvCxnSpPr>
      <xdr:spPr>
        <a:xfrm>
          <a:off x="3797300" y="16744575"/>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0"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1" name="フローチャート: 判断 230"/>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108896</xdr:rowOff>
    </xdr:from>
    <xdr:to>
      <xdr:col>19</xdr:col>
      <xdr:colOff>177800</xdr:colOff>
      <xdr:row>97</xdr:row>
      <xdr:rowOff>113925</xdr:rowOff>
    </xdr:to>
    <xdr:cxnSp macro="">
      <xdr:nvCxnSpPr>
        <xdr:cNvPr id="232" name="直線コネクタ 231"/>
        <xdr:cNvCxnSpPr/>
      </xdr:nvCxnSpPr>
      <xdr:spPr>
        <a:xfrm>
          <a:off x="2908300" y="1673954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3" name="フローチャート: 判断 232"/>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4" name="テキスト ボックス 233"/>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108896</xdr:rowOff>
    </xdr:from>
    <xdr:to>
      <xdr:col>15</xdr:col>
      <xdr:colOff>50800</xdr:colOff>
      <xdr:row>97</xdr:row>
      <xdr:rowOff>109277</xdr:rowOff>
    </xdr:to>
    <xdr:cxnSp macro="">
      <xdr:nvCxnSpPr>
        <xdr:cNvPr id="235" name="直線コネクタ 234"/>
        <xdr:cNvCxnSpPr/>
      </xdr:nvCxnSpPr>
      <xdr:spPr>
        <a:xfrm flipV="1">
          <a:off x="2019300" y="167395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6" name="フローチャート: 判断 235"/>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7" name="テキスト ボックス 236"/>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68111</xdr:rowOff>
    </xdr:from>
    <xdr:to>
      <xdr:col>10</xdr:col>
      <xdr:colOff>114300</xdr:colOff>
      <xdr:row>97</xdr:row>
      <xdr:rowOff>109277</xdr:rowOff>
    </xdr:to>
    <xdr:cxnSp macro="">
      <xdr:nvCxnSpPr>
        <xdr:cNvPr id="238" name="直線コネクタ 237"/>
        <xdr:cNvCxnSpPr/>
      </xdr:nvCxnSpPr>
      <xdr:spPr>
        <a:xfrm>
          <a:off x="1130300" y="16698761"/>
          <a:ext cx="889000" cy="4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39" name="フローチャート: 判断 238"/>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0" name="テキスト ボックス 239"/>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1" name="フローチャート: 判断 240"/>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2" name="テキスト ボックス 241"/>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70078</xdr:rowOff>
    </xdr:from>
    <xdr:to>
      <xdr:col>24</xdr:col>
      <xdr:colOff>114300</xdr:colOff>
      <xdr:row>98</xdr:row>
      <xdr:rowOff>228</xdr:rowOff>
    </xdr:to>
    <xdr:sp macro="" textlink="">
      <xdr:nvSpPr>
        <xdr:cNvPr id="248" name="楕円 247"/>
        <xdr:cNvSpPr/>
      </xdr:nvSpPr>
      <xdr:spPr>
        <a:xfrm>
          <a:off x="4584700" y="167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48505</xdr:rowOff>
    </xdr:from>
    <xdr:ext cx="534377" cy="259045"/>
    <xdr:sp macro="" textlink="">
      <xdr:nvSpPr>
        <xdr:cNvPr id="249" name="衛生費該当値テキスト"/>
        <xdr:cNvSpPr txBox="1"/>
      </xdr:nvSpPr>
      <xdr:spPr>
        <a:xfrm>
          <a:off x="4686300" y="166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63125</xdr:rowOff>
    </xdr:from>
    <xdr:to>
      <xdr:col>20</xdr:col>
      <xdr:colOff>38100</xdr:colOff>
      <xdr:row>97</xdr:row>
      <xdr:rowOff>164725</xdr:rowOff>
    </xdr:to>
    <xdr:sp macro="" textlink="">
      <xdr:nvSpPr>
        <xdr:cNvPr id="250" name="楕円 249"/>
        <xdr:cNvSpPr/>
      </xdr:nvSpPr>
      <xdr:spPr>
        <a:xfrm>
          <a:off x="3746500" y="16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155852</xdr:rowOff>
    </xdr:from>
    <xdr:ext cx="534377" cy="259045"/>
    <xdr:sp macro="" textlink="">
      <xdr:nvSpPr>
        <xdr:cNvPr id="251" name="テキスト ボックス 250"/>
        <xdr:cNvSpPr txBox="1"/>
      </xdr:nvSpPr>
      <xdr:spPr>
        <a:xfrm>
          <a:off x="3530111" y="167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58096</xdr:rowOff>
    </xdr:from>
    <xdr:to>
      <xdr:col>15</xdr:col>
      <xdr:colOff>101600</xdr:colOff>
      <xdr:row>97</xdr:row>
      <xdr:rowOff>159696</xdr:rowOff>
    </xdr:to>
    <xdr:sp macro="" textlink="">
      <xdr:nvSpPr>
        <xdr:cNvPr id="252" name="楕円 251"/>
        <xdr:cNvSpPr/>
      </xdr:nvSpPr>
      <xdr:spPr>
        <a:xfrm>
          <a:off x="2857500" y="166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150823</xdr:rowOff>
    </xdr:from>
    <xdr:ext cx="534377" cy="259045"/>
    <xdr:sp macro="" textlink="">
      <xdr:nvSpPr>
        <xdr:cNvPr id="253" name="テキスト ボックス 252"/>
        <xdr:cNvSpPr txBox="1"/>
      </xdr:nvSpPr>
      <xdr:spPr>
        <a:xfrm>
          <a:off x="2641111" y="167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58477</xdr:rowOff>
    </xdr:from>
    <xdr:to>
      <xdr:col>10</xdr:col>
      <xdr:colOff>165100</xdr:colOff>
      <xdr:row>97</xdr:row>
      <xdr:rowOff>160077</xdr:rowOff>
    </xdr:to>
    <xdr:sp macro="" textlink="">
      <xdr:nvSpPr>
        <xdr:cNvPr id="254" name="楕円 253"/>
        <xdr:cNvSpPr/>
      </xdr:nvSpPr>
      <xdr:spPr>
        <a:xfrm>
          <a:off x="1968500" y="166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151204</xdr:rowOff>
    </xdr:from>
    <xdr:ext cx="534377" cy="259045"/>
    <xdr:sp macro="" textlink="">
      <xdr:nvSpPr>
        <xdr:cNvPr id="255" name="テキスト ボックス 254"/>
        <xdr:cNvSpPr txBox="1"/>
      </xdr:nvSpPr>
      <xdr:spPr>
        <a:xfrm>
          <a:off x="1752111" y="167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17311</xdr:rowOff>
    </xdr:from>
    <xdr:to>
      <xdr:col>6</xdr:col>
      <xdr:colOff>38100</xdr:colOff>
      <xdr:row>97</xdr:row>
      <xdr:rowOff>118911</xdr:rowOff>
    </xdr:to>
    <xdr:sp macro="" textlink="">
      <xdr:nvSpPr>
        <xdr:cNvPr id="256" name="楕円 255"/>
        <xdr:cNvSpPr/>
      </xdr:nvSpPr>
      <xdr:spPr>
        <a:xfrm>
          <a:off x="1079500" y="16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110038</xdr:rowOff>
    </xdr:from>
    <xdr:ext cx="534377" cy="259045"/>
    <xdr:sp macro="" textlink="">
      <xdr:nvSpPr>
        <xdr:cNvPr id="257" name="テキスト ボックス 256"/>
        <xdr:cNvSpPr txBox="1"/>
      </xdr:nvSpPr>
      <xdr:spPr>
        <a:xfrm>
          <a:off x="863111" y="16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6350</xdr:rowOff>
    </xdr:from>
    <xdr:to>
      <xdr:col>54</xdr:col>
      <xdr:colOff>189865</xdr:colOff>
      <xdr:row>39</xdr:row>
      <xdr:rowOff>39306</xdr:rowOff>
    </xdr:to>
    <xdr:cxnSp macro="">
      <xdr:nvCxnSpPr>
        <xdr:cNvPr id="281" name="直線コネクタ 280"/>
        <xdr:cNvCxnSpPr/>
      </xdr:nvCxnSpPr>
      <xdr:spPr>
        <a:xfrm flipV="1">
          <a:off x="10475595" y="6521450"/>
          <a:ext cx="1270" cy="2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43133</xdr:rowOff>
    </xdr:from>
    <xdr:ext cx="313932" cy="259045"/>
    <xdr:sp macro="" textlink="">
      <xdr:nvSpPr>
        <xdr:cNvPr id="282" name="労働費最小値テキスト"/>
        <xdr:cNvSpPr txBox="1"/>
      </xdr:nvSpPr>
      <xdr:spPr>
        <a:xfrm>
          <a:off x="10528300" y="6729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39306</xdr:rowOff>
    </xdr:from>
    <xdr:to>
      <xdr:col>55</xdr:col>
      <xdr:colOff>88900</xdr:colOff>
      <xdr:row>39</xdr:row>
      <xdr:rowOff>39306</xdr:rowOff>
    </xdr:to>
    <xdr:cxnSp macro="">
      <xdr:nvCxnSpPr>
        <xdr:cNvPr id="283" name="直線コネクタ 282"/>
        <xdr:cNvCxnSpPr/>
      </xdr:nvCxnSpPr>
      <xdr:spPr>
        <a:xfrm>
          <a:off x="10388600" y="672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124477</xdr:rowOff>
    </xdr:from>
    <xdr:ext cx="469744" cy="259045"/>
    <xdr:sp macro="" textlink="">
      <xdr:nvSpPr>
        <xdr:cNvPr id="284" name="労働費最大値テキスト"/>
        <xdr:cNvSpPr txBox="1"/>
      </xdr:nvSpPr>
      <xdr:spPr>
        <a:xfrm>
          <a:off x="105283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6350</xdr:rowOff>
    </xdr:from>
    <xdr:to>
      <xdr:col>55</xdr:col>
      <xdr:colOff>88900</xdr:colOff>
      <xdr:row>38</xdr:row>
      <xdr:rowOff>6350</xdr:rowOff>
    </xdr:to>
    <xdr:cxnSp macro="">
      <xdr:nvCxnSpPr>
        <xdr:cNvPr id="285" name="直線コネクタ 284"/>
        <xdr:cNvCxnSpPr/>
      </xdr:nvCxnSpPr>
      <xdr:spPr>
        <a:xfrm>
          <a:off x="10388600" y="652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113030</xdr:rowOff>
    </xdr:from>
    <xdr:to>
      <xdr:col>55</xdr:col>
      <xdr:colOff>0</xdr:colOff>
      <xdr:row>38</xdr:row>
      <xdr:rowOff>161417</xdr:rowOff>
    </xdr:to>
    <xdr:cxnSp macro="">
      <xdr:nvCxnSpPr>
        <xdr:cNvPr id="286" name="直線コネクタ 285"/>
        <xdr:cNvCxnSpPr/>
      </xdr:nvCxnSpPr>
      <xdr:spPr>
        <a:xfrm>
          <a:off x="9639300" y="5427980"/>
          <a:ext cx="838200" cy="12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114254</xdr:rowOff>
    </xdr:from>
    <xdr:ext cx="378565" cy="259045"/>
    <xdr:sp macro="" textlink="">
      <xdr:nvSpPr>
        <xdr:cNvPr id="287" name="労働費平均値テキスト"/>
        <xdr:cNvSpPr txBox="1"/>
      </xdr:nvSpPr>
      <xdr:spPr>
        <a:xfrm>
          <a:off x="10528300" y="6457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91377</xdr:rowOff>
    </xdr:from>
    <xdr:to>
      <xdr:col>55</xdr:col>
      <xdr:colOff>50800</xdr:colOff>
      <xdr:row>39</xdr:row>
      <xdr:rowOff>21527</xdr:rowOff>
    </xdr:to>
    <xdr:sp macro="" textlink="">
      <xdr:nvSpPr>
        <xdr:cNvPr id="288" name="フローチャート: 判断 287"/>
        <xdr:cNvSpPr/>
      </xdr:nvSpPr>
      <xdr:spPr>
        <a:xfrm>
          <a:off x="10426700" y="660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113030</xdr:rowOff>
    </xdr:from>
    <xdr:to>
      <xdr:col>50</xdr:col>
      <xdr:colOff>114300</xdr:colOff>
      <xdr:row>38</xdr:row>
      <xdr:rowOff>165989</xdr:rowOff>
    </xdr:to>
    <xdr:cxnSp macro="">
      <xdr:nvCxnSpPr>
        <xdr:cNvPr id="289" name="直線コネクタ 288"/>
        <xdr:cNvCxnSpPr/>
      </xdr:nvCxnSpPr>
      <xdr:spPr>
        <a:xfrm flipV="1">
          <a:off x="8750300" y="5427980"/>
          <a:ext cx="889000" cy="125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170624</xdr:rowOff>
    </xdr:from>
    <xdr:to>
      <xdr:col>50</xdr:col>
      <xdr:colOff>165100</xdr:colOff>
      <xdr:row>38</xdr:row>
      <xdr:rowOff>100774</xdr:rowOff>
    </xdr:to>
    <xdr:sp macro="" textlink="">
      <xdr:nvSpPr>
        <xdr:cNvPr id="290" name="フローチャート: 判断 289"/>
        <xdr:cNvSpPr/>
      </xdr:nvSpPr>
      <xdr:spPr>
        <a:xfrm>
          <a:off x="95885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91901</xdr:rowOff>
    </xdr:from>
    <xdr:ext cx="378565" cy="259045"/>
    <xdr:sp macro="" textlink="">
      <xdr:nvSpPr>
        <xdr:cNvPr id="291" name="テキスト ボックス 290"/>
        <xdr:cNvSpPr txBox="1"/>
      </xdr:nvSpPr>
      <xdr:spPr>
        <a:xfrm>
          <a:off x="9450017" y="660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73216</xdr:rowOff>
    </xdr:from>
    <xdr:to>
      <xdr:col>45</xdr:col>
      <xdr:colOff>177800</xdr:colOff>
      <xdr:row>38</xdr:row>
      <xdr:rowOff>165989</xdr:rowOff>
    </xdr:to>
    <xdr:cxnSp macro="">
      <xdr:nvCxnSpPr>
        <xdr:cNvPr id="292" name="直線コネクタ 291"/>
        <xdr:cNvCxnSpPr/>
      </xdr:nvCxnSpPr>
      <xdr:spPr>
        <a:xfrm>
          <a:off x="7861300" y="6073966"/>
          <a:ext cx="889000" cy="6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95758</xdr:rowOff>
    </xdr:from>
    <xdr:to>
      <xdr:col>46</xdr:col>
      <xdr:colOff>38100</xdr:colOff>
      <xdr:row>39</xdr:row>
      <xdr:rowOff>25908</xdr:rowOff>
    </xdr:to>
    <xdr:sp macro="" textlink="">
      <xdr:nvSpPr>
        <xdr:cNvPr id="293" name="フローチャート: 判断 292"/>
        <xdr:cNvSpPr/>
      </xdr:nvSpPr>
      <xdr:spPr>
        <a:xfrm>
          <a:off x="8699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42435</xdr:rowOff>
    </xdr:from>
    <xdr:ext cx="378565" cy="259045"/>
    <xdr:sp macro="" textlink="">
      <xdr:nvSpPr>
        <xdr:cNvPr id="294" name="テキスト ボックス 293"/>
        <xdr:cNvSpPr txBox="1"/>
      </xdr:nvSpPr>
      <xdr:spPr>
        <a:xfrm>
          <a:off x="8561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73216</xdr:rowOff>
    </xdr:from>
    <xdr:to>
      <xdr:col>41</xdr:col>
      <xdr:colOff>50800</xdr:colOff>
      <xdr:row>38</xdr:row>
      <xdr:rowOff>19494</xdr:rowOff>
    </xdr:to>
    <xdr:cxnSp macro="">
      <xdr:nvCxnSpPr>
        <xdr:cNvPr id="295" name="直線コネクタ 294"/>
        <xdr:cNvCxnSpPr/>
      </xdr:nvCxnSpPr>
      <xdr:spPr>
        <a:xfrm flipV="1">
          <a:off x="6972300" y="6073966"/>
          <a:ext cx="889000" cy="4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21844</xdr:rowOff>
    </xdr:from>
    <xdr:to>
      <xdr:col>41</xdr:col>
      <xdr:colOff>101600</xdr:colOff>
      <xdr:row>38</xdr:row>
      <xdr:rowOff>123444</xdr:rowOff>
    </xdr:to>
    <xdr:sp macro="" textlink="">
      <xdr:nvSpPr>
        <xdr:cNvPr id="296" name="フローチャート: 判断 295"/>
        <xdr:cNvSpPr/>
      </xdr:nvSpPr>
      <xdr:spPr>
        <a:xfrm>
          <a:off x="7810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114571</xdr:rowOff>
    </xdr:from>
    <xdr:ext cx="378565" cy="259045"/>
    <xdr:sp macro="" textlink="">
      <xdr:nvSpPr>
        <xdr:cNvPr id="297" name="テキスト ボックス 296"/>
        <xdr:cNvSpPr txBox="1"/>
      </xdr:nvSpPr>
      <xdr:spPr>
        <a:xfrm>
          <a:off x="7672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127572</xdr:rowOff>
    </xdr:from>
    <xdr:to>
      <xdr:col>36</xdr:col>
      <xdr:colOff>165100</xdr:colOff>
      <xdr:row>38</xdr:row>
      <xdr:rowOff>57722</xdr:rowOff>
    </xdr:to>
    <xdr:sp macro="" textlink="">
      <xdr:nvSpPr>
        <xdr:cNvPr id="298" name="フローチャート: 判断 297"/>
        <xdr:cNvSpPr/>
      </xdr:nvSpPr>
      <xdr:spPr>
        <a:xfrm>
          <a:off x="6921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74249</xdr:rowOff>
    </xdr:from>
    <xdr:ext cx="469744" cy="259045"/>
    <xdr:sp macro="" textlink="">
      <xdr:nvSpPr>
        <xdr:cNvPr id="299" name="テキスト ボックス 298"/>
        <xdr:cNvSpPr txBox="1"/>
      </xdr:nvSpPr>
      <xdr:spPr>
        <a:xfrm>
          <a:off x="6737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110617</xdr:rowOff>
    </xdr:from>
    <xdr:to>
      <xdr:col>55</xdr:col>
      <xdr:colOff>50800</xdr:colOff>
      <xdr:row>39</xdr:row>
      <xdr:rowOff>40767</xdr:rowOff>
    </xdr:to>
    <xdr:sp macro="" textlink="">
      <xdr:nvSpPr>
        <xdr:cNvPr id="305" name="楕円 304"/>
        <xdr:cNvSpPr/>
      </xdr:nvSpPr>
      <xdr:spPr>
        <a:xfrm>
          <a:off x="104267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69804</xdr:rowOff>
    </xdr:from>
    <xdr:ext cx="378565" cy="259045"/>
    <xdr:sp macro="" textlink="">
      <xdr:nvSpPr>
        <xdr:cNvPr id="306" name="労働費該当値テキスト"/>
        <xdr:cNvSpPr txBox="1"/>
      </xdr:nvSpPr>
      <xdr:spPr>
        <a:xfrm>
          <a:off x="10528300" y="6584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62230</xdr:rowOff>
    </xdr:from>
    <xdr:to>
      <xdr:col>50</xdr:col>
      <xdr:colOff>165100</xdr:colOff>
      <xdr:row>31</xdr:row>
      <xdr:rowOff>163830</xdr:rowOff>
    </xdr:to>
    <xdr:sp macro="" textlink="">
      <xdr:nvSpPr>
        <xdr:cNvPr id="307" name="楕円 306"/>
        <xdr:cNvSpPr/>
      </xdr:nvSpPr>
      <xdr:spPr>
        <a:xfrm>
          <a:off x="9588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8907</xdr:rowOff>
    </xdr:from>
    <xdr:ext cx="469744" cy="259045"/>
    <xdr:sp macro="" textlink="">
      <xdr:nvSpPr>
        <xdr:cNvPr id="308" name="テキスト ボックス 307"/>
        <xdr:cNvSpPr txBox="1"/>
      </xdr:nvSpPr>
      <xdr:spPr>
        <a:xfrm>
          <a:off x="9404428"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115189</xdr:rowOff>
    </xdr:from>
    <xdr:to>
      <xdr:col>46</xdr:col>
      <xdr:colOff>38100</xdr:colOff>
      <xdr:row>39</xdr:row>
      <xdr:rowOff>45339</xdr:rowOff>
    </xdr:to>
    <xdr:sp macro="" textlink="">
      <xdr:nvSpPr>
        <xdr:cNvPr id="309" name="楕円 308"/>
        <xdr:cNvSpPr/>
      </xdr:nvSpPr>
      <xdr:spPr>
        <a:xfrm>
          <a:off x="8699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36466</xdr:rowOff>
    </xdr:from>
    <xdr:ext cx="378565" cy="259045"/>
    <xdr:sp macro="" textlink="">
      <xdr:nvSpPr>
        <xdr:cNvPr id="310" name="テキスト ボックス 309"/>
        <xdr:cNvSpPr txBox="1"/>
      </xdr:nvSpPr>
      <xdr:spPr>
        <a:xfrm>
          <a:off x="8561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22416</xdr:rowOff>
    </xdr:from>
    <xdr:to>
      <xdr:col>41</xdr:col>
      <xdr:colOff>101600</xdr:colOff>
      <xdr:row>35</xdr:row>
      <xdr:rowOff>124016</xdr:rowOff>
    </xdr:to>
    <xdr:sp macro="" textlink="">
      <xdr:nvSpPr>
        <xdr:cNvPr id="311" name="楕円 310"/>
        <xdr:cNvSpPr/>
      </xdr:nvSpPr>
      <xdr:spPr>
        <a:xfrm>
          <a:off x="7810500" y="60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140543</xdr:rowOff>
    </xdr:from>
    <xdr:ext cx="469744" cy="259045"/>
    <xdr:sp macro="" textlink="">
      <xdr:nvSpPr>
        <xdr:cNvPr id="312" name="テキスト ボックス 311"/>
        <xdr:cNvSpPr txBox="1"/>
      </xdr:nvSpPr>
      <xdr:spPr>
        <a:xfrm>
          <a:off x="7626428" y="57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140145</xdr:rowOff>
    </xdr:from>
    <xdr:to>
      <xdr:col>36</xdr:col>
      <xdr:colOff>165100</xdr:colOff>
      <xdr:row>38</xdr:row>
      <xdr:rowOff>70295</xdr:rowOff>
    </xdr:to>
    <xdr:sp macro="" textlink="">
      <xdr:nvSpPr>
        <xdr:cNvPr id="313" name="楕円 312"/>
        <xdr:cNvSpPr/>
      </xdr:nvSpPr>
      <xdr:spPr>
        <a:xfrm>
          <a:off x="6921500" y="64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61421</xdr:rowOff>
    </xdr:from>
    <xdr:ext cx="469744" cy="259045"/>
    <xdr:sp macro="" textlink="">
      <xdr:nvSpPr>
        <xdr:cNvPr id="314" name="テキスト ボックス 313"/>
        <xdr:cNvSpPr txBox="1"/>
      </xdr:nvSpPr>
      <xdr:spPr>
        <a:xfrm>
          <a:off x="6737428" y="65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7" name="テキスト ボックス 32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7" name="直線コネクタ 336"/>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38"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39" name="直線コネクタ 338"/>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0"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1" name="直線コネクタ 340"/>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116200</xdr:rowOff>
    </xdr:from>
    <xdr:to>
      <xdr:col>55</xdr:col>
      <xdr:colOff>0</xdr:colOff>
      <xdr:row>57</xdr:row>
      <xdr:rowOff>4277</xdr:rowOff>
    </xdr:to>
    <xdr:cxnSp macro="">
      <xdr:nvCxnSpPr>
        <xdr:cNvPr id="342" name="直線コネクタ 341"/>
        <xdr:cNvCxnSpPr/>
      </xdr:nvCxnSpPr>
      <xdr:spPr>
        <a:xfrm flipV="1">
          <a:off x="9639300" y="9717400"/>
          <a:ext cx="8382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3"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4" name="フローチャート: 判断 343"/>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4277</xdr:rowOff>
    </xdr:from>
    <xdr:to>
      <xdr:col>50</xdr:col>
      <xdr:colOff>114300</xdr:colOff>
      <xdr:row>57</xdr:row>
      <xdr:rowOff>134031</xdr:rowOff>
    </xdr:to>
    <xdr:cxnSp macro="">
      <xdr:nvCxnSpPr>
        <xdr:cNvPr id="345" name="直線コネクタ 344"/>
        <xdr:cNvCxnSpPr/>
      </xdr:nvCxnSpPr>
      <xdr:spPr>
        <a:xfrm flipV="1">
          <a:off x="8750300" y="9776927"/>
          <a:ext cx="889000" cy="12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6" name="フローチャート: 判断 345"/>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7" name="テキスト ボックス 346"/>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105593</xdr:rowOff>
    </xdr:from>
    <xdr:to>
      <xdr:col>45</xdr:col>
      <xdr:colOff>177800</xdr:colOff>
      <xdr:row>57</xdr:row>
      <xdr:rowOff>134031</xdr:rowOff>
    </xdr:to>
    <xdr:cxnSp macro="">
      <xdr:nvCxnSpPr>
        <xdr:cNvPr id="348" name="直線コネクタ 347"/>
        <xdr:cNvCxnSpPr/>
      </xdr:nvCxnSpPr>
      <xdr:spPr>
        <a:xfrm>
          <a:off x="7861300" y="9878243"/>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49" name="フローチャート: 判断 348"/>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141281</xdr:rowOff>
    </xdr:from>
    <xdr:ext cx="534377" cy="259045"/>
    <xdr:sp macro="" textlink="">
      <xdr:nvSpPr>
        <xdr:cNvPr id="350" name="テキスト ボックス 349"/>
        <xdr:cNvSpPr txBox="1"/>
      </xdr:nvSpPr>
      <xdr:spPr>
        <a:xfrm>
          <a:off x="8483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117435</xdr:rowOff>
    </xdr:from>
    <xdr:to>
      <xdr:col>41</xdr:col>
      <xdr:colOff>50800</xdr:colOff>
      <xdr:row>57</xdr:row>
      <xdr:rowOff>105593</xdr:rowOff>
    </xdr:to>
    <xdr:cxnSp macro="">
      <xdr:nvCxnSpPr>
        <xdr:cNvPr id="351" name="直線コネクタ 350"/>
        <xdr:cNvCxnSpPr/>
      </xdr:nvCxnSpPr>
      <xdr:spPr>
        <a:xfrm>
          <a:off x="6972300" y="9718635"/>
          <a:ext cx="889000" cy="15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2" name="フローチャート: 判断 351"/>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3" name="テキスト ボックス 352"/>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4" name="フローチャート: 判断 353"/>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5" name="テキスト ボックス 354"/>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65400</xdr:rowOff>
    </xdr:from>
    <xdr:to>
      <xdr:col>55</xdr:col>
      <xdr:colOff>50800</xdr:colOff>
      <xdr:row>56</xdr:row>
      <xdr:rowOff>167000</xdr:rowOff>
    </xdr:to>
    <xdr:sp macro="" textlink="">
      <xdr:nvSpPr>
        <xdr:cNvPr id="361" name="楕円 360"/>
        <xdr:cNvSpPr/>
      </xdr:nvSpPr>
      <xdr:spPr>
        <a:xfrm>
          <a:off x="10426700" y="96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43827</xdr:rowOff>
    </xdr:from>
    <xdr:ext cx="534377" cy="259045"/>
    <xdr:sp macro="" textlink="">
      <xdr:nvSpPr>
        <xdr:cNvPr id="362" name="農林水産業費該当値テキスト"/>
        <xdr:cNvSpPr txBox="1"/>
      </xdr:nvSpPr>
      <xdr:spPr>
        <a:xfrm>
          <a:off x="10528300" y="96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124927</xdr:rowOff>
    </xdr:from>
    <xdr:to>
      <xdr:col>50</xdr:col>
      <xdr:colOff>165100</xdr:colOff>
      <xdr:row>57</xdr:row>
      <xdr:rowOff>55077</xdr:rowOff>
    </xdr:to>
    <xdr:sp macro="" textlink="">
      <xdr:nvSpPr>
        <xdr:cNvPr id="363" name="楕円 362"/>
        <xdr:cNvSpPr/>
      </xdr:nvSpPr>
      <xdr:spPr>
        <a:xfrm>
          <a:off x="9588500" y="972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46204</xdr:rowOff>
    </xdr:from>
    <xdr:ext cx="534377" cy="259045"/>
    <xdr:sp macro="" textlink="">
      <xdr:nvSpPr>
        <xdr:cNvPr id="364" name="テキスト ボックス 363"/>
        <xdr:cNvSpPr txBox="1"/>
      </xdr:nvSpPr>
      <xdr:spPr>
        <a:xfrm>
          <a:off x="9372111" y="98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83231</xdr:rowOff>
    </xdr:from>
    <xdr:to>
      <xdr:col>46</xdr:col>
      <xdr:colOff>38100</xdr:colOff>
      <xdr:row>58</xdr:row>
      <xdr:rowOff>13381</xdr:rowOff>
    </xdr:to>
    <xdr:sp macro="" textlink="">
      <xdr:nvSpPr>
        <xdr:cNvPr id="365" name="楕円 364"/>
        <xdr:cNvSpPr/>
      </xdr:nvSpPr>
      <xdr:spPr>
        <a:xfrm>
          <a:off x="86995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4508</xdr:rowOff>
    </xdr:from>
    <xdr:ext cx="534377" cy="259045"/>
    <xdr:sp macro="" textlink="">
      <xdr:nvSpPr>
        <xdr:cNvPr id="366" name="テキスト ボックス 365"/>
        <xdr:cNvSpPr txBox="1"/>
      </xdr:nvSpPr>
      <xdr:spPr>
        <a:xfrm>
          <a:off x="8483111" y="994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54793</xdr:rowOff>
    </xdr:from>
    <xdr:to>
      <xdr:col>41</xdr:col>
      <xdr:colOff>101600</xdr:colOff>
      <xdr:row>57</xdr:row>
      <xdr:rowOff>156393</xdr:rowOff>
    </xdr:to>
    <xdr:sp macro="" textlink="">
      <xdr:nvSpPr>
        <xdr:cNvPr id="367" name="楕円 366"/>
        <xdr:cNvSpPr/>
      </xdr:nvSpPr>
      <xdr:spPr>
        <a:xfrm>
          <a:off x="78105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147520</xdr:rowOff>
    </xdr:from>
    <xdr:ext cx="534377" cy="259045"/>
    <xdr:sp macro="" textlink="">
      <xdr:nvSpPr>
        <xdr:cNvPr id="368" name="テキスト ボックス 367"/>
        <xdr:cNvSpPr txBox="1"/>
      </xdr:nvSpPr>
      <xdr:spPr>
        <a:xfrm>
          <a:off x="7594111" y="99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66635</xdr:rowOff>
    </xdr:from>
    <xdr:to>
      <xdr:col>36</xdr:col>
      <xdr:colOff>165100</xdr:colOff>
      <xdr:row>56</xdr:row>
      <xdr:rowOff>168235</xdr:rowOff>
    </xdr:to>
    <xdr:sp macro="" textlink="">
      <xdr:nvSpPr>
        <xdr:cNvPr id="369" name="楕円 368"/>
        <xdr:cNvSpPr/>
      </xdr:nvSpPr>
      <xdr:spPr>
        <a:xfrm>
          <a:off x="6921500" y="96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159362</xdr:rowOff>
    </xdr:from>
    <xdr:ext cx="534377" cy="259045"/>
    <xdr:sp macro="" textlink="">
      <xdr:nvSpPr>
        <xdr:cNvPr id="370" name="テキスト ボックス 369"/>
        <xdr:cNvSpPr txBox="1"/>
      </xdr:nvSpPr>
      <xdr:spPr>
        <a:xfrm>
          <a:off x="6705111" y="97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4" name="テキスト ボックス 383"/>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396" name="直線コネクタ 395"/>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397" name="商工費最小値テキスト"/>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398" name="直線コネクタ 397"/>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399" name="商工費最大値テキスト"/>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0" name="直線コネクタ 399"/>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142312</xdr:rowOff>
    </xdr:from>
    <xdr:to>
      <xdr:col>55</xdr:col>
      <xdr:colOff>0</xdr:colOff>
      <xdr:row>77</xdr:row>
      <xdr:rowOff>3519</xdr:rowOff>
    </xdr:to>
    <xdr:cxnSp macro="">
      <xdr:nvCxnSpPr>
        <xdr:cNvPr id="401" name="直線コネクタ 400"/>
        <xdr:cNvCxnSpPr/>
      </xdr:nvCxnSpPr>
      <xdr:spPr>
        <a:xfrm flipV="1">
          <a:off x="9639300" y="13001062"/>
          <a:ext cx="8382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73858</xdr:rowOff>
    </xdr:from>
    <xdr:ext cx="469744" cy="259045"/>
    <xdr:sp macro="" textlink="">
      <xdr:nvSpPr>
        <xdr:cNvPr id="402" name="商工費平均値テキスト"/>
        <xdr:cNvSpPr txBox="1"/>
      </xdr:nvSpPr>
      <xdr:spPr>
        <a:xfrm>
          <a:off x="10528300" y="12932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3" name="フローチャート: 判断 402"/>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37744</xdr:rowOff>
    </xdr:from>
    <xdr:to>
      <xdr:col>50</xdr:col>
      <xdr:colOff>114300</xdr:colOff>
      <xdr:row>77</xdr:row>
      <xdr:rowOff>3519</xdr:rowOff>
    </xdr:to>
    <xdr:cxnSp macro="">
      <xdr:nvCxnSpPr>
        <xdr:cNvPr id="404" name="直線コネクタ 403"/>
        <xdr:cNvCxnSpPr/>
      </xdr:nvCxnSpPr>
      <xdr:spPr>
        <a:xfrm>
          <a:off x="8750300" y="12896494"/>
          <a:ext cx="889000" cy="30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5" name="フローチャート: 判断 404"/>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06" name="テキスト ボックス 405"/>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37744</xdr:rowOff>
    </xdr:from>
    <xdr:to>
      <xdr:col>45</xdr:col>
      <xdr:colOff>177800</xdr:colOff>
      <xdr:row>76</xdr:row>
      <xdr:rowOff>7178</xdr:rowOff>
    </xdr:to>
    <xdr:cxnSp macro="">
      <xdr:nvCxnSpPr>
        <xdr:cNvPr id="407" name="直線コネクタ 406"/>
        <xdr:cNvCxnSpPr/>
      </xdr:nvCxnSpPr>
      <xdr:spPr>
        <a:xfrm flipV="1">
          <a:off x="7861300" y="12896494"/>
          <a:ext cx="889000" cy="1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08" name="フローチャート: 判断 407"/>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113831</xdr:rowOff>
    </xdr:from>
    <xdr:ext cx="534377" cy="259045"/>
    <xdr:sp macro="" textlink="">
      <xdr:nvSpPr>
        <xdr:cNvPr id="409" name="テキスト ボックス 408"/>
        <xdr:cNvSpPr txBox="1"/>
      </xdr:nvSpPr>
      <xdr:spPr>
        <a:xfrm>
          <a:off x="8483111" y="129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7178</xdr:rowOff>
    </xdr:from>
    <xdr:to>
      <xdr:col>41</xdr:col>
      <xdr:colOff>50800</xdr:colOff>
      <xdr:row>76</xdr:row>
      <xdr:rowOff>51068</xdr:rowOff>
    </xdr:to>
    <xdr:cxnSp macro="">
      <xdr:nvCxnSpPr>
        <xdr:cNvPr id="410" name="直線コネクタ 409"/>
        <xdr:cNvCxnSpPr/>
      </xdr:nvCxnSpPr>
      <xdr:spPr>
        <a:xfrm flipV="1">
          <a:off x="6972300" y="13037378"/>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1" name="フローチャート: 判断 410"/>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133483</xdr:rowOff>
    </xdr:from>
    <xdr:ext cx="534377" cy="259045"/>
    <xdr:sp macro="" textlink="">
      <xdr:nvSpPr>
        <xdr:cNvPr id="412" name="テキスト ボックス 411"/>
        <xdr:cNvSpPr txBox="1"/>
      </xdr:nvSpPr>
      <xdr:spPr>
        <a:xfrm>
          <a:off x="7594111" y="124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165709</xdr:rowOff>
    </xdr:from>
    <xdr:to>
      <xdr:col>36</xdr:col>
      <xdr:colOff>165100</xdr:colOff>
      <xdr:row>74</xdr:row>
      <xdr:rowOff>95859</xdr:rowOff>
    </xdr:to>
    <xdr:sp macro="" textlink="">
      <xdr:nvSpPr>
        <xdr:cNvPr id="413" name="フローチャート: 判断 412"/>
        <xdr:cNvSpPr/>
      </xdr:nvSpPr>
      <xdr:spPr>
        <a:xfrm>
          <a:off x="6921500" y="1268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112386</xdr:rowOff>
    </xdr:from>
    <xdr:ext cx="534377" cy="259045"/>
    <xdr:sp macro="" textlink="">
      <xdr:nvSpPr>
        <xdr:cNvPr id="414" name="テキスト ボックス 413"/>
        <xdr:cNvSpPr txBox="1"/>
      </xdr:nvSpPr>
      <xdr:spPr>
        <a:xfrm>
          <a:off x="6705111" y="124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91512</xdr:rowOff>
    </xdr:from>
    <xdr:to>
      <xdr:col>55</xdr:col>
      <xdr:colOff>50800</xdr:colOff>
      <xdr:row>76</xdr:row>
      <xdr:rowOff>21662</xdr:rowOff>
    </xdr:to>
    <xdr:sp macro="" textlink="">
      <xdr:nvSpPr>
        <xdr:cNvPr id="420" name="楕円 419"/>
        <xdr:cNvSpPr/>
      </xdr:nvSpPr>
      <xdr:spPr>
        <a:xfrm>
          <a:off x="10426700" y="129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114389</xdr:rowOff>
    </xdr:from>
    <xdr:ext cx="469744" cy="259045"/>
    <xdr:sp macro="" textlink="">
      <xdr:nvSpPr>
        <xdr:cNvPr id="421" name="商工費該当値テキスト"/>
        <xdr:cNvSpPr txBox="1"/>
      </xdr:nvSpPr>
      <xdr:spPr>
        <a:xfrm>
          <a:off x="10528300" y="1280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124169</xdr:rowOff>
    </xdr:from>
    <xdr:to>
      <xdr:col>50</xdr:col>
      <xdr:colOff>165100</xdr:colOff>
      <xdr:row>77</xdr:row>
      <xdr:rowOff>54319</xdr:rowOff>
    </xdr:to>
    <xdr:sp macro="" textlink="">
      <xdr:nvSpPr>
        <xdr:cNvPr id="422" name="楕円 421"/>
        <xdr:cNvSpPr/>
      </xdr:nvSpPr>
      <xdr:spPr>
        <a:xfrm>
          <a:off x="9588500" y="131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45446</xdr:rowOff>
    </xdr:from>
    <xdr:ext cx="469744" cy="259045"/>
    <xdr:sp macro="" textlink="">
      <xdr:nvSpPr>
        <xdr:cNvPr id="423" name="テキスト ボックス 422"/>
        <xdr:cNvSpPr txBox="1"/>
      </xdr:nvSpPr>
      <xdr:spPr>
        <a:xfrm>
          <a:off x="9404428" y="132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158394</xdr:rowOff>
    </xdr:from>
    <xdr:to>
      <xdr:col>46</xdr:col>
      <xdr:colOff>38100</xdr:colOff>
      <xdr:row>75</xdr:row>
      <xdr:rowOff>88544</xdr:rowOff>
    </xdr:to>
    <xdr:sp macro="" textlink="">
      <xdr:nvSpPr>
        <xdr:cNvPr id="424" name="楕円 423"/>
        <xdr:cNvSpPr/>
      </xdr:nvSpPr>
      <xdr:spPr>
        <a:xfrm>
          <a:off x="8699500" y="128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105071</xdr:rowOff>
    </xdr:from>
    <xdr:ext cx="534377" cy="259045"/>
    <xdr:sp macro="" textlink="">
      <xdr:nvSpPr>
        <xdr:cNvPr id="425" name="テキスト ボックス 424"/>
        <xdr:cNvSpPr txBox="1"/>
      </xdr:nvSpPr>
      <xdr:spPr>
        <a:xfrm>
          <a:off x="8483111" y="126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127827</xdr:rowOff>
    </xdr:from>
    <xdr:to>
      <xdr:col>41</xdr:col>
      <xdr:colOff>101600</xdr:colOff>
      <xdr:row>76</xdr:row>
      <xdr:rowOff>57978</xdr:rowOff>
    </xdr:to>
    <xdr:sp macro="" textlink="">
      <xdr:nvSpPr>
        <xdr:cNvPr id="426" name="楕円 425"/>
        <xdr:cNvSpPr/>
      </xdr:nvSpPr>
      <xdr:spPr>
        <a:xfrm>
          <a:off x="7810500" y="129865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49105</xdr:rowOff>
    </xdr:from>
    <xdr:ext cx="469744" cy="259045"/>
    <xdr:sp macro="" textlink="">
      <xdr:nvSpPr>
        <xdr:cNvPr id="427" name="テキスト ボックス 426"/>
        <xdr:cNvSpPr txBox="1"/>
      </xdr:nvSpPr>
      <xdr:spPr>
        <a:xfrm>
          <a:off x="7626428" y="1307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xdr:rowOff>
    </xdr:from>
    <xdr:to>
      <xdr:col>36</xdr:col>
      <xdr:colOff>165100</xdr:colOff>
      <xdr:row>76</xdr:row>
      <xdr:rowOff>101868</xdr:rowOff>
    </xdr:to>
    <xdr:sp macro="" textlink="">
      <xdr:nvSpPr>
        <xdr:cNvPr id="428" name="楕円 427"/>
        <xdr:cNvSpPr/>
      </xdr:nvSpPr>
      <xdr:spPr>
        <a:xfrm>
          <a:off x="6921500" y="130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92995</xdr:rowOff>
    </xdr:from>
    <xdr:ext cx="469744" cy="259045"/>
    <xdr:sp macro="" textlink="">
      <xdr:nvSpPr>
        <xdr:cNvPr id="429" name="テキスト ボックス 428"/>
        <xdr:cNvSpPr txBox="1"/>
      </xdr:nvSpPr>
      <xdr:spPr>
        <a:xfrm>
          <a:off x="6737428" y="131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4" name="直線コネクタ 453"/>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5"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6" name="直線コネクタ 455"/>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7"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8" name="直線コネクタ 457"/>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133528</xdr:rowOff>
    </xdr:from>
    <xdr:to>
      <xdr:col>55</xdr:col>
      <xdr:colOff>0</xdr:colOff>
      <xdr:row>98</xdr:row>
      <xdr:rowOff>6122</xdr:rowOff>
    </xdr:to>
    <xdr:cxnSp macro="">
      <xdr:nvCxnSpPr>
        <xdr:cNvPr id="459" name="直線コネクタ 458"/>
        <xdr:cNvCxnSpPr/>
      </xdr:nvCxnSpPr>
      <xdr:spPr>
        <a:xfrm>
          <a:off x="9639300" y="16764178"/>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60"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1" name="フローチャート: 判断 460"/>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107886</xdr:rowOff>
    </xdr:from>
    <xdr:to>
      <xdr:col>50</xdr:col>
      <xdr:colOff>114300</xdr:colOff>
      <xdr:row>97</xdr:row>
      <xdr:rowOff>133528</xdr:rowOff>
    </xdr:to>
    <xdr:cxnSp macro="">
      <xdr:nvCxnSpPr>
        <xdr:cNvPr id="462" name="直線コネクタ 461"/>
        <xdr:cNvCxnSpPr/>
      </xdr:nvCxnSpPr>
      <xdr:spPr>
        <a:xfrm>
          <a:off x="8750300" y="16567086"/>
          <a:ext cx="889000" cy="1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3" name="フローチャート: 判断 462"/>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4" name="テキスト ボックス 463"/>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107886</xdr:rowOff>
    </xdr:from>
    <xdr:to>
      <xdr:col>45</xdr:col>
      <xdr:colOff>177800</xdr:colOff>
      <xdr:row>97</xdr:row>
      <xdr:rowOff>54014</xdr:rowOff>
    </xdr:to>
    <xdr:cxnSp macro="">
      <xdr:nvCxnSpPr>
        <xdr:cNvPr id="465" name="直線コネクタ 464"/>
        <xdr:cNvCxnSpPr/>
      </xdr:nvCxnSpPr>
      <xdr:spPr>
        <a:xfrm flipV="1">
          <a:off x="7861300" y="16567086"/>
          <a:ext cx="889000" cy="1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6" name="フローチャート: 判断 465"/>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67" name="テキスト ボックス 466"/>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54014</xdr:rowOff>
    </xdr:from>
    <xdr:to>
      <xdr:col>41</xdr:col>
      <xdr:colOff>50800</xdr:colOff>
      <xdr:row>98</xdr:row>
      <xdr:rowOff>122974</xdr:rowOff>
    </xdr:to>
    <xdr:cxnSp macro="">
      <xdr:nvCxnSpPr>
        <xdr:cNvPr id="468" name="直線コネクタ 467"/>
        <xdr:cNvCxnSpPr/>
      </xdr:nvCxnSpPr>
      <xdr:spPr>
        <a:xfrm flipV="1">
          <a:off x="6972300" y="16684664"/>
          <a:ext cx="889000" cy="2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9" name="フローチャート: 判断 468"/>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0" name="テキスト ボックス 469"/>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71" name="フローチャート: 判断 470"/>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18547</xdr:rowOff>
    </xdr:from>
    <xdr:ext cx="534377" cy="259045"/>
    <xdr:sp macro="" textlink="">
      <xdr:nvSpPr>
        <xdr:cNvPr id="472" name="テキスト ボックス 471"/>
        <xdr:cNvSpPr txBox="1"/>
      </xdr:nvSpPr>
      <xdr:spPr>
        <a:xfrm>
          <a:off x="6705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126772</xdr:rowOff>
    </xdr:from>
    <xdr:to>
      <xdr:col>55</xdr:col>
      <xdr:colOff>50800</xdr:colOff>
      <xdr:row>98</xdr:row>
      <xdr:rowOff>56922</xdr:rowOff>
    </xdr:to>
    <xdr:sp macro="" textlink="">
      <xdr:nvSpPr>
        <xdr:cNvPr id="478" name="楕円 477"/>
        <xdr:cNvSpPr/>
      </xdr:nvSpPr>
      <xdr:spPr>
        <a:xfrm>
          <a:off x="10426700" y="167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105199</xdr:rowOff>
    </xdr:from>
    <xdr:ext cx="534377" cy="259045"/>
    <xdr:sp macro="" textlink="">
      <xdr:nvSpPr>
        <xdr:cNvPr id="479" name="土木費該当値テキスト"/>
        <xdr:cNvSpPr txBox="1"/>
      </xdr:nvSpPr>
      <xdr:spPr>
        <a:xfrm>
          <a:off x="10528300" y="167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82728</xdr:rowOff>
    </xdr:from>
    <xdr:to>
      <xdr:col>50</xdr:col>
      <xdr:colOff>165100</xdr:colOff>
      <xdr:row>98</xdr:row>
      <xdr:rowOff>12878</xdr:rowOff>
    </xdr:to>
    <xdr:sp macro="" textlink="">
      <xdr:nvSpPr>
        <xdr:cNvPr id="480" name="楕円 479"/>
        <xdr:cNvSpPr/>
      </xdr:nvSpPr>
      <xdr:spPr>
        <a:xfrm>
          <a:off x="9588500" y="167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xdr:rowOff>
    </xdr:from>
    <xdr:ext cx="534377" cy="259045"/>
    <xdr:sp macro="" textlink="">
      <xdr:nvSpPr>
        <xdr:cNvPr id="481" name="テキスト ボックス 480"/>
        <xdr:cNvSpPr txBox="1"/>
      </xdr:nvSpPr>
      <xdr:spPr>
        <a:xfrm>
          <a:off x="9372111" y="168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57086</xdr:rowOff>
    </xdr:from>
    <xdr:to>
      <xdr:col>46</xdr:col>
      <xdr:colOff>38100</xdr:colOff>
      <xdr:row>96</xdr:row>
      <xdr:rowOff>158686</xdr:rowOff>
    </xdr:to>
    <xdr:sp macro="" textlink="">
      <xdr:nvSpPr>
        <xdr:cNvPr id="482" name="楕円 481"/>
        <xdr:cNvSpPr/>
      </xdr:nvSpPr>
      <xdr:spPr>
        <a:xfrm>
          <a:off x="86995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149813</xdr:rowOff>
    </xdr:from>
    <xdr:ext cx="534377" cy="259045"/>
    <xdr:sp macro="" textlink="">
      <xdr:nvSpPr>
        <xdr:cNvPr id="483" name="テキスト ボックス 482"/>
        <xdr:cNvSpPr txBox="1"/>
      </xdr:nvSpPr>
      <xdr:spPr>
        <a:xfrm>
          <a:off x="8483111" y="166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3214</xdr:rowOff>
    </xdr:from>
    <xdr:to>
      <xdr:col>41</xdr:col>
      <xdr:colOff>101600</xdr:colOff>
      <xdr:row>97</xdr:row>
      <xdr:rowOff>104814</xdr:rowOff>
    </xdr:to>
    <xdr:sp macro="" textlink="">
      <xdr:nvSpPr>
        <xdr:cNvPr id="484" name="楕円 483"/>
        <xdr:cNvSpPr/>
      </xdr:nvSpPr>
      <xdr:spPr>
        <a:xfrm>
          <a:off x="7810500" y="166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95941</xdr:rowOff>
    </xdr:from>
    <xdr:ext cx="534377" cy="259045"/>
    <xdr:sp macro="" textlink="">
      <xdr:nvSpPr>
        <xdr:cNvPr id="485" name="テキスト ボックス 484"/>
        <xdr:cNvSpPr txBox="1"/>
      </xdr:nvSpPr>
      <xdr:spPr>
        <a:xfrm>
          <a:off x="7594111" y="167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72174</xdr:rowOff>
    </xdr:from>
    <xdr:to>
      <xdr:col>36</xdr:col>
      <xdr:colOff>165100</xdr:colOff>
      <xdr:row>99</xdr:row>
      <xdr:rowOff>2324</xdr:rowOff>
    </xdr:to>
    <xdr:sp macro="" textlink="">
      <xdr:nvSpPr>
        <xdr:cNvPr id="486" name="楕円 485"/>
        <xdr:cNvSpPr/>
      </xdr:nvSpPr>
      <xdr:spPr>
        <a:xfrm>
          <a:off x="6921500" y="16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164901</xdr:rowOff>
    </xdr:from>
    <xdr:ext cx="534377" cy="259045"/>
    <xdr:sp macro="" textlink="">
      <xdr:nvSpPr>
        <xdr:cNvPr id="487" name="テキスト ボックス 486"/>
        <xdr:cNvSpPr txBox="1"/>
      </xdr:nvSpPr>
      <xdr:spPr>
        <a:xfrm>
          <a:off x="6705111" y="169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4" name="直線コネクタ 513"/>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5"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6" name="直線コネクタ 515"/>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7"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8" name="直線コネクタ 517"/>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21873</xdr:rowOff>
    </xdr:from>
    <xdr:to>
      <xdr:col>85</xdr:col>
      <xdr:colOff>127000</xdr:colOff>
      <xdr:row>34</xdr:row>
      <xdr:rowOff>42839</xdr:rowOff>
    </xdr:to>
    <xdr:cxnSp macro="">
      <xdr:nvCxnSpPr>
        <xdr:cNvPr id="519" name="直線コネクタ 518"/>
        <xdr:cNvCxnSpPr/>
      </xdr:nvCxnSpPr>
      <xdr:spPr>
        <a:xfrm flipV="1">
          <a:off x="15481300" y="5336823"/>
          <a:ext cx="838200" cy="53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27812</xdr:rowOff>
    </xdr:from>
    <xdr:ext cx="534377" cy="259045"/>
    <xdr:sp macro="" textlink="">
      <xdr:nvSpPr>
        <xdr:cNvPr id="520" name="消防費平均値テキスト"/>
        <xdr:cNvSpPr txBox="1"/>
      </xdr:nvSpPr>
      <xdr:spPr>
        <a:xfrm>
          <a:off x="16370300" y="602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1" name="フローチャート: 判断 520"/>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42839</xdr:rowOff>
    </xdr:from>
    <xdr:to>
      <xdr:col>81</xdr:col>
      <xdr:colOff>50800</xdr:colOff>
      <xdr:row>34</xdr:row>
      <xdr:rowOff>151587</xdr:rowOff>
    </xdr:to>
    <xdr:cxnSp macro="">
      <xdr:nvCxnSpPr>
        <xdr:cNvPr id="522" name="直線コネクタ 521"/>
        <xdr:cNvCxnSpPr/>
      </xdr:nvCxnSpPr>
      <xdr:spPr>
        <a:xfrm flipV="1">
          <a:off x="14592300" y="5872139"/>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3" name="フローチャート: 判断 522"/>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129702</xdr:rowOff>
    </xdr:from>
    <xdr:ext cx="534377" cy="259045"/>
    <xdr:sp macro="" textlink="">
      <xdr:nvSpPr>
        <xdr:cNvPr id="524" name="テキスト ボックス 523"/>
        <xdr:cNvSpPr txBox="1"/>
      </xdr:nvSpPr>
      <xdr:spPr>
        <a:xfrm>
          <a:off x="15214111" y="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93719</xdr:rowOff>
    </xdr:from>
    <xdr:to>
      <xdr:col>76</xdr:col>
      <xdr:colOff>114300</xdr:colOff>
      <xdr:row>34</xdr:row>
      <xdr:rowOff>151587</xdr:rowOff>
    </xdr:to>
    <xdr:cxnSp macro="">
      <xdr:nvCxnSpPr>
        <xdr:cNvPr id="525" name="直線コネクタ 524"/>
        <xdr:cNvCxnSpPr/>
      </xdr:nvCxnSpPr>
      <xdr:spPr>
        <a:xfrm>
          <a:off x="13703300" y="5580119"/>
          <a:ext cx="889000" cy="40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6" name="フローチャート: 判断 525"/>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46165</xdr:rowOff>
    </xdr:from>
    <xdr:ext cx="534377" cy="259045"/>
    <xdr:sp macro="" textlink="">
      <xdr:nvSpPr>
        <xdr:cNvPr id="527" name="テキスト ボックス 526"/>
        <xdr:cNvSpPr txBox="1"/>
      </xdr:nvSpPr>
      <xdr:spPr>
        <a:xfrm>
          <a:off x="14325111" y="62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93719</xdr:rowOff>
    </xdr:from>
    <xdr:to>
      <xdr:col>71</xdr:col>
      <xdr:colOff>177800</xdr:colOff>
      <xdr:row>35</xdr:row>
      <xdr:rowOff>67528</xdr:rowOff>
    </xdr:to>
    <xdr:cxnSp macro="">
      <xdr:nvCxnSpPr>
        <xdr:cNvPr id="528" name="直線コネクタ 527"/>
        <xdr:cNvCxnSpPr/>
      </xdr:nvCxnSpPr>
      <xdr:spPr>
        <a:xfrm flipV="1">
          <a:off x="12814300" y="5580119"/>
          <a:ext cx="889000" cy="48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9" name="フローチャート: 判断 528"/>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62037</xdr:rowOff>
    </xdr:from>
    <xdr:ext cx="534377" cy="259045"/>
    <xdr:sp macro="" textlink="">
      <xdr:nvSpPr>
        <xdr:cNvPr id="530" name="テキスト ボックス 529"/>
        <xdr:cNvSpPr txBox="1"/>
      </xdr:nvSpPr>
      <xdr:spPr>
        <a:xfrm>
          <a:off x="13436111" y="62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31" name="フローチャート: 判断 530"/>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110761</xdr:rowOff>
    </xdr:from>
    <xdr:ext cx="534377" cy="259045"/>
    <xdr:sp macro="" textlink="">
      <xdr:nvSpPr>
        <xdr:cNvPr id="532" name="テキスト ボックス 531"/>
        <xdr:cNvSpPr txBox="1"/>
      </xdr:nvSpPr>
      <xdr:spPr>
        <a:xfrm>
          <a:off x="12547111" y="6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142523</xdr:rowOff>
    </xdr:from>
    <xdr:to>
      <xdr:col>85</xdr:col>
      <xdr:colOff>177800</xdr:colOff>
      <xdr:row>31</xdr:row>
      <xdr:rowOff>72673</xdr:rowOff>
    </xdr:to>
    <xdr:sp macro="" textlink="">
      <xdr:nvSpPr>
        <xdr:cNvPr id="538" name="楕円 537"/>
        <xdr:cNvSpPr/>
      </xdr:nvSpPr>
      <xdr:spPr>
        <a:xfrm>
          <a:off x="16268700" y="5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95550</xdr:rowOff>
    </xdr:from>
    <xdr:ext cx="534377" cy="259045"/>
    <xdr:sp macro="" textlink="">
      <xdr:nvSpPr>
        <xdr:cNvPr id="539" name="消防費該当値テキスト"/>
        <xdr:cNvSpPr txBox="1"/>
      </xdr:nvSpPr>
      <xdr:spPr>
        <a:xfrm>
          <a:off x="16370300" y="52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163489</xdr:rowOff>
    </xdr:from>
    <xdr:to>
      <xdr:col>81</xdr:col>
      <xdr:colOff>101600</xdr:colOff>
      <xdr:row>34</xdr:row>
      <xdr:rowOff>93639</xdr:rowOff>
    </xdr:to>
    <xdr:sp macro="" textlink="">
      <xdr:nvSpPr>
        <xdr:cNvPr id="540" name="楕円 539"/>
        <xdr:cNvSpPr/>
      </xdr:nvSpPr>
      <xdr:spPr>
        <a:xfrm>
          <a:off x="15430500" y="58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110166</xdr:rowOff>
    </xdr:from>
    <xdr:ext cx="534377" cy="259045"/>
    <xdr:sp macro="" textlink="">
      <xdr:nvSpPr>
        <xdr:cNvPr id="541" name="テキスト ボックス 540"/>
        <xdr:cNvSpPr txBox="1"/>
      </xdr:nvSpPr>
      <xdr:spPr>
        <a:xfrm>
          <a:off x="15214111" y="5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100787</xdr:rowOff>
    </xdr:from>
    <xdr:to>
      <xdr:col>76</xdr:col>
      <xdr:colOff>165100</xdr:colOff>
      <xdr:row>35</xdr:row>
      <xdr:rowOff>30937</xdr:rowOff>
    </xdr:to>
    <xdr:sp macro="" textlink="">
      <xdr:nvSpPr>
        <xdr:cNvPr id="542" name="楕円 541"/>
        <xdr:cNvSpPr/>
      </xdr:nvSpPr>
      <xdr:spPr>
        <a:xfrm>
          <a:off x="14541500" y="59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47464</xdr:rowOff>
    </xdr:from>
    <xdr:ext cx="534377" cy="259045"/>
    <xdr:sp macro="" textlink="">
      <xdr:nvSpPr>
        <xdr:cNvPr id="543" name="テキスト ボックス 542"/>
        <xdr:cNvSpPr txBox="1"/>
      </xdr:nvSpPr>
      <xdr:spPr>
        <a:xfrm>
          <a:off x="14325111" y="570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42919</xdr:rowOff>
    </xdr:from>
    <xdr:to>
      <xdr:col>72</xdr:col>
      <xdr:colOff>38100</xdr:colOff>
      <xdr:row>32</xdr:row>
      <xdr:rowOff>144519</xdr:rowOff>
    </xdr:to>
    <xdr:sp macro="" textlink="">
      <xdr:nvSpPr>
        <xdr:cNvPr id="544" name="楕円 543"/>
        <xdr:cNvSpPr/>
      </xdr:nvSpPr>
      <xdr:spPr>
        <a:xfrm>
          <a:off x="13652500" y="55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161046</xdr:rowOff>
    </xdr:from>
    <xdr:ext cx="534377" cy="259045"/>
    <xdr:sp macro="" textlink="">
      <xdr:nvSpPr>
        <xdr:cNvPr id="545" name="テキスト ボックス 544"/>
        <xdr:cNvSpPr txBox="1"/>
      </xdr:nvSpPr>
      <xdr:spPr>
        <a:xfrm>
          <a:off x="13436111" y="530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16728</xdr:rowOff>
    </xdr:from>
    <xdr:to>
      <xdr:col>67</xdr:col>
      <xdr:colOff>101600</xdr:colOff>
      <xdr:row>35</xdr:row>
      <xdr:rowOff>118328</xdr:rowOff>
    </xdr:to>
    <xdr:sp macro="" textlink="">
      <xdr:nvSpPr>
        <xdr:cNvPr id="546" name="楕円 545"/>
        <xdr:cNvSpPr/>
      </xdr:nvSpPr>
      <xdr:spPr>
        <a:xfrm>
          <a:off x="12763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134855</xdr:rowOff>
    </xdr:from>
    <xdr:ext cx="534377" cy="259045"/>
    <xdr:sp macro="" textlink="">
      <xdr:nvSpPr>
        <xdr:cNvPr id="547" name="テキスト ボックス 546"/>
        <xdr:cNvSpPr txBox="1"/>
      </xdr:nvSpPr>
      <xdr:spPr>
        <a:xfrm>
          <a:off x="12547111" y="5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110508</xdr:rowOff>
    </xdr:from>
    <xdr:to>
      <xdr:col>85</xdr:col>
      <xdr:colOff>126364</xdr:colOff>
      <xdr:row>58</xdr:row>
      <xdr:rowOff>165760</xdr:rowOff>
    </xdr:to>
    <xdr:cxnSp macro="">
      <xdr:nvCxnSpPr>
        <xdr:cNvPr id="570" name="直線コネクタ 569"/>
        <xdr:cNvCxnSpPr/>
      </xdr:nvCxnSpPr>
      <xdr:spPr>
        <a:xfrm flipV="1">
          <a:off x="16317595" y="9197358"/>
          <a:ext cx="1269" cy="91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169587</xdr:rowOff>
    </xdr:from>
    <xdr:ext cx="534377" cy="259045"/>
    <xdr:sp macro="" textlink="">
      <xdr:nvSpPr>
        <xdr:cNvPr id="571" name="教育費最小値テキスト"/>
        <xdr:cNvSpPr txBox="1"/>
      </xdr:nvSpPr>
      <xdr:spPr>
        <a:xfrm>
          <a:off x="16370300" y="101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165760</xdr:rowOff>
    </xdr:from>
    <xdr:to>
      <xdr:col>86</xdr:col>
      <xdr:colOff>25400</xdr:colOff>
      <xdr:row>58</xdr:row>
      <xdr:rowOff>165760</xdr:rowOff>
    </xdr:to>
    <xdr:cxnSp macro="">
      <xdr:nvCxnSpPr>
        <xdr:cNvPr id="572" name="直線コネクタ 571"/>
        <xdr:cNvCxnSpPr/>
      </xdr:nvCxnSpPr>
      <xdr:spPr>
        <a:xfrm>
          <a:off x="16230600" y="1010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57185</xdr:rowOff>
    </xdr:from>
    <xdr:ext cx="534377" cy="259045"/>
    <xdr:sp macro="" textlink="">
      <xdr:nvSpPr>
        <xdr:cNvPr id="573" name="教育費最大値テキスト"/>
        <xdr:cNvSpPr txBox="1"/>
      </xdr:nvSpPr>
      <xdr:spPr>
        <a:xfrm>
          <a:off x="16370300" y="89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110508</xdr:rowOff>
    </xdr:from>
    <xdr:to>
      <xdr:col>86</xdr:col>
      <xdr:colOff>25400</xdr:colOff>
      <xdr:row>53</xdr:row>
      <xdr:rowOff>110508</xdr:rowOff>
    </xdr:to>
    <xdr:cxnSp macro="">
      <xdr:nvCxnSpPr>
        <xdr:cNvPr id="574" name="直線コネクタ 573"/>
        <xdr:cNvCxnSpPr/>
      </xdr:nvCxnSpPr>
      <xdr:spPr>
        <a:xfrm>
          <a:off x="16230600" y="919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151427</xdr:rowOff>
    </xdr:from>
    <xdr:to>
      <xdr:col>85</xdr:col>
      <xdr:colOff>127000</xdr:colOff>
      <xdr:row>54</xdr:row>
      <xdr:rowOff>158834</xdr:rowOff>
    </xdr:to>
    <xdr:cxnSp macro="">
      <xdr:nvCxnSpPr>
        <xdr:cNvPr id="575" name="直線コネクタ 574"/>
        <xdr:cNvCxnSpPr/>
      </xdr:nvCxnSpPr>
      <xdr:spPr>
        <a:xfrm>
          <a:off x="15481300" y="8895377"/>
          <a:ext cx="838200" cy="5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11731</xdr:rowOff>
    </xdr:from>
    <xdr:ext cx="534377" cy="259045"/>
    <xdr:sp macro="" textlink="">
      <xdr:nvSpPr>
        <xdr:cNvPr id="576" name="教育費平均値テキスト"/>
        <xdr:cNvSpPr txBox="1"/>
      </xdr:nvSpPr>
      <xdr:spPr>
        <a:xfrm>
          <a:off x="16370300" y="9441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33304</xdr:rowOff>
    </xdr:from>
    <xdr:to>
      <xdr:col>85</xdr:col>
      <xdr:colOff>177800</xdr:colOff>
      <xdr:row>55</xdr:row>
      <xdr:rowOff>134904</xdr:rowOff>
    </xdr:to>
    <xdr:sp macro="" textlink="">
      <xdr:nvSpPr>
        <xdr:cNvPr id="577" name="フローチャート: 判断 576"/>
        <xdr:cNvSpPr/>
      </xdr:nvSpPr>
      <xdr:spPr>
        <a:xfrm>
          <a:off x="16268700" y="946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151427</xdr:rowOff>
    </xdr:from>
    <xdr:to>
      <xdr:col>81</xdr:col>
      <xdr:colOff>50800</xdr:colOff>
      <xdr:row>54</xdr:row>
      <xdr:rowOff>58890</xdr:rowOff>
    </xdr:to>
    <xdr:cxnSp macro="">
      <xdr:nvCxnSpPr>
        <xdr:cNvPr id="578" name="直線コネクタ 577"/>
        <xdr:cNvCxnSpPr/>
      </xdr:nvCxnSpPr>
      <xdr:spPr>
        <a:xfrm flipV="1">
          <a:off x="14592300" y="8895377"/>
          <a:ext cx="889000" cy="4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129751</xdr:rowOff>
    </xdr:from>
    <xdr:to>
      <xdr:col>81</xdr:col>
      <xdr:colOff>101600</xdr:colOff>
      <xdr:row>56</xdr:row>
      <xdr:rowOff>59901</xdr:rowOff>
    </xdr:to>
    <xdr:sp macro="" textlink="">
      <xdr:nvSpPr>
        <xdr:cNvPr id="579" name="フローチャート: 判断 578"/>
        <xdr:cNvSpPr/>
      </xdr:nvSpPr>
      <xdr:spPr>
        <a:xfrm>
          <a:off x="154305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51028</xdr:rowOff>
    </xdr:from>
    <xdr:ext cx="534377" cy="259045"/>
    <xdr:sp macro="" textlink="">
      <xdr:nvSpPr>
        <xdr:cNvPr id="580" name="テキスト ボックス 579"/>
        <xdr:cNvSpPr txBox="1"/>
      </xdr:nvSpPr>
      <xdr:spPr>
        <a:xfrm>
          <a:off x="15214111" y="96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28943</xdr:rowOff>
    </xdr:from>
    <xdr:to>
      <xdr:col>76</xdr:col>
      <xdr:colOff>114300</xdr:colOff>
      <xdr:row>54</xdr:row>
      <xdr:rowOff>58890</xdr:rowOff>
    </xdr:to>
    <xdr:cxnSp macro="">
      <xdr:nvCxnSpPr>
        <xdr:cNvPr id="581" name="直線コネクタ 580"/>
        <xdr:cNvCxnSpPr/>
      </xdr:nvCxnSpPr>
      <xdr:spPr>
        <a:xfrm>
          <a:off x="13703300" y="928724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46083</xdr:rowOff>
    </xdr:from>
    <xdr:to>
      <xdr:col>76</xdr:col>
      <xdr:colOff>165100</xdr:colOff>
      <xdr:row>56</xdr:row>
      <xdr:rowOff>147683</xdr:rowOff>
    </xdr:to>
    <xdr:sp macro="" textlink="">
      <xdr:nvSpPr>
        <xdr:cNvPr id="582" name="フローチャート: 判断 581"/>
        <xdr:cNvSpPr/>
      </xdr:nvSpPr>
      <xdr:spPr>
        <a:xfrm>
          <a:off x="14541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138810</xdr:rowOff>
    </xdr:from>
    <xdr:ext cx="534377" cy="259045"/>
    <xdr:sp macro="" textlink="">
      <xdr:nvSpPr>
        <xdr:cNvPr id="583" name="テキスト ボックス 582"/>
        <xdr:cNvSpPr txBox="1"/>
      </xdr:nvSpPr>
      <xdr:spPr>
        <a:xfrm>
          <a:off x="14325111" y="97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28943</xdr:rowOff>
    </xdr:from>
    <xdr:to>
      <xdr:col>71</xdr:col>
      <xdr:colOff>177800</xdr:colOff>
      <xdr:row>57</xdr:row>
      <xdr:rowOff>157005</xdr:rowOff>
    </xdr:to>
    <xdr:cxnSp macro="">
      <xdr:nvCxnSpPr>
        <xdr:cNvPr id="584" name="直線コネクタ 583"/>
        <xdr:cNvCxnSpPr/>
      </xdr:nvCxnSpPr>
      <xdr:spPr>
        <a:xfrm flipV="1">
          <a:off x="12814300" y="9287243"/>
          <a:ext cx="889000" cy="6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249</xdr:rowOff>
    </xdr:from>
    <xdr:to>
      <xdr:col>72</xdr:col>
      <xdr:colOff>38100</xdr:colOff>
      <xdr:row>56</xdr:row>
      <xdr:rowOff>101849</xdr:rowOff>
    </xdr:to>
    <xdr:sp macro="" textlink="">
      <xdr:nvSpPr>
        <xdr:cNvPr id="585" name="フローチャート: 判断 584"/>
        <xdr:cNvSpPr/>
      </xdr:nvSpPr>
      <xdr:spPr>
        <a:xfrm>
          <a:off x="13652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92976</xdr:rowOff>
    </xdr:from>
    <xdr:ext cx="534377" cy="259045"/>
    <xdr:sp macro="" textlink="">
      <xdr:nvSpPr>
        <xdr:cNvPr id="586" name="テキスト ボックス 585"/>
        <xdr:cNvSpPr txBox="1"/>
      </xdr:nvSpPr>
      <xdr:spPr>
        <a:xfrm>
          <a:off x="13436111" y="96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156520</xdr:rowOff>
    </xdr:from>
    <xdr:to>
      <xdr:col>67</xdr:col>
      <xdr:colOff>101600</xdr:colOff>
      <xdr:row>56</xdr:row>
      <xdr:rowOff>86670</xdr:rowOff>
    </xdr:to>
    <xdr:sp macro="" textlink="">
      <xdr:nvSpPr>
        <xdr:cNvPr id="587" name="フローチャート: 判断 586"/>
        <xdr:cNvSpPr/>
      </xdr:nvSpPr>
      <xdr:spPr>
        <a:xfrm>
          <a:off x="12763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103197</xdr:rowOff>
    </xdr:from>
    <xdr:ext cx="534377" cy="259045"/>
    <xdr:sp macro="" textlink="">
      <xdr:nvSpPr>
        <xdr:cNvPr id="588" name="テキスト ボックス 587"/>
        <xdr:cNvSpPr txBox="1"/>
      </xdr:nvSpPr>
      <xdr:spPr>
        <a:xfrm>
          <a:off x="12547111" y="9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108034</xdr:rowOff>
    </xdr:from>
    <xdr:to>
      <xdr:col>85</xdr:col>
      <xdr:colOff>177800</xdr:colOff>
      <xdr:row>55</xdr:row>
      <xdr:rowOff>38184</xdr:rowOff>
    </xdr:to>
    <xdr:sp macro="" textlink="">
      <xdr:nvSpPr>
        <xdr:cNvPr id="594" name="楕円 593"/>
        <xdr:cNvSpPr/>
      </xdr:nvSpPr>
      <xdr:spPr>
        <a:xfrm>
          <a:off x="16268700" y="93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130911</xdr:rowOff>
    </xdr:from>
    <xdr:ext cx="534377" cy="259045"/>
    <xdr:sp macro="" textlink="">
      <xdr:nvSpPr>
        <xdr:cNvPr id="595" name="教育費該当値テキスト"/>
        <xdr:cNvSpPr txBox="1"/>
      </xdr:nvSpPr>
      <xdr:spPr>
        <a:xfrm>
          <a:off x="16370300" y="9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100627</xdr:rowOff>
    </xdr:from>
    <xdr:to>
      <xdr:col>81</xdr:col>
      <xdr:colOff>101600</xdr:colOff>
      <xdr:row>52</xdr:row>
      <xdr:rowOff>30777</xdr:rowOff>
    </xdr:to>
    <xdr:sp macro="" textlink="">
      <xdr:nvSpPr>
        <xdr:cNvPr id="596" name="楕円 595"/>
        <xdr:cNvSpPr/>
      </xdr:nvSpPr>
      <xdr:spPr>
        <a:xfrm>
          <a:off x="15430500" y="88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47304</xdr:rowOff>
    </xdr:from>
    <xdr:ext cx="534377" cy="259045"/>
    <xdr:sp macro="" textlink="">
      <xdr:nvSpPr>
        <xdr:cNvPr id="597" name="テキスト ボックス 596"/>
        <xdr:cNvSpPr txBox="1"/>
      </xdr:nvSpPr>
      <xdr:spPr>
        <a:xfrm>
          <a:off x="15214111" y="86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8090</xdr:rowOff>
    </xdr:from>
    <xdr:to>
      <xdr:col>76</xdr:col>
      <xdr:colOff>165100</xdr:colOff>
      <xdr:row>54</xdr:row>
      <xdr:rowOff>109690</xdr:rowOff>
    </xdr:to>
    <xdr:sp macro="" textlink="">
      <xdr:nvSpPr>
        <xdr:cNvPr id="598" name="楕円 597"/>
        <xdr:cNvSpPr/>
      </xdr:nvSpPr>
      <xdr:spPr>
        <a:xfrm>
          <a:off x="14541500" y="92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126217</xdr:rowOff>
    </xdr:from>
    <xdr:ext cx="534377" cy="259045"/>
    <xdr:sp macro="" textlink="">
      <xdr:nvSpPr>
        <xdr:cNvPr id="599" name="テキスト ボックス 598"/>
        <xdr:cNvSpPr txBox="1"/>
      </xdr:nvSpPr>
      <xdr:spPr>
        <a:xfrm>
          <a:off x="14325111" y="90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149593</xdr:rowOff>
    </xdr:from>
    <xdr:to>
      <xdr:col>72</xdr:col>
      <xdr:colOff>38100</xdr:colOff>
      <xdr:row>54</xdr:row>
      <xdr:rowOff>79743</xdr:rowOff>
    </xdr:to>
    <xdr:sp macro="" textlink="">
      <xdr:nvSpPr>
        <xdr:cNvPr id="600" name="楕円 599"/>
        <xdr:cNvSpPr/>
      </xdr:nvSpPr>
      <xdr:spPr>
        <a:xfrm>
          <a:off x="13652500" y="92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96270</xdr:rowOff>
    </xdr:from>
    <xdr:ext cx="534377" cy="259045"/>
    <xdr:sp macro="" textlink="">
      <xdr:nvSpPr>
        <xdr:cNvPr id="601" name="テキスト ボックス 600"/>
        <xdr:cNvSpPr txBox="1"/>
      </xdr:nvSpPr>
      <xdr:spPr>
        <a:xfrm>
          <a:off x="13436111" y="90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106205</xdr:rowOff>
    </xdr:from>
    <xdr:to>
      <xdr:col>67</xdr:col>
      <xdr:colOff>101600</xdr:colOff>
      <xdr:row>58</xdr:row>
      <xdr:rowOff>36355</xdr:rowOff>
    </xdr:to>
    <xdr:sp macro="" textlink="">
      <xdr:nvSpPr>
        <xdr:cNvPr id="602" name="楕円 601"/>
        <xdr:cNvSpPr/>
      </xdr:nvSpPr>
      <xdr:spPr>
        <a:xfrm>
          <a:off x="12763500" y="98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27482</xdr:rowOff>
    </xdr:from>
    <xdr:ext cx="534377" cy="259045"/>
    <xdr:sp macro="" textlink="">
      <xdr:nvSpPr>
        <xdr:cNvPr id="603" name="テキスト ボックス 602"/>
        <xdr:cNvSpPr txBox="1"/>
      </xdr:nvSpPr>
      <xdr:spPr>
        <a:xfrm>
          <a:off x="12547111" y="99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28966</xdr:rowOff>
    </xdr:from>
    <xdr:to>
      <xdr:col>85</xdr:col>
      <xdr:colOff>126364</xdr:colOff>
      <xdr:row>78</xdr:row>
      <xdr:rowOff>139700</xdr:rowOff>
    </xdr:to>
    <xdr:cxnSp macro="">
      <xdr:nvCxnSpPr>
        <xdr:cNvPr id="625" name="直線コネクタ 624"/>
        <xdr:cNvCxnSpPr/>
      </xdr:nvCxnSpPr>
      <xdr:spPr>
        <a:xfrm flipV="1">
          <a:off x="16317595" y="12716266"/>
          <a:ext cx="1269" cy="79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147093</xdr:rowOff>
    </xdr:from>
    <xdr:ext cx="534377" cy="259045"/>
    <xdr:sp macro="" textlink="">
      <xdr:nvSpPr>
        <xdr:cNvPr id="628" name="災害復旧費最大値テキスト"/>
        <xdr:cNvSpPr txBox="1"/>
      </xdr:nvSpPr>
      <xdr:spPr>
        <a:xfrm>
          <a:off x="16370300" y="124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28966</xdr:rowOff>
    </xdr:from>
    <xdr:to>
      <xdr:col>86</xdr:col>
      <xdr:colOff>25400</xdr:colOff>
      <xdr:row>74</xdr:row>
      <xdr:rowOff>28966</xdr:rowOff>
    </xdr:to>
    <xdr:cxnSp macro="">
      <xdr:nvCxnSpPr>
        <xdr:cNvPr id="629" name="直線コネクタ 628"/>
        <xdr:cNvCxnSpPr/>
      </xdr:nvCxnSpPr>
      <xdr:spPr>
        <a:xfrm>
          <a:off x="16230600" y="1271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28966</xdr:rowOff>
    </xdr:from>
    <xdr:to>
      <xdr:col>85</xdr:col>
      <xdr:colOff>127000</xdr:colOff>
      <xdr:row>78</xdr:row>
      <xdr:rowOff>139700</xdr:rowOff>
    </xdr:to>
    <xdr:cxnSp macro="">
      <xdr:nvCxnSpPr>
        <xdr:cNvPr id="630" name="直線コネクタ 629"/>
        <xdr:cNvCxnSpPr/>
      </xdr:nvCxnSpPr>
      <xdr:spPr>
        <a:xfrm flipV="1">
          <a:off x="15481300" y="12716266"/>
          <a:ext cx="838200" cy="7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74185</xdr:rowOff>
    </xdr:from>
    <xdr:ext cx="469744" cy="259045"/>
    <xdr:sp macro="" textlink="">
      <xdr:nvSpPr>
        <xdr:cNvPr id="631" name="災害復旧費平均値テキスト"/>
        <xdr:cNvSpPr txBox="1"/>
      </xdr:nvSpPr>
      <xdr:spPr>
        <a:xfrm>
          <a:off x="16370300" y="1327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95758</xdr:rowOff>
    </xdr:from>
    <xdr:to>
      <xdr:col>85</xdr:col>
      <xdr:colOff>177800</xdr:colOff>
      <xdr:row>78</xdr:row>
      <xdr:rowOff>25908</xdr:rowOff>
    </xdr:to>
    <xdr:sp macro="" textlink="">
      <xdr:nvSpPr>
        <xdr:cNvPr id="632" name="フローチャート: 判断 631"/>
        <xdr:cNvSpPr/>
      </xdr:nvSpPr>
      <xdr:spPr>
        <a:xfrm>
          <a:off x="16268700" y="132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138557</xdr:rowOff>
    </xdr:from>
    <xdr:to>
      <xdr:col>81</xdr:col>
      <xdr:colOff>50800</xdr:colOff>
      <xdr:row>78</xdr:row>
      <xdr:rowOff>139700</xdr:rowOff>
    </xdr:to>
    <xdr:cxnSp macro="">
      <xdr:nvCxnSpPr>
        <xdr:cNvPr id="633" name="直線コネクタ 632"/>
        <xdr:cNvCxnSpPr/>
      </xdr:nvCxnSpPr>
      <xdr:spPr>
        <a:xfrm>
          <a:off x="14592300" y="12825857"/>
          <a:ext cx="889000" cy="6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36368</xdr:rowOff>
    </xdr:from>
    <xdr:to>
      <xdr:col>81</xdr:col>
      <xdr:colOff>101600</xdr:colOff>
      <xdr:row>77</xdr:row>
      <xdr:rowOff>137968</xdr:rowOff>
    </xdr:to>
    <xdr:sp macro="" textlink="">
      <xdr:nvSpPr>
        <xdr:cNvPr id="634" name="フローチャート: 判断 633"/>
        <xdr:cNvSpPr/>
      </xdr:nvSpPr>
      <xdr:spPr>
        <a:xfrm>
          <a:off x="15430500" y="1323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154495</xdr:rowOff>
    </xdr:from>
    <xdr:ext cx="469744" cy="259045"/>
    <xdr:sp macro="" textlink="">
      <xdr:nvSpPr>
        <xdr:cNvPr id="635" name="テキスト ボックス 634"/>
        <xdr:cNvSpPr txBox="1"/>
      </xdr:nvSpPr>
      <xdr:spPr>
        <a:xfrm>
          <a:off x="15246428" y="1301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110896</xdr:rowOff>
    </xdr:from>
    <xdr:to>
      <xdr:col>76</xdr:col>
      <xdr:colOff>114300</xdr:colOff>
      <xdr:row>74</xdr:row>
      <xdr:rowOff>138557</xdr:rowOff>
    </xdr:to>
    <xdr:cxnSp macro="">
      <xdr:nvCxnSpPr>
        <xdr:cNvPr id="636" name="直線コネクタ 635"/>
        <xdr:cNvCxnSpPr/>
      </xdr:nvCxnSpPr>
      <xdr:spPr>
        <a:xfrm>
          <a:off x="13703300" y="12283846"/>
          <a:ext cx="889000" cy="5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159355</xdr:rowOff>
    </xdr:from>
    <xdr:to>
      <xdr:col>76</xdr:col>
      <xdr:colOff>165100</xdr:colOff>
      <xdr:row>77</xdr:row>
      <xdr:rowOff>89505</xdr:rowOff>
    </xdr:to>
    <xdr:sp macro="" textlink="">
      <xdr:nvSpPr>
        <xdr:cNvPr id="637" name="フローチャート: 判断 636"/>
        <xdr:cNvSpPr/>
      </xdr:nvSpPr>
      <xdr:spPr>
        <a:xfrm>
          <a:off x="145415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80632</xdr:rowOff>
    </xdr:from>
    <xdr:ext cx="469744" cy="259045"/>
    <xdr:sp macro="" textlink="">
      <xdr:nvSpPr>
        <xdr:cNvPr id="638" name="テキスト ボックス 637"/>
        <xdr:cNvSpPr txBox="1"/>
      </xdr:nvSpPr>
      <xdr:spPr>
        <a:xfrm>
          <a:off x="14357428" y="1328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42180</xdr:rowOff>
    </xdr:from>
    <xdr:to>
      <xdr:col>71</xdr:col>
      <xdr:colOff>177800</xdr:colOff>
      <xdr:row>71</xdr:row>
      <xdr:rowOff>110896</xdr:rowOff>
    </xdr:to>
    <xdr:cxnSp macro="">
      <xdr:nvCxnSpPr>
        <xdr:cNvPr id="639" name="直線コネクタ 638"/>
        <xdr:cNvCxnSpPr/>
      </xdr:nvCxnSpPr>
      <xdr:spPr>
        <a:xfrm>
          <a:off x="12814300" y="12043680"/>
          <a:ext cx="8890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152496</xdr:rowOff>
    </xdr:from>
    <xdr:to>
      <xdr:col>72</xdr:col>
      <xdr:colOff>38100</xdr:colOff>
      <xdr:row>76</xdr:row>
      <xdr:rowOff>82646</xdr:rowOff>
    </xdr:to>
    <xdr:sp macro="" textlink="">
      <xdr:nvSpPr>
        <xdr:cNvPr id="640" name="フローチャート: 判断 639"/>
        <xdr:cNvSpPr/>
      </xdr:nvSpPr>
      <xdr:spPr>
        <a:xfrm>
          <a:off x="13652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73773</xdr:rowOff>
    </xdr:from>
    <xdr:ext cx="469744" cy="259045"/>
    <xdr:sp macro="" textlink="">
      <xdr:nvSpPr>
        <xdr:cNvPr id="641" name="テキスト ボックス 640"/>
        <xdr:cNvSpPr txBox="1"/>
      </xdr:nvSpPr>
      <xdr:spPr>
        <a:xfrm>
          <a:off x="13468428" y="1310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161823</xdr:rowOff>
    </xdr:from>
    <xdr:to>
      <xdr:col>67</xdr:col>
      <xdr:colOff>101600</xdr:colOff>
      <xdr:row>77</xdr:row>
      <xdr:rowOff>91973</xdr:rowOff>
    </xdr:to>
    <xdr:sp macro="" textlink="">
      <xdr:nvSpPr>
        <xdr:cNvPr id="642" name="フローチャート: 判断 641"/>
        <xdr:cNvSpPr/>
      </xdr:nvSpPr>
      <xdr:spPr>
        <a:xfrm>
          <a:off x="12763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83100</xdr:rowOff>
    </xdr:from>
    <xdr:ext cx="469744" cy="259045"/>
    <xdr:sp macro="" textlink="">
      <xdr:nvSpPr>
        <xdr:cNvPr id="643" name="テキスト ボックス 642"/>
        <xdr:cNvSpPr txBox="1"/>
      </xdr:nvSpPr>
      <xdr:spPr>
        <a:xfrm>
          <a:off x="12579428" y="132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149616</xdr:rowOff>
    </xdr:from>
    <xdr:to>
      <xdr:col>85</xdr:col>
      <xdr:colOff>177800</xdr:colOff>
      <xdr:row>74</xdr:row>
      <xdr:rowOff>79766</xdr:rowOff>
    </xdr:to>
    <xdr:sp macro="" textlink="">
      <xdr:nvSpPr>
        <xdr:cNvPr id="649" name="楕円 648"/>
        <xdr:cNvSpPr/>
      </xdr:nvSpPr>
      <xdr:spPr>
        <a:xfrm>
          <a:off x="16268700" y="12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102643</xdr:rowOff>
    </xdr:from>
    <xdr:ext cx="534377" cy="259045"/>
    <xdr:sp macro="" textlink="">
      <xdr:nvSpPr>
        <xdr:cNvPr id="650" name="災害復旧費該当値テキスト"/>
        <xdr:cNvSpPr txBox="1"/>
      </xdr:nvSpPr>
      <xdr:spPr>
        <a:xfrm>
          <a:off x="16370300" y="126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87757</xdr:rowOff>
    </xdr:from>
    <xdr:to>
      <xdr:col>76</xdr:col>
      <xdr:colOff>165100</xdr:colOff>
      <xdr:row>75</xdr:row>
      <xdr:rowOff>17907</xdr:rowOff>
    </xdr:to>
    <xdr:sp macro="" textlink="">
      <xdr:nvSpPr>
        <xdr:cNvPr id="653" name="楕円 652"/>
        <xdr:cNvSpPr/>
      </xdr:nvSpPr>
      <xdr:spPr>
        <a:xfrm>
          <a:off x="14541500" y="127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34434</xdr:rowOff>
    </xdr:from>
    <xdr:ext cx="534377" cy="259045"/>
    <xdr:sp macro="" textlink="">
      <xdr:nvSpPr>
        <xdr:cNvPr id="654" name="テキスト ボックス 653"/>
        <xdr:cNvSpPr txBox="1"/>
      </xdr:nvSpPr>
      <xdr:spPr>
        <a:xfrm>
          <a:off x="14325111" y="125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60096</xdr:rowOff>
    </xdr:from>
    <xdr:to>
      <xdr:col>72</xdr:col>
      <xdr:colOff>38100</xdr:colOff>
      <xdr:row>71</xdr:row>
      <xdr:rowOff>161696</xdr:rowOff>
    </xdr:to>
    <xdr:sp macro="" textlink="">
      <xdr:nvSpPr>
        <xdr:cNvPr id="655" name="楕円 654"/>
        <xdr:cNvSpPr/>
      </xdr:nvSpPr>
      <xdr:spPr>
        <a:xfrm>
          <a:off x="13652500" y="12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6773</xdr:rowOff>
    </xdr:from>
    <xdr:ext cx="534377" cy="259045"/>
    <xdr:sp macro="" textlink="">
      <xdr:nvSpPr>
        <xdr:cNvPr id="656" name="テキスト ボックス 655"/>
        <xdr:cNvSpPr txBox="1"/>
      </xdr:nvSpPr>
      <xdr:spPr>
        <a:xfrm>
          <a:off x="13436111" y="120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162830</xdr:rowOff>
    </xdr:from>
    <xdr:to>
      <xdr:col>67</xdr:col>
      <xdr:colOff>101600</xdr:colOff>
      <xdr:row>70</xdr:row>
      <xdr:rowOff>92980</xdr:rowOff>
    </xdr:to>
    <xdr:sp macro="" textlink="">
      <xdr:nvSpPr>
        <xdr:cNvPr id="657" name="楕円 656"/>
        <xdr:cNvSpPr/>
      </xdr:nvSpPr>
      <xdr:spPr>
        <a:xfrm>
          <a:off x="12763500" y="119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109507</xdr:rowOff>
    </xdr:from>
    <xdr:ext cx="534377" cy="259045"/>
    <xdr:sp macro="" textlink="">
      <xdr:nvSpPr>
        <xdr:cNvPr id="658" name="テキスト ボックス 657"/>
        <xdr:cNvSpPr txBox="1"/>
      </xdr:nvSpPr>
      <xdr:spPr>
        <a:xfrm>
          <a:off x="12547111" y="117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9" name="テキスト ボックス 66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1" name="テキスト ボックス 67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3" name="直線コネクタ 682"/>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4"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5" name="直線コネクタ 684"/>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86"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87" name="直線コネクタ 686"/>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45822</xdr:rowOff>
    </xdr:from>
    <xdr:to>
      <xdr:col>85</xdr:col>
      <xdr:colOff>127000</xdr:colOff>
      <xdr:row>92</xdr:row>
      <xdr:rowOff>83959</xdr:rowOff>
    </xdr:to>
    <xdr:cxnSp macro="">
      <xdr:nvCxnSpPr>
        <xdr:cNvPr id="688" name="直線コネクタ 687"/>
        <xdr:cNvCxnSpPr/>
      </xdr:nvCxnSpPr>
      <xdr:spPr>
        <a:xfrm>
          <a:off x="15481300" y="15819222"/>
          <a:ext cx="8382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89"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0" name="フローチャート: 判断 689"/>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83807</xdr:rowOff>
    </xdr:from>
    <xdr:to>
      <xdr:col>81</xdr:col>
      <xdr:colOff>50800</xdr:colOff>
      <xdr:row>92</xdr:row>
      <xdr:rowOff>45822</xdr:rowOff>
    </xdr:to>
    <xdr:cxnSp macro="">
      <xdr:nvCxnSpPr>
        <xdr:cNvPr id="691" name="直線コネクタ 690"/>
        <xdr:cNvCxnSpPr/>
      </xdr:nvCxnSpPr>
      <xdr:spPr>
        <a:xfrm>
          <a:off x="14592300" y="15514307"/>
          <a:ext cx="889000" cy="30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2" name="フローチャート: 判断 691"/>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3" name="テキスト ボックス 692"/>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83807</xdr:rowOff>
    </xdr:from>
    <xdr:to>
      <xdr:col>76</xdr:col>
      <xdr:colOff>114300</xdr:colOff>
      <xdr:row>90</xdr:row>
      <xdr:rowOff>145453</xdr:rowOff>
    </xdr:to>
    <xdr:cxnSp macro="">
      <xdr:nvCxnSpPr>
        <xdr:cNvPr id="694" name="直線コネクタ 693"/>
        <xdr:cNvCxnSpPr/>
      </xdr:nvCxnSpPr>
      <xdr:spPr>
        <a:xfrm flipV="1">
          <a:off x="13703300" y="15514307"/>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5" name="フローチャート: 判断 694"/>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696" name="テキスト ボックス 695"/>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145453</xdr:rowOff>
    </xdr:from>
    <xdr:to>
      <xdr:col>71</xdr:col>
      <xdr:colOff>177800</xdr:colOff>
      <xdr:row>91</xdr:row>
      <xdr:rowOff>128003</xdr:rowOff>
    </xdr:to>
    <xdr:cxnSp macro="">
      <xdr:nvCxnSpPr>
        <xdr:cNvPr id="697" name="直線コネクタ 696"/>
        <xdr:cNvCxnSpPr/>
      </xdr:nvCxnSpPr>
      <xdr:spPr>
        <a:xfrm flipV="1">
          <a:off x="12814300" y="15575953"/>
          <a:ext cx="8890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698" name="フローチャート: 判断 697"/>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699" name="テキスト ボックス 698"/>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0" name="フローチャート: 判断 699"/>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1" name="テキスト ボックス 700"/>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33159</xdr:rowOff>
    </xdr:from>
    <xdr:to>
      <xdr:col>85</xdr:col>
      <xdr:colOff>177800</xdr:colOff>
      <xdr:row>92</xdr:row>
      <xdr:rowOff>134759</xdr:rowOff>
    </xdr:to>
    <xdr:sp macro="" textlink="">
      <xdr:nvSpPr>
        <xdr:cNvPr id="707" name="楕円 706"/>
        <xdr:cNvSpPr/>
      </xdr:nvSpPr>
      <xdr:spPr>
        <a:xfrm>
          <a:off x="16268700" y="158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56036</xdr:rowOff>
    </xdr:from>
    <xdr:ext cx="534377" cy="259045"/>
    <xdr:sp macro="" textlink="">
      <xdr:nvSpPr>
        <xdr:cNvPr id="708" name="公債費該当値テキスト"/>
        <xdr:cNvSpPr txBox="1"/>
      </xdr:nvSpPr>
      <xdr:spPr>
        <a:xfrm>
          <a:off x="16370300" y="15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166472</xdr:rowOff>
    </xdr:from>
    <xdr:to>
      <xdr:col>81</xdr:col>
      <xdr:colOff>101600</xdr:colOff>
      <xdr:row>92</xdr:row>
      <xdr:rowOff>96622</xdr:rowOff>
    </xdr:to>
    <xdr:sp macro="" textlink="">
      <xdr:nvSpPr>
        <xdr:cNvPr id="709" name="楕円 708"/>
        <xdr:cNvSpPr/>
      </xdr:nvSpPr>
      <xdr:spPr>
        <a:xfrm>
          <a:off x="15430500" y="157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113149</xdr:rowOff>
    </xdr:from>
    <xdr:ext cx="534377" cy="259045"/>
    <xdr:sp macro="" textlink="">
      <xdr:nvSpPr>
        <xdr:cNvPr id="710" name="テキスト ボックス 709"/>
        <xdr:cNvSpPr txBox="1"/>
      </xdr:nvSpPr>
      <xdr:spPr>
        <a:xfrm>
          <a:off x="15214111" y="155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33007</xdr:rowOff>
    </xdr:from>
    <xdr:to>
      <xdr:col>76</xdr:col>
      <xdr:colOff>165100</xdr:colOff>
      <xdr:row>90</xdr:row>
      <xdr:rowOff>134607</xdr:rowOff>
    </xdr:to>
    <xdr:sp macro="" textlink="">
      <xdr:nvSpPr>
        <xdr:cNvPr id="711" name="楕円 710"/>
        <xdr:cNvSpPr/>
      </xdr:nvSpPr>
      <xdr:spPr>
        <a:xfrm>
          <a:off x="14541500" y="154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151134</xdr:rowOff>
    </xdr:from>
    <xdr:ext cx="534377" cy="259045"/>
    <xdr:sp macro="" textlink="">
      <xdr:nvSpPr>
        <xdr:cNvPr id="712" name="テキスト ボックス 711"/>
        <xdr:cNvSpPr txBox="1"/>
      </xdr:nvSpPr>
      <xdr:spPr>
        <a:xfrm>
          <a:off x="14325111" y="152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94653</xdr:rowOff>
    </xdr:from>
    <xdr:to>
      <xdr:col>72</xdr:col>
      <xdr:colOff>38100</xdr:colOff>
      <xdr:row>91</xdr:row>
      <xdr:rowOff>24803</xdr:rowOff>
    </xdr:to>
    <xdr:sp macro="" textlink="">
      <xdr:nvSpPr>
        <xdr:cNvPr id="713" name="楕円 712"/>
        <xdr:cNvSpPr/>
      </xdr:nvSpPr>
      <xdr:spPr>
        <a:xfrm>
          <a:off x="13652500" y="155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41330</xdr:rowOff>
    </xdr:from>
    <xdr:ext cx="534377" cy="259045"/>
    <xdr:sp macro="" textlink="">
      <xdr:nvSpPr>
        <xdr:cNvPr id="714" name="テキスト ボックス 713"/>
        <xdr:cNvSpPr txBox="1"/>
      </xdr:nvSpPr>
      <xdr:spPr>
        <a:xfrm>
          <a:off x="13436111" y="153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77203</xdr:rowOff>
    </xdr:from>
    <xdr:to>
      <xdr:col>67</xdr:col>
      <xdr:colOff>101600</xdr:colOff>
      <xdr:row>92</xdr:row>
      <xdr:rowOff>7353</xdr:rowOff>
    </xdr:to>
    <xdr:sp macro="" textlink="">
      <xdr:nvSpPr>
        <xdr:cNvPr id="715" name="楕円 714"/>
        <xdr:cNvSpPr/>
      </xdr:nvSpPr>
      <xdr:spPr>
        <a:xfrm>
          <a:off x="12763500" y="156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23880</xdr:rowOff>
    </xdr:from>
    <xdr:ext cx="534377" cy="259045"/>
    <xdr:sp macro="" textlink="">
      <xdr:nvSpPr>
        <xdr:cNvPr id="716" name="テキスト ボックス 715"/>
        <xdr:cNvSpPr txBox="1"/>
      </xdr:nvSpPr>
      <xdr:spPr>
        <a:xfrm>
          <a:off x="12547111" y="154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6" name="テキスト ボックス 73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0" name="直線コネクタ 739"/>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3"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4" name="直線コネクタ 743"/>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46"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47" name="フローチャート: 判断 746"/>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49" name="フローチャート: 判断 74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0" name="テキスト ボックス 749"/>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5" name="フローチャート: 判断 754"/>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56" name="テキスト ボックス 755"/>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57" name="フローチャート: 判断 756"/>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58" name="テキスト ボックス 757"/>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総務費は住民一人当たり</a:t>
          </a:r>
          <a:r>
            <a:rPr kumimoji="1" lang="en-US" altLang="ja-JP" sz="1000">
              <a:solidFill>
                <a:schemeClr val="dk1"/>
              </a:solidFill>
              <a:effectLst/>
              <a:latin typeface="+mn-lt"/>
              <a:ea typeface="+mn-ea"/>
              <a:cs typeface="+mn-cs"/>
            </a:rPr>
            <a:t>75,063</a:t>
          </a:r>
          <a:r>
            <a:rPr kumimoji="1" lang="ja-JP" altLang="ja-JP" sz="1000">
              <a:solidFill>
                <a:schemeClr val="dk1"/>
              </a:solidFill>
              <a:effectLst/>
              <a:latin typeface="+mn-lt"/>
              <a:ea typeface="+mn-ea"/>
              <a:cs typeface="+mn-cs"/>
            </a:rPr>
            <a:t>円で、類似団体平均を大きく上回っている</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主に本庁舎増築事業の</a:t>
          </a:r>
          <a:r>
            <a:rPr kumimoji="1" lang="ja-JP" altLang="en-US" sz="1000">
              <a:solidFill>
                <a:schemeClr val="dk1"/>
              </a:solidFill>
              <a:effectLst/>
              <a:latin typeface="+mn-lt"/>
              <a:ea typeface="+mn-ea"/>
              <a:cs typeface="+mn-cs"/>
            </a:rPr>
            <a:t>完了など</a:t>
          </a:r>
          <a:r>
            <a:rPr kumimoji="1" lang="ja-JP" altLang="ja-JP" sz="1000">
              <a:solidFill>
                <a:schemeClr val="dk1"/>
              </a:solidFill>
              <a:effectLst/>
              <a:latin typeface="+mn-lt"/>
              <a:ea typeface="+mn-ea"/>
              <a:cs typeface="+mn-cs"/>
            </a:rPr>
            <a:t>によ</a:t>
          </a:r>
          <a:r>
            <a:rPr kumimoji="1" lang="ja-JP" altLang="en-US" sz="1000">
              <a:solidFill>
                <a:schemeClr val="dk1"/>
              </a:solidFill>
              <a:effectLst/>
              <a:latin typeface="+mn-lt"/>
              <a:ea typeface="+mn-ea"/>
              <a:cs typeface="+mn-cs"/>
            </a:rPr>
            <a:t>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決算</a:t>
          </a:r>
          <a:r>
            <a:rPr kumimoji="1" lang="ja-JP" altLang="ja-JP" sz="1000">
              <a:solidFill>
                <a:schemeClr val="dk1"/>
              </a:solidFill>
              <a:effectLst/>
              <a:latin typeface="+mn-lt"/>
              <a:ea typeface="+mn-ea"/>
              <a:cs typeface="+mn-cs"/>
            </a:rPr>
            <a:t>ベース</a:t>
          </a:r>
          <a:r>
            <a:rPr kumimoji="1" lang="ja-JP" altLang="en-US" sz="1000">
              <a:solidFill>
                <a:schemeClr val="dk1"/>
              </a:solidFill>
              <a:effectLst/>
              <a:latin typeface="+mn-lt"/>
              <a:ea typeface="+mn-ea"/>
              <a:cs typeface="+mn-cs"/>
            </a:rPr>
            <a:t>まで減少している</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労働費は住民一人当たり</a:t>
          </a:r>
          <a:r>
            <a:rPr kumimoji="1" lang="en-US" altLang="ja-JP" sz="1000">
              <a:solidFill>
                <a:schemeClr val="dk1"/>
              </a:solidFill>
              <a:effectLst/>
              <a:latin typeface="+mn-lt"/>
              <a:ea typeface="+mn-ea"/>
              <a:cs typeface="+mn-cs"/>
            </a:rPr>
            <a:t>286</a:t>
          </a:r>
          <a:r>
            <a:rPr kumimoji="1" lang="ja-JP" altLang="ja-JP" sz="1000">
              <a:solidFill>
                <a:schemeClr val="dk1"/>
              </a:solidFill>
              <a:effectLst/>
              <a:latin typeface="+mn-lt"/>
              <a:ea typeface="+mn-ea"/>
              <a:cs typeface="+mn-cs"/>
            </a:rPr>
            <a:t>円で、</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回っている。これは、</a:t>
          </a:r>
          <a:r>
            <a:rPr kumimoji="1" lang="ja-JP" altLang="en-US" sz="1000">
              <a:solidFill>
                <a:schemeClr val="dk1"/>
              </a:solidFill>
              <a:effectLst/>
              <a:latin typeface="+mn-lt"/>
              <a:ea typeface="+mn-ea"/>
              <a:cs typeface="+mn-cs"/>
            </a:rPr>
            <a:t>地域雇用創出・産業活性化基金積立事業が減少したためである。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民生</a:t>
          </a:r>
          <a:r>
            <a:rPr kumimoji="1" lang="ja-JP" altLang="ja-JP" sz="1000">
              <a:solidFill>
                <a:schemeClr val="dk1"/>
              </a:solidFill>
              <a:effectLst/>
              <a:latin typeface="+mn-lt"/>
              <a:ea typeface="+mn-ea"/>
              <a:cs typeface="+mn-cs"/>
            </a:rPr>
            <a:t>費は住民一人当たり</a:t>
          </a:r>
          <a:r>
            <a:rPr kumimoji="1" lang="en-US" altLang="ja-JP" sz="1000">
              <a:solidFill>
                <a:schemeClr val="dk1"/>
              </a:solidFill>
              <a:effectLst/>
              <a:latin typeface="+mn-lt"/>
              <a:ea typeface="+mn-ea"/>
              <a:cs typeface="+mn-cs"/>
            </a:rPr>
            <a:t>165,138</a:t>
          </a:r>
          <a:r>
            <a:rPr kumimoji="1" lang="ja-JP" altLang="ja-JP" sz="1000">
              <a:solidFill>
                <a:schemeClr val="dk1"/>
              </a:solidFill>
              <a:effectLst/>
              <a:latin typeface="+mn-lt"/>
              <a:ea typeface="+mn-ea"/>
              <a:cs typeface="+mn-cs"/>
            </a:rPr>
            <a:t>円で</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類似団体平均を大きく上回っている。これは、</a:t>
          </a:r>
          <a:r>
            <a:rPr kumimoji="1" lang="ja-JP" altLang="en-US" sz="1000">
              <a:solidFill>
                <a:schemeClr val="dk1"/>
              </a:solidFill>
              <a:effectLst/>
              <a:latin typeface="+mn-lt"/>
              <a:ea typeface="+mn-ea"/>
              <a:cs typeface="+mn-cs"/>
            </a:rPr>
            <a:t>障がい児通所支援事業、ため池等放射性物質対策事業に係る災害救助費などが増加したためである。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商工費は住民一人当たり</a:t>
          </a:r>
          <a:r>
            <a:rPr kumimoji="1" lang="en-US" altLang="ja-JP" sz="1000">
              <a:solidFill>
                <a:schemeClr val="dk1"/>
              </a:solidFill>
              <a:effectLst/>
              <a:latin typeface="+mn-lt"/>
              <a:ea typeface="+mn-ea"/>
              <a:cs typeface="+mn-cs"/>
            </a:rPr>
            <a:t>9,835</a:t>
          </a:r>
          <a:r>
            <a:rPr kumimoji="1" lang="ja-JP" altLang="ja-JP" sz="1000">
              <a:solidFill>
                <a:schemeClr val="dk1"/>
              </a:solidFill>
              <a:effectLst/>
              <a:latin typeface="+mn-lt"/>
              <a:ea typeface="+mn-ea"/>
              <a:cs typeface="+mn-cs"/>
            </a:rPr>
            <a:t>円で、</a:t>
          </a:r>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類似団体平均を</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回っている。こ</a:t>
          </a:r>
          <a:r>
            <a:rPr kumimoji="1" lang="ja-JP" altLang="en-US" sz="1000">
              <a:solidFill>
                <a:schemeClr val="dk1"/>
              </a:solidFill>
              <a:effectLst/>
              <a:latin typeface="+mn-lt"/>
              <a:ea typeface="+mn-ea"/>
              <a:cs typeface="+mn-cs"/>
            </a:rPr>
            <a:t>れは、プレミアム付商品券事業（消費税増税対策）や道の駅管理運営事業（事務移管）</a:t>
          </a:r>
          <a:r>
            <a:rPr kumimoji="1" lang="ja-JP" altLang="ja-JP" sz="1000">
              <a:solidFill>
                <a:schemeClr val="dk1"/>
              </a:solidFill>
              <a:effectLst/>
              <a:latin typeface="+mn-lt"/>
              <a:ea typeface="+mn-ea"/>
              <a:cs typeface="+mn-cs"/>
            </a:rPr>
            <a:t>など</a:t>
          </a:r>
          <a:r>
            <a:rPr kumimoji="1" lang="ja-JP" altLang="en-US" sz="1000">
              <a:solidFill>
                <a:schemeClr val="dk1"/>
              </a:solidFill>
              <a:effectLst/>
              <a:latin typeface="+mn-lt"/>
              <a:ea typeface="+mn-ea"/>
              <a:cs typeface="+mn-cs"/>
            </a:rPr>
            <a:t>が増加したためである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消防費は住民一人当たり</a:t>
          </a:r>
          <a:r>
            <a:rPr kumimoji="1" lang="en-US" altLang="ja-JP" sz="1000">
              <a:solidFill>
                <a:schemeClr val="dk1"/>
              </a:solidFill>
              <a:effectLst/>
              <a:latin typeface="+mn-lt"/>
              <a:ea typeface="+mn-ea"/>
              <a:cs typeface="+mn-cs"/>
            </a:rPr>
            <a:t>32,179</a:t>
          </a:r>
          <a:r>
            <a:rPr kumimoji="1" lang="ja-JP" altLang="ja-JP" sz="1000">
              <a:solidFill>
                <a:schemeClr val="dk1"/>
              </a:solidFill>
              <a:effectLst/>
              <a:latin typeface="+mn-lt"/>
              <a:ea typeface="+mn-ea"/>
              <a:cs typeface="+mn-cs"/>
            </a:rPr>
            <a:t>円で、</a:t>
          </a:r>
          <a:r>
            <a:rPr kumimoji="1" lang="ja-JP" altLang="en-US" sz="1000">
              <a:solidFill>
                <a:schemeClr val="dk1"/>
              </a:solidFill>
              <a:effectLst/>
              <a:latin typeface="+mn-lt"/>
              <a:ea typeface="+mn-ea"/>
              <a:cs typeface="+mn-cs"/>
            </a:rPr>
            <a:t>令和元年台風第</a:t>
          </a:r>
          <a:r>
            <a:rPr kumimoji="1" lang="en-US" altLang="ja-JP" sz="1000">
              <a:solidFill>
                <a:schemeClr val="dk1"/>
              </a:solidFill>
              <a:effectLst/>
              <a:latin typeface="+mn-lt"/>
              <a:ea typeface="+mn-ea"/>
              <a:cs typeface="+mn-cs"/>
            </a:rPr>
            <a:t>19</a:t>
          </a:r>
          <a:r>
            <a:rPr kumimoji="1" lang="ja-JP" altLang="en-US" sz="1000">
              <a:solidFill>
                <a:schemeClr val="dk1"/>
              </a:solidFill>
              <a:effectLst/>
              <a:latin typeface="+mn-lt"/>
              <a:ea typeface="+mn-ea"/>
              <a:cs typeface="+mn-cs"/>
            </a:rPr>
            <a:t>号災害の影響により災害廃棄物の運搬業務等の災害（防災）対策事業</a:t>
          </a:r>
          <a:r>
            <a:rPr kumimoji="1" lang="ja-JP" altLang="ja-JP" sz="1000">
              <a:solidFill>
                <a:schemeClr val="dk1"/>
              </a:solidFill>
              <a:effectLst/>
              <a:latin typeface="+mn-lt"/>
              <a:ea typeface="+mn-ea"/>
              <a:cs typeface="+mn-cs"/>
            </a:rPr>
            <a:t>の増により類似団体平均を</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上回っている。</a:t>
          </a:r>
          <a:r>
            <a:rPr kumimoji="1" lang="ja-JP" altLang="en-US" sz="1000">
              <a:solidFill>
                <a:schemeClr val="dk1"/>
              </a:solidFill>
              <a:effectLst/>
              <a:latin typeface="+mn-lt"/>
              <a:ea typeface="+mn-ea"/>
              <a:cs typeface="+mn-cs"/>
            </a:rPr>
            <a:t>それ以外は</a:t>
          </a:r>
          <a:r>
            <a:rPr kumimoji="1" lang="ja-JP" altLang="ja-JP" sz="1000">
              <a:solidFill>
                <a:schemeClr val="dk1"/>
              </a:solidFill>
              <a:effectLst/>
              <a:latin typeface="+mn-lt"/>
              <a:ea typeface="+mn-ea"/>
              <a:cs typeface="+mn-cs"/>
            </a:rPr>
            <a:t>常備消防に対する負担金や消防団員の報酬が大部分を占めるため、大幅な削減は難しいが、計画的に消防施設の更新を行うなど費用負担の平準化を図る。</a:t>
          </a:r>
          <a:endParaRPr lang="ja-JP" altLang="ja-JP" sz="1000">
            <a:effectLst/>
          </a:endParaRPr>
        </a:p>
        <a:p>
          <a:r>
            <a:rPr kumimoji="1" lang="ja-JP" altLang="ja-JP" sz="1000">
              <a:solidFill>
                <a:schemeClr val="dk1"/>
              </a:solidFill>
              <a:effectLst/>
              <a:latin typeface="+mn-lt"/>
              <a:ea typeface="+mn-ea"/>
              <a:cs typeface="+mn-cs"/>
            </a:rPr>
            <a:t>　災害復旧費は住民一人当たり</a:t>
          </a:r>
          <a:r>
            <a:rPr kumimoji="1" lang="en-US" altLang="ja-JP" sz="1000">
              <a:solidFill>
                <a:schemeClr val="dk1"/>
              </a:solidFill>
              <a:effectLst/>
              <a:latin typeface="+mn-lt"/>
              <a:ea typeface="+mn-ea"/>
              <a:cs typeface="+mn-cs"/>
            </a:rPr>
            <a:t>17,422</a:t>
          </a:r>
          <a:r>
            <a:rPr kumimoji="1" lang="ja-JP" altLang="ja-JP" sz="1000">
              <a:solidFill>
                <a:schemeClr val="dk1"/>
              </a:solidFill>
              <a:effectLst/>
              <a:latin typeface="+mn-lt"/>
              <a:ea typeface="+mn-ea"/>
              <a:cs typeface="+mn-cs"/>
            </a:rPr>
            <a:t>円で、類似団体平均を大きく上回っている。これは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令和元年台風第</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号災害の影響により</a:t>
          </a:r>
          <a:r>
            <a:rPr kumimoji="1" lang="ja-JP" altLang="en-US" sz="1000">
              <a:solidFill>
                <a:schemeClr val="dk1"/>
              </a:solidFill>
              <a:effectLst/>
              <a:latin typeface="+mn-lt"/>
              <a:ea typeface="+mn-ea"/>
              <a:cs typeface="+mn-cs"/>
            </a:rPr>
            <a:t>道路橋梁災害復旧事業、農林業施設災害復旧事業、その他公共施設・公用施設災害復旧事業、文教施設災害復旧事業などが増加したためである。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29</a:t>
          </a:r>
          <a:r>
            <a:rPr kumimoji="1" lang="ja-JP" altLang="ja-JP" sz="1050">
              <a:solidFill>
                <a:schemeClr val="dk1"/>
              </a:solidFill>
              <a:effectLst/>
              <a:latin typeface="+mn-ea"/>
              <a:ea typeface="+mn-ea"/>
              <a:cs typeface="+mn-cs"/>
            </a:rPr>
            <a:t>年度</a:t>
          </a:r>
          <a:r>
            <a:rPr kumimoji="1" lang="ja-JP" altLang="en-US" sz="1050">
              <a:solidFill>
                <a:schemeClr val="dk1"/>
              </a:solidFill>
              <a:effectLst/>
              <a:latin typeface="+mn-ea"/>
              <a:ea typeface="+mn-ea"/>
              <a:cs typeface="+mn-cs"/>
            </a:rPr>
            <a:t>まで</a:t>
          </a:r>
          <a:r>
            <a:rPr kumimoji="1" lang="ja-JP" altLang="ja-JP" sz="1050">
              <a:solidFill>
                <a:schemeClr val="dk1"/>
              </a:solidFill>
              <a:effectLst/>
              <a:latin typeface="+mn-ea"/>
              <a:ea typeface="+mn-ea"/>
              <a:cs typeface="+mn-cs"/>
            </a:rPr>
            <a:t>は財政調整基金や減債基金など</a:t>
          </a:r>
          <a:r>
            <a:rPr kumimoji="1" lang="ja-JP" altLang="en-US" sz="1050">
              <a:solidFill>
                <a:schemeClr val="dk1"/>
              </a:solidFill>
              <a:effectLst/>
              <a:latin typeface="+mn-ea"/>
              <a:ea typeface="+mn-ea"/>
              <a:cs typeface="+mn-cs"/>
            </a:rPr>
            <a:t>の</a:t>
          </a:r>
          <a:r>
            <a:rPr kumimoji="1" lang="ja-JP" altLang="ja-JP" sz="1050">
              <a:solidFill>
                <a:schemeClr val="dk1"/>
              </a:solidFill>
              <a:effectLst/>
              <a:latin typeface="+mn-ea"/>
              <a:ea typeface="+mn-ea"/>
              <a:cs typeface="+mn-cs"/>
            </a:rPr>
            <a:t>基金の積立</a:t>
          </a:r>
          <a:r>
            <a:rPr kumimoji="1" lang="ja-JP" altLang="en-US" sz="1050">
              <a:solidFill>
                <a:schemeClr val="dk1"/>
              </a:solidFill>
              <a:effectLst/>
              <a:latin typeface="+mn-ea"/>
              <a:ea typeface="+mn-ea"/>
              <a:cs typeface="+mn-cs"/>
            </a:rPr>
            <a:t>や地方債の繰上償還</a:t>
          </a:r>
          <a:r>
            <a:rPr kumimoji="1" lang="ja-JP" altLang="ja-JP" sz="1050">
              <a:solidFill>
                <a:schemeClr val="dk1"/>
              </a:solidFill>
              <a:effectLst/>
              <a:latin typeface="+mn-ea"/>
              <a:ea typeface="+mn-ea"/>
              <a:cs typeface="+mn-cs"/>
            </a:rPr>
            <a:t>を行ったことにより、実質単年度収支比率はプラスになった</a:t>
          </a:r>
          <a:r>
            <a:rPr kumimoji="1" lang="ja-JP" altLang="en-US" sz="1050">
              <a:solidFill>
                <a:schemeClr val="dk1"/>
              </a:solidFill>
              <a:effectLst/>
              <a:latin typeface="+mn-ea"/>
              <a:ea typeface="+mn-ea"/>
              <a:cs typeface="+mn-cs"/>
            </a:rPr>
            <a:t>が、</a:t>
          </a:r>
          <a:r>
            <a:rPr kumimoji="1" lang="ja-JP" altLang="ja-JP"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年度</a:t>
          </a:r>
          <a:r>
            <a:rPr kumimoji="1" lang="ja-JP" altLang="en-US" sz="1050">
              <a:solidFill>
                <a:schemeClr val="dk1"/>
              </a:solidFill>
              <a:effectLst/>
              <a:latin typeface="+mn-ea"/>
              <a:ea typeface="+mn-ea"/>
              <a:cs typeface="+mn-cs"/>
            </a:rPr>
            <a:t>以降</a:t>
          </a:r>
          <a:r>
            <a:rPr kumimoji="1" lang="ja-JP" altLang="ja-JP" sz="1050">
              <a:solidFill>
                <a:schemeClr val="dk1"/>
              </a:solidFill>
              <a:effectLst/>
              <a:latin typeface="+mn-ea"/>
              <a:ea typeface="+mn-ea"/>
              <a:cs typeface="+mn-cs"/>
            </a:rPr>
            <a:t>は、財政調整基金の</a:t>
          </a:r>
          <a:r>
            <a:rPr kumimoji="1" lang="ja-JP" altLang="en-US" sz="1050">
              <a:solidFill>
                <a:schemeClr val="dk1"/>
              </a:solidFill>
              <a:effectLst/>
              <a:latin typeface="+mn-ea"/>
              <a:ea typeface="+mn-ea"/>
              <a:cs typeface="+mn-cs"/>
            </a:rPr>
            <a:t>大幅な</a:t>
          </a:r>
          <a:r>
            <a:rPr kumimoji="1" lang="ja-JP" altLang="ja-JP" sz="1050">
              <a:solidFill>
                <a:schemeClr val="dk1"/>
              </a:solidFill>
              <a:effectLst/>
              <a:latin typeface="+mn-ea"/>
              <a:ea typeface="+mn-ea"/>
              <a:cs typeface="+mn-cs"/>
            </a:rPr>
            <a:t>取崩しを行い、かつ、地方債の繰上償還もなかったことから、</a:t>
          </a:r>
          <a:r>
            <a:rPr kumimoji="1" lang="ja-JP" altLang="ja-JP" sz="1050">
              <a:solidFill>
                <a:schemeClr val="dk1"/>
              </a:solidFill>
              <a:effectLst/>
              <a:latin typeface="+mn-lt"/>
              <a:ea typeface="+mn-ea"/>
              <a:cs typeface="+mn-cs"/>
            </a:rPr>
            <a:t>実質単年度収支比率</a:t>
          </a:r>
          <a:r>
            <a:rPr kumimoji="1" lang="ja-JP" altLang="en-US" sz="1050">
              <a:solidFill>
                <a:schemeClr val="dk1"/>
              </a:solidFill>
              <a:effectLst/>
              <a:latin typeface="+mn-lt"/>
              <a:ea typeface="+mn-ea"/>
              <a:cs typeface="+mn-cs"/>
            </a:rPr>
            <a:t>が</a:t>
          </a:r>
          <a:r>
            <a:rPr kumimoji="1" lang="ja-JP" altLang="en-US" sz="1050">
              <a:solidFill>
                <a:schemeClr val="dk1"/>
              </a:solidFill>
              <a:effectLst/>
              <a:latin typeface="+mn-ea"/>
              <a:ea typeface="+mn-ea"/>
              <a:cs typeface="+mn-cs"/>
            </a:rPr>
            <a:t>マイナスに転じた</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ea"/>
              <a:ea typeface="+mn-ea"/>
              <a:cs typeface="+mn-cs"/>
            </a:rPr>
            <a:t>年度に引き続き、令和元年度においては、令和元年台風第</a:t>
          </a:r>
          <a:r>
            <a:rPr kumimoji="1" lang="en-US" altLang="ja-JP" sz="1050">
              <a:solidFill>
                <a:schemeClr val="dk1"/>
              </a:solidFill>
              <a:effectLst/>
              <a:latin typeface="+mn-ea"/>
              <a:ea typeface="+mn-ea"/>
              <a:cs typeface="+mn-cs"/>
            </a:rPr>
            <a:t>19</a:t>
          </a:r>
          <a:r>
            <a:rPr kumimoji="1" lang="ja-JP" altLang="en-US" sz="1050">
              <a:solidFill>
                <a:schemeClr val="dk1"/>
              </a:solidFill>
              <a:effectLst/>
              <a:latin typeface="+mn-ea"/>
              <a:ea typeface="+mn-ea"/>
              <a:cs typeface="+mn-cs"/>
            </a:rPr>
            <a:t>号災害の影響により、国・県の補助金や地方税、地方交付税などは前年度より増加したが、財政調整基金の大幅な取崩しや基金積立て等もなかったことから、前年度対比で同規模水準のマイナスとなった。</a:t>
          </a:r>
          <a:endParaRPr lang="ja-JP" altLang="ja-JP" sz="105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各会計とも</a:t>
          </a:r>
          <a:r>
            <a:rPr kumimoji="1" lang="ja-JP" altLang="ja-JP" sz="1100">
              <a:solidFill>
                <a:schemeClr val="dk1"/>
              </a:solidFill>
              <a:effectLst/>
              <a:latin typeface="+mn-ea"/>
              <a:ea typeface="+mn-ea"/>
              <a:cs typeface="+mn-cs"/>
            </a:rPr>
            <a:t>歳入の確保と歳出の適正な執行に努めたことにより黒字となった。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は、東日本大震災への対応において、除染事業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た</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令和元年度</a:t>
          </a:r>
          <a:r>
            <a:rPr kumimoji="1" lang="ja-JP" altLang="ja-JP" sz="1100">
              <a:solidFill>
                <a:schemeClr val="dk1"/>
              </a:solidFill>
              <a:effectLst/>
              <a:latin typeface="+mn-ea"/>
              <a:ea typeface="+mn-ea"/>
              <a:cs typeface="+mn-cs"/>
            </a:rPr>
            <a:t>は、</a:t>
          </a:r>
          <a:r>
            <a:rPr kumimoji="1" lang="ja-JP" altLang="ja-JP" sz="1100">
              <a:solidFill>
                <a:schemeClr val="dk1"/>
              </a:solidFill>
              <a:effectLst/>
              <a:latin typeface="+mn-lt"/>
              <a:ea typeface="+mn-ea"/>
              <a:cs typeface="+mn-cs"/>
            </a:rPr>
            <a:t>前年度比較で</a:t>
          </a:r>
          <a:r>
            <a:rPr kumimoji="1" lang="ja-JP" altLang="ja-JP" sz="1100">
              <a:solidFill>
                <a:schemeClr val="dk1"/>
              </a:solidFill>
              <a:effectLst/>
              <a:latin typeface="+mn-ea"/>
              <a:ea typeface="+mn-ea"/>
              <a:cs typeface="+mn-cs"/>
            </a:rPr>
            <a:t>一般会計</a:t>
          </a:r>
          <a:r>
            <a:rPr kumimoji="1" lang="ja-JP" altLang="en-US" sz="1100">
              <a:solidFill>
                <a:schemeClr val="dk1"/>
              </a:solidFill>
              <a:effectLst/>
              <a:latin typeface="+mn-ea"/>
              <a:ea typeface="+mn-ea"/>
              <a:cs typeface="+mn-cs"/>
            </a:rPr>
            <a:t>において</a:t>
          </a:r>
          <a:r>
            <a:rPr kumimoji="1" lang="ja-JP" altLang="ja-JP" sz="1100">
              <a:solidFill>
                <a:schemeClr val="dk1"/>
              </a:solidFill>
              <a:effectLst/>
              <a:latin typeface="+mn-ea"/>
              <a:ea typeface="+mn-ea"/>
              <a:cs typeface="+mn-cs"/>
            </a:rPr>
            <a:t>比率が</a:t>
          </a:r>
          <a:r>
            <a:rPr kumimoji="1" lang="en-US" altLang="ja-JP" sz="1100">
              <a:solidFill>
                <a:schemeClr val="dk1"/>
              </a:solidFill>
              <a:effectLst/>
              <a:latin typeface="+mn-ea"/>
              <a:ea typeface="+mn-ea"/>
              <a:cs typeface="+mn-cs"/>
            </a:rPr>
            <a:t>1.98</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したが、これは令和元年台風第</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号災害の影響により、地方税、地方交付税等の歳入決算額が予算額と比して</a:t>
          </a:r>
          <a:r>
            <a:rPr kumimoji="1" lang="ja-JP" altLang="en-US" sz="1100">
              <a:solidFill>
                <a:schemeClr val="dk1"/>
              </a:solidFill>
              <a:effectLst/>
              <a:latin typeface="+mn-ea"/>
              <a:ea typeface="+mn-ea"/>
              <a:cs typeface="+mn-cs"/>
            </a:rPr>
            <a:t>多</a:t>
          </a:r>
          <a:r>
            <a:rPr kumimoji="1" lang="ja-JP" altLang="ja-JP" sz="1100">
              <a:solidFill>
                <a:schemeClr val="dk1"/>
              </a:solidFill>
              <a:effectLst/>
              <a:latin typeface="+mn-ea"/>
              <a:ea typeface="+mn-ea"/>
              <a:cs typeface="+mn-cs"/>
            </a:rPr>
            <a:t>かったこと</a:t>
          </a:r>
          <a:r>
            <a:rPr kumimoji="1" lang="ja-JP" altLang="en-US" sz="1100">
              <a:solidFill>
                <a:schemeClr val="dk1"/>
              </a:solidFill>
              <a:effectLst/>
              <a:latin typeface="+mn-ea"/>
              <a:ea typeface="+mn-ea"/>
              <a:cs typeface="+mn-cs"/>
            </a:rPr>
            <a:t>や、保育料の無償化に伴う子ども子育て支援臨時交付金等の地方特例交付金の増加、令和元年台風第</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号災害による財政調整基金</a:t>
          </a:r>
          <a:r>
            <a:rPr kumimoji="1" lang="ja-JP" altLang="ja-JP" sz="1100">
              <a:solidFill>
                <a:schemeClr val="dk1"/>
              </a:solidFill>
              <a:effectLst/>
              <a:latin typeface="+mn-ea"/>
              <a:ea typeface="+mn-ea"/>
              <a:cs typeface="+mn-cs"/>
            </a:rPr>
            <a:t>など</a:t>
          </a:r>
          <a:r>
            <a:rPr kumimoji="1" lang="ja-JP" altLang="en-US" sz="1100">
              <a:solidFill>
                <a:schemeClr val="dk1"/>
              </a:solidFill>
              <a:effectLst/>
              <a:latin typeface="+mn-ea"/>
              <a:ea typeface="+mn-ea"/>
              <a:cs typeface="+mn-cs"/>
            </a:rPr>
            <a:t>の繰入金の増加</a:t>
          </a:r>
          <a:r>
            <a:rPr kumimoji="1" lang="ja-JP" altLang="ja-JP" sz="1100">
              <a:solidFill>
                <a:schemeClr val="dk1"/>
              </a:solidFill>
              <a:effectLst/>
              <a:latin typeface="+mn-ea"/>
              <a:ea typeface="+mn-ea"/>
              <a:cs typeface="+mn-cs"/>
            </a:rPr>
            <a:t>が考えられる。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水道事業会計で</a:t>
          </a:r>
          <a:r>
            <a:rPr kumimoji="1" lang="en-US" altLang="ja-JP" sz="1100">
              <a:solidFill>
                <a:schemeClr val="dk1"/>
              </a:solidFill>
              <a:effectLst/>
              <a:latin typeface="+mn-ea"/>
              <a:ea typeface="+mn-ea"/>
              <a:cs typeface="+mn-cs"/>
            </a:rPr>
            <a:t>0.89</a:t>
          </a:r>
          <a:r>
            <a:rPr kumimoji="1" lang="ja-JP" altLang="ja-JP" sz="1100">
              <a:solidFill>
                <a:schemeClr val="dk1"/>
              </a:solidFill>
              <a:effectLst/>
              <a:latin typeface="+mn-ea"/>
              <a:ea typeface="+mn-ea"/>
              <a:cs typeface="+mn-cs"/>
            </a:rPr>
            <a:t>ポイント増加、</a:t>
          </a:r>
          <a:r>
            <a:rPr kumimoji="1" lang="ja-JP" altLang="en-US" sz="1100">
              <a:solidFill>
                <a:schemeClr val="dk1"/>
              </a:solidFill>
              <a:effectLst/>
              <a:latin typeface="+mn-ea"/>
              <a:ea typeface="+mn-ea"/>
              <a:cs typeface="+mn-cs"/>
            </a:rPr>
            <a:t>介護</a:t>
          </a:r>
          <a:r>
            <a:rPr kumimoji="1" lang="ja-JP" altLang="ja-JP" sz="1100">
              <a:solidFill>
                <a:schemeClr val="dk1"/>
              </a:solidFill>
              <a:effectLst/>
              <a:latin typeface="+mn-ea"/>
              <a:ea typeface="+mn-ea"/>
              <a:cs typeface="+mn-cs"/>
            </a:rPr>
            <a:t>保険特別会計で</a:t>
          </a:r>
          <a:r>
            <a:rPr kumimoji="1" lang="en-US" altLang="ja-JP" sz="1100">
              <a:solidFill>
                <a:schemeClr val="dk1"/>
              </a:solidFill>
              <a:effectLst/>
              <a:latin typeface="+mn-ea"/>
              <a:ea typeface="+mn-ea"/>
              <a:cs typeface="+mn-cs"/>
            </a:rPr>
            <a:t>0.35</a:t>
          </a:r>
          <a:r>
            <a:rPr kumimoji="1" lang="ja-JP" altLang="ja-JP" sz="1100">
              <a:solidFill>
                <a:schemeClr val="dk1"/>
              </a:solidFill>
              <a:effectLst/>
              <a:latin typeface="+mn-ea"/>
              <a:ea typeface="+mn-ea"/>
              <a:cs typeface="+mn-cs"/>
            </a:rPr>
            <a:t>ポイント減少しており、その他は前年度と同水準となっている。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2080;&#21512;&#20808;&#12305;&#12304;&#36001;&#25919;&#29366;&#27841;&#36039;&#26009;&#38598;&#12305;_072133_&#20234;&#3694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32.9</v>
          </cell>
          <cell r="CF51">
            <v>38.700000000000003</v>
          </cell>
          <cell r="CN51">
            <v>39.5</v>
          </cell>
          <cell r="CV51">
            <v>54.4</v>
          </cell>
        </row>
        <row r="53">
          <cell r="BX53">
            <v>40.9</v>
          </cell>
          <cell r="CF53">
            <v>42</v>
          </cell>
          <cell r="CN53">
            <v>42.6</v>
          </cell>
          <cell r="CV53">
            <v>44.2</v>
          </cell>
        </row>
        <row r="55">
          <cell r="AN55" t="str">
            <v>類似団体内平均値</v>
          </cell>
          <cell r="BX55">
            <v>33.9</v>
          </cell>
          <cell r="CF55">
            <v>32.299999999999997</v>
          </cell>
          <cell r="CN55">
            <v>35.200000000000003</v>
          </cell>
          <cell r="CV55">
            <v>40.4</v>
          </cell>
        </row>
        <row r="57">
          <cell r="BX57">
            <v>55.4</v>
          </cell>
          <cell r="CF57">
            <v>56.6</v>
          </cell>
          <cell r="CN57">
            <v>56.9</v>
          </cell>
          <cell r="CV57">
            <v>56.8</v>
          </cell>
        </row>
        <row r="72">
          <cell r="BP72" t="str">
            <v>H27</v>
          </cell>
          <cell r="BX72" t="str">
            <v>H28</v>
          </cell>
          <cell r="CF72" t="str">
            <v>H29</v>
          </cell>
          <cell r="CN72" t="str">
            <v>H30</v>
          </cell>
          <cell r="CV72" t="str">
            <v>R01</v>
          </cell>
        </row>
        <row r="73">
          <cell r="AN73" t="str">
            <v>当該団体値</v>
          </cell>
          <cell r="BP73">
            <v>31.8</v>
          </cell>
          <cell r="BX73">
            <v>32.9</v>
          </cell>
          <cell r="CF73">
            <v>38.700000000000003</v>
          </cell>
          <cell r="CN73">
            <v>39.5</v>
          </cell>
          <cell r="CV73">
            <v>54.4</v>
          </cell>
        </row>
        <row r="75">
          <cell r="BP75">
            <v>6.8</v>
          </cell>
          <cell r="BX75">
            <v>6.5</v>
          </cell>
          <cell r="CF75">
            <v>7.4</v>
          </cell>
          <cell r="CN75">
            <v>6.6</v>
          </cell>
          <cell r="CV75">
            <v>6.9</v>
          </cell>
        </row>
        <row r="77">
          <cell r="AN77" t="str">
            <v>類似団体内平均値</v>
          </cell>
          <cell r="BP77">
            <v>35.700000000000003</v>
          </cell>
          <cell r="BX77">
            <v>33.9</v>
          </cell>
          <cell r="CF77">
            <v>32.299999999999997</v>
          </cell>
          <cell r="CN77">
            <v>35.200000000000003</v>
          </cell>
          <cell r="CV77">
            <v>40.4</v>
          </cell>
        </row>
        <row r="79">
          <cell r="BP79">
            <v>8</v>
          </cell>
          <cell r="BX79">
            <v>7.4</v>
          </cell>
          <cell r="CF79">
            <v>7</v>
          </cell>
          <cell r="CN79">
            <v>6.9</v>
          </cell>
          <cell r="CV79">
            <v>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Y40" sqref="BY40:CM4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33312678</v>
      </c>
      <c r="BO4" s="424"/>
      <c r="BP4" s="424"/>
      <c r="BQ4" s="424"/>
      <c r="BR4" s="424"/>
      <c r="BS4" s="424"/>
      <c r="BT4" s="424"/>
      <c r="BU4" s="425"/>
      <c r="BV4" s="423">
        <v>32786947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10</v>
      </c>
      <c r="CU4" s="608"/>
      <c r="CV4" s="608"/>
      <c r="CW4" s="608"/>
      <c r="CX4" s="608"/>
      <c r="CY4" s="608"/>
      <c r="CZ4" s="608"/>
      <c r="DA4" s="609"/>
      <c r="DB4" s="607">
        <v>8.1</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30683641</v>
      </c>
      <c r="BO5" s="429"/>
      <c r="BP5" s="429"/>
      <c r="BQ5" s="429"/>
      <c r="BR5" s="429"/>
      <c r="BS5" s="429"/>
      <c r="BT5" s="429"/>
      <c r="BU5" s="430"/>
      <c r="BV5" s="428">
        <v>31363302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97.1</v>
      </c>
      <c r="CU5" s="399"/>
      <c r="CV5" s="399"/>
      <c r="CW5" s="399"/>
      <c r="CX5" s="399"/>
      <c r="CY5" s="399"/>
      <c r="CZ5" s="399"/>
      <c r="DA5" s="400"/>
      <c r="DB5" s="398">
        <v>96.6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2629037</v>
      </c>
      <c r="BO6" s="429"/>
      <c r="BP6" s="429"/>
      <c r="BQ6" s="429"/>
      <c r="BR6" s="429"/>
      <c r="BS6" s="429"/>
      <c r="BT6" s="429"/>
      <c r="BU6" s="430"/>
      <c r="BV6" s="428">
        <v>1423645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100.8</v>
      </c>
      <c r="CU6" s="582"/>
      <c r="CV6" s="582"/>
      <c r="CW6" s="582"/>
      <c r="CX6" s="582"/>
      <c r="CY6" s="582"/>
      <c r="CZ6" s="582"/>
      <c r="DA6" s="583"/>
      <c r="DB6" s="581">
        <v>101.3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949970</v>
      </c>
      <c r="BO7" s="429"/>
      <c r="BP7" s="429"/>
      <c r="BQ7" s="429"/>
      <c r="BR7" s="429"/>
      <c r="BS7" s="429"/>
      <c r="BT7" s="429"/>
      <c r="BU7" s="430"/>
      <c r="BV7" s="428">
        <v>47645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16713051</v>
      </c>
      <c r="CU7" s="429"/>
      <c r="CV7" s="429"/>
      <c r="CW7" s="429"/>
      <c r="CX7" s="429"/>
      <c r="CY7" s="429"/>
      <c r="CZ7" s="429"/>
      <c r="DA7" s="430"/>
      <c r="DB7" s="428">
        <v>17064715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1679067</v>
      </c>
      <c r="BO8" s="429"/>
      <c r="BP8" s="429"/>
      <c r="BQ8" s="429"/>
      <c r="BR8" s="429"/>
      <c r="BS8" s="429"/>
      <c r="BT8" s="429"/>
      <c r="BU8" s="430"/>
      <c r="BV8" s="428">
        <v>1376000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0.4</v>
      </c>
      <c r="CU8" s="542"/>
      <c r="CV8" s="542"/>
      <c r="CW8" s="542"/>
      <c r="CX8" s="542"/>
      <c r="CY8" s="542"/>
      <c r="CZ8" s="542"/>
      <c r="DA8" s="543"/>
      <c r="DB8" s="541">
        <v>0.4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62400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303067</v>
      </c>
      <c r="BO9" s="429"/>
      <c r="BP9" s="429"/>
      <c r="BQ9" s="429"/>
      <c r="BR9" s="429"/>
      <c r="BS9" s="429"/>
      <c r="BT9" s="429"/>
      <c r="BU9" s="430"/>
      <c r="BV9" s="428">
        <v>-548575</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13.7</v>
      </c>
      <c r="CU9" s="399"/>
      <c r="CV9" s="399"/>
      <c r="CW9" s="399"/>
      <c r="CX9" s="399"/>
      <c r="CY9" s="399"/>
      <c r="CZ9" s="399"/>
      <c r="DA9" s="400"/>
      <c r="DB9" s="398">
        <v>14.9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66027</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1238</v>
      </c>
      <c r="BO10" s="429"/>
      <c r="BP10" s="429"/>
      <c r="BQ10" s="429"/>
      <c r="BR10" s="429"/>
      <c r="BS10" s="429"/>
      <c r="BT10" s="429"/>
      <c r="BU10" s="430"/>
      <c r="BV10" s="428">
        <v>1711</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94</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60029</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116</v>
      </c>
      <c r="AV12" s="486"/>
      <c r="AW12" s="486"/>
      <c r="AX12" s="486"/>
      <c r="AY12" s="408" t="s">
        <v>135</v>
      </c>
      <c r="AZ12" s="409"/>
      <c r="BA12" s="409"/>
      <c r="BB12" s="409"/>
      <c r="BC12" s="409"/>
      <c r="BD12" s="409"/>
      <c r="BE12" s="409"/>
      <c r="BF12" s="409"/>
      <c r="BG12" s="409"/>
      <c r="BH12" s="409"/>
      <c r="BI12" s="409"/>
      <c r="BJ12" s="409"/>
      <c r="BK12" s="409"/>
      <c r="BL12" s="409"/>
      <c r="BM12" s="410"/>
      <c r="BN12" s="428">
        <v>1186848</v>
      </c>
      <c r="BO12" s="429"/>
      <c r="BP12" s="429"/>
      <c r="BQ12" s="429"/>
      <c r="BR12" s="429"/>
      <c r="BS12" s="429"/>
      <c r="BT12" s="429"/>
      <c r="BU12" s="430"/>
      <c r="BV12" s="428">
        <v>389168</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59593</v>
      </c>
      <c r="S13" s="532"/>
      <c r="T13" s="532"/>
      <c r="U13" s="532"/>
      <c r="V13" s="533"/>
      <c r="W13" s="519" t="s">
        <v>139</v>
      </c>
      <c r="X13" s="441"/>
      <c r="Y13" s="441"/>
      <c r="Z13" s="441"/>
      <c r="AA13" s="441"/>
      <c r="AB13" s="442"/>
      <c r="AC13" s="404">
        <v>4022</v>
      </c>
      <c r="AD13" s="405"/>
      <c r="AE13" s="405"/>
      <c r="AF13" s="405"/>
      <c r="AG13" s="406"/>
      <c r="AH13" s="404">
        <v>4303</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-882543</v>
      </c>
      <c r="BO13" s="429"/>
      <c r="BP13" s="429"/>
      <c r="BQ13" s="429"/>
      <c r="BR13" s="429"/>
      <c r="BS13" s="429"/>
      <c r="BT13" s="429"/>
      <c r="BU13" s="430"/>
      <c r="BV13" s="428">
        <v>-936032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6.9</v>
      </c>
      <c r="CU13" s="399"/>
      <c r="CV13" s="399"/>
      <c r="CW13" s="399"/>
      <c r="CX13" s="399"/>
      <c r="CY13" s="399"/>
      <c r="CZ13" s="399"/>
      <c r="DA13" s="400"/>
      <c r="DB13" s="398">
        <v>6.6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60816</v>
      </c>
      <c r="S14" s="532"/>
      <c r="T14" s="532"/>
      <c r="U14" s="532"/>
      <c r="V14" s="533"/>
      <c r="W14" s="534"/>
      <c r="X14" s="444"/>
      <c r="Y14" s="444"/>
      <c r="Z14" s="444"/>
      <c r="AA14" s="444"/>
      <c r="AB14" s="445"/>
      <c r="AC14" s="524">
        <v>13</v>
      </c>
      <c r="AD14" s="525"/>
      <c r="AE14" s="525"/>
      <c r="AF14" s="525"/>
      <c r="AG14" s="526"/>
      <c r="AH14" s="524">
        <v>14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54.4</v>
      </c>
      <c r="CU14" s="536"/>
      <c r="CV14" s="536"/>
      <c r="CW14" s="536"/>
      <c r="CX14" s="536"/>
      <c r="CY14" s="536"/>
      <c r="CZ14" s="536"/>
      <c r="DA14" s="537"/>
      <c r="DB14" s="535">
        <v>39.5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60363</v>
      </c>
      <c r="S15" s="532"/>
      <c r="T15" s="532"/>
      <c r="U15" s="532"/>
      <c r="V15" s="533"/>
      <c r="W15" s="519" t="s">
        <v>146</v>
      </c>
      <c r="X15" s="441"/>
      <c r="Y15" s="441"/>
      <c r="Z15" s="441"/>
      <c r="AA15" s="441"/>
      <c r="AB15" s="442"/>
      <c r="AC15" s="404">
        <v>9715</v>
      </c>
      <c r="AD15" s="405"/>
      <c r="AE15" s="405"/>
      <c r="AF15" s="405"/>
      <c r="AG15" s="406"/>
      <c r="AH15" s="404">
        <v>9789</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5752023</v>
      </c>
      <c r="BO15" s="424"/>
      <c r="BP15" s="424"/>
      <c r="BQ15" s="424"/>
      <c r="BR15" s="424"/>
      <c r="BS15" s="424"/>
      <c r="BT15" s="424"/>
      <c r="BU15" s="425"/>
      <c r="BV15" s="423">
        <v>5730546</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31.4</v>
      </c>
      <c r="AD16" s="525"/>
      <c r="AE16" s="525"/>
      <c r="AF16" s="525"/>
      <c r="AG16" s="526"/>
      <c r="AH16" s="524">
        <v>31.9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14275183</v>
      </c>
      <c r="BO16" s="429"/>
      <c r="BP16" s="429"/>
      <c r="BQ16" s="429"/>
      <c r="BR16" s="429"/>
      <c r="BS16" s="429"/>
      <c r="BT16" s="429"/>
      <c r="BU16" s="430"/>
      <c r="BV16" s="428">
        <v>14259226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150</v>
      </c>
      <c r="S17" s="517"/>
      <c r="T17" s="517"/>
      <c r="U17" s="517"/>
      <c r="V17" s="518"/>
      <c r="W17" s="519" t="s">
        <v>153</v>
      </c>
      <c r="X17" s="441"/>
      <c r="Y17" s="441"/>
      <c r="Z17" s="441"/>
      <c r="AA17" s="441"/>
      <c r="AB17" s="442"/>
      <c r="AC17" s="404">
        <v>17185</v>
      </c>
      <c r="AD17" s="405"/>
      <c r="AE17" s="405"/>
      <c r="AF17" s="405"/>
      <c r="AG17" s="406"/>
      <c r="AH17" s="404">
        <v>16606</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7176185</v>
      </c>
      <c r="BO17" s="429"/>
      <c r="BP17" s="429"/>
      <c r="BQ17" s="429"/>
      <c r="BR17" s="429"/>
      <c r="BS17" s="429"/>
      <c r="BT17" s="429"/>
      <c r="BU17" s="430"/>
      <c r="BV17" s="428">
        <v>7174959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265.12</v>
      </c>
      <c r="M18" s="493"/>
      <c r="N18" s="493"/>
      <c r="O18" s="493"/>
      <c r="P18" s="493"/>
      <c r="Q18" s="493"/>
      <c r="R18" s="494"/>
      <c r="S18" s="494"/>
      <c r="T18" s="494"/>
      <c r="U18" s="494"/>
      <c r="V18" s="495"/>
      <c r="W18" s="509"/>
      <c r="X18" s="510"/>
      <c r="Y18" s="510"/>
      <c r="Z18" s="510"/>
      <c r="AA18" s="510"/>
      <c r="AB18" s="520"/>
      <c r="AC18" s="392">
        <v>55.6</v>
      </c>
      <c r="AD18" s="393"/>
      <c r="AE18" s="393"/>
      <c r="AF18" s="393"/>
      <c r="AG18" s="496"/>
      <c r="AH18" s="392">
        <v>54.1</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16338434</v>
      </c>
      <c r="BO18" s="429"/>
      <c r="BP18" s="429"/>
      <c r="BQ18" s="429"/>
      <c r="BR18" s="429"/>
      <c r="BS18" s="429"/>
      <c r="BT18" s="429"/>
      <c r="BU18" s="430"/>
      <c r="BV18" s="428">
        <v>16526400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235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21936961</v>
      </c>
      <c r="BO19" s="429"/>
      <c r="BP19" s="429"/>
      <c r="BQ19" s="429"/>
      <c r="BR19" s="429"/>
      <c r="BS19" s="429"/>
      <c r="BT19" s="429"/>
      <c r="BU19" s="430"/>
      <c r="BV19" s="428">
        <v>20687247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21624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39900440</v>
      </c>
      <c r="BO23" s="429"/>
      <c r="BP23" s="429"/>
      <c r="BQ23" s="429"/>
      <c r="BR23" s="429"/>
      <c r="BS23" s="429"/>
      <c r="BT23" s="429"/>
      <c r="BU23" s="430"/>
      <c r="BV23" s="428">
        <v>39345018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9810</v>
      </c>
      <c r="R24" s="405"/>
      <c r="S24" s="405"/>
      <c r="T24" s="405"/>
      <c r="U24" s="405"/>
      <c r="V24" s="406"/>
      <c r="W24" s="470"/>
      <c r="X24" s="461"/>
      <c r="Y24" s="462"/>
      <c r="Z24" s="401" t="s">
        <v>169</v>
      </c>
      <c r="AA24" s="402"/>
      <c r="AB24" s="402"/>
      <c r="AC24" s="402"/>
      <c r="AD24" s="402"/>
      <c r="AE24" s="402"/>
      <c r="AF24" s="402"/>
      <c r="AG24" s="403"/>
      <c r="AH24" s="404">
        <v>458</v>
      </c>
      <c r="AI24" s="405"/>
      <c r="AJ24" s="405"/>
      <c r="AK24" s="405"/>
      <c r="AL24" s="406"/>
      <c r="AM24" s="404">
        <v>1381328</v>
      </c>
      <c r="AN24" s="405"/>
      <c r="AO24" s="405"/>
      <c r="AP24" s="405"/>
      <c r="AQ24" s="405"/>
      <c r="AR24" s="406"/>
      <c r="AS24" s="404">
        <v>3016</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18280953</v>
      </c>
      <c r="BO24" s="429"/>
      <c r="BP24" s="429"/>
      <c r="BQ24" s="429"/>
      <c r="BR24" s="429"/>
      <c r="BS24" s="429"/>
      <c r="BT24" s="429"/>
      <c r="BU24" s="430"/>
      <c r="BV24" s="428">
        <v>18391557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7770</v>
      </c>
      <c r="R25" s="405"/>
      <c r="S25" s="405"/>
      <c r="T25" s="405"/>
      <c r="U25" s="405"/>
      <c r="V25" s="406"/>
      <c r="W25" s="470"/>
      <c r="X25" s="461"/>
      <c r="Y25" s="462"/>
      <c r="Z25" s="401" t="s">
        <v>172</v>
      </c>
      <c r="AA25" s="402"/>
      <c r="AB25" s="402"/>
      <c r="AC25" s="402"/>
      <c r="AD25" s="402"/>
      <c r="AE25" s="402"/>
      <c r="AF25" s="402"/>
      <c r="AG25" s="403"/>
      <c r="AH25" s="404" t="s">
        <v>129</v>
      </c>
      <c r="AI25" s="405"/>
      <c r="AJ25" s="405"/>
      <c r="AK25" s="405"/>
      <c r="AL25" s="406"/>
      <c r="AM25" s="404" t="s">
        <v>173</v>
      </c>
      <c r="AN25" s="405"/>
      <c r="AO25" s="405"/>
      <c r="AP25" s="405"/>
      <c r="AQ25" s="405"/>
      <c r="AR25" s="406"/>
      <c r="AS25" s="404" t="s">
        <v>129</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2614412</v>
      </c>
      <c r="BO25" s="424"/>
      <c r="BP25" s="424"/>
      <c r="BQ25" s="424"/>
      <c r="BR25" s="424"/>
      <c r="BS25" s="424"/>
      <c r="BT25" s="424"/>
      <c r="BU25" s="425"/>
      <c r="BV25" s="423">
        <v>3124129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7290</v>
      </c>
      <c r="R26" s="405"/>
      <c r="S26" s="405"/>
      <c r="T26" s="405"/>
      <c r="U26" s="405"/>
      <c r="V26" s="406"/>
      <c r="W26" s="470"/>
      <c r="X26" s="461"/>
      <c r="Y26" s="462"/>
      <c r="Z26" s="401" t="s">
        <v>176</v>
      </c>
      <c r="AA26" s="483"/>
      <c r="AB26" s="483"/>
      <c r="AC26" s="483"/>
      <c r="AD26" s="483"/>
      <c r="AE26" s="483"/>
      <c r="AF26" s="483"/>
      <c r="AG26" s="484"/>
      <c r="AH26" s="404">
        <v>10</v>
      </c>
      <c r="AI26" s="405"/>
      <c r="AJ26" s="405"/>
      <c r="AK26" s="405"/>
      <c r="AL26" s="406"/>
      <c r="AM26" s="404">
        <v>34720</v>
      </c>
      <c r="AN26" s="405"/>
      <c r="AO26" s="405"/>
      <c r="AP26" s="405"/>
      <c r="AQ26" s="405"/>
      <c r="AR26" s="406"/>
      <c r="AS26" s="404">
        <v>3472</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4630</v>
      </c>
      <c r="R27" s="405"/>
      <c r="S27" s="405"/>
      <c r="T27" s="405"/>
      <c r="U27" s="405"/>
      <c r="V27" s="406"/>
      <c r="W27" s="470"/>
      <c r="X27" s="461"/>
      <c r="Y27" s="462"/>
      <c r="Z27" s="401" t="s">
        <v>179</v>
      </c>
      <c r="AA27" s="402"/>
      <c r="AB27" s="402"/>
      <c r="AC27" s="402"/>
      <c r="AD27" s="402"/>
      <c r="AE27" s="402"/>
      <c r="AF27" s="402"/>
      <c r="AG27" s="403"/>
      <c r="AH27" s="404">
        <v>24</v>
      </c>
      <c r="AI27" s="405"/>
      <c r="AJ27" s="405"/>
      <c r="AK27" s="405"/>
      <c r="AL27" s="406"/>
      <c r="AM27" s="404">
        <v>80094</v>
      </c>
      <c r="AN27" s="405"/>
      <c r="AO27" s="405"/>
      <c r="AP27" s="405"/>
      <c r="AQ27" s="405"/>
      <c r="AR27" s="406"/>
      <c r="AS27" s="404">
        <v>3337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129</v>
      </c>
      <c r="BO27" s="432"/>
      <c r="BP27" s="432"/>
      <c r="BQ27" s="432"/>
      <c r="BR27" s="432"/>
      <c r="BS27" s="432"/>
      <c r="BT27" s="432"/>
      <c r="BU27" s="433"/>
      <c r="BV27" s="431" t="s">
        <v>129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4060</v>
      </c>
      <c r="R28" s="405"/>
      <c r="S28" s="405"/>
      <c r="T28" s="405"/>
      <c r="U28" s="405"/>
      <c r="V28" s="406"/>
      <c r="W28" s="470"/>
      <c r="X28" s="461"/>
      <c r="Y28" s="462"/>
      <c r="Z28" s="401" t="s">
        <v>182</v>
      </c>
      <c r="AA28" s="402"/>
      <c r="AB28" s="402"/>
      <c r="AC28" s="402"/>
      <c r="AD28" s="402"/>
      <c r="AE28" s="402"/>
      <c r="AF28" s="402"/>
      <c r="AG28" s="403"/>
      <c r="AH28" s="404" t="s">
        <v>137</v>
      </c>
      <c r="AI28" s="405"/>
      <c r="AJ28" s="405"/>
      <c r="AK28" s="405"/>
      <c r="AL28" s="406"/>
      <c r="AM28" s="404" t="s">
        <v>129</v>
      </c>
      <c r="AN28" s="405"/>
      <c r="AO28" s="405"/>
      <c r="AP28" s="405"/>
      <c r="AQ28" s="405"/>
      <c r="AR28" s="406"/>
      <c r="AS28" s="404" t="s">
        <v>137</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2579468</v>
      </c>
      <c r="BO28" s="424"/>
      <c r="BP28" s="424"/>
      <c r="BQ28" s="424"/>
      <c r="BR28" s="424"/>
      <c r="BS28" s="424"/>
      <c r="BT28" s="424"/>
      <c r="BU28" s="425"/>
      <c r="BV28" s="423">
        <v>3765078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20</v>
      </c>
      <c r="M29" s="405"/>
      <c r="N29" s="405"/>
      <c r="O29" s="405"/>
      <c r="P29" s="406"/>
      <c r="Q29" s="404">
        <v>3850</v>
      </c>
      <c r="R29" s="405"/>
      <c r="S29" s="405"/>
      <c r="T29" s="405"/>
      <c r="U29" s="405"/>
      <c r="V29" s="406"/>
      <c r="W29" s="471"/>
      <c r="X29" s="472"/>
      <c r="Y29" s="473"/>
      <c r="Z29" s="401" t="s">
        <v>185</v>
      </c>
      <c r="AA29" s="402"/>
      <c r="AB29" s="402"/>
      <c r="AC29" s="402"/>
      <c r="AD29" s="402"/>
      <c r="AE29" s="402"/>
      <c r="AF29" s="402"/>
      <c r="AG29" s="403"/>
      <c r="AH29" s="404">
        <v>482</v>
      </c>
      <c r="AI29" s="405"/>
      <c r="AJ29" s="405"/>
      <c r="AK29" s="405"/>
      <c r="AL29" s="406"/>
      <c r="AM29" s="404">
        <v>1461422</v>
      </c>
      <c r="AN29" s="405"/>
      <c r="AO29" s="405"/>
      <c r="AP29" s="405"/>
      <c r="AQ29" s="405"/>
      <c r="AR29" s="406"/>
      <c r="AS29" s="404">
        <v>3032</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963190</v>
      </c>
      <c r="BO29" s="429"/>
      <c r="BP29" s="429"/>
      <c r="BQ29" s="429"/>
      <c r="BR29" s="429"/>
      <c r="BS29" s="429"/>
      <c r="BT29" s="429"/>
      <c r="BU29" s="430"/>
      <c r="BV29" s="428">
        <v>1062960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97.6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8177419</v>
      </c>
      <c r="BO30" s="432"/>
      <c r="BP30" s="432"/>
      <c r="BQ30" s="432"/>
      <c r="BR30" s="432"/>
      <c r="BS30" s="432"/>
      <c r="BT30" s="432"/>
      <c r="BU30" s="433"/>
      <c r="BV30" s="431">
        <v>9399768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195</v>
      </c>
      <c r="X33" s="390"/>
      <c r="Y33" s="390"/>
      <c r="Z33" s="390"/>
      <c r="AA33" s="390"/>
      <c r="AB33" s="390"/>
      <c r="AC33" s="390"/>
      <c r="AD33" s="390"/>
      <c r="AE33" s="390"/>
      <c r="AF33" s="390"/>
      <c r="AG33" s="390"/>
      <c r="AH33" s="390"/>
      <c r="AI33" s="390"/>
      <c r="AJ33" s="390"/>
      <c r="AK33" s="390"/>
      <c r="AL33" s="216"/>
      <c r="AM33" s="391" t="s">
        <v>196</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伊達地方消防組合　一般会計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福島土地開発公社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粟野地区農業集落排水処理事業特別会計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伊達地方衛生処理組合　一般会計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保原振興公社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工業団地特別会計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伊達地方衛生処理組合　し尿処理事業特別会計</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つきだて振興公社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9</v>
      </c>
      <c r="BF37" s="387"/>
      <c r="BG37" s="386" t="str">
        <f>IF('各会計、関係団体の財政状況及び健全化判断比率'!B35="","",'各会計、関係団体の財政状況及び健全化判断比率'!B35)</f>
        <v>月舘宅地造成事業特別会計</v>
      </c>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伊達地方衛生処理組合　ごみ処理事業特別会計</v>
      </c>
      <c r="BZ37" s="386"/>
      <c r="CA37" s="386"/>
      <c r="CB37" s="386"/>
      <c r="CC37" s="386"/>
      <c r="CD37" s="386"/>
      <c r="CE37" s="386"/>
      <c r="CF37" s="386"/>
      <c r="CG37" s="386"/>
      <c r="CH37" s="386"/>
      <c r="CI37" s="386"/>
      <c r="CJ37" s="386"/>
      <c r="CK37" s="386"/>
      <c r="CL37" s="386"/>
      <c r="CM37" s="386"/>
      <c r="CN37" s="214"/>
      <c r="CO37" s="387">
        <f t="shared" si="3"/>
        <v>23</v>
      </c>
      <c r="CP37" s="387"/>
      <c r="CQ37" s="386" t="str">
        <f>IF('各会計、関係団体の財政状況及び健全化判断比率'!BS10="","",'各会計、関係団体の財政状況及び健全化判断比率'!BS10)</f>
        <v>伊達市農林業振興公社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福島地方水道用水供給企業団　水道用水供給事業会計</v>
      </c>
      <c r="BZ38" s="386"/>
      <c r="CA38" s="386"/>
      <c r="CB38" s="386"/>
      <c r="CC38" s="386"/>
      <c r="CD38" s="386"/>
      <c r="CE38" s="386"/>
      <c r="CF38" s="386"/>
      <c r="CG38" s="386"/>
      <c r="CH38" s="386"/>
      <c r="CI38" s="386"/>
      <c r="CJ38" s="386"/>
      <c r="CK38" s="386"/>
      <c r="CL38" s="386"/>
      <c r="CM38" s="386"/>
      <c r="CN38" s="214"/>
      <c r="CO38" s="387">
        <f t="shared" si="3"/>
        <v>24</v>
      </c>
      <c r="CP38" s="387"/>
      <c r="CQ38" s="386" t="str">
        <f>IF('各会計、関係団体の財政状況及び健全化判断比率'!BS11="","",'各会計、関係団体の財政状況及び健全化判断比率'!BS11)</f>
        <v>伊達市スポーツ振興公社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公立藤田病院組合　病院事業会計</v>
      </c>
      <c r="BZ39" s="386"/>
      <c r="CA39" s="386"/>
      <c r="CB39" s="386"/>
      <c r="CC39" s="386"/>
      <c r="CD39" s="386"/>
      <c r="CE39" s="386"/>
      <c r="CF39" s="386"/>
      <c r="CG39" s="386"/>
      <c r="CH39" s="386"/>
      <c r="CI39" s="386"/>
      <c r="CJ39" s="386"/>
      <c r="CK39" s="386"/>
      <c r="CL39" s="386"/>
      <c r="CM39" s="386"/>
      <c r="CN39" s="214"/>
      <c r="CO39" s="387">
        <f t="shared" si="3"/>
        <v>25</v>
      </c>
      <c r="CP39" s="387"/>
      <c r="CQ39" s="386" t="str">
        <f>IF('各会計、関係団体の財政状況及び健全化判断比率'!BS12="","",'各会計、関係団体の財政状況及び健全化判断比率'!BS12)</f>
        <v>りょうぜん振興公社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福島県市町村総合事務組合　一般会計</v>
      </c>
      <c r="BZ40" s="386"/>
      <c r="CA40" s="386"/>
      <c r="CB40" s="386"/>
      <c r="CC40" s="386"/>
      <c r="CD40" s="386"/>
      <c r="CE40" s="386"/>
      <c r="CF40" s="386"/>
      <c r="CG40" s="386"/>
      <c r="CH40" s="386"/>
      <c r="CI40" s="386"/>
      <c r="CJ40" s="386"/>
      <c r="CK40" s="386"/>
      <c r="CL40" s="386"/>
      <c r="CM40" s="386"/>
      <c r="CN40" s="214"/>
      <c r="CO40" s="387">
        <f t="shared" si="3"/>
        <v>26</v>
      </c>
      <c r="CP40" s="387"/>
      <c r="CQ40" s="386" t="str">
        <f>IF('各会計、関係団体の財政状況及び健全化判断比率'!BS13="","",'各会計、関係団体の財政状況及び健全化判断比率'!BS13)</f>
        <v>まちづくり伊達</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福島県市町村総合事務組合　消防補償等特別会計</v>
      </c>
      <c r="BZ41" s="386"/>
      <c r="CA41" s="386"/>
      <c r="CB41" s="386"/>
      <c r="CC41" s="386"/>
      <c r="CD41" s="386"/>
      <c r="CE41" s="386"/>
      <c r="CF41" s="386"/>
      <c r="CG41" s="386"/>
      <c r="CH41" s="386"/>
      <c r="CI41" s="386"/>
      <c r="CJ41" s="386"/>
      <c r="CK41" s="386"/>
      <c r="CL41" s="386"/>
      <c r="CM41" s="386"/>
      <c r="CN41" s="214"/>
      <c r="CO41" s="387">
        <f t="shared" si="3"/>
        <v>27</v>
      </c>
      <c r="CP41" s="387"/>
      <c r="CQ41" s="386" t="str">
        <f>IF('各会計、関係団体の財政状況及び健全化判断比率'!BS14="","",'各会計、関係団体の財政状況及び健全化判断比率'!BS14)</f>
        <v>伊達市観光物産交流協会</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福島県市町村総合事務組合　消防賞じゅつ金特別会計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福島県市町村総合事務組合　非常勤特別職員公務災害補償特別会計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sBP7wGYE2v25D9ocnoR6F7LJ9OOZcmqa/oyPFi+ZIwbJCIZoYL9OFq7w+M4tTUVLK5HuLP7tczMHa0ntP3WDbg==" saltValue="Ys3Lc1rZwktic+Wis7TG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9" t="s">
        <v>560</v>
      </c>
      <c r="D34" s="1209"/>
      <c r="E34" s="1210"/>
      <c r="F34" s="32">
        <v>9.49</v>
      </c>
      <c r="G34" s="33">
        <v>9.5</v>
      </c>
      <c r="H34" s="33">
        <v>11.05</v>
      </c>
      <c r="I34" s="33">
        <v>8.06</v>
      </c>
      <c r="J34" s="34">
        <v>10.039999999999999</v>
      </c>
      <c r="K34" s="22"/>
      <c r="L34" s="22"/>
      <c r="M34" s="22"/>
      <c r="N34" s="22"/>
      <c r="O34" s="22"/>
      <c r="P34" s="22"/>
    </row>
    <row r="35" spans="1:16" ht="39" customHeight="1" x14ac:dyDescent="0.15">
      <c r="A35" s="22"/>
      <c r="B35" s="35"/>
      <c r="C35" s="1203" t="s">
        <v>561</v>
      </c>
      <c r="D35" s="1204"/>
      <c r="E35" s="1205"/>
      <c r="F35" s="36">
        <v>4.17</v>
      </c>
      <c r="G35" s="37">
        <v>4.12</v>
      </c>
      <c r="H35" s="37">
        <v>4.58</v>
      </c>
      <c r="I35" s="37">
        <v>5.24</v>
      </c>
      <c r="J35" s="38">
        <v>6.13</v>
      </c>
      <c r="K35" s="22"/>
      <c r="L35" s="22"/>
      <c r="M35" s="22"/>
      <c r="N35" s="22"/>
      <c r="O35" s="22"/>
      <c r="P35" s="22"/>
    </row>
    <row r="36" spans="1:16" ht="39" customHeight="1" x14ac:dyDescent="0.15">
      <c r="A36" s="22"/>
      <c r="B36" s="35"/>
      <c r="C36" s="1203" t="s">
        <v>562</v>
      </c>
      <c r="D36" s="1204"/>
      <c r="E36" s="1205"/>
      <c r="F36" s="36">
        <v>0.54</v>
      </c>
      <c r="G36" s="37">
        <v>1.03</v>
      </c>
      <c r="H36" s="37">
        <v>1.05</v>
      </c>
      <c r="I36" s="37">
        <v>1.1200000000000001</v>
      </c>
      <c r="J36" s="38">
        <v>0.77</v>
      </c>
      <c r="K36" s="22"/>
      <c r="L36" s="22"/>
      <c r="M36" s="22"/>
      <c r="N36" s="22"/>
      <c r="O36" s="22"/>
      <c r="P36" s="22"/>
    </row>
    <row r="37" spans="1:16" ht="39" customHeight="1" x14ac:dyDescent="0.15">
      <c r="A37" s="22"/>
      <c r="B37" s="35"/>
      <c r="C37" s="1203" t="s">
        <v>563</v>
      </c>
      <c r="D37" s="1204"/>
      <c r="E37" s="1205"/>
      <c r="F37" s="36">
        <v>2.5099999999999998</v>
      </c>
      <c r="G37" s="37">
        <v>3.52</v>
      </c>
      <c r="H37" s="37">
        <v>4.1900000000000004</v>
      </c>
      <c r="I37" s="37">
        <v>0.5</v>
      </c>
      <c r="J37" s="38">
        <v>0.53</v>
      </c>
      <c r="K37" s="22"/>
      <c r="L37" s="22"/>
      <c r="M37" s="22"/>
      <c r="N37" s="22"/>
      <c r="O37" s="22"/>
      <c r="P37" s="22"/>
    </row>
    <row r="38" spans="1:16" ht="39" customHeight="1" x14ac:dyDescent="0.15">
      <c r="A38" s="22"/>
      <c r="B38" s="35"/>
      <c r="C38" s="1203" t="s">
        <v>564</v>
      </c>
      <c r="D38" s="1204"/>
      <c r="E38" s="1205"/>
      <c r="F38" s="36">
        <v>0.22</v>
      </c>
      <c r="G38" s="37">
        <v>0.21</v>
      </c>
      <c r="H38" s="37">
        <v>0.2</v>
      </c>
      <c r="I38" s="37">
        <v>0.27</v>
      </c>
      <c r="J38" s="38">
        <v>0.45</v>
      </c>
      <c r="K38" s="22"/>
      <c r="L38" s="22"/>
      <c r="M38" s="22"/>
      <c r="N38" s="22"/>
      <c r="O38" s="22"/>
      <c r="P38" s="22"/>
    </row>
    <row r="39" spans="1:16" ht="39" customHeight="1" x14ac:dyDescent="0.15">
      <c r="A39" s="22"/>
      <c r="B39" s="35"/>
      <c r="C39" s="1203" t="s">
        <v>565</v>
      </c>
      <c r="D39" s="1204"/>
      <c r="E39" s="1205"/>
      <c r="F39" s="36">
        <v>0.09</v>
      </c>
      <c r="G39" s="37">
        <v>0.1</v>
      </c>
      <c r="H39" s="37">
        <v>0.1</v>
      </c>
      <c r="I39" s="37">
        <v>0.09</v>
      </c>
      <c r="J39" s="38">
        <v>0.09</v>
      </c>
      <c r="K39" s="22"/>
      <c r="L39" s="22"/>
      <c r="M39" s="22"/>
      <c r="N39" s="22"/>
      <c r="O39" s="22"/>
      <c r="P39" s="22"/>
    </row>
    <row r="40" spans="1:16" ht="39" customHeight="1" x14ac:dyDescent="0.15">
      <c r="A40" s="22"/>
      <c r="B40" s="35"/>
      <c r="C40" s="1203" t="s">
        <v>566</v>
      </c>
      <c r="D40" s="1204"/>
      <c r="E40" s="1205"/>
      <c r="F40" s="36">
        <v>0.01</v>
      </c>
      <c r="G40" s="37">
        <v>0.02</v>
      </c>
      <c r="H40" s="37">
        <v>0.02</v>
      </c>
      <c r="I40" s="37">
        <v>0.01</v>
      </c>
      <c r="J40" s="38">
        <v>0.01</v>
      </c>
      <c r="K40" s="22"/>
      <c r="L40" s="22"/>
      <c r="M40" s="22"/>
      <c r="N40" s="22"/>
      <c r="O40" s="22"/>
      <c r="P40" s="22"/>
    </row>
    <row r="41" spans="1:16" ht="39" customHeight="1" x14ac:dyDescent="0.15">
      <c r="A41" s="22"/>
      <c r="B41" s="35"/>
      <c r="C41" s="1203" t="s">
        <v>567</v>
      </c>
      <c r="D41" s="1204"/>
      <c r="E41" s="1205"/>
      <c r="F41" s="36">
        <v>0</v>
      </c>
      <c r="G41" s="37">
        <v>0</v>
      </c>
      <c r="H41" s="37">
        <v>0</v>
      </c>
      <c r="I41" s="37">
        <v>0.01</v>
      </c>
      <c r="J41" s="38">
        <v>0</v>
      </c>
      <c r="K41" s="22"/>
      <c r="L41" s="22"/>
      <c r="M41" s="22"/>
      <c r="N41" s="22"/>
      <c r="O41" s="22"/>
      <c r="P41" s="22"/>
    </row>
    <row r="42" spans="1:16" ht="39" customHeight="1" x14ac:dyDescent="0.15">
      <c r="A42" s="22"/>
      <c r="B42" s="39"/>
      <c r="C42" s="1203" t="s">
        <v>568</v>
      </c>
      <c r="D42" s="1204"/>
      <c r="E42" s="1205"/>
      <c r="F42" s="36" t="s">
        <v>511</v>
      </c>
      <c r="G42" s="37" t="s">
        <v>511</v>
      </c>
      <c r="H42" s="37" t="s">
        <v>511</v>
      </c>
      <c r="I42" s="37" t="s">
        <v>511</v>
      </c>
      <c r="J42" s="38" t="s">
        <v>511</v>
      </c>
      <c r="K42" s="22"/>
      <c r="L42" s="22"/>
      <c r="M42" s="22"/>
      <c r="N42" s="22"/>
      <c r="O42" s="22"/>
      <c r="P42" s="22"/>
    </row>
    <row r="43" spans="1:16" ht="39" customHeight="1" thickBot="1" x14ac:dyDescent="0.2">
      <c r="A43" s="22"/>
      <c r="B43" s="40"/>
      <c r="C43" s="1206" t="s">
        <v>569</v>
      </c>
      <c r="D43" s="1207"/>
      <c r="E43" s="1208"/>
      <c r="F43" s="41">
        <v>0.11</v>
      </c>
      <c r="G43" s="42">
        <v>0.06</v>
      </c>
      <c r="H43" s="42">
        <v>0.15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yBeqLwM2XDR1q1VeqpZ+qEOdQWJSmPpJIWZmGO7MMSTO6lXUQ4zVqWIX9e21NKjR49WdTjtXSPBumT50YKc4g==" saltValue="ItHmZL3lpPv0MnXtYHxJ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4"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3197</v>
      </c>
      <c r="L45" s="60">
        <v>3228</v>
      </c>
      <c r="M45" s="60">
        <v>3451</v>
      </c>
      <c r="N45" s="60">
        <v>3014</v>
      </c>
      <c r="O45" s="61">
        <v>2953</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511</v>
      </c>
      <c r="L46" s="64" t="s">
        <v>511</v>
      </c>
      <c r="M46" s="64" t="s">
        <v>511</v>
      </c>
      <c r="N46" s="64" t="s">
        <v>511</v>
      </c>
      <c r="O46" s="65" t="s">
        <v>511</v>
      </c>
      <c r="P46" s="48"/>
      <c r="Q46" s="48"/>
      <c r="R46" s="48"/>
      <c r="S46" s="48"/>
      <c r="T46" s="48"/>
      <c r="U46" s="48"/>
    </row>
    <row r="47" spans="1:21" ht="30.75" customHeight="1" x14ac:dyDescent="0.15">
      <c r="A47" s="48"/>
      <c r="B47" s="1231"/>
      <c r="C47" s="1232"/>
      <c r="D47" s="62"/>
      <c r="E47" s="1213" t="s">
        <v>14</v>
      </c>
      <c r="F47" s="1213"/>
      <c r="G47" s="1213"/>
      <c r="H47" s="1213"/>
      <c r="I47" s="1213"/>
      <c r="J47" s="1214"/>
      <c r="K47" s="63">
        <v>53</v>
      </c>
      <c r="L47" s="64">
        <v>60</v>
      </c>
      <c r="M47" s="64">
        <v>60</v>
      </c>
      <c r="N47" s="64">
        <v>20</v>
      </c>
      <c r="O47" s="65">
        <v>13</v>
      </c>
      <c r="P47" s="48"/>
      <c r="Q47" s="48"/>
      <c r="R47" s="48"/>
      <c r="S47" s="48"/>
      <c r="T47" s="48"/>
      <c r="U47" s="48"/>
    </row>
    <row r="48" spans="1:21" ht="30.75" customHeight="1" x14ac:dyDescent="0.15">
      <c r="A48" s="48"/>
      <c r="B48" s="1231"/>
      <c r="C48" s="1232"/>
      <c r="D48" s="62"/>
      <c r="E48" s="1213" t="s">
        <v>15</v>
      </c>
      <c r="F48" s="1213"/>
      <c r="G48" s="1213"/>
      <c r="H48" s="1213"/>
      <c r="I48" s="1213"/>
      <c r="J48" s="1214"/>
      <c r="K48" s="63">
        <v>441</v>
      </c>
      <c r="L48" s="64">
        <v>420</v>
      </c>
      <c r="M48" s="64">
        <v>440</v>
      </c>
      <c r="N48" s="64">
        <v>437</v>
      </c>
      <c r="O48" s="65">
        <v>454</v>
      </c>
      <c r="P48" s="48"/>
      <c r="Q48" s="48"/>
      <c r="R48" s="48"/>
      <c r="S48" s="48"/>
      <c r="T48" s="48"/>
      <c r="U48" s="48"/>
    </row>
    <row r="49" spans="1:21" ht="30.75" customHeight="1" x14ac:dyDescent="0.15">
      <c r="A49" s="48"/>
      <c r="B49" s="1231"/>
      <c r="C49" s="1232"/>
      <c r="D49" s="62"/>
      <c r="E49" s="1213" t="s">
        <v>16</v>
      </c>
      <c r="F49" s="1213"/>
      <c r="G49" s="1213"/>
      <c r="H49" s="1213"/>
      <c r="I49" s="1213"/>
      <c r="J49" s="1214"/>
      <c r="K49" s="63">
        <v>180</v>
      </c>
      <c r="L49" s="64">
        <v>238</v>
      </c>
      <c r="M49" s="64">
        <v>252</v>
      </c>
      <c r="N49" s="64">
        <v>261</v>
      </c>
      <c r="O49" s="65">
        <v>256</v>
      </c>
      <c r="P49" s="48"/>
      <c r="Q49" s="48"/>
      <c r="R49" s="48"/>
      <c r="S49" s="48"/>
      <c r="T49" s="48"/>
      <c r="U49" s="48"/>
    </row>
    <row r="50" spans="1:21" ht="30.75" customHeight="1" x14ac:dyDescent="0.15">
      <c r="A50" s="48"/>
      <c r="B50" s="1231"/>
      <c r="C50" s="1232"/>
      <c r="D50" s="62"/>
      <c r="E50" s="1213" t="s">
        <v>17</v>
      </c>
      <c r="F50" s="1213"/>
      <c r="G50" s="1213"/>
      <c r="H50" s="1213"/>
      <c r="I50" s="1213"/>
      <c r="J50" s="1214"/>
      <c r="K50" s="63">
        <v>14</v>
      </c>
      <c r="L50" s="64">
        <v>13</v>
      </c>
      <c r="M50" s="64">
        <v>13</v>
      </c>
      <c r="N50" s="64">
        <v>13</v>
      </c>
      <c r="O50" s="65">
        <v>0</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511</v>
      </c>
      <c r="L51" s="64" t="s">
        <v>511</v>
      </c>
      <c r="M51" s="64" t="s">
        <v>511</v>
      </c>
      <c r="N51" s="64" t="s">
        <v>511</v>
      </c>
      <c r="O51" s="65" t="s">
        <v>511</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2860</v>
      </c>
      <c r="L52" s="64">
        <v>2998</v>
      </c>
      <c r="M52" s="64">
        <v>2858</v>
      </c>
      <c r="N52" s="64">
        <v>2767</v>
      </c>
      <c r="O52" s="65">
        <v>2671</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1025</v>
      </c>
      <c r="L53" s="69">
        <v>961</v>
      </c>
      <c r="M53" s="69">
        <v>1358</v>
      </c>
      <c r="N53" s="69">
        <v>978</v>
      </c>
      <c r="O53" s="70">
        <v>1005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19" t="s">
        <v>25</v>
      </c>
      <c r="C57" s="1220"/>
      <c r="D57" s="1223" t="s">
        <v>26</v>
      </c>
      <c r="E57" s="1224"/>
      <c r="F57" s="1224"/>
      <c r="G57" s="1224"/>
      <c r="H57" s="1224"/>
      <c r="I57" s="1224"/>
      <c r="J57" s="1225"/>
      <c r="K57" s="83">
        <v>400</v>
      </c>
      <c r="L57" s="84">
        <v>400</v>
      </c>
      <c r="M57" s="84">
        <v>400</v>
      </c>
      <c r="N57" s="84">
        <v>360</v>
      </c>
      <c r="O57" s="85">
        <v>280</v>
      </c>
    </row>
    <row r="58" spans="1:21" ht="31.5" customHeight="1" thickBot="1" x14ac:dyDescent="0.2">
      <c r="B58" s="1221"/>
      <c r="C58" s="1222"/>
      <c r="D58" s="1226" t="s">
        <v>27</v>
      </c>
      <c r="E58" s="1227"/>
      <c r="F58" s="1227"/>
      <c r="G58" s="1227"/>
      <c r="H58" s="1227"/>
      <c r="I58" s="1227"/>
      <c r="J58" s="1228"/>
      <c r="K58" s="86">
        <v>67</v>
      </c>
      <c r="L58" s="87">
        <v>67</v>
      </c>
      <c r="M58" s="87">
        <v>100</v>
      </c>
      <c r="N58" s="87">
        <v>60</v>
      </c>
      <c r="O58" s="88">
        <v>47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EVSA+M//kn+ZkQSlQG9ZS0dSkNxosVzDqNxyOYx4C1sE5yfgtmqPgRwbzcrQ0eBQs1hH74GwpMTGkjfxFbvXA==" saltValue="DfqeSybervmqP6mTxvic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37" zoomScaleSheetLayoutView="100" workbookViewId="0">
      <selection activeCell="P54" sqref="P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9" t="s">
        <v>30</v>
      </c>
      <c r="C41" s="1250"/>
      <c r="D41" s="102"/>
      <c r="E41" s="1251" t="s">
        <v>31</v>
      </c>
      <c r="F41" s="1251"/>
      <c r="G41" s="1251"/>
      <c r="H41" s="1252"/>
      <c r="I41" s="103">
        <v>36264</v>
      </c>
      <c r="J41" s="104">
        <v>37274</v>
      </c>
      <c r="K41" s="104">
        <v>37685</v>
      </c>
      <c r="L41" s="104">
        <v>39629</v>
      </c>
      <c r="M41" s="105">
        <v>40060</v>
      </c>
    </row>
    <row r="42" spans="2:13" ht="27.75" customHeight="1" x14ac:dyDescent="0.15">
      <c r="B42" s="1239"/>
      <c r="C42" s="1240"/>
      <c r="D42" s="106"/>
      <c r="E42" s="1243" t="s">
        <v>32</v>
      </c>
      <c r="F42" s="1243"/>
      <c r="G42" s="1243"/>
      <c r="H42" s="1244"/>
      <c r="I42" s="107">
        <v>87</v>
      </c>
      <c r="J42" s="108">
        <v>74</v>
      </c>
      <c r="K42" s="108">
        <v>61</v>
      </c>
      <c r="L42" s="108">
        <v>48</v>
      </c>
      <c r="M42" s="109">
        <v>48</v>
      </c>
    </row>
    <row r="43" spans="2:13" ht="27.75" customHeight="1" x14ac:dyDescent="0.15">
      <c r="B43" s="1239"/>
      <c r="C43" s="1240"/>
      <c r="D43" s="106"/>
      <c r="E43" s="1243" t="s">
        <v>33</v>
      </c>
      <c r="F43" s="1243"/>
      <c r="G43" s="1243"/>
      <c r="H43" s="1244"/>
      <c r="I43" s="107">
        <v>6037</v>
      </c>
      <c r="J43" s="108">
        <v>6824</v>
      </c>
      <c r="K43" s="108">
        <v>6383</v>
      </c>
      <c r="L43" s="108">
        <v>5903</v>
      </c>
      <c r="M43" s="109">
        <v>5472</v>
      </c>
    </row>
    <row r="44" spans="2:13" ht="27.75" customHeight="1" x14ac:dyDescent="0.15">
      <c r="B44" s="1239"/>
      <c r="C44" s="1240"/>
      <c r="D44" s="106"/>
      <c r="E44" s="1243" t="s">
        <v>34</v>
      </c>
      <c r="F44" s="1243"/>
      <c r="G44" s="1243"/>
      <c r="H44" s="1244"/>
      <c r="I44" s="107">
        <v>2232</v>
      </c>
      <c r="J44" s="108">
        <v>2137</v>
      </c>
      <c r="K44" s="108">
        <v>1907</v>
      </c>
      <c r="L44" s="108">
        <v>1666</v>
      </c>
      <c r="M44" s="109">
        <v>1434</v>
      </c>
    </row>
    <row r="45" spans="2:13" ht="27.75" customHeight="1" x14ac:dyDescent="0.15">
      <c r="B45" s="1239"/>
      <c r="C45" s="1240"/>
      <c r="D45" s="106"/>
      <c r="E45" s="1243" t="s">
        <v>35</v>
      </c>
      <c r="F45" s="1243"/>
      <c r="G45" s="1243"/>
      <c r="H45" s="1244"/>
      <c r="I45" s="107">
        <v>4747</v>
      </c>
      <c r="J45" s="108">
        <v>4415</v>
      </c>
      <c r="K45" s="108">
        <v>3958</v>
      </c>
      <c r="L45" s="108">
        <v>3676</v>
      </c>
      <c r="M45" s="109">
        <v>3564</v>
      </c>
    </row>
    <row r="46" spans="2:13" ht="27.75" customHeight="1" x14ac:dyDescent="0.15">
      <c r="B46" s="1239"/>
      <c r="C46" s="1240"/>
      <c r="D46" s="110"/>
      <c r="E46" s="1243" t="s">
        <v>36</v>
      </c>
      <c r="F46" s="1243"/>
      <c r="G46" s="1243"/>
      <c r="H46" s="1244"/>
      <c r="I46" s="107" t="s">
        <v>511</v>
      </c>
      <c r="J46" s="108" t="s">
        <v>511</v>
      </c>
      <c r="K46" s="108" t="s">
        <v>511</v>
      </c>
      <c r="L46" s="108" t="s">
        <v>511</v>
      </c>
      <c r="M46" s="109" t="s">
        <v>511</v>
      </c>
    </row>
    <row r="47" spans="2:13" ht="27.75" customHeight="1" x14ac:dyDescent="0.15">
      <c r="B47" s="1239"/>
      <c r="C47" s="1240"/>
      <c r="D47" s="111"/>
      <c r="E47" s="1253" t="s">
        <v>37</v>
      </c>
      <c r="F47" s="1254"/>
      <c r="G47" s="1254"/>
      <c r="H47" s="1255"/>
      <c r="I47" s="107" t="s">
        <v>511</v>
      </c>
      <c r="J47" s="108" t="s">
        <v>511</v>
      </c>
      <c r="K47" s="108" t="s">
        <v>511</v>
      </c>
      <c r="L47" s="108" t="s">
        <v>511</v>
      </c>
      <c r="M47" s="109" t="s">
        <v>511</v>
      </c>
    </row>
    <row r="48" spans="2:13" ht="27.75" customHeight="1" x14ac:dyDescent="0.15">
      <c r="B48" s="1239"/>
      <c r="C48" s="1240"/>
      <c r="D48" s="106"/>
      <c r="E48" s="1243" t="s">
        <v>38</v>
      </c>
      <c r="F48" s="1243"/>
      <c r="G48" s="1243"/>
      <c r="H48" s="1244"/>
      <c r="I48" s="107" t="s">
        <v>511</v>
      </c>
      <c r="J48" s="108" t="s">
        <v>511</v>
      </c>
      <c r="K48" s="108" t="s">
        <v>511</v>
      </c>
      <c r="L48" s="108" t="s">
        <v>511</v>
      </c>
      <c r="M48" s="109" t="s">
        <v>511</v>
      </c>
    </row>
    <row r="49" spans="2:13" ht="27.75" customHeight="1" x14ac:dyDescent="0.15">
      <c r="B49" s="1241"/>
      <c r="C49" s="1242"/>
      <c r="D49" s="106"/>
      <c r="E49" s="1243" t="s">
        <v>39</v>
      </c>
      <c r="F49" s="1243"/>
      <c r="G49" s="1243"/>
      <c r="H49" s="1244"/>
      <c r="I49" s="107" t="s">
        <v>511</v>
      </c>
      <c r="J49" s="108" t="s">
        <v>511</v>
      </c>
      <c r="K49" s="108" t="s">
        <v>511</v>
      </c>
      <c r="L49" s="108" t="s">
        <v>511</v>
      </c>
      <c r="M49" s="109" t="s">
        <v>511</v>
      </c>
    </row>
    <row r="50" spans="2:13" ht="27.75" customHeight="1" x14ac:dyDescent="0.15">
      <c r="B50" s="1237" t="s">
        <v>40</v>
      </c>
      <c r="C50" s="1238"/>
      <c r="D50" s="112"/>
      <c r="E50" s="1243" t="s">
        <v>41</v>
      </c>
      <c r="F50" s="1243"/>
      <c r="G50" s="1243"/>
      <c r="H50" s="1244"/>
      <c r="I50" s="107">
        <v>11855</v>
      </c>
      <c r="J50" s="108">
        <v>12335</v>
      </c>
      <c r="K50" s="108">
        <v>10858</v>
      </c>
      <c r="L50" s="108">
        <v>11311</v>
      </c>
      <c r="M50" s="109">
        <v>9116</v>
      </c>
    </row>
    <row r="51" spans="2:13" ht="27.75" customHeight="1" x14ac:dyDescent="0.15">
      <c r="B51" s="1239"/>
      <c r="C51" s="1240"/>
      <c r="D51" s="106"/>
      <c r="E51" s="1243" t="s">
        <v>42</v>
      </c>
      <c r="F51" s="1243"/>
      <c r="G51" s="1243"/>
      <c r="H51" s="1244"/>
      <c r="I51" s="107">
        <v>282</v>
      </c>
      <c r="J51" s="108">
        <v>250</v>
      </c>
      <c r="K51" s="108">
        <v>191</v>
      </c>
      <c r="L51" s="108">
        <v>165</v>
      </c>
      <c r="M51" s="109">
        <v>140</v>
      </c>
    </row>
    <row r="52" spans="2:13" ht="27.75" customHeight="1" x14ac:dyDescent="0.15">
      <c r="B52" s="1241"/>
      <c r="C52" s="1242"/>
      <c r="D52" s="106"/>
      <c r="E52" s="1243" t="s">
        <v>43</v>
      </c>
      <c r="F52" s="1243"/>
      <c r="G52" s="1243"/>
      <c r="H52" s="1244"/>
      <c r="I52" s="107">
        <v>32349</v>
      </c>
      <c r="J52" s="108">
        <v>33239</v>
      </c>
      <c r="K52" s="108">
        <v>33277</v>
      </c>
      <c r="L52" s="108">
        <v>33773</v>
      </c>
      <c r="M52" s="109">
        <v>33662</v>
      </c>
    </row>
    <row r="53" spans="2:13" ht="27.75" customHeight="1" thickBot="1" x14ac:dyDescent="0.2">
      <c r="B53" s="1245" t="s">
        <v>44</v>
      </c>
      <c r="C53" s="1246"/>
      <c r="D53" s="113"/>
      <c r="E53" s="1247" t="s">
        <v>45</v>
      </c>
      <c r="F53" s="1247"/>
      <c r="G53" s="1247"/>
      <c r="H53" s="1248"/>
      <c r="I53" s="114">
        <v>4881</v>
      </c>
      <c r="J53" s="115">
        <v>4900</v>
      </c>
      <c r="K53" s="115">
        <v>5669</v>
      </c>
      <c r="L53" s="115">
        <v>5671</v>
      </c>
      <c r="M53" s="116">
        <v>7659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ssCtgNjjQnGXiZWNrc9dbIhI7Ij37NflWkUtqDXtC5k1eyT0AToFS5l0h8EuX57E6cJbKfQuSSzJgubgZxFow==" saltValue="XGDKi030oCoPg6Rjeaa6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3" zoomScaleNormal="93" zoomScaleSheetLayoutView="100" workbookViewId="0">
      <selection activeCell="J64" sqref="J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4" t="s">
        <v>48</v>
      </c>
      <c r="D55" s="1264"/>
      <c r="E55" s="1265"/>
      <c r="F55" s="128">
        <v>4153</v>
      </c>
      <c r="G55" s="128">
        <v>3765</v>
      </c>
      <c r="H55" s="129">
        <v>2579</v>
      </c>
    </row>
    <row r="56" spans="2:8" ht="52.5" customHeight="1" x14ac:dyDescent="0.15">
      <c r="B56" s="130"/>
      <c r="C56" s="1266" t="s">
        <v>49</v>
      </c>
      <c r="D56" s="1266"/>
      <c r="E56" s="1267"/>
      <c r="F56" s="131">
        <v>1163</v>
      </c>
      <c r="G56" s="131">
        <v>1063</v>
      </c>
      <c r="H56" s="132">
        <v>963</v>
      </c>
    </row>
    <row r="57" spans="2:8" ht="53.25" customHeight="1" x14ac:dyDescent="0.15">
      <c r="B57" s="130"/>
      <c r="C57" s="1268" t="s">
        <v>50</v>
      </c>
      <c r="D57" s="1268"/>
      <c r="E57" s="1269"/>
      <c r="F57" s="133">
        <v>9075</v>
      </c>
      <c r="G57" s="133">
        <v>9400</v>
      </c>
      <c r="H57" s="134">
        <v>8177</v>
      </c>
    </row>
    <row r="58" spans="2:8" ht="45.75" customHeight="1" x14ac:dyDescent="0.15">
      <c r="B58" s="135"/>
      <c r="C58" s="1256" t="s">
        <v>598</v>
      </c>
      <c r="D58" s="1257"/>
      <c r="E58" s="1258"/>
      <c r="F58" s="136">
        <v>3985</v>
      </c>
      <c r="G58" s="136">
        <v>4008</v>
      </c>
      <c r="H58" s="137">
        <v>3457</v>
      </c>
    </row>
    <row r="59" spans="2:8" ht="45.75" customHeight="1" x14ac:dyDescent="0.15">
      <c r="B59" s="135"/>
      <c r="C59" s="1256" t="s">
        <v>599</v>
      </c>
      <c r="D59" s="1257"/>
      <c r="E59" s="1258"/>
      <c r="F59" s="136">
        <v>2757</v>
      </c>
      <c r="G59" s="136">
        <v>2371</v>
      </c>
      <c r="H59" s="137">
        <v>2022</v>
      </c>
    </row>
    <row r="60" spans="2:8" ht="45.75" customHeight="1" x14ac:dyDescent="0.15">
      <c r="B60" s="135"/>
      <c r="C60" s="1256" t="s">
        <v>600</v>
      </c>
      <c r="D60" s="1257"/>
      <c r="E60" s="1258"/>
      <c r="F60" s="136">
        <v>1486</v>
      </c>
      <c r="G60" s="136">
        <v>1513</v>
      </c>
      <c r="H60" s="137">
        <v>1390</v>
      </c>
    </row>
    <row r="61" spans="2:8" ht="45.75" customHeight="1" x14ac:dyDescent="0.15">
      <c r="B61" s="135"/>
      <c r="C61" s="1256" t="s">
        <v>601</v>
      </c>
      <c r="D61" s="1257"/>
      <c r="E61" s="1258"/>
      <c r="F61" s="136">
        <v>300</v>
      </c>
      <c r="G61" s="136">
        <v>675</v>
      </c>
      <c r="H61" s="137">
        <v>609</v>
      </c>
    </row>
    <row r="62" spans="2:8" ht="45.75" customHeight="1" thickBot="1" x14ac:dyDescent="0.2">
      <c r="B62" s="138"/>
      <c r="C62" s="1259" t="s">
        <v>603</v>
      </c>
      <c r="D62" s="1260"/>
      <c r="E62" s="1261"/>
      <c r="F62" s="139">
        <v>101</v>
      </c>
      <c r="G62" s="139">
        <v>401</v>
      </c>
      <c r="H62" s="140">
        <v>274</v>
      </c>
    </row>
    <row r="63" spans="2:8" ht="52.5" customHeight="1" thickBot="1" x14ac:dyDescent="0.2">
      <c r="B63" s="141"/>
      <c r="C63" s="1262" t="s">
        <v>51</v>
      </c>
      <c r="D63" s="1262"/>
      <c r="E63" s="1263"/>
      <c r="F63" s="142">
        <v>14391</v>
      </c>
      <c r="G63" s="142">
        <v>14228</v>
      </c>
      <c r="H63" s="143">
        <v>11720</v>
      </c>
    </row>
    <row r="64" spans="2:8" ht="15" customHeight="1" x14ac:dyDescent="0.15"/>
  </sheetData>
  <sheetProtection algorithmName="SHA-512" hashValue="lIyfaAJxPbn8tXAif4v1clmbHx0nIboysVSNY2hGOFgOnlNdRg4p85Pdt+Xuw1zbQyCeuRyINFGxWfmnbjtmlA==" saltValue="TTq/jtF1I9+lxR6zaU5n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B1" zoomScale="85" zoomScaleNormal="85" zoomScaleSheetLayoutView="55" workbookViewId="0">
      <selection activeCell="CF75" sqref="CF75:CM76"/>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605</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606</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608</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553</v>
      </c>
      <c r="BQ50" s="1304"/>
      <c r="BR50" s="1304"/>
      <c r="BS50" s="1304"/>
      <c r="BT50" s="1304"/>
      <c r="BU50" s="1304"/>
      <c r="BV50" s="1304"/>
      <c r="BW50" s="1304"/>
      <c r="BX50" s="1304" t="s">
        <v>554</v>
      </c>
      <c r="BY50" s="1304"/>
      <c r="BZ50" s="1304"/>
      <c r="CA50" s="1304"/>
      <c r="CB50" s="1304"/>
      <c r="CC50" s="1304"/>
      <c r="CD50" s="1304"/>
      <c r="CE50" s="1304"/>
      <c r="CF50" s="1304" t="s">
        <v>555</v>
      </c>
      <c r="CG50" s="1304"/>
      <c r="CH50" s="1304"/>
      <c r="CI50" s="1304"/>
      <c r="CJ50" s="1304"/>
      <c r="CK50" s="1304"/>
      <c r="CL50" s="1304"/>
      <c r="CM50" s="1304"/>
      <c r="CN50" s="1304" t="s">
        <v>556</v>
      </c>
      <c r="CO50" s="1304"/>
      <c r="CP50" s="1304"/>
      <c r="CQ50" s="1304"/>
      <c r="CR50" s="1304"/>
      <c r="CS50" s="1304"/>
      <c r="CT50" s="1304"/>
      <c r="CU50" s="1304"/>
      <c r="CV50" s="1304" t="s">
        <v>557</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32.9</v>
      </c>
      <c r="BY51" s="1310"/>
      <c r="BZ51" s="1310"/>
      <c r="CA51" s="1310"/>
      <c r="CB51" s="1310"/>
      <c r="CC51" s="1310"/>
      <c r="CD51" s="1310"/>
      <c r="CE51" s="1310"/>
      <c r="CF51" s="1310">
        <v>38.700000000000003</v>
      </c>
      <c r="CG51" s="1310"/>
      <c r="CH51" s="1310"/>
      <c r="CI51" s="1310"/>
      <c r="CJ51" s="1310"/>
      <c r="CK51" s="1310"/>
      <c r="CL51" s="1310"/>
      <c r="CM51" s="1310"/>
      <c r="CN51" s="1310">
        <v>39.5</v>
      </c>
      <c r="CO51" s="1310"/>
      <c r="CP51" s="1310"/>
      <c r="CQ51" s="1310"/>
      <c r="CR51" s="1310"/>
      <c r="CS51" s="1310"/>
      <c r="CT51" s="1310"/>
      <c r="CU51" s="1310"/>
      <c r="CV51" s="1310">
        <v>54.4</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40.9</v>
      </c>
      <c r="BY53" s="1310"/>
      <c r="BZ53" s="1310"/>
      <c r="CA53" s="1310"/>
      <c r="CB53" s="1310"/>
      <c r="CC53" s="1310"/>
      <c r="CD53" s="1310"/>
      <c r="CE53" s="1310"/>
      <c r="CF53" s="1310">
        <v>42</v>
      </c>
      <c r="CG53" s="1310"/>
      <c r="CH53" s="1310"/>
      <c r="CI53" s="1310"/>
      <c r="CJ53" s="1310"/>
      <c r="CK53" s="1310"/>
      <c r="CL53" s="1310"/>
      <c r="CM53" s="1310"/>
      <c r="CN53" s="1310">
        <v>42.6</v>
      </c>
      <c r="CO53" s="1310"/>
      <c r="CP53" s="1310"/>
      <c r="CQ53" s="1310"/>
      <c r="CR53" s="1310"/>
      <c r="CS53" s="1310"/>
      <c r="CT53" s="1310"/>
      <c r="CU53" s="1310"/>
      <c r="CV53" s="1310">
        <v>44.2</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612</v>
      </c>
      <c r="AO55" s="1304"/>
      <c r="AP55" s="1304"/>
      <c r="AQ55" s="1304"/>
      <c r="AR55" s="1304"/>
      <c r="AS55" s="1304"/>
      <c r="AT55" s="1304"/>
      <c r="AU55" s="1304"/>
      <c r="AV55" s="1304"/>
      <c r="AW55" s="1304"/>
      <c r="AX55" s="1304"/>
      <c r="AY55" s="1304"/>
      <c r="AZ55" s="1304"/>
      <c r="BA55" s="1304"/>
      <c r="BB55" s="1308" t="s">
        <v>610</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33.9</v>
      </c>
      <c r="BY55" s="1310"/>
      <c r="BZ55" s="1310"/>
      <c r="CA55" s="1310"/>
      <c r="CB55" s="1310"/>
      <c r="CC55" s="1310"/>
      <c r="CD55" s="1310"/>
      <c r="CE55" s="1310"/>
      <c r="CF55" s="1310">
        <v>32.299999999999997</v>
      </c>
      <c r="CG55" s="1310"/>
      <c r="CH55" s="1310"/>
      <c r="CI55" s="1310"/>
      <c r="CJ55" s="1310"/>
      <c r="CK55" s="1310"/>
      <c r="CL55" s="1310"/>
      <c r="CM55" s="1310"/>
      <c r="CN55" s="1310">
        <v>35.200000000000003</v>
      </c>
      <c r="CO55" s="1310"/>
      <c r="CP55" s="1310"/>
      <c r="CQ55" s="1310"/>
      <c r="CR55" s="1310"/>
      <c r="CS55" s="1310"/>
      <c r="CT55" s="1310"/>
      <c r="CU55" s="1310"/>
      <c r="CV55" s="1310">
        <v>40.4</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611</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55.4</v>
      </c>
      <c r="BY57" s="1310"/>
      <c r="BZ57" s="1310"/>
      <c r="CA57" s="1310"/>
      <c r="CB57" s="1310"/>
      <c r="CC57" s="1310"/>
      <c r="CD57" s="1310"/>
      <c r="CE57" s="1310"/>
      <c r="CF57" s="1310">
        <v>56.6</v>
      </c>
      <c r="CG57" s="1310"/>
      <c r="CH57" s="1310"/>
      <c r="CI57" s="1310"/>
      <c r="CJ57" s="1310"/>
      <c r="CK57" s="1310"/>
      <c r="CL57" s="1310"/>
      <c r="CM57" s="1310"/>
      <c r="CN57" s="1310">
        <v>56.9</v>
      </c>
      <c r="CO57" s="1310"/>
      <c r="CP57" s="1310"/>
      <c r="CQ57" s="1310"/>
      <c r="CR57" s="1310"/>
      <c r="CS57" s="1310"/>
      <c r="CT57" s="1310"/>
      <c r="CU57" s="1310"/>
      <c r="CV57" s="1310">
        <v>56.8</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613</v>
      </c>
    </row>
    <row r="64" spans="1:109" x14ac:dyDescent="0.15">
      <c r="B64" s="1279"/>
      <c r="G64" s="1286"/>
      <c r="I64" s="1320"/>
      <c r="J64" s="1320"/>
      <c r="K64" s="1320"/>
      <c r="L64" s="1320"/>
      <c r="M64" s="1320"/>
      <c r="N64" s="1321"/>
      <c r="AM64" s="1286"/>
      <c r="AN64" s="1286" t="s">
        <v>606</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614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608</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553</v>
      </c>
      <c r="BQ72" s="1304"/>
      <c r="BR72" s="1304"/>
      <c r="BS72" s="1304"/>
      <c r="BT72" s="1304"/>
      <c r="BU72" s="1304"/>
      <c r="BV72" s="1304"/>
      <c r="BW72" s="1304"/>
      <c r="BX72" s="1304" t="s">
        <v>554</v>
      </c>
      <c r="BY72" s="1304"/>
      <c r="BZ72" s="1304"/>
      <c r="CA72" s="1304"/>
      <c r="CB72" s="1304"/>
      <c r="CC72" s="1304"/>
      <c r="CD72" s="1304"/>
      <c r="CE72" s="1304"/>
      <c r="CF72" s="1304" t="s">
        <v>555</v>
      </c>
      <c r="CG72" s="1304"/>
      <c r="CH72" s="1304"/>
      <c r="CI72" s="1304"/>
      <c r="CJ72" s="1304"/>
      <c r="CK72" s="1304"/>
      <c r="CL72" s="1304"/>
      <c r="CM72" s="1304"/>
      <c r="CN72" s="1304" t="s">
        <v>556</v>
      </c>
      <c r="CO72" s="1304"/>
      <c r="CP72" s="1304"/>
      <c r="CQ72" s="1304"/>
      <c r="CR72" s="1304"/>
      <c r="CS72" s="1304"/>
      <c r="CT72" s="1304"/>
      <c r="CU72" s="1304"/>
      <c r="CV72" s="1304" t="s">
        <v>557</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10">
        <v>31.8</v>
      </c>
      <c r="BQ73" s="1310"/>
      <c r="BR73" s="1310"/>
      <c r="BS73" s="1310"/>
      <c r="BT73" s="1310"/>
      <c r="BU73" s="1310"/>
      <c r="BV73" s="1310"/>
      <c r="BW73" s="1310"/>
      <c r="BX73" s="1310">
        <v>32.9</v>
      </c>
      <c r="BY73" s="1310"/>
      <c r="BZ73" s="1310"/>
      <c r="CA73" s="1310"/>
      <c r="CB73" s="1310"/>
      <c r="CC73" s="1310"/>
      <c r="CD73" s="1310"/>
      <c r="CE73" s="1310"/>
      <c r="CF73" s="1310">
        <v>38.700000000000003</v>
      </c>
      <c r="CG73" s="1310"/>
      <c r="CH73" s="1310"/>
      <c r="CI73" s="1310"/>
      <c r="CJ73" s="1310"/>
      <c r="CK73" s="1310"/>
      <c r="CL73" s="1310"/>
      <c r="CM73" s="1310"/>
      <c r="CN73" s="1310">
        <v>39.5</v>
      </c>
      <c r="CO73" s="1310"/>
      <c r="CP73" s="1310"/>
      <c r="CQ73" s="1310"/>
      <c r="CR73" s="1310"/>
      <c r="CS73" s="1310"/>
      <c r="CT73" s="1310"/>
      <c r="CU73" s="1310"/>
      <c r="CV73" s="1310">
        <v>54.4</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615</v>
      </c>
      <c r="BC75" s="1308"/>
      <c r="BD75" s="1308"/>
      <c r="BE75" s="1308"/>
      <c r="BF75" s="1308"/>
      <c r="BG75" s="1308"/>
      <c r="BH75" s="1308"/>
      <c r="BI75" s="1308"/>
      <c r="BJ75" s="1308"/>
      <c r="BK75" s="1308"/>
      <c r="BL75" s="1308"/>
      <c r="BM75" s="1308"/>
      <c r="BN75" s="1308"/>
      <c r="BO75" s="1308"/>
      <c r="BP75" s="1310">
        <v>6.8</v>
      </c>
      <c r="BQ75" s="1310"/>
      <c r="BR75" s="1310"/>
      <c r="BS75" s="1310"/>
      <c r="BT75" s="1310"/>
      <c r="BU75" s="1310"/>
      <c r="BV75" s="1310"/>
      <c r="BW75" s="1310"/>
      <c r="BX75" s="1310">
        <v>6.5</v>
      </c>
      <c r="BY75" s="1310"/>
      <c r="BZ75" s="1310"/>
      <c r="CA75" s="1310"/>
      <c r="CB75" s="1310"/>
      <c r="CC75" s="1310"/>
      <c r="CD75" s="1310"/>
      <c r="CE75" s="1310"/>
      <c r="CF75" s="1310">
        <v>7.4</v>
      </c>
      <c r="CG75" s="1310"/>
      <c r="CH75" s="1310"/>
      <c r="CI75" s="1310"/>
      <c r="CJ75" s="1310"/>
      <c r="CK75" s="1310"/>
      <c r="CL75" s="1310"/>
      <c r="CM75" s="1310"/>
      <c r="CN75" s="1310">
        <v>6.6</v>
      </c>
      <c r="CO75" s="1310"/>
      <c r="CP75" s="1310"/>
      <c r="CQ75" s="1310"/>
      <c r="CR75" s="1310"/>
      <c r="CS75" s="1310"/>
      <c r="CT75" s="1310"/>
      <c r="CU75" s="1310"/>
      <c r="CV75" s="1310">
        <v>6.9</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612</v>
      </c>
      <c r="AO77" s="1304"/>
      <c r="AP77" s="1304"/>
      <c r="AQ77" s="1304"/>
      <c r="AR77" s="1304"/>
      <c r="AS77" s="1304"/>
      <c r="AT77" s="1304"/>
      <c r="AU77" s="1304"/>
      <c r="AV77" s="1304"/>
      <c r="AW77" s="1304"/>
      <c r="AX77" s="1304"/>
      <c r="AY77" s="1304"/>
      <c r="AZ77" s="1304"/>
      <c r="BA77" s="1304"/>
      <c r="BB77" s="1308" t="s">
        <v>610</v>
      </c>
      <c r="BC77" s="1308"/>
      <c r="BD77" s="1308"/>
      <c r="BE77" s="1308"/>
      <c r="BF77" s="1308"/>
      <c r="BG77" s="1308"/>
      <c r="BH77" s="1308"/>
      <c r="BI77" s="1308"/>
      <c r="BJ77" s="1308"/>
      <c r="BK77" s="1308"/>
      <c r="BL77" s="1308"/>
      <c r="BM77" s="1308"/>
      <c r="BN77" s="1308"/>
      <c r="BO77" s="1308"/>
      <c r="BP77" s="1310">
        <v>35.700000000000003</v>
      </c>
      <c r="BQ77" s="1310"/>
      <c r="BR77" s="1310"/>
      <c r="BS77" s="1310"/>
      <c r="BT77" s="1310"/>
      <c r="BU77" s="1310"/>
      <c r="BV77" s="1310"/>
      <c r="BW77" s="1310"/>
      <c r="BX77" s="1310">
        <v>33.9</v>
      </c>
      <c r="BY77" s="1310"/>
      <c r="BZ77" s="1310"/>
      <c r="CA77" s="1310"/>
      <c r="CB77" s="1310"/>
      <c r="CC77" s="1310"/>
      <c r="CD77" s="1310"/>
      <c r="CE77" s="1310"/>
      <c r="CF77" s="1310">
        <v>32.299999999999997</v>
      </c>
      <c r="CG77" s="1310"/>
      <c r="CH77" s="1310"/>
      <c r="CI77" s="1310"/>
      <c r="CJ77" s="1310"/>
      <c r="CK77" s="1310"/>
      <c r="CL77" s="1310"/>
      <c r="CM77" s="1310"/>
      <c r="CN77" s="1310">
        <v>35.200000000000003</v>
      </c>
      <c r="CO77" s="1310"/>
      <c r="CP77" s="1310"/>
      <c r="CQ77" s="1310"/>
      <c r="CR77" s="1310"/>
      <c r="CS77" s="1310"/>
      <c r="CT77" s="1310"/>
      <c r="CU77" s="1310"/>
      <c r="CV77" s="1310">
        <v>40.4</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615</v>
      </c>
      <c r="BC79" s="1308"/>
      <c r="BD79" s="1308"/>
      <c r="BE79" s="1308"/>
      <c r="BF79" s="1308"/>
      <c r="BG79" s="1308"/>
      <c r="BH79" s="1308"/>
      <c r="BI79" s="1308"/>
      <c r="BJ79" s="1308"/>
      <c r="BK79" s="1308"/>
      <c r="BL79" s="1308"/>
      <c r="BM79" s="1308"/>
      <c r="BN79" s="1308"/>
      <c r="BO79" s="1308"/>
      <c r="BP79" s="1310">
        <v>8</v>
      </c>
      <c r="BQ79" s="1310"/>
      <c r="BR79" s="1310"/>
      <c r="BS79" s="1310"/>
      <c r="BT79" s="1310"/>
      <c r="BU79" s="1310"/>
      <c r="BV79" s="1310"/>
      <c r="BW79" s="1310"/>
      <c r="BX79" s="1310">
        <v>7.4</v>
      </c>
      <c r="BY79" s="1310"/>
      <c r="BZ79" s="1310"/>
      <c r="CA79" s="1310"/>
      <c r="CB79" s="1310"/>
      <c r="CC79" s="1310"/>
      <c r="CD79" s="1310"/>
      <c r="CE79" s="1310"/>
      <c r="CF79" s="1310">
        <v>7</v>
      </c>
      <c r="CG79" s="1310"/>
      <c r="CH79" s="1310"/>
      <c r="CI79" s="1310"/>
      <c r="CJ79" s="1310"/>
      <c r="CK79" s="1310"/>
      <c r="CL79" s="1310"/>
      <c r="CM79" s="1310"/>
      <c r="CN79" s="1310">
        <v>6.9</v>
      </c>
      <c r="CO79" s="1310"/>
      <c r="CP79" s="1310"/>
      <c r="CQ79" s="1310"/>
      <c r="CR79" s="1310"/>
      <c r="CS79" s="1310"/>
      <c r="CT79" s="1310"/>
      <c r="CU79" s="1310"/>
      <c r="CV79" s="1310">
        <v>7</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5iym4doergOCaJorUZOjjXYafntFCqONAduYELlxnCEtNe2l3/JrQlGaByf00ohK/4LBVW0ea7Z9vWkF7YwUTw==" saltValue="RbHKZ+9kjZ3pEDCdXpM4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CL39" sqref="CL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vry//XuLYghaNVmHdqDjIBverTM5BqAKjySu11ShplBgJA1Pw3IU2kzylVhve2kbPuOUWx0+BexB7B9KuAySVA==" saltValue="l8f6X/wLu4Au7VTxmI/f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Normal="100" zoomScaleSheetLayoutView="55" workbookViewId="0">
      <selection activeCell="CL39" sqref="CL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UccdbbIu17y3bMp/rQq2A47gfIhEUpiwFDOvX9Mi8x1utjV8XSFAvbu4kZv/6nZrVXrWjvSBgXUUgaJzrrlOw==" saltValue="mt7daQXffv0rgCeA7RRE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60553</v>
      </c>
      <c r="E3" s="162"/>
      <c r="F3" s="163">
        <v>77507</v>
      </c>
      <c r="G3" s="164"/>
      <c r="H3" s="165"/>
    </row>
    <row r="4" spans="1:8" x14ac:dyDescent="0.15">
      <c r="A4" s="166"/>
      <c r="B4" s="167"/>
      <c r="C4" s="168"/>
      <c r="D4" s="169">
        <v>26430</v>
      </c>
      <c r="E4" s="170"/>
      <c r="F4" s="171">
        <v>42788</v>
      </c>
      <c r="G4" s="172"/>
      <c r="H4" s="173"/>
    </row>
    <row r="5" spans="1:8" x14ac:dyDescent="0.15">
      <c r="A5" s="154" t="s">
        <v>545</v>
      </c>
      <c r="B5" s="159"/>
      <c r="C5" s="160"/>
      <c r="D5" s="161">
        <v>94921</v>
      </c>
      <c r="E5" s="162"/>
      <c r="F5" s="163">
        <v>86564</v>
      </c>
      <c r="G5" s="164"/>
      <c r="H5" s="165"/>
    </row>
    <row r="6" spans="1:8" x14ac:dyDescent="0.15">
      <c r="A6" s="166"/>
      <c r="B6" s="167"/>
      <c r="C6" s="168"/>
      <c r="D6" s="169">
        <v>34964</v>
      </c>
      <c r="E6" s="170"/>
      <c r="F6" s="171">
        <v>44869</v>
      </c>
      <c r="G6" s="172"/>
      <c r="H6" s="173"/>
    </row>
    <row r="7" spans="1:8" x14ac:dyDescent="0.15">
      <c r="A7" s="154" t="s">
        <v>546</v>
      </c>
      <c r="B7" s="159"/>
      <c r="C7" s="160"/>
      <c r="D7" s="161">
        <v>90689</v>
      </c>
      <c r="E7" s="162"/>
      <c r="F7" s="163">
        <v>62698</v>
      </c>
      <c r="G7" s="164"/>
      <c r="H7" s="165"/>
    </row>
    <row r="8" spans="1:8" x14ac:dyDescent="0.15">
      <c r="A8" s="166"/>
      <c r="B8" s="167"/>
      <c r="C8" s="168"/>
      <c r="D8" s="169">
        <v>50267</v>
      </c>
      <c r="E8" s="170"/>
      <c r="F8" s="171">
        <v>31973</v>
      </c>
      <c r="G8" s="172"/>
      <c r="H8" s="173"/>
    </row>
    <row r="9" spans="1:8" x14ac:dyDescent="0.15">
      <c r="A9" s="154" t="s">
        <v>547</v>
      </c>
      <c r="B9" s="159"/>
      <c r="C9" s="160"/>
      <c r="D9" s="161">
        <v>101379</v>
      </c>
      <c r="E9" s="162"/>
      <c r="F9" s="163">
        <v>79245</v>
      </c>
      <c r="G9" s="164"/>
      <c r="H9" s="165"/>
    </row>
    <row r="10" spans="1:8" x14ac:dyDescent="0.15">
      <c r="A10" s="166"/>
      <c r="B10" s="167"/>
      <c r="C10" s="168"/>
      <c r="D10" s="169">
        <v>79636</v>
      </c>
      <c r="E10" s="170"/>
      <c r="F10" s="171">
        <v>40378</v>
      </c>
      <c r="G10" s="172"/>
      <c r="H10" s="173"/>
    </row>
    <row r="11" spans="1:8" x14ac:dyDescent="0.15">
      <c r="A11" s="154" t="s">
        <v>548</v>
      </c>
      <c r="B11" s="159"/>
      <c r="C11" s="160"/>
      <c r="D11" s="161">
        <v>68092</v>
      </c>
      <c r="E11" s="162"/>
      <c r="F11" s="163">
        <v>71604</v>
      </c>
      <c r="G11" s="164"/>
      <c r="H11" s="165"/>
    </row>
    <row r="12" spans="1:8" x14ac:dyDescent="0.15">
      <c r="A12" s="166"/>
      <c r="B12" s="167"/>
      <c r="C12" s="174"/>
      <c r="D12" s="169">
        <v>54596</v>
      </c>
      <c r="E12" s="170"/>
      <c r="F12" s="171">
        <v>45121</v>
      </c>
      <c r="G12" s="172"/>
      <c r="H12" s="173"/>
    </row>
    <row r="13" spans="1:8" x14ac:dyDescent="0.15">
      <c r="A13" s="154"/>
      <c r="B13" s="159"/>
      <c r="C13" s="175"/>
      <c r="D13" s="176">
        <v>83127</v>
      </c>
      <c r="E13" s="177"/>
      <c r="F13" s="178">
        <v>75524</v>
      </c>
      <c r="G13" s="179"/>
      <c r="H13" s="165"/>
    </row>
    <row r="14" spans="1:8" x14ac:dyDescent="0.15">
      <c r="A14" s="166"/>
      <c r="B14" s="167"/>
      <c r="C14" s="168"/>
      <c r="D14" s="169">
        <v>49179</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9.49</v>
      </c>
      <c r="C19" s="180">
        <f>ROUND(VALUE(SUBSTITUTE(実質収支比率等に係る経年分析!G$48,"▲","-")),2)</f>
        <v>9.5</v>
      </c>
      <c r="D19" s="180">
        <f>ROUND(VALUE(SUBSTITUTE(実質収支比率等に係る経年分析!H$48,"▲","-")),2)</f>
        <v>11.05</v>
      </c>
      <c r="E19" s="180">
        <f>ROUND(VALUE(SUBSTITUTE(実質収支比率等に係る経年分析!I$48,"▲","-")),2)</f>
        <v>8.06</v>
      </c>
      <c r="F19" s="180">
        <f>ROUND(VALUE(SUBSTITUTE(実質収支比率等に係る経年分析!J$48,"▲","-")),2)</f>
        <v>10.050000000000001</v>
      </c>
    </row>
    <row r="20" spans="1:11" x14ac:dyDescent="0.15">
      <c r="A20" s="180" t="s">
        <v>55</v>
      </c>
      <c r="B20" s="180">
        <f>ROUND(VALUE(SUBSTITUTE(実質収支比率等に係る経年分析!F$47,"▲","-")),2)</f>
        <v>24.1</v>
      </c>
      <c r="C20" s="180">
        <f>ROUND(VALUE(SUBSTITUTE(実質収支比率等に係る経年分析!G$47,"▲","-")),2)</f>
        <v>24.63</v>
      </c>
      <c r="D20" s="180">
        <f>ROUND(VALUE(SUBSTITUTE(実質収支比率等に係る経年分析!H$47,"▲","-")),2)</f>
        <v>23.85</v>
      </c>
      <c r="E20" s="180">
        <f>ROUND(VALUE(SUBSTITUTE(実質収支比率等に係る経年分析!I$47,"▲","-")),2)</f>
        <v>22.06</v>
      </c>
      <c r="F20" s="180">
        <f>ROUND(VALUE(SUBSTITUTE(実質収支比率等に係る経年分析!J$47,"▲","-")),2)</f>
        <v>15.43</v>
      </c>
    </row>
    <row r="21" spans="1:11" x14ac:dyDescent="0.15">
      <c r="A21" s="180" t="s">
        <v>56</v>
      </c>
      <c r="B21" s="180">
        <f>IF(ISNUMBER(VALUE(SUBSTITUTE(実質収支比率等に係る経年分析!F$49,"▲","-"))),ROUND(VALUE(SUBSTITUTE(実質収支比率等に係る経年分析!F$49,"▲","-")),2),NA())</f>
        <v>0.48</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2.1800000000000002</v>
      </c>
      <c r="E21" s="180">
        <f>IF(ISNUMBER(VALUE(SUBSTITUTE(実質収支比率等に係る経年分析!I$49,"▲","-"))),ROUND(VALUE(SUBSTITUTE(実質収支比率等に係る経年分析!I$49,"▲","-")),2),NA())</f>
        <v>-5.49</v>
      </c>
      <c r="F21" s="180">
        <f>IF(ISNUMBER(VALUE(SUBSTITUTE(実質収支比率等に係る経年分析!J$49,"▲","-"))),ROUND(VALUE(SUBSTITUTE(実質収支比率等に係る経年分析!J$49,"▲","-")),2),NA())</f>
        <v>-5.28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粟野地区農業集落排水処理事業特別会計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月舘宅地造成事業特別会計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2.5099999999999998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4.1900000000000004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10.039999999999999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2860</v>
      </c>
      <c r="E42" s="182"/>
      <c r="F42" s="182"/>
      <c r="G42" s="182">
        <f>'実質公債費比率（分子）の構造'!L$52</f>
        <v>2998</v>
      </c>
      <c r="H42" s="182"/>
      <c r="I42" s="182"/>
      <c r="J42" s="182">
        <f>'実質公債費比率（分子）の構造'!M$52</f>
        <v>2858</v>
      </c>
      <c r="K42" s="182"/>
      <c r="L42" s="182"/>
      <c r="M42" s="182">
        <f>'実質公債費比率（分子）の構造'!N$52</f>
        <v>2767</v>
      </c>
      <c r="N42" s="182"/>
      <c r="O42" s="182"/>
      <c r="P42" s="182">
        <f>'実質公債費比率（分子）の構造'!O$52</f>
        <v>2671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0</v>
      </c>
      <c r="O44" s="182"/>
      <c r="P44" s="182"/>
    </row>
    <row r="45" spans="1:16" x14ac:dyDescent="0.15">
      <c r="A45" s="182" t="s">
        <v>66</v>
      </c>
      <c r="B45" s="182">
        <f>'実質公債費比率（分子）の構造'!K$49</f>
        <v>180</v>
      </c>
      <c r="C45" s="182"/>
      <c r="D45" s="182"/>
      <c r="E45" s="182">
        <f>'実質公債費比率（分子）の構造'!L$49</f>
        <v>238</v>
      </c>
      <c r="F45" s="182"/>
      <c r="G45" s="182"/>
      <c r="H45" s="182">
        <f>'実質公債費比率（分子）の構造'!M$49</f>
        <v>252</v>
      </c>
      <c r="I45" s="182"/>
      <c r="J45" s="182"/>
      <c r="K45" s="182">
        <f>'実質公債費比率（分子）の構造'!N$49</f>
        <v>261</v>
      </c>
      <c r="L45" s="182"/>
      <c r="M45" s="182"/>
      <c r="N45" s="182">
        <f>'実質公債費比率（分子）の構造'!O$49</f>
        <v>256</v>
      </c>
      <c r="O45" s="182"/>
      <c r="P45" s="182"/>
    </row>
    <row r="46" spans="1:16" x14ac:dyDescent="0.15">
      <c r="A46" s="182" t="s">
        <v>67</v>
      </c>
      <c r="B46" s="182">
        <f>'実質公債費比率（分子）の構造'!K$48</f>
        <v>441</v>
      </c>
      <c r="C46" s="182"/>
      <c r="D46" s="182"/>
      <c r="E46" s="182">
        <f>'実質公債費比率（分子）の構造'!L$48</f>
        <v>420</v>
      </c>
      <c r="F46" s="182"/>
      <c r="G46" s="182"/>
      <c r="H46" s="182">
        <f>'実質公債費比率（分子）の構造'!M$48</f>
        <v>440</v>
      </c>
      <c r="I46" s="182"/>
      <c r="J46" s="182"/>
      <c r="K46" s="182">
        <f>'実質公債費比率（分子）の構造'!N$48</f>
        <v>437</v>
      </c>
      <c r="L46" s="182"/>
      <c r="M46" s="182"/>
      <c r="N46" s="182">
        <f>'実質公債費比率（分子）の構造'!O$48</f>
        <v>454</v>
      </c>
      <c r="O46" s="182"/>
      <c r="P46" s="182"/>
    </row>
    <row r="47" spans="1:16" x14ac:dyDescent="0.15">
      <c r="A47" s="182" t="s">
        <v>68</v>
      </c>
      <c r="B47" s="182">
        <f>'実質公債費比率（分子）の構造'!K$47</f>
        <v>53</v>
      </c>
      <c r="C47" s="182"/>
      <c r="D47" s="182"/>
      <c r="E47" s="182">
        <f>'実質公債費比率（分子）の構造'!L$47</f>
        <v>60</v>
      </c>
      <c r="F47" s="182"/>
      <c r="G47" s="182"/>
      <c r="H47" s="182">
        <f>'実質公債費比率（分子）の構造'!M$47</f>
        <v>60</v>
      </c>
      <c r="I47" s="182"/>
      <c r="J47" s="182"/>
      <c r="K47" s="182">
        <f>'実質公債費比率（分子）の構造'!N$47</f>
        <v>20</v>
      </c>
      <c r="L47" s="182"/>
      <c r="M47" s="182"/>
      <c r="N47" s="182">
        <f>'実質公債費比率（分子）の構造'!O$47</f>
        <v>13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3197</v>
      </c>
      <c r="C49" s="182"/>
      <c r="D49" s="182"/>
      <c r="E49" s="182">
        <f>'実質公債費比率（分子）の構造'!L$45</f>
        <v>3228</v>
      </c>
      <c r="F49" s="182"/>
      <c r="G49" s="182"/>
      <c r="H49" s="182">
        <f>'実質公債費比率（分子）の構造'!M$45</f>
        <v>3451</v>
      </c>
      <c r="I49" s="182"/>
      <c r="J49" s="182"/>
      <c r="K49" s="182">
        <f>'実質公債費比率（分子）の構造'!N$45</f>
        <v>3014</v>
      </c>
      <c r="L49" s="182"/>
      <c r="M49" s="182"/>
      <c r="N49" s="182">
        <f>'実質公債費比率（分子）の構造'!O$45</f>
        <v>2953</v>
      </c>
      <c r="O49" s="182"/>
      <c r="P49" s="182"/>
    </row>
    <row r="50" spans="1:16" x14ac:dyDescent="0.15">
      <c r="A50" s="182" t="s">
        <v>71</v>
      </c>
      <c r="B50" s="182" t="e">
        <f>NA()</f>
        <v>#N/A</v>
      </c>
      <c r="C50" s="182">
        <f>IF(ISNUMBER('実質公債費比率（分子）の構造'!K$53),'実質公債費比率（分子）の構造'!K$53,NA())</f>
        <v>1025</v>
      </c>
      <c r="D50" s="182" t="e">
        <f>NA()</f>
        <v>#N/A</v>
      </c>
      <c r="E50" s="182" t="e">
        <f>NA()</f>
        <v>#N/A</v>
      </c>
      <c r="F50" s="182">
        <f>IF(ISNUMBER('実質公債費比率（分子）の構造'!L$53),'実質公債費比率（分子）の構造'!L$53,NA())</f>
        <v>961</v>
      </c>
      <c r="G50" s="182" t="e">
        <f>NA()</f>
        <v>#N/A</v>
      </c>
      <c r="H50" s="182" t="e">
        <f>NA()</f>
        <v>#N/A</v>
      </c>
      <c r="I50" s="182">
        <f>IF(ISNUMBER('実質公債費比率（分子）の構造'!M$53),'実質公債費比率（分子）の構造'!M$53,NA())</f>
        <v>1358</v>
      </c>
      <c r="J50" s="182" t="e">
        <f>NA()</f>
        <v>#N/A</v>
      </c>
      <c r="K50" s="182" t="e">
        <f>NA()</f>
        <v>#N/A</v>
      </c>
      <c r="L50" s="182">
        <f>IF(ISNUMBER('実質公債費比率（分子）の構造'!N$53),'実質公債費比率（分子）の構造'!N$53,NA())</f>
        <v>978</v>
      </c>
      <c r="M50" s="182" t="e">
        <f>NA()</f>
        <v>#N/A</v>
      </c>
      <c r="N50" s="182" t="e">
        <f>NA()</f>
        <v>#N/A</v>
      </c>
      <c r="O50" s="182">
        <f>IF(ISNUMBER('実質公債費比率（分子）の構造'!O$53),'実質公債費比率（分子）の構造'!O$53,NA())</f>
        <v>1005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32349</v>
      </c>
      <c r="E56" s="181"/>
      <c r="F56" s="181"/>
      <c r="G56" s="181">
        <f>'将来負担比率（分子）の構造'!J$52</f>
        <v>33239</v>
      </c>
      <c r="H56" s="181"/>
      <c r="I56" s="181"/>
      <c r="J56" s="181">
        <f>'将来負担比率（分子）の構造'!K$52</f>
        <v>33277</v>
      </c>
      <c r="K56" s="181"/>
      <c r="L56" s="181"/>
      <c r="M56" s="181">
        <f>'将来負担比率（分子）の構造'!L$52</f>
        <v>33773</v>
      </c>
      <c r="N56" s="181"/>
      <c r="O56" s="181"/>
      <c r="P56" s="181">
        <f>'将来負担比率（分子）の構造'!M$52</f>
        <v>33662</v>
      </c>
    </row>
    <row r="57" spans="1:16" x14ac:dyDescent="0.15">
      <c r="A57" s="181" t="s">
        <v>42</v>
      </c>
      <c r="B57" s="181"/>
      <c r="C57" s="181"/>
      <c r="D57" s="181">
        <f>'将来負担比率（分子）の構造'!I$51</f>
        <v>282</v>
      </c>
      <c r="E57" s="181"/>
      <c r="F57" s="181"/>
      <c r="G57" s="181">
        <f>'将来負担比率（分子）の構造'!J$51</f>
        <v>250</v>
      </c>
      <c r="H57" s="181"/>
      <c r="I57" s="181"/>
      <c r="J57" s="181">
        <f>'将来負担比率（分子）の構造'!K$51</f>
        <v>191</v>
      </c>
      <c r="K57" s="181"/>
      <c r="L57" s="181"/>
      <c r="M57" s="181">
        <f>'将来負担比率（分子）の構造'!L$51</f>
        <v>165</v>
      </c>
      <c r="N57" s="181"/>
      <c r="O57" s="181"/>
      <c r="P57" s="181">
        <f>'将来負担比率（分子）の構造'!M$51</f>
        <v>140</v>
      </c>
    </row>
    <row r="58" spans="1:16" x14ac:dyDescent="0.15">
      <c r="A58" s="181" t="s">
        <v>41</v>
      </c>
      <c r="B58" s="181"/>
      <c r="C58" s="181"/>
      <c r="D58" s="181">
        <f>'将来負担比率（分子）の構造'!I$50</f>
        <v>11855</v>
      </c>
      <c r="E58" s="181"/>
      <c r="F58" s="181"/>
      <c r="G58" s="181">
        <f>'将来負担比率（分子）の構造'!J$50</f>
        <v>12335</v>
      </c>
      <c r="H58" s="181"/>
      <c r="I58" s="181"/>
      <c r="J58" s="181">
        <f>'将来負担比率（分子）の構造'!K$50</f>
        <v>10858</v>
      </c>
      <c r="K58" s="181"/>
      <c r="L58" s="181"/>
      <c r="M58" s="181">
        <f>'将来負担比率（分子）の構造'!L$50</f>
        <v>11311</v>
      </c>
      <c r="N58" s="181"/>
      <c r="O58" s="181"/>
      <c r="P58" s="181">
        <f>'将来負担比率（分子）の構造'!M$50</f>
        <v>9116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4747</v>
      </c>
      <c r="C62" s="181"/>
      <c r="D62" s="181"/>
      <c r="E62" s="181">
        <f>'将来負担比率（分子）の構造'!J$45</f>
        <v>4415</v>
      </c>
      <c r="F62" s="181"/>
      <c r="G62" s="181"/>
      <c r="H62" s="181">
        <f>'将来負担比率（分子）の構造'!K$45</f>
        <v>3958</v>
      </c>
      <c r="I62" s="181"/>
      <c r="J62" s="181"/>
      <c r="K62" s="181">
        <f>'将来負担比率（分子）の構造'!L$45</f>
        <v>3676</v>
      </c>
      <c r="L62" s="181"/>
      <c r="M62" s="181"/>
      <c r="N62" s="181">
        <f>'将来負担比率（分子）の構造'!M$45</f>
        <v>3564</v>
      </c>
      <c r="O62" s="181"/>
      <c r="P62" s="181"/>
    </row>
    <row r="63" spans="1:16" x14ac:dyDescent="0.15">
      <c r="A63" s="181" t="s">
        <v>34</v>
      </c>
      <c r="B63" s="181">
        <f>'将来負担比率（分子）の構造'!I$44</f>
        <v>2232</v>
      </c>
      <c r="C63" s="181"/>
      <c r="D63" s="181"/>
      <c r="E63" s="181">
        <f>'将来負担比率（分子）の構造'!J$44</f>
        <v>2137</v>
      </c>
      <c r="F63" s="181"/>
      <c r="G63" s="181"/>
      <c r="H63" s="181">
        <f>'将来負担比率（分子）の構造'!K$44</f>
        <v>1907</v>
      </c>
      <c r="I63" s="181"/>
      <c r="J63" s="181"/>
      <c r="K63" s="181">
        <f>'将来負担比率（分子）の構造'!L$44</f>
        <v>1666</v>
      </c>
      <c r="L63" s="181"/>
      <c r="M63" s="181"/>
      <c r="N63" s="181">
        <f>'将来負担比率（分子）の構造'!M$44</f>
        <v>1434</v>
      </c>
      <c r="O63" s="181"/>
      <c r="P63" s="181"/>
    </row>
    <row r="64" spans="1:16" x14ac:dyDescent="0.15">
      <c r="A64" s="181" t="s">
        <v>33</v>
      </c>
      <c r="B64" s="181">
        <f>'将来負担比率（分子）の構造'!I$43</f>
        <v>6037</v>
      </c>
      <c r="C64" s="181"/>
      <c r="D64" s="181"/>
      <c r="E64" s="181">
        <f>'将来負担比率（分子）の構造'!J$43</f>
        <v>6824</v>
      </c>
      <c r="F64" s="181"/>
      <c r="G64" s="181"/>
      <c r="H64" s="181">
        <f>'将来負担比率（分子）の構造'!K$43</f>
        <v>6383</v>
      </c>
      <c r="I64" s="181"/>
      <c r="J64" s="181"/>
      <c r="K64" s="181">
        <f>'将来負担比率（分子）の構造'!L$43</f>
        <v>5903</v>
      </c>
      <c r="L64" s="181"/>
      <c r="M64" s="181"/>
      <c r="N64" s="181">
        <f>'将来負担比率（分子）の構造'!M$43</f>
        <v>5472</v>
      </c>
      <c r="O64" s="181"/>
      <c r="P64" s="181"/>
    </row>
    <row r="65" spans="1:16" x14ac:dyDescent="0.15">
      <c r="A65" s="181" t="s">
        <v>32</v>
      </c>
      <c r="B65" s="181">
        <f>'将来負担比率（分子）の構造'!I$42</f>
        <v>87</v>
      </c>
      <c r="C65" s="181"/>
      <c r="D65" s="181"/>
      <c r="E65" s="181">
        <f>'将来負担比率（分子）の構造'!J$42</f>
        <v>74</v>
      </c>
      <c r="F65" s="181"/>
      <c r="G65" s="181"/>
      <c r="H65" s="181">
        <f>'将来負担比率（分子）の構造'!K$42</f>
        <v>61</v>
      </c>
      <c r="I65" s="181"/>
      <c r="J65" s="181"/>
      <c r="K65" s="181">
        <f>'将来負担比率（分子）の構造'!L$42</f>
        <v>48</v>
      </c>
      <c r="L65" s="181"/>
      <c r="M65" s="181"/>
      <c r="N65" s="181">
        <f>'将来負担比率（分子）の構造'!M$42</f>
        <v>48</v>
      </c>
      <c r="O65" s="181"/>
      <c r="P65" s="181"/>
    </row>
    <row r="66" spans="1:16" x14ac:dyDescent="0.15">
      <c r="A66" s="181" t="s">
        <v>31</v>
      </c>
      <c r="B66" s="181">
        <f>'将来負担比率（分子）の構造'!I$41</f>
        <v>36264</v>
      </c>
      <c r="C66" s="181"/>
      <c r="D66" s="181"/>
      <c r="E66" s="181">
        <f>'将来負担比率（分子）の構造'!J$41</f>
        <v>37274</v>
      </c>
      <c r="F66" s="181"/>
      <c r="G66" s="181"/>
      <c r="H66" s="181">
        <f>'将来負担比率（分子）の構造'!K$41</f>
        <v>37685</v>
      </c>
      <c r="I66" s="181"/>
      <c r="J66" s="181"/>
      <c r="K66" s="181">
        <f>'将来負担比率（分子）の構造'!L$41</f>
        <v>39629</v>
      </c>
      <c r="L66" s="181"/>
      <c r="M66" s="181"/>
      <c r="N66" s="181">
        <f>'将来負担比率（分子）の構造'!M$41</f>
        <v>40060</v>
      </c>
      <c r="O66" s="181"/>
      <c r="P66" s="181"/>
    </row>
    <row r="67" spans="1:16" x14ac:dyDescent="0.15">
      <c r="A67" s="181" t="s">
        <v>75</v>
      </c>
      <c r="B67" s="181" t="e">
        <f>NA()</f>
        <v>#N/A</v>
      </c>
      <c r="C67" s="181">
        <f>IF(ISNUMBER('将来負担比率（分子）の構造'!I$53), IF('将来負担比率（分子）の構造'!I$53 &lt; 0, 0, '将来負担比率（分子）の構造'!I$53), NA())</f>
        <v>4881</v>
      </c>
      <c r="D67" s="181" t="e">
        <f>NA()</f>
        <v>#N/A</v>
      </c>
      <c r="E67" s="181" t="e">
        <f>NA()</f>
        <v>#N/A</v>
      </c>
      <c r="F67" s="181">
        <f>IF(ISNUMBER('将来負担比率（分子）の構造'!J$53), IF('将来負担比率（分子）の構造'!J$53 &lt; 0, 0, '将来負担比率（分子）の構造'!J$53), NA())</f>
        <v>4900</v>
      </c>
      <c r="G67" s="181" t="e">
        <f>NA()</f>
        <v>#N/A</v>
      </c>
      <c r="H67" s="181" t="e">
        <f>NA()</f>
        <v>#N/A</v>
      </c>
      <c r="I67" s="181">
        <f>IF(ISNUMBER('将来負担比率（分子）の構造'!K$53), IF('将来負担比率（分子）の構造'!K$53 &lt; 0, 0, '将来負担比率（分子）の構造'!K$53), NA())</f>
        <v>5669</v>
      </c>
      <c r="J67" s="181" t="e">
        <f>NA()</f>
        <v>#N/A</v>
      </c>
      <c r="K67" s="181" t="e">
        <f>NA()</f>
        <v>#N/A</v>
      </c>
      <c r="L67" s="181">
        <f>IF(ISNUMBER('将来負担比率（分子）の構造'!L$53), IF('将来負担比率（分子）の構造'!L$53 &lt; 0, 0, '将来負担比率（分子）の構造'!L$53), NA())</f>
        <v>5671</v>
      </c>
      <c r="M67" s="181" t="e">
        <f>NA()</f>
        <v>#N/A</v>
      </c>
      <c r="N67" s="181" t="e">
        <f>NA()</f>
        <v>#N/A</v>
      </c>
      <c r="O67" s="181">
        <f>IF(ISNUMBER('将来負担比率（分子）の構造'!M$53), IF('将来負担比率（分子）の構造'!M$53 &lt; 0, 0, '将来負担比率（分子）の構造'!M$53), NA())</f>
        <v>7659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4153</v>
      </c>
      <c r="C72" s="185">
        <f>基金残高に係る経年分析!G55</f>
        <v>3765</v>
      </c>
      <c r="D72" s="185">
        <f>基金残高に係る経年分析!H55</f>
        <v>2579</v>
      </c>
    </row>
    <row r="73" spans="1:16" x14ac:dyDescent="0.15">
      <c r="A73" s="184" t="s">
        <v>78</v>
      </c>
      <c r="B73" s="185">
        <f>基金残高に係る経年分析!F56</f>
        <v>1163</v>
      </c>
      <c r="C73" s="185">
        <f>基金残高に係る経年分析!G56</f>
        <v>1063</v>
      </c>
      <c r="D73" s="185">
        <f>基金残高に係る経年分析!H56</f>
        <v>963</v>
      </c>
    </row>
    <row r="74" spans="1:16" x14ac:dyDescent="0.15">
      <c r="A74" s="184" t="s">
        <v>79</v>
      </c>
      <c r="B74" s="185">
        <f>基金残高に係る経年分析!F57</f>
        <v>9075</v>
      </c>
      <c r="C74" s="185">
        <f>基金残高に係る経年分析!G57</f>
        <v>9400</v>
      </c>
      <c r="D74" s="185">
        <f>基金残高に係る経年分析!H57</f>
        <v>8177</v>
      </c>
    </row>
  </sheetData>
  <sheetProtection algorithmName="SHA-512" hashValue="HSPN1DLXDmER9aaxWW1X25aPkURdWG3AAitd2dGz0kVqSCcItLg8gCiaLgfT38tQEcGCu8Dx7zvXXGQaLn+/3w==" saltValue="XKYF5v3Z2J+wAHsBeSFu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5587095</v>
      </c>
      <c r="S5" s="696"/>
      <c r="T5" s="696"/>
      <c r="U5" s="696"/>
      <c r="V5" s="696"/>
      <c r="W5" s="696"/>
      <c r="X5" s="696"/>
      <c r="Y5" s="739"/>
      <c r="Z5" s="757">
        <v>16.8</v>
      </c>
      <c r="AA5" s="757"/>
      <c r="AB5" s="757"/>
      <c r="AC5" s="757"/>
      <c r="AD5" s="758">
        <v>5587095</v>
      </c>
      <c r="AE5" s="758"/>
      <c r="AF5" s="758"/>
      <c r="AG5" s="758"/>
      <c r="AH5" s="758"/>
      <c r="AI5" s="758"/>
      <c r="AJ5" s="758"/>
      <c r="AK5" s="758"/>
      <c r="AL5" s="740">
        <v>34.5</v>
      </c>
      <c r="AM5" s="711"/>
      <c r="AN5" s="711"/>
      <c r="AO5" s="741"/>
      <c r="AP5" s="706" t="s">
        <v>224</v>
      </c>
      <c r="AQ5" s="707"/>
      <c r="AR5" s="707"/>
      <c r="AS5" s="707"/>
      <c r="AT5" s="707"/>
      <c r="AU5" s="707"/>
      <c r="AV5" s="707"/>
      <c r="AW5" s="707"/>
      <c r="AX5" s="707"/>
      <c r="AY5" s="707"/>
      <c r="AZ5" s="707"/>
      <c r="BA5" s="707"/>
      <c r="BB5" s="707"/>
      <c r="BC5" s="707"/>
      <c r="BD5" s="707"/>
      <c r="BE5" s="707"/>
      <c r="BF5" s="708"/>
      <c r="BG5" s="640">
        <v>5585053</v>
      </c>
      <c r="BH5" s="641"/>
      <c r="BI5" s="641"/>
      <c r="BJ5" s="641"/>
      <c r="BK5" s="641"/>
      <c r="BL5" s="641"/>
      <c r="BM5" s="641"/>
      <c r="BN5" s="642"/>
      <c r="BO5" s="677">
        <v>100</v>
      </c>
      <c r="BP5" s="677"/>
      <c r="BQ5" s="677"/>
      <c r="BR5" s="677"/>
      <c r="BS5" s="678" t="s">
        <v>225</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217</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347121</v>
      </c>
      <c r="S6" s="641"/>
      <c r="T6" s="641"/>
      <c r="U6" s="641"/>
      <c r="V6" s="641"/>
      <c r="W6" s="641"/>
      <c r="X6" s="641"/>
      <c r="Y6" s="642"/>
      <c r="Z6" s="677">
        <v>1</v>
      </c>
      <c r="AA6" s="677"/>
      <c r="AB6" s="677"/>
      <c r="AC6" s="677"/>
      <c r="AD6" s="678">
        <v>347121</v>
      </c>
      <c r="AE6" s="678"/>
      <c r="AF6" s="678"/>
      <c r="AG6" s="678"/>
      <c r="AH6" s="678"/>
      <c r="AI6" s="678"/>
      <c r="AJ6" s="678"/>
      <c r="AK6" s="678"/>
      <c r="AL6" s="643">
        <v>2.1</v>
      </c>
      <c r="AM6" s="644"/>
      <c r="AN6" s="644"/>
      <c r="AO6" s="679"/>
      <c r="AP6" s="637" t="s">
        <v>230</v>
      </c>
      <c r="AQ6" s="638"/>
      <c r="AR6" s="638"/>
      <c r="AS6" s="638"/>
      <c r="AT6" s="638"/>
      <c r="AU6" s="638"/>
      <c r="AV6" s="638"/>
      <c r="AW6" s="638"/>
      <c r="AX6" s="638"/>
      <c r="AY6" s="638"/>
      <c r="AZ6" s="638"/>
      <c r="BA6" s="638"/>
      <c r="BB6" s="638"/>
      <c r="BC6" s="638"/>
      <c r="BD6" s="638"/>
      <c r="BE6" s="638"/>
      <c r="BF6" s="639"/>
      <c r="BG6" s="640">
        <v>5585053</v>
      </c>
      <c r="BH6" s="641"/>
      <c r="BI6" s="641"/>
      <c r="BJ6" s="641"/>
      <c r="BK6" s="641"/>
      <c r="BL6" s="641"/>
      <c r="BM6" s="641"/>
      <c r="BN6" s="642"/>
      <c r="BO6" s="677">
        <v>100</v>
      </c>
      <c r="BP6" s="677"/>
      <c r="BQ6" s="677"/>
      <c r="BR6" s="677"/>
      <c r="BS6" s="678" t="s">
        <v>137</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245534</v>
      </c>
      <c r="CS6" s="641"/>
      <c r="CT6" s="641"/>
      <c r="CU6" s="641"/>
      <c r="CV6" s="641"/>
      <c r="CW6" s="641"/>
      <c r="CX6" s="641"/>
      <c r="CY6" s="642"/>
      <c r="CZ6" s="740">
        <v>0.8</v>
      </c>
      <c r="DA6" s="711"/>
      <c r="DB6" s="711"/>
      <c r="DC6" s="743"/>
      <c r="DD6" s="646" t="s">
        <v>137</v>
      </c>
      <c r="DE6" s="641"/>
      <c r="DF6" s="641"/>
      <c r="DG6" s="641"/>
      <c r="DH6" s="641"/>
      <c r="DI6" s="641"/>
      <c r="DJ6" s="641"/>
      <c r="DK6" s="641"/>
      <c r="DL6" s="641"/>
      <c r="DM6" s="641"/>
      <c r="DN6" s="641"/>
      <c r="DO6" s="641"/>
      <c r="DP6" s="642"/>
      <c r="DQ6" s="646">
        <v>244954</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4258</v>
      </c>
      <c r="S7" s="641"/>
      <c r="T7" s="641"/>
      <c r="U7" s="641"/>
      <c r="V7" s="641"/>
      <c r="W7" s="641"/>
      <c r="X7" s="641"/>
      <c r="Y7" s="642"/>
      <c r="Z7" s="677">
        <v>0</v>
      </c>
      <c r="AA7" s="677"/>
      <c r="AB7" s="677"/>
      <c r="AC7" s="677"/>
      <c r="AD7" s="678">
        <v>4258</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2727258</v>
      </c>
      <c r="BH7" s="641"/>
      <c r="BI7" s="641"/>
      <c r="BJ7" s="641"/>
      <c r="BK7" s="641"/>
      <c r="BL7" s="641"/>
      <c r="BM7" s="641"/>
      <c r="BN7" s="642"/>
      <c r="BO7" s="677">
        <v>48.8</v>
      </c>
      <c r="BP7" s="677"/>
      <c r="BQ7" s="677"/>
      <c r="BR7" s="677"/>
      <c r="BS7" s="678" t="s">
        <v>137</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4505981</v>
      </c>
      <c r="CS7" s="641"/>
      <c r="CT7" s="641"/>
      <c r="CU7" s="641"/>
      <c r="CV7" s="641"/>
      <c r="CW7" s="641"/>
      <c r="CX7" s="641"/>
      <c r="CY7" s="642"/>
      <c r="CZ7" s="677">
        <v>14.7</v>
      </c>
      <c r="DA7" s="677"/>
      <c r="DB7" s="677"/>
      <c r="DC7" s="677"/>
      <c r="DD7" s="646">
        <v>838969</v>
      </c>
      <c r="DE7" s="641"/>
      <c r="DF7" s="641"/>
      <c r="DG7" s="641"/>
      <c r="DH7" s="641"/>
      <c r="DI7" s="641"/>
      <c r="DJ7" s="641"/>
      <c r="DK7" s="641"/>
      <c r="DL7" s="641"/>
      <c r="DM7" s="641"/>
      <c r="DN7" s="641"/>
      <c r="DO7" s="641"/>
      <c r="DP7" s="642"/>
      <c r="DQ7" s="646">
        <v>3339009</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20881</v>
      </c>
      <c r="S8" s="641"/>
      <c r="T8" s="641"/>
      <c r="U8" s="641"/>
      <c r="V8" s="641"/>
      <c r="W8" s="641"/>
      <c r="X8" s="641"/>
      <c r="Y8" s="642"/>
      <c r="Z8" s="677">
        <v>0.1</v>
      </c>
      <c r="AA8" s="677"/>
      <c r="AB8" s="677"/>
      <c r="AC8" s="677"/>
      <c r="AD8" s="678">
        <v>20881</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105922</v>
      </c>
      <c r="BH8" s="641"/>
      <c r="BI8" s="641"/>
      <c r="BJ8" s="641"/>
      <c r="BK8" s="641"/>
      <c r="BL8" s="641"/>
      <c r="BM8" s="641"/>
      <c r="BN8" s="642"/>
      <c r="BO8" s="677">
        <v>1.9</v>
      </c>
      <c r="BP8" s="677"/>
      <c r="BQ8" s="677"/>
      <c r="BR8" s="677"/>
      <c r="BS8" s="646" t="s">
        <v>137</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9913053</v>
      </c>
      <c r="CS8" s="641"/>
      <c r="CT8" s="641"/>
      <c r="CU8" s="641"/>
      <c r="CV8" s="641"/>
      <c r="CW8" s="641"/>
      <c r="CX8" s="641"/>
      <c r="CY8" s="642"/>
      <c r="CZ8" s="677">
        <v>32.299999999999997</v>
      </c>
      <c r="DA8" s="677"/>
      <c r="DB8" s="677"/>
      <c r="DC8" s="677"/>
      <c r="DD8" s="646">
        <v>161702</v>
      </c>
      <c r="DE8" s="641"/>
      <c r="DF8" s="641"/>
      <c r="DG8" s="641"/>
      <c r="DH8" s="641"/>
      <c r="DI8" s="641"/>
      <c r="DJ8" s="641"/>
      <c r="DK8" s="641"/>
      <c r="DL8" s="641"/>
      <c r="DM8" s="641"/>
      <c r="DN8" s="641"/>
      <c r="DO8" s="641"/>
      <c r="DP8" s="642"/>
      <c r="DQ8" s="646">
        <v>5215710</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10199</v>
      </c>
      <c r="S9" s="641"/>
      <c r="T9" s="641"/>
      <c r="U9" s="641"/>
      <c r="V9" s="641"/>
      <c r="W9" s="641"/>
      <c r="X9" s="641"/>
      <c r="Y9" s="642"/>
      <c r="Z9" s="677">
        <v>0</v>
      </c>
      <c r="AA9" s="677"/>
      <c r="AB9" s="677"/>
      <c r="AC9" s="677"/>
      <c r="AD9" s="678">
        <v>10199</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2355936</v>
      </c>
      <c r="BH9" s="641"/>
      <c r="BI9" s="641"/>
      <c r="BJ9" s="641"/>
      <c r="BK9" s="641"/>
      <c r="BL9" s="641"/>
      <c r="BM9" s="641"/>
      <c r="BN9" s="642"/>
      <c r="BO9" s="677">
        <v>42.2</v>
      </c>
      <c r="BP9" s="677"/>
      <c r="BQ9" s="677"/>
      <c r="BR9" s="677"/>
      <c r="BS9" s="646" t="s">
        <v>137</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2040251</v>
      </c>
      <c r="CS9" s="641"/>
      <c r="CT9" s="641"/>
      <c r="CU9" s="641"/>
      <c r="CV9" s="641"/>
      <c r="CW9" s="641"/>
      <c r="CX9" s="641"/>
      <c r="CY9" s="642"/>
      <c r="CZ9" s="677">
        <v>6.6</v>
      </c>
      <c r="DA9" s="677"/>
      <c r="DB9" s="677"/>
      <c r="DC9" s="677"/>
      <c r="DD9" s="646">
        <v>55384</v>
      </c>
      <c r="DE9" s="641"/>
      <c r="DF9" s="641"/>
      <c r="DG9" s="641"/>
      <c r="DH9" s="641"/>
      <c r="DI9" s="641"/>
      <c r="DJ9" s="641"/>
      <c r="DK9" s="641"/>
      <c r="DL9" s="641"/>
      <c r="DM9" s="641"/>
      <c r="DN9" s="641"/>
      <c r="DO9" s="641"/>
      <c r="DP9" s="642"/>
      <c r="DQ9" s="646">
        <v>1848680</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137</v>
      </c>
      <c r="AA10" s="677"/>
      <c r="AB10" s="677"/>
      <c r="AC10" s="677"/>
      <c r="AD10" s="678" t="s">
        <v>129</v>
      </c>
      <c r="AE10" s="678"/>
      <c r="AF10" s="678"/>
      <c r="AG10" s="678"/>
      <c r="AH10" s="678"/>
      <c r="AI10" s="678"/>
      <c r="AJ10" s="678"/>
      <c r="AK10" s="678"/>
      <c r="AL10" s="643" t="s">
        <v>129</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122254</v>
      </c>
      <c r="BH10" s="641"/>
      <c r="BI10" s="641"/>
      <c r="BJ10" s="641"/>
      <c r="BK10" s="641"/>
      <c r="BL10" s="641"/>
      <c r="BM10" s="641"/>
      <c r="BN10" s="642"/>
      <c r="BO10" s="677">
        <v>2.2000000000000002</v>
      </c>
      <c r="BP10" s="677"/>
      <c r="BQ10" s="677"/>
      <c r="BR10" s="677"/>
      <c r="BS10" s="646" t="s">
        <v>137</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17172</v>
      </c>
      <c r="CS10" s="641"/>
      <c r="CT10" s="641"/>
      <c r="CU10" s="641"/>
      <c r="CV10" s="641"/>
      <c r="CW10" s="641"/>
      <c r="CX10" s="641"/>
      <c r="CY10" s="642"/>
      <c r="CZ10" s="677">
        <v>0.1</v>
      </c>
      <c r="DA10" s="677"/>
      <c r="DB10" s="677"/>
      <c r="DC10" s="677"/>
      <c r="DD10" s="646" t="s">
        <v>137</v>
      </c>
      <c r="DE10" s="641"/>
      <c r="DF10" s="641"/>
      <c r="DG10" s="641"/>
      <c r="DH10" s="641"/>
      <c r="DI10" s="641"/>
      <c r="DJ10" s="641"/>
      <c r="DK10" s="641"/>
      <c r="DL10" s="641"/>
      <c r="DM10" s="641"/>
      <c r="DN10" s="641"/>
      <c r="DO10" s="641"/>
      <c r="DP10" s="642"/>
      <c r="DQ10" s="646">
        <v>13673</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1070830</v>
      </c>
      <c r="S11" s="641"/>
      <c r="T11" s="641"/>
      <c r="U11" s="641"/>
      <c r="V11" s="641"/>
      <c r="W11" s="641"/>
      <c r="X11" s="641"/>
      <c r="Y11" s="642"/>
      <c r="Z11" s="643">
        <v>3.2</v>
      </c>
      <c r="AA11" s="644"/>
      <c r="AB11" s="644"/>
      <c r="AC11" s="645"/>
      <c r="AD11" s="646">
        <v>1070830</v>
      </c>
      <c r="AE11" s="641"/>
      <c r="AF11" s="641"/>
      <c r="AG11" s="641"/>
      <c r="AH11" s="641"/>
      <c r="AI11" s="641"/>
      <c r="AJ11" s="641"/>
      <c r="AK11" s="642"/>
      <c r="AL11" s="643">
        <v>6.6</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143146</v>
      </c>
      <c r="BH11" s="641"/>
      <c r="BI11" s="641"/>
      <c r="BJ11" s="641"/>
      <c r="BK11" s="641"/>
      <c r="BL11" s="641"/>
      <c r="BM11" s="641"/>
      <c r="BN11" s="642"/>
      <c r="BO11" s="677">
        <v>2.6</v>
      </c>
      <c r="BP11" s="677"/>
      <c r="BQ11" s="677"/>
      <c r="BR11" s="677"/>
      <c r="BS11" s="646" t="s">
        <v>137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1081343</v>
      </c>
      <c r="CS11" s="641"/>
      <c r="CT11" s="641"/>
      <c r="CU11" s="641"/>
      <c r="CV11" s="641"/>
      <c r="CW11" s="641"/>
      <c r="CX11" s="641"/>
      <c r="CY11" s="642"/>
      <c r="CZ11" s="677">
        <v>3.5</v>
      </c>
      <c r="DA11" s="677"/>
      <c r="DB11" s="677"/>
      <c r="DC11" s="677"/>
      <c r="DD11" s="646">
        <v>309850</v>
      </c>
      <c r="DE11" s="641"/>
      <c r="DF11" s="641"/>
      <c r="DG11" s="641"/>
      <c r="DH11" s="641"/>
      <c r="DI11" s="641"/>
      <c r="DJ11" s="641"/>
      <c r="DK11" s="641"/>
      <c r="DL11" s="641"/>
      <c r="DM11" s="641"/>
      <c r="DN11" s="641"/>
      <c r="DO11" s="641"/>
      <c r="DP11" s="642"/>
      <c r="DQ11" s="646">
        <v>555133</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23008</v>
      </c>
      <c r="S12" s="641"/>
      <c r="T12" s="641"/>
      <c r="U12" s="641"/>
      <c r="V12" s="641"/>
      <c r="W12" s="641"/>
      <c r="X12" s="641"/>
      <c r="Y12" s="642"/>
      <c r="Z12" s="677">
        <v>0.1</v>
      </c>
      <c r="AA12" s="677"/>
      <c r="AB12" s="677"/>
      <c r="AC12" s="677"/>
      <c r="AD12" s="678">
        <v>23008</v>
      </c>
      <c r="AE12" s="678"/>
      <c r="AF12" s="678"/>
      <c r="AG12" s="678"/>
      <c r="AH12" s="678"/>
      <c r="AI12" s="678"/>
      <c r="AJ12" s="678"/>
      <c r="AK12" s="678"/>
      <c r="AL12" s="643">
        <v>0.1</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2280659</v>
      </c>
      <c r="BH12" s="641"/>
      <c r="BI12" s="641"/>
      <c r="BJ12" s="641"/>
      <c r="BK12" s="641"/>
      <c r="BL12" s="641"/>
      <c r="BM12" s="641"/>
      <c r="BN12" s="642"/>
      <c r="BO12" s="677">
        <v>40.799999999999997</v>
      </c>
      <c r="BP12" s="677"/>
      <c r="BQ12" s="677"/>
      <c r="BR12" s="677"/>
      <c r="BS12" s="646" t="s">
        <v>137</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590377</v>
      </c>
      <c r="CS12" s="641"/>
      <c r="CT12" s="641"/>
      <c r="CU12" s="641"/>
      <c r="CV12" s="641"/>
      <c r="CW12" s="641"/>
      <c r="CX12" s="641"/>
      <c r="CY12" s="642"/>
      <c r="CZ12" s="677">
        <v>1.9</v>
      </c>
      <c r="DA12" s="677"/>
      <c r="DB12" s="677"/>
      <c r="DC12" s="677"/>
      <c r="DD12" s="646">
        <v>3057</v>
      </c>
      <c r="DE12" s="641"/>
      <c r="DF12" s="641"/>
      <c r="DG12" s="641"/>
      <c r="DH12" s="641"/>
      <c r="DI12" s="641"/>
      <c r="DJ12" s="641"/>
      <c r="DK12" s="641"/>
      <c r="DL12" s="641"/>
      <c r="DM12" s="641"/>
      <c r="DN12" s="641"/>
      <c r="DO12" s="641"/>
      <c r="DP12" s="642"/>
      <c r="DQ12" s="646">
        <v>247420</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225</v>
      </c>
      <c r="S13" s="641"/>
      <c r="T13" s="641"/>
      <c r="U13" s="641"/>
      <c r="V13" s="641"/>
      <c r="W13" s="641"/>
      <c r="X13" s="641"/>
      <c r="Y13" s="642"/>
      <c r="Z13" s="677" t="s">
        <v>137</v>
      </c>
      <c r="AA13" s="677"/>
      <c r="AB13" s="677"/>
      <c r="AC13" s="677"/>
      <c r="AD13" s="678" t="s">
        <v>137</v>
      </c>
      <c r="AE13" s="678"/>
      <c r="AF13" s="678"/>
      <c r="AG13" s="678"/>
      <c r="AH13" s="678"/>
      <c r="AI13" s="678"/>
      <c r="AJ13" s="678"/>
      <c r="AK13" s="678"/>
      <c r="AL13" s="643" t="s">
        <v>137</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2279516</v>
      </c>
      <c r="BH13" s="641"/>
      <c r="BI13" s="641"/>
      <c r="BJ13" s="641"/>
      <c r="BK13" s="641"/>
      <c r="BL13" s="641"/>
      <c r="BM13" s="641"/>
      <c r="BN13" s="642"/>
      <c r="BO13" s="677">
        <v>40.799999999999997</v>
      </c>
      <c r="BP13" s="677"/>
      <c r="BQ13" s="677"/>
      <c r="BR13" s="677"/>
      <c r="BS13" s="646" t="s">
        <v>137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2131394</v>
      </c>
      <c r="CS13" s="641"/>
      <c r="CT13" s="641"/>
      <c r="CU13" s="641"/>
      <c r="CV13" s="641"/>
      <c r="CW13" s="641"/>
      <c r="CX13" s="641"/>
      <c r="CY13" s="642"/>
      <c r="CZ13" s="677">
        <v>6.9</v>
      </c>
      <c r="DA13" s="677"/>
      <c r="DB13" s="677"/>
      <c r="DC13" s="677"/>
      <c r="DD13" s="646">
        <v>1198371</v>
      </c>
      <c r="DE13" s="641"/>
      <c r="DF13" s="641"/>
      <c r="DG13" s="641"/>
      <c r="DH13" s="641"/>
      <c r="DI13" s="641"/>
      <c r="DJ13" s="641"/>
      <c r="DK13" s="641"/>
      <c r="DL13" s="641"/>
      <c r="DM13" s="641"/>
      <c r="DN13" s="641"/>
      <c r="DO13" s="641"/>
      <c r="DP13" s="642"/>
      <c r="DQ13" s="646">
        <v>931093</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38033</v>
      </c>
      <c r="S14" s="641"/>
      <c r="T14" s="641"/>
      <c r="U14" s="641"/>
      <c r="V14" s="641"/>
      <c r="W14" s="641"/>
      <c r="X14" s="641"/>
      <c r="Y14" s="642"/>
      <c r="Z14" s="677">
        <v>0.1</v>
      </c>
      <c r="AA14" s="677"/>
      <c r="AB14" s="677"/>
      <c r="AC14" s="677"/>
      <c r="AD14" s="678">
        <v>38033</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231936</v>
      </c>
      <c r="BH14" s="641"/>
      <c r="BI14" s="641"/>
      <c r="BJ14" s="641"/>
      <c r="BK14" s="641"/>
      <c r="BL14" s="641"/>
      <c r="BM14" s="641"/>
      <c r="BN14" s="642"/>
      <c r="BO14" s="677">
        <v>4.2</v>
      </c>
      <c r="BP14" s="677"/>
      <c r="BQ14" s="677"/>
      <c r="BR14" s="677"/>
      <c r="BS14" s="646" t="s">
        <v>137</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1931653</v>
      </c>
      <c r="CS14" s="641"/>
      <c r="CT14" s="641"/>
      <c r="CU14" s="641"/>
      <c r="CV14" s="641"/>
      <c r="CW14" s="641"/>
      <c r="CX14" s="641"/>
      <c r="CY14" s="642"/>
      <c r="CZ14" s="677">
        <v>6.3</v>
      </c>
      <c r="DA14" s="677"/>
      <c r="DB14" s="677"/>
      <c r="DC14" s="677"/>
      <c r="DD14" s="646">
        <v>96576</v>
      </c>
      <c r="DE14" s="641"/>
      <c r="DF14" s="641"/>
      <c r="DG14" s="641"/>
      <c r="DH14" s="641"/>
      <c r="DI14" s="641"/>
      <c r="DJ14" s="641"/>
      <c r="DK14" s="641"/>
      <c r="DL14" s="641"/>
      <c r="DM14" s="641"/>
      <c r="DN14" s="641"/>
      <c r="DO14" s="641"/>
      <c r="DP14" s="642"/>
      <c r="DQ14" s="646">
        <v>1565846</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137</v>
      </c>
      <c r="S15" s="641"/>
      <c r="T15" s="641"/>
      <c r="U15" s="641"/>
      <c r="V15" s="641"/>
      <c r="W15" s="641"/>
      <c r="X15" s="641"/>
      <c r="Y15" s="642"/>
      <c r="Z15" s="677" t="s">
        <v>137</v>
      </c>
      <c r="AA15" s="677"/>
      <c r="AB15" s="677"/>
      <c r="AC15" s="677"/>
      <c r="AD15" s="678" t="s">
        <v>137</v>
      </c>
      <c r="AE15" s="678"/>
      <c r="AF15" s="678"/>
      <c r="AG15" s="678"/>
      <c r="AH15" s="678"/>
      <c r="AI15" s="678"/>
      <c r="AJ15" s="678"/>
      <c r="AK15" s="678"/>
      <c r="AL15" s="643" t="s">
        <v>137</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345200</v>
      </c>
      <c r="BH15" s="641"/>
      <c r="BI15" s="641"/>
      <c r="BJ15" s="641"/>
      <c r="BK15" s="641"/>
      <c r="BL15" s="641"/>
      <c r="BM15" s="641"/>
      <c r="BN15" s="642"/>
      <c r="BO15" s="677">
        <v>6.2</v>
      </c>
      <c r="BP15" s="677"/>
      <c r="BQ15" s="677"/>
      <c r="BR15" s="677"/>
      <c r="BS15" s="646" t="s">
        <v>137</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4151791</v>
      </c>
      <c r="CS15" s="641"/>
      <c r="CT15" s="641"/>
      <c r="CU15" s="641"/>
      <c r="CV15" s="641"/>
      <c r="CW15" s="641"/>
      <c r="CX15" s="641"/>
      <c r="CY15" s="642"/>
      <c r="CZ15" s="677">
        <v>13.5</v>
      </c>
      <c r="DA15" s="677"/>
      <c r="DB15" s="677"/>
      <c r="DC15" s="677"/>
      <c r="DD15" s="646">
        <v>1423562</v>
      </c>
      <c r="DE15" s="641"/>
      <c r="DF15" s="641"/>
      <c r="DG15" s="641"/>
      <c r="DH15" s="641"/>
      <c r="DI15" s="641"/>
      <c r="DJ15" s="641"/>
      <c r="DK15" s="641"/>
      <c r="DL15" s="641"/>
      <c r="DM15" s="641"/>
      <c r="DN15" s="641"/>
      <c r="DO15" s="641"/>
      <c r="DP15" s="642"/>
      <c r="DQ15" s="646">
        <v>2133551</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11943</v>
      </c>
      <c r="S16" s="641"/>
      <c r="T16" s="641"/>
      <c r="U16" s="641"/>
      <c r="V16" s="641"/>
      <c r="W16" s="641"/>
      <c r="X16" s="641"/>
      <c r="Y16" s="642"/>
      <c r="Z16" s="677">
        <v>0</v>
      </c>
      <c r="AA16" s="677"/>
      <c r="AB16" s="677"/>
      <c r="AC16" s="677"/>
      <c r="AD16" s="678">
        <v>11943</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137</v>
      </c>
      <c r="BH16" s="641"/>
      <c r="BI16" s="641"/>
      <c r="BJ16" s="641"/>
      <c r="BK16" s="641"/>
      <c r="BL16" s="641"/>
      <c r="BM16" s="641"/>
      <c r="BN16" s="642"/>
      <c r="BO16" s="677" t="s">
        <v>137</v>
      </c>
      <c r="BP16" s="677"/>
      <c r="BQ16" s="677"/>
      <c r="BR16" s="677"/>
      <c r="BS16" s="646" t="s">
        <v>137</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1045836</v>
      </c>
      <c r="CS16" s="641"/>
      <c r="CT16" s="641"/>
      <c r="CU16" s="641"/>
      <c r="CV16" s="641"/>
      <c r="CW16" s="641"/>
      <c r="CX16" s="641"/>
      <c r="CY16" s="642"/>
      <c r="CZ16" s="677">
        <v>3.4</v>
      </c>
      <c r="DA16" s="677"/>
      <c r="DB16" s="677"/>
      <c r="DC16" s="677"/>
      <c r="DD16" s="646" t="s">
        <v>137</v>
      </c>
      <c r="DE16" s="641"/>
      <c r="DF16" s="641"/>
      <c r="DG16" s="641"/>
      <c r="DH16" s="641"/>
      <c r="DI16" s="641"/>
      <c r="DJ16" s="641"/>
      <c r="DK16" s="641"/>
      <c r="DL16" s="641"/>
      <c r="DM16" s="641"/>
      <c r="DN16" s="641"/>
      <c r="DO16" s="641"/>
      <c r="DP16" s="642"/>
      <c r="DQ16" s="646">
        <v>217109</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126070</v>
      </c>
      <c r="S17" s="641"/>
      <c r="T17" s="641"/>
      <c r="U17" s="641"/>
      <c r="V17" s="641"/>
      <c r="W17" s="641"/>
      <c r="X17" s="641"/>
      <c r="Y17" s="642"/>
      <c r="Z17" s="677">
        <v>0.4</v>
      </c>
      <c r="AA17" s="677"/>
      <c r="AB17" s="677"/>
      <c r="AC17" s="677"/>
      <c r="AD17" s="678">
        <v>126070</v>
      </c>
      <c r="AE17" s="678"/>
      <c r="AF17" s="678"/>
      <c r="AG17" s="678"/>
      <c r="AH17" s="678"/>
      <c r="AI17" s="678"/>
      <c r="AJ17" s="678"/>
      <c r="AK17" s="678"/>
      <c r="AL17" s="643">
        <v>0.8</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225</v>
      </c>
      <c r="BH17" s="641"/>
      <c r="BI17" s="641"/>
      <c r="BJ17" s="641"/>
      <c r="BK17" s="641"/>
      <c r="BL17" s="641"/>
      <c r="BM17" s="641"/>
      <c r="BN17" s="642"/>
      <c r="BO17" s="677" t="s">
        <v>137</v>
      </c>
      <c r="BP17" s="677"/>
      <c r="BQ17" s="677"/>
      <c r="BR17" s="677"/>
      <c r="BS17" s="646" t="s">
        <v>137</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3029256</v>
      </c>
      <c r="CS17" s="641"/>
      <c r="CT17" s="641"/>
      <c r="CU17" s="641"/>
      <c r="CV17" s="641"/>
      <c r="CW17" s="641"/>
      <c r="CX17" s="641"/>
      <c r="CY17" s="642"/>
      <c r="CZ17" s="677">
        <v>9.9</v>
      </c>
      <c r="DA17" s="677"/>
      <c r="DB17" s="677"/>
      <c r="DC17" s="677"/>
      <c r="DD17" s="646" t="s">
        <v>137</v>
      </c>
      <c r="DE17" s="641"/>
      <c r="DF17" s="641"/>
      <c r="DG17" s="641"/>
      <c r="DH17" s="641"/>
      <c r="DI17" s="641"/>
      <c r="DJ17" s="641"/>
      <c r="DK17" s="641"/>
      <c r="DL17" s="641"/>
      <c r="DM17" s="641"/>
      <c r="DN17" s="641"/>
      <c r="DO17" s="641"/>
      <c r="DP17" s="642"/>
      <c r="DQ17" s="646">
        <v>2995746</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44164</v>
      </c>
      <c r="S18" s="641"/>
      <c r="T18" s="641"/>
      <c r="U18" s="641"/>
      <c r="V18" s="641"/>
      <c r="W18" s="641"/>
      <c r="X18" s="641"/>
      <c r="Y18" s="642"/>
      <c r="Z18" s="677">
        <v>0.1</v>
      </c>
      <c r="AA18" s="677"/>
      <c r="AB18" s="677"/>
      <c r="AC18" s="677"/>
      <c r="AD18" s="678">
        <v>44164</v>
      </c>
      <c r="AE18" s="678"/>
      <c r="AF18" s="678"/>
      <c r="AG18" s="678"/>
      <c r="AH18" s="678"/>
      <c r="AI18" s="678"/>
      <c r="AJ18" s="678"/>
      <c r="AK18" s="678"/>
      <c r="AL18" s="643">
        <v>0.3</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137</v>
      </c>
      <c r="BH18" s="641"/>
      <c r="BI18" s="641"/>
      <c r="BJ18" s="641"/>
      <c r="BK18" s="641"/>
      <c r="BL18" s="641"/>
      <c r="BM18" s="641"/>
      <c r="BN18" s="642"/>
      <c r="BO18" s="677" t="s">
        <v>137</v>
      </c>
      <c r="BP18" s="677"/>
      <c r="BQ18" s="677"/>
      <c r="BR18" s="677"/>
      <c r="BS18" s="646" t="s">
        <v>137</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137</v>
      </c>
      <c r="CS18" s="641"/>
      <c r="CT18" s="641"/>
      <c r="CU18" s="641"/>
      <c r="CV18" s="641"/>
      <c r="CW18" s="641"/>
      <c r="CX18" s="641"/>
      <c r="CY18" s="642"/>
      <c r="CZ18" s="677" t="s">
        <v>137</v>
      </c>
      <c r="DA18" s="677"/>
      <c r="DB18" s="677"/>
      <c r="DC18" s="677"/>
      <c r="DD18" s="646" t="s">
        <v>137</v>
      </c>
      <c r="DE18" s="641"/>
      <c r="DF18" s="641"/>
      <c r="DG18" s="641"/>
      <c r="DH18" s="641"/>
      <c r="DI18" s="641"/>
      <c r="DJ18" s="641"/>
      <c r="DK18" s="641"/>
      <c r="DL18" s="641"/>
      <c r="DM18" s="641"/>
      <c r="DN18" s="641"/>
      <c r="DO18" s="641"/>
      <c r="DP18" s="642"/>
      <c r="DQ18" s="646" t="s">
        <v>137</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5133</v>
      </c>
      <c r="S19" s="641"/>
      <c r="T19" s="641"/>
      <c r="U19" s="641"/>
      <c r="V19" s="641"/>
      <c r="W19" s="641"/>
      <c r="X19" s="641"/>
      <c r="Y19" s="642"/>
      <c r="Z19" s="677">
        <v>0</v>
      </c>
      <c r="AA19" s="677"/>
      <c r="AB19" s="677"/>
      <c r="AC19" s="677"/>
      <c r="AD19" s="678">
        <v>5133</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2042</v>
      </c>
      <c r="BH19" s="641"/>
      <c r="BI19" s="641"/>
      <c r="BJ19" s="641"/>
      <c r="BK19" s="641"/>
      <c r="BL19" s="641"/>
      <c r="BM19" s="641"/>
      <c r="BN19" s="642"/>
      <c r="BO19" s="677">
        <v>0</v>
      </c>
      <c r="BP19" s="677"/>
      <c r="BQ19" s="677"/>
      <c r="BR19" s="677"/>
      <c r="BS19" s="646" t="s">
        <v>137</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137</v>
      </c>
      <c r="CS19" s="641"/>
      <c r="CT19" s="641"/>
      <c r="CU19" s="641"/>
      <c r="CV19" s="641"/>
      <c r="CW19" s="641"/>
      <c r="CX19" s="641"/>
      <c r="CY19" s="642"/>
      <c r="CZ19" s="677" t="s">
        <v>137</v>
      </c>
      <c r="DA19" s="677"/>
      <c r="DB19" s="677"/>
      <c r="DC19" s="677"/>
      <c r="DD19" s="646" t="s">
        <v>137</v>
      </c>
      <c r="DE19" s="641"/>
      <c r="DF19" s="641"/>
      <c r="DG19" s="641"/>
      <c r="DH19" s="641"/>
      <c r="DI19" s="641"/>
      <c r="DJ19" s="641"/>
      <c r="DK19" s="641"/>
      <c r="DL19" s="641"/>
      <c r="DM19" s="641"/>
      <c r="DN19" s="641"/>
      <c r="DO19" s="641"/>
      <c r="DP19" s="642"/>
      <c r="DQ19" s="646" t="s">
        <v>137</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1721</v>
      </c>
      <c r="S20" s="641"/>
      <c r="T20" s="641"/>
      <c r="U20" s="641"/>
      <c r="V20" s="641"/>
      <c r="W20" s="641"/>
      <c r="X20" s="641"/>
      <c r="Y20" s="642"/>
      <c r="Z20" s="677">
        <v>0</v>
      </c>
      <c r="AA20" s="677"/>
      <c r="AB20" s="677"/>
      <c r="AC20" s="677"/>
      <c r="AD20" s="678">
        <v>1721</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2042</v>
      </c>
      <c r="BH20" s="641"/>
      <c r="BI20" s="641"/>
      <c r="BJ20" s="641"/>
      <c r="BK20" s="641"/>
      <c r="BL20" s="641"/>
      <c r="BM20" s="641"/>
      <c r="BN20" s="642"/>
      <c r="BO20" s="677">
        <v>0</v>
      </c>
      <c r="BP20" s="677"/>
      <c r="BQ20" s="677"/>
      <c r="BR20" s="677"/>
      <c r="BS20" s="646" t="s">
        <v>137</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30683641</v>
      </c>
      <c r="CS20" s="641"/>
      <c r="CT20" s="641"/>
      <c r="CU20" s="641"/>
      <c r="CV20" s="641"/>
      <c r="CW20" s="641"/>
      <c r="CX20" s="641"/>
      <c r="CY20" s="642"/>
      <c r="CZ20" s="677">
        <v>100</v>
      </c>
      <c r="DA20" s="677"/>
      <c r="DB20" s="677"/>
      <c r="DC20" s="677"/>
      <c r="DD20" s="646">
        <v>4087471</v>
      </c>
      <c r="DE20" s="641"/>
      <c r="DF20" s="641"/>
      <c r="DG20" s="641"/>
      <c r="DH20" s="641"/>
      <c r="DI20" s="641"/>
      <c r="DJ20" s="641"/>
      <c r="DK20" s="641"/>
      <c r="DL20" s="641"/>
      <c r="DM20" s="641"/>
      <c r="DN20" s="641"/>
      <c r="DO20" s="641"/>
      <c r="DP20" s="642"/>
      <c r="DQ20" s="646">
        <v>19307924</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75052</v>
      </c>
      <c r="S21" s="641"/>
      <c r="T21" s="641"/>
      <c r="U21" s="641"/>
      <c r="V21" s="641"/>
      <c r="W21" s="641"/>
      <c r="X21" s="641"/>
      <c r="Y21" s="642"/>
      <c r="Z21" s="677">
        <v>0.2</v>
      </c>
      <c r="AA21" s="677"/>
      <c r="AB21" s="677"/>
      <c r="AC21" s="677"/>
      <c r="AD21" s="678">
        <v>75052</v>
      </c>
      <c r="AE21" s="678"/>
      <c r="AF21" s="678"/>
      <c r="AG21" s="678"/>
      <c r="AH21" s="678"/>
      <c r="AI21" s="678"/>
      <c r="AJ21" s="678"/>
      <c r="AK21" s="678"/>
      <c r="AL21" s="643">
        <v>0.5</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2042</v>
      </c>
      <c r="BH21" s="641"/>
      <c r="BI21" s="641"/>
      <c r="BJ21" s="641"/>
      <c r="BK21" s="641"/>
      <c r="BL21" s="641"/>
      <c r="BM21" s="641"/>
      <c r="BN21" s="642"/>
      <c r="BO21" s="677">
        <v>0</v>
      </c>
      <c r="BP21" s="677"/>
      <c r="BQ21" s="677"/>
      <c r="BR21" s="677"/>
      <c r="BS21" s="646" t="s">
        <v>137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11006632</v>
      </c>
      <c r="S22" s="641"/>
      <c r="T22" s="641"/>
      <c r="U22" s="641"/>
      <c r="V22" s="641"/>
      <c r="W22" s="641"/>
      <c r="X22" s="641"/>
      <c r="Y22" s="642"/>
      <c r="Z22" s="677">
        <v>33</v>
      </c>
      <c r="AA22" s="677"/>
      <c r="AB22" s="677"/>
      <c r="AC22" s="677"/>
      <c r="AD22" s="678">
        <v>8926209</v>
      </c>
      <c r="AE22" s="678"/>
      <c r="AF22" s="678"/>
      <c r="AG22" s="678"/>
      <c r="AH22" s="678"/>
      <c r="AI22" s="678"/>
      <c r="AJ22" s="678"/>
      <c r="AK22" s="678"/>
      <c r="AL22" s="643">
        <v>55</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137</v>
      </c>
      <c r="BH22" s="641"/>
      <c r="BI22" s="641"/>
      <c r="BJ22" s="641"/>
      <c r="BK22" s="641"/>
      <c r="BL22" s="641"/>
      <c r="BM22" s="641"/>
      <c r="BN22" s="642"/>
      <c r="BO22" s="677" t="s">
        <v>137</v>
      </c>
      <c r="BP22" s="677"/>
      <c r="BQ22" s="677"/>
      <c r="BR22" s="677"/>
      <c r="BS22" s="646" t="s">
        <v>137</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8926209</v>
      </c>
      <c r="S23" s="641"/>
      <c r="T23" s="641"/>
      <c r="U23" s="641"/>
      <c r="V23" s="641"/>
      <c r="W23" s="641"/>
      <c r="X23" s="641"/>
      <c r="Y23" s="642"/>
      <c r="Z23" s="677">
        <v>26.8</v>
      </c>
      <c r="AA23" s="677"/>
      <c r="AB23" s="677"/>
      <c r="AC23" s="677"/>
      <c r="AD23" s="678">
        <v>8926209</v>
      </c>
      <c r="AE23" s="678"/>
      <c r="AF23" s="678"/>
      <c r="AG23" s="678"/>
      <c r="AH23" s="678"/>
      <c r="AI23" s="678"/>
      <c r="AJ23" s="678"/>
      <c r="AK23" s="678"/>
      <c r="AL23" s="643">
        <v>55</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t="s">
        <v>137</v>
      </c>
      <c r="BH23" s="641"/>
      <c r="BI23" s="641"/>
      <c r="BJ23" s="641"/>
      <c r="BK23" s="641"/>
      <c r="BL23" s="641"/>
      <c r="BM23" s="641"/>
      <c r="BN23" s="642"/>
      <c r="BO23" s="677" t="s">
        <v>137</v>
      </c>
      <c r="BP23" s="677"/>
      <c r="BQ23" s="677"/>
      <c r="BR23" s="677"/>
      <c r="BS23" s="646" t="s">
        <v>137</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1296430</v>
      </c>
      <c r="S24" s="641"/>
      <c r="T24" s="641"/>
      <c r="U24" s="641"/>
      <c r="V24" s="641"/>
      <c r="W24" s="641"/>
      <c r="X24" s="641"/>
      <c r="Y24" s="642"/>
      <c r="Z24" s="677">
        <v>3.9</v>
      </c>
      <c r="AA24" s="677"/>
      <c r="AB24" s="677"/>
      <c r="AC24" s="677"/>
      <c r="AD24" s="678" t="s">
        <v>137</v>
      </c>
      <c r="AE24" s="678"/>
      <c r="AF24" s="678"/>
      <c r="AG24" s="678"/>
      <c r="AH24" s="678"/>
      <c r="AI24" s="678"/>
      <c r="AJ24" s="678"/>
      <c r="AK24" s="678"/>
      <c r="AL24" s="643" t="s">
        <v>129</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137</v>
      </c>
      <c r="BH24" s="641"/>
      <c r="BI24" s="641"/>
      <c r="BJ24" s="641"/>
      <c r="BK24" s="641"/>
      <c r="BL24" s="641"/>
      <c r="BM24" s="641"/>
      <c r="BN24" s="642"/>
      <c r="BO24" s="677" t="s">
        <v>137</v>
      </c>
      <c r="BP24" s="677"/>
      <c r="BQ24" s="677"/>
      <c r="BR24" s="677"/>
      <c r="BS24" s="646" t="s">
        <v>137</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11840704</v>
      </c>
      <c r="CS24" s="696"/>
      <c r="CT24" s="696"/>
      <c r="CU24" s="696"/>
      <c r="CV24" s="696"/>
      <c r="CW24" s="696"/>
      <c r="CX24" s="696"/>
      <c r="CY24" s="739"/>
      <c r="CZ24" s="740">
        <v>38.6</v>
      </c>
      <c r="DA24" s="711"/>
      <c r="DB24" s="711"/>
      <c r="DC24" s="743"/>
      <c r="DD24" s="738">
        <v>8379482</v>
      </c>
      <c r="DE24" s="696"/>
      <c r="DF24" s="696"/>
      <c r="DG24" s="696"/>
      <c r="DH24" s="696"/>
      <c r="DI24" s="696"/>
      <c r="DJ24" s="696"/>
      <c r="DK24" s="739"/>
      <c r="DL24" s="738">
        <v>8160031</v>
      </c>
      <c r="DM24" s="696"/>
      <c r="DN24" s="696"/>
      <c r="DO24" s="696"/>
      <c r="DP24" s="696"/>
      <c r="DQ24" s="696"/>
      <c r="DR24" s="696"/>
      <c r="DS24" s="696"/>
      <c r="DT24" s="696"/>
      <c r="DU24" s="696"/>
      <c r="DV24" s="739"/>
      <c r="DW24" s="740">
        <v>48.5</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v>783993</v>
      </c>
      <c r="S25" s="641"/>
      <c r="T25" s="641"/>
      <c r="U25" s="641"/>
      <c r="V25" s="641"/>
      <c r="W25" s="641"/>
      <c r="X25" s="641"/>
      <c r="Y25" s="642"/>
      <c r="Z25" s="677">
        <v>2.4</v>
      </c>
      <c r="AA25" s="677"/>
      <c r="AB25" s="677"/>
      <c r="AC25" s="677"/>
      <c r="AD25" s="678" t="s">
        <v>137</v>
      </c>
      <c r="AE25" s="678"/>
      <c r="AF25" s="678"/>
      <c r="AG25" s="678"/>
      <c r="AH25" s="678"/>
      <c r="AI25" s="678"/>
      <c r="AJ25" s="678"/>
      <c r="AK25" s="678"/>
      <c r="AL25" s="643" t="s">
        <v>137</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137</v>
      </c>
      <c r="BH25" s="641"/>
      <c r="BI25" s="641"/>
      <c r="BJ25" s="641"/>
      <c r="BK25" s="641"/>
      <c r="BL25" s="641"/>
      <c r="BM25" s="641"/>
      <c r="BN25" s="642"/>
      <c r="BO25" s="677" t="s">
        <v>137</v>
      </c>
      <c r="BP25" s="677"/>
      <c r="BQ25" s="677"/>
      <c r="BR25" s="677"/>
      <c r="BS25" s="646" t="s">
        <v>137</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4054115</v>
      </c>
      <c r="CS25" s="659"/>
      <c r="CT25" s="659"/>
      <c r="CU25" s="659"/>
      <c r="CV25" s="659"/>
      <c r="CW25" s="659"/>
      <c r="CX25" s="659"/>
      <c r="CY25" s="660"/>
      <c r="CZ25" s="643">
        <v>13.2</v>
      </c>
      <c r="DA25" s="661"/>
      <c r="DB25" s="661"/>
      <c r="DC25" s="662"/>
      <c r="DD25" s="646">
        <v>3896152</v>
      </c>
      <c r="DE25" s="659"/>
      <c r="DF25" s="659"/>
      <c r="DG25" s="659"/>
      <c r="DH25" s="659"/>
      <c r="DI25" s="659"/>
      <c r="DJ25" s="659"/>
      <c r="DK25" s="660"/>
      <c r="DL25" s="646">
        <v>3803302</v>
      </c>
      <c r="DM25" s="659"/>
      <c r="DN25" s="659"/>
      <c r="DO25" s="659"/>
      <c r="DP25" s="659"/>
      <c r="DQ25" s="659"/>
      <c r="DR25" s="659"/>
      <c r="DS25" s="659"/>
      <c r="DT25" s="659"/>
      <c r="DU25" s="659"/>
      <c r="DV25" s="660"/>
      <c r="DW25" s="643">
        <v>22.6</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18246070</v>
      </c>
      <c r="S26" s="641"/>
      <c r="T26" s="641"/>
      <c r="U26" s="641"/>
      <c r="V26" s="641"/>
      <c r="W26" s="641"/>
      <c r="X26" s="641"/>
      <c r="Y26" s="642"/>
      <c r="Z26" s="677">
        <v>54.8</v>
      </c>
      <c r="AA26" s="677"/>
      <c r="AB26" s="677"/>
      <c r="AC26" s="677"/>
      <c r="AD26" s="678">
        <v>16165647</v>
      </c>
      <c r="AE26" s="678"/>
      <c r="AF26" s="678"/>
      <c r="AG26" s="678"/>
      <c r="AH26" s="678"/>
      <c r="AI26" s="678"/>
      <c r="AJ26" s="678"/>
      <c r="AK26" s="678"/>
      <c r="AL26" s="643">
        <v>99.7</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137</v>
      </c>
      <c r="BH26" s="641"/>
      <c r="BI26" s="641"/>
      <c r="BJ26" s="641"/>
      <c r="BK26" s="641"/>
      <c r="BL26" s="641"/>
      <c r="BM26" s="641"/>
      <c r="BN26" s="642"/>
      <c r="BO26" s="677" t="s">
        <v>137</v>
      </c>
      <c r="BP26" s="677"/>
      <c r="BQ26" s="677"/>
      <c r="BR26" s="677"/>
      <c r="BS26" s="646" t="s">
        <v>137</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2750606</v>
      </c>
      <c r="CS26" s="641"/>
      <c r="CT26" s="641"/>
      <c r="CU26" s="641"/>
      <c r="CV26" s="641"/>
      <c r="CW26" s="641"/>
      <c r="CX26" s="641"/>
      <c r="CY26" s="642"/>
      <c r="CZ26" s="643">
        <v>9</v>
      </c>
      <c r="DA26" s="661"/>
      <c r="DB26" s="661"/>
      <c r="DC26" s="662"/>
      <c r="DD26" s="646">
        <v>2616998</v>
      </c>
      <c r="DE26" s="641"/>
      <c r="DF26" s="641"/>
      <c r="DG26" s="641"/>
      <c r="DH26" s="641"/>
      <c r="DI26" s="641"/>
      <c r="DJ26" s="641"/>
      <c r="DK26" s="642"/>
      <c r="DL26" s="646" t="s">
        <v>137</v>
      </c>
      <c r="DM26" s="641"/>
      <c r="DN26" s="641"/>
      <c r="DO26" s="641"/>
      <c r="DP26" s="641"/>
      <c r="DQ26" s="641"/>
      <c r="DR26" s="641"/>
      <c r="DS26" s="641"/>
      <c r="DT26" s="641"/>
      <c r="DU26" s="641"/>
      <c r="DV26" s="642"/>
      <c r="DW26" s="643" t="s">
        <v>137</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5745</v>
      </c>
      <c r="S27" s="641"/>
      <c r="T27" s="641"/>
      <c r="U27" s="641"/>
      <c r="V27" s="641"/>
      <c r="W27" s="641"/>
      <c r="X27" s="641"/>
      <c r="Y27" s="642"/>
      <c r="Z27" s="677">
        <v>0</v>
      </c>
      <c r="AA27" s="677"/>
      <c r="AB27" s="677"/>
      <c r="AC27" s="677"/>
      <c r="AD27" s="678">
        <v>5745</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5587095</v>
      </c>
      <c r="BH27" s="641"/>
      <c r="BI27" s="641"/>
      <c r="BJ27" s="641"/>
      <c r="BK27" s="641"/>
      <c r="BL27" s="641"/>
      <c r="BM27" s="641"/>
      <c r="BN27" s="642"/>
      <c r="BO27" s="677">
        <v>100</v>
      </c>
      <c r="BP27" s="677"/>
      <c r="BQ27" s="677"/>
      <c r="BR27" s="677"/>
      <c r="BS27" s="646" t="s">
        <v>137</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4757444</v>
      </c>
      <c r="CS27" s="659"/>
      <c r="CT27" s="659"/>
      <c r="CU27" s="659"/>
      <c r="CV27" s="659"/>
      <c r="CW27" s="659"/>
      <c r="CX27" s="659"/>
      <c r="CY27" s="660"/>
      <c r="CZ27" s="643">
        <v>15.5</v>
      </c>
      <c r="DA27" s="661"/>
      <c r="DB27" s="661"/>
      <c r="DC27" s="662"/>
      <c r="DD27" s="646">
        <v>1487695</v>
      </c>
      <c r="DE27" s="659"/>
      <c r="DF27" s="659"/>
      <c r="DG27" s="659"/>
      <c r="DH27" s="659"/>
      <c r="DI27" s="659"/>
      <c r="DJ27" s="659"/>
      <c r="DK27" s="660"/>
      <c r="DL27" s="646">
        <v>1361094</v>
      </c>
      <c r="DM27" s="659"/>
      <c r="DN27" s="659"/>
      <c r="DO27" s="659"/>
      <c r="DP27" s="659"/>
      <c r="DQ27" s="659"/>
      <c r="DR27" s="659"/>
      <c r="DS27" s="659"/>
      <c r="DT27" s="659"/>
      <c r="DU27" s="659"/>
      <c r="DV27" s="660"/>
      <c r="DW27" s="643">
        <v>8.1</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70002</v>
      </c>
      <c r="S28" s="641"/>
      <c r="T28" s="641"/>
      <c r="U28" s="641"/>
      <c r="V28" s="641"/>
      <c r="W28" s="641"/>
      <c r="X28" s="641"/>
      <c r="Y28" s="642"/>
      <c r="Z28" s="677">
        <v>0.2</v>
      </c>
      <c r="AA28" s="677"/>
      <c r="AB28" s="677"/>
      <c r="AC28" s="677"/>
      <c r="AD28" s="678" t="s">
        <v>225</v>
      </c>
      <c r="AE28" s="678"/>
      <c r="AF28" s="678"/>
      <c r="AG28" s="678"/>
      <c r="AH28" s="678"/>
      <c r="AI28" s="678"/>
      <c r="AJ28" s="678"/>
      <c r="AK28" s="678"/>
      <c r="AL28" s="643" t="s">
        <v>137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3029145</v>
      </c>
      <c r="CS28" s="641"/>
      <c r="CT28" s="641"/>
      <c r="CU28" s="641"/>
      <c r="CV28" s="641"/>
      <c r="CW28" s="641"/>
      <c r="CX28" s="641"/>
      <c r="CY28" s="642"/>
      <c r="CZ28" s="643">
        <v>9.9</v>
      </c>
      <c r="DA28" s="661"/>
      <c r="DB28" s="661"/>
      <c r="DC28" s="662"/>
      <c r="DD28" s="646">
        <v>2995635</v>
      </c>
      <c r="DE28" s="641"/>
      <c r="DF28" s="641"/>
      <c r="DG28" s="641"/>
      <c r="DH28" s="641"/>
      <c r="DI28" s="641"/>
      <c r="DJ28" s="641"/>
      <c r="DK28" s="642"/>
      <c r="DL28" s="646">
        <v>2995635</v>
      </c>
      <c r="DM28" s="641"/>
      <c r="DN28" s="641"/>
      <c r="DO28" s="641"/>
      <c r="DP28" s="641"/>
      <c r="DQ28" s="641"/>
      <c r="DR28" s="641"/>
      <c r="DS28" s="641"/>
      <c r="DT28" s="641"/>
      <c r="DU28" s="641"/>
      <c r="DV28" s="642"/>
      <c r="DW28" s="643">
        <v>17.8</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266436</v>
      </c>
      <c r="S29" s="641"/>
      <c r="T29" s="641"/>
      <c r="U29" s="641"/>
      <c r="V29" s="641"/>
      <c r="W29" s="641"/>
      <c r="X29" s="641"/>
      <c r="Y29" s="642"/>
      <c r="Z29" s="677">
        <v>0.8</v>
      </c>
      <c r="AA29" s="677"/>
      <c r="AB29" s="677"/>
      <c r="AC29" s="677"/>
      <c r="AD29" s="678">
        <v>42690</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301</v>
      </c>
      <c r="CE29" s="729"/>
      <c r="CF29" s="673" t="s">
        <v>302</v>
      </c>
      <c r="CG29" s="674"/>
      <c r="CH29" s="674"/>
      <c r="CI29" s="674"/>
      <c r="CJ29" s="674"/>
      <c r="CK29" s="674"/>
      <c r="CL29" s="674"/>
      <c r="CM29" s="674"/>
      <c r="CN29" s="674"/>
      <c r="CO29" s="674"/>
      <c r="CP29" s="674"/>
      <c r="CQ29" s="675"/>
      <c r="CR29" s="640">
        <v>3029145</v>
      </c>
      <c r="CS29" s="659"/>
      <c r="CT29" s="659"/>
      <c r="CU29" s="659"/>
      <c r="CV29" s="659"/>
      <c r="CW29" s="659"/>
      <c r="CX29" s="659"/>
      <c r="CY29" s="660"/>
      <c r="CZ29" s="643">
        <v>9.9</v>
      </c>
      <c r="DA29" s="661"/>
      <c r="DB29" s="661"/>
      <c r="DC29" s="662"/>
      <c r="DD29" s="646">
        <v>2995635</v>
      </c>
      <c r="DE29" s="659"/>
      <c r="DF29" s="659"/>
      <c r="DG29" s="659"/>
      <c r="DH29" s="659"/>
      <c r="DI29" s="659"/>
      <c r="DJ29" s="659"/>
      <c r="DK29" s="660"/>
      <c r="DL29" s="646">
        <v>2995635</v>
      </c>
      <c r="DM29" s="659"/>
      <c r="DN29" s="659"/>
      <c r="DO29" s="659"/>
      <c r="DP29" s="659"/>
      <c r="DQ29" s="659"/>
      <c r="DR29" s="659"/>
      <c r="DS29" s="659"/>
      <c r="DT29" s="659"/>
      <c r="DU29" s="659"/>
      <c r="DV29" s="660"/>
      <c r="DW29" s="643">
        <v>17.8</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35013</v>
      </c>
      <c r="S30" s="641"/>
      <c r="T30" s="641"/>
      <c r="U30" s="641"/>
      <c r="V30" s="641"/>
      <c r="W30" s="641"/>
      <c r="X30" s="641"/>
      <c r="Y30" s="642"/>
      <c r="Z30" s="677">
        <v>0.1</v>
      </c>
      <c r="AA30" s="677"/>
      <c r="AB30" s="677"/>
      <c r="AC30" s="677"/>
      <c r="AD30" s="678">
        <v>8</v>
      </c>
      <c r="AE30" s="678"/>
      <c r="AF30" s="678"/>
      <c r="AG30" s="678"/>
      <c r="AH30" s="678"/>
      <c r="AI30" s="678"/>
      <c r="AJ30" s="678"/>
      <c r="AK30" s="678"/>
      <c r="AL30" s="643">
        <v>0</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0"/>
      <c r="CE30" s="731"/>
      <c r="CF30" s="673" t="s">
        <v>306</v>
      </c>
      <c r="CG30" s="674"/>
      <c r="CH30" s="674"/>
      <c r="CI30" s="674"/>
      <c r="CJ30" s="674"/>
      <c r="CK30" s="674"/>
      <c r="CL30" s="674"/>
      <c r="CM30" s="674"/>
      <c r="CN30" s="674"/>
      <c r="CO30" s="674"/>
      <c r="CP30" s="674"/>
      <c r="CQ30" s="675"/>
      <c r="CR30" s="640">
        <v>2790078</v>
      </c>
      <c r="CS30" s="641"/>
      <c r="CT30" s="641"/>
      <c r="CU30" s="641"/>
      <c r="CV30" s="641"/>
      <c r="CW30" s="641"/>
      <c r="CX30" s="641"/>
      <c r="CY30" s="642"/>
      <c r="CZ30" s="643">
        <v>9.1</v>
      </c>
      <c r="DA30" s="661"/>
      <c r="DB30" s="661"/>
      <c r="DC30" s="662"/>
      <c r="DD30" s="646">
        <v>2756568</v>
      </c>
      <c r="DE30" s="641"/>
      <c r="DF30" s="641"/>
      <c r="DG30" s="641"/>
      <c r="DH30" s="641"/>
      <c r="DI30" s="641"/>
      <c r="DJ30" s="641"/>
      <c r="DK30" s="642"/>
      <c r="DL30" s="646">
        <v>2756568</v>
      </c>
      <c r="DM30" s="641"/>
      <c r="DN30" s="641"/>
      <c r="DO30" s="641"/>
      <c r="DP30" s="641"/>
      <c r="DQ30" s="641"/>
      <c r="DR30" s="641"/>
      <c r="DS30" s="641"/>
      <c r="DT30" s="641"/>
      <c r="DU30" s="641"/>
      <c r="DV30" s="642"/>
      <c r="DW30" s="643">
        <v>16.399999999999999</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3097744</v>
      </c>
      <c r="S31" s="641"/>
      <c r="T31" s="641"/>
      <c r="U31" s="641"/>
      <c r="V31" s="641"/>
      <c r="W31" s="641"/>
      <c r="X31" s="641"/>
      <c r="Y31" s="642"/>
      <c r="Z31" s="677">
        <v>9.3000000000000007</v>
      </c>
      <c r="AA31" s="677"/>
      <c r="AB31" s="677"/>
      <c r="AC31" s="677"/>
      <c r="AD31" s="678" t="s">
        <v>225</v>
      </c>
      <c r="AE31" s="678"/>
      <c r="AF31" s="678"/>
      <c r="AG31" s="678"/>
      <c r="AH31" s="678"/>
      <c r="AI31" s="678"/>
      <c r="AJ31" s="678"/>
      <c r="AK31" s="678"/>
      <c r="AL31" s="643" t="s">
        <v>137</v>
      </c>
      <c r="AM31" s="644"/>
      <c r="AN31" s="644"/>
      <c r="AO31" s="679"/>
      <c r="AP31" s="714" t="s">
        <v>308</v>
      </c>
      <c r="AQ31" s="715"/>
      <c r="AR31" s="715"/>
      <c r="AS31" s="715"/>
      <c r="AT31" s="720" t="s">
        <v>309</v>
      </c>
      <c r="AU31" s="231"/>
      <c r="AV31" s="231"/>
      <c r="AW31" s="231"/>
      <c r="AX31" s="706" t="s">
        <v>185</v>
      </c>
      <c r="AY31" s="707"/>
      <c r="AZ31" s="707"/>
      <c r="BA31" s="707"/>
      <c r="BB31" s="707"/>
      <c r="BC31" s="707"/>
      <c r="BD31" s="707"/>
      <c r="BE31" s="707"/>
      <c r="BF31" s="708"/>
      <c r="BG31" s="709">
        <v>98.9</v>
      </c>
      <c r="BH31" s="710"/>
      <c r="BI31" s="710"/>
      <c r="BJ31" s="710"/>
      <c r="BK31" s="710"/>
      <c r="BL31" s="710"/>
      <c r="BM31" s="711">
        <v>93.7</v>
      </c>
      <c r="BN31" s="710"/>
      <c r="BO31" s="710"/>
      <c r="BP31" s="710"/>
      <c r="BQ31" s="712"/>
      <c r="BR31" s="709">
        <v>98.9</v>
      </c>
      <c r="BS31" s="710"/>
      <c r="BT31" s="710"/>
      <c r="BU31" s="710"/>
      <c r="BV31" s="710"/>
      <c r="BW31" s="710"/>
      <c r="BX31" s="711">
        <v>93.6</v>
      </c>
      <c r="BY31" s="710"/>
      <c r="BZ31" s="710"/>
      <c r="CA31" s="710"/>
      <c r="CB31" s="712"/>
      <c r="CD31" s="730"/>
      <c r="CE31" s="731"/>
      <c r="CF31" s="673" t="s">
        <v>310</v>
      </c>
      <c r="CG31" s="674"/>
      <c r="CH31" s="674"/>
      <c r="CI31" s="674"/>
      <c r="CJ31" s="674"/>
      <c r="CK31" s="674"/>
      <c r="CL31" s="674"/>
      <c r="CM31" s="674"/>
      <c r="CN31" s="674"/>
      <c r="CO31" s="674"/>
      <c r="CP31" s="674"/>
      <c r="CQ31" s="675"/>
      <c r="CR31" s="640">
        <v>239067</v>
      </c>
      <c r="CS31" s="659"/>
      <c r="CT31" s="659"/>
      <c r="CU31" s="659"/>
      <c r="CV31" s="659"/>
      <c r="CW31" s="659"/>
      <c r="CX31" s="659"/>
      <c r="CY31" s="660"/>
      <c r="CZ31" s="643">
        <v>0.8</v>
      </c>
      <c r="DA31" s="661"/>
      <c r="DB31" s="661"/>
      <c r="DC31" s="662"/>
      <c r="DD31" s="646">
        <v>239067</v>
      </c>
      <c r="DE31" s="659"/>
      <c r="DF31" s="659"/>
      <c r="DG31" s="659"/>
      <c r="DH31" s="659"/>
      <c r="DI31" s="659"/>
      <c r="DJ31" s="659"/>
      <c r="DK31" s="660"/>
      <c r="DL31" s="646">
        <v>239067</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23" t="s">
        <v>311</v>
      </c>
      <c r="C32" s="724"/>
      <c r="D32" s="724"/>
      <c r="E32" s="724"/>
      <c r="F32" s="724"/>
      <c r="G32" s="724"/>
      <c r="H32" s="724"/>
      <c r="I32" s="724"/>
      <c r="J32" s="724"/>
      <c r="K32" s="724"/>
      <c r="L32" s="724"/>
      <c r="M32" s="724"/>
      <c r="N32" s="724"/>
      <c r="O32" s="724"/>
      <c r="P32" s="724"/>
      <c r="Q32" s="725"/>
      <c r="R32" s="640" t="s">
        <v>225</v>
      </c>
      <c r="S32" s="641"/>
      <c r="T32" s="641"/>
      <c r="U32" s="641"/>
      <c r="V32" s="641"/>
      <c r="W32" s="641"/>
      <c r="X32" s="641"/>
      <c r="Y32" s="642"/>
      <c r="Z32" s="677" t="s">
        <v>137</v>
      </c>
      <c r="AA32" s="677"/>
      <c r="AB32" s="677"/>
      <c r="AC32" s="677"/>
      <c r="AD32" s="678" t="s">
        <v>137</v>
      </c>
      <c r="AE32" s="678"/>
      <c r="AF32" s="678"/>
      <c r="AG32" s="678"/>
      <c r="AH32" s="678"/>
      <c r="AI32" s="678"/>
      <c r="AJ32" s="678"/>
      <c r="AK32" s="678"/>
      <c r="AL32" s="643" t="s">
        <v>137</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99</v>
      </c>
      <c r="BH32" s="659"/>
      <c r="BI32" s="659"/>
      <c r="BJ32" s="659"/>
      <c r="BK32" s="659"/>
      <c r="BL32" s="659"/>
      <c r="BM32" s="644">
        <v>95.8</v>
      </c>
      <c r="BN32" s="705"/>
      <c r="BO32" s="705"/>
      <c r="BP32" s="705"/>
      <c r="BQ32" s="683"/>
      <c r="BR32" s="713">
        <v>98.9</v>
      </c>
      <c r="BS32" s="659"/>
      <c r="BT32" s="659"/>
      <c r="BU32" s="659"/>
      <c r="BV32" s="659"/>
      <c r="BW32" s="659"/>
      <c r="BX32" s="644">
        <v>95.6</v>
      </c>
      <c r="BY32" s="705"/>
      <c r="BZ32" s="705"/>
      <c r="CA32" s="705"/>
      <c r="CB32" s="683"/>
      <c r="CD32" s="732"/>
      <c r="CE32" s="733"/>
      <c r="CF32" s="673" t="s">
        <v>314</v>
      </c>
      <c r="CG32" s="674"/>
      <c r="CH32" s="674"/>
      <c r="CI32" s="674"/>
      <c r="CJ32" s="674"/>
      <c r="CK32" s="674"/>
      <c r="CL32" s="674"/>
      <c r="CM32" s="674"/>
      <c r="CN32" s="674"/>
      <c r="CO32" s="674"/>
      <c r="CP32" s="674"/>
      <c r="CQ32" s="675"/>
      <c r="CR32" s="640" t="s">
        <v>137</v>
      </c>
      <c r="CS32" s="641"/>
      <c r="CT32" s="641"/>
      <c r="CU32" s="641"/>
      <c r="CV32" s="641"/>
      <c r="CW32" s="641"/>
      <c r="CX32" s="641"/>
      <c r="CY32" s="642"/>
      <c r="CZ32" s="643" t="s">
        <v>137</v>
      </c>
      <c r="DA32" s="661"/>
      <c r="DB32" s="661"/>
      <c r="DC32" s="662"/>
      <c r="DD32" s="646" t="s">
        <v>137</v>
      </c>
      <c r="DE32" s="641"/>
      <c r="DF32" s="641"/>
      <c r="DG32" s="641"/>
      <c r="DH32" s="641"/>
      <c r="DI32" s="641"/>
      <c r="DJ32" s="641"/>
      <c r="DK32" s="642"/>
      <c r="DL32" s="646" t="s">
        <v>225</v>
      </c>
      <c r="DM32" s="641"/>
      <c r="DN32" s="641"/>
      <c r="DO32" s="641"/>
      <c r="DP32" s="641"/>
      <c r="DQ32" s="641"/>
      <c r="DR32" s="641"/>
      <c r="DS32" s="641"/>
      <c r="DT32" s="641"/>
      <c r="DU32" s="641"/>
      <c r="DV32" s="642"/>
      <c r="DW32" s="643" t="s">
        <v>137</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3073968</v>
      </c>
      <c r="S33" s="641"/>
      <c r="T33" s="641"/>
      <c r="U33" s="641"/>
      <c r="V33" s="641"/>
      <c r="W33" s="641"/>
      <c r="X33" s="641"/>
      <c r="Y33" s="642"/>
      <c r="Z33" s="677">
        <v>9.1999999999999993</v>
      </c>
      <c r="AA33" s="677"/>
      <c r="AB33" s="677"/>
      <c r="AC33" s="677"/>
      <c r="AD33" s="678" t="s">
        <v>225</v>
      </c>
      <c r="AE33" s="678"/>
      <c r="AF33" s="678"/>
      <c r="AG33" s="678"/>
      <c r="AH33" s="678"/>
      <c r="AI33" s="678"/>
      <c r="AJ33" s="678"/>
      <c r="AK33" s="678"/>
      <c r="AL33" s="643" t="s">
        <v>137</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98.6</v>
      </c>
      <c r="BH33" s="625"/>
      <c r="BI33" s="625"/>
      <c r="BJ33" s="625"/>
      <c r="BK33" s="625"/>
      <c r="BL33" s="625"/>
      <c r="BM33" s="668">
        <v>90.6</v>
      </c>
      <c r="BN33" s="625"/>
      <c r="BO33" s="625"/>
      <c r="BP33" s="625"/>
      <c r="BQ33" s="689"/>
      <c r="BR33" s="704">
        <v>98.8</v>
      </c>
      <c r="BS33" s="625"/>
      <c r="BT33" s="625"/>
      <c r="BU33" s="625"/>
      <c r="BV33" s="625"/>
      <c r="BW33" s="625"/>
      <c r="BX33" s="668">
        <v>90.5</v>
      </c>
      <c r="BY33" s="625"/>
      <c r="BZ33" s="625"/>
      <c r="CA33" s="625"/>
      <c r="CB33" s="689"/>
      <c r="CD33" s="673" t="s">
        <v>317</v>
      </c>
      <c r="CE33" s="674"/>
      <c r="CF33" s="674"/>
      <c r="CG33" s="674"/>
      <c r="CH33" s="674"/>
      <c r="CI33" s="674"/>
      <c r="CJ33" s="674"/>
      <c r="CK33" s="674"/>
      <c r="CL33" s="674"/>
      <c r="CM33" s="674"/>
      <c r="CN33" s="674"/>
      <c r="CO33" s="674"/>
      <c r="CP33" s="674"/>
      <c r="CQ33" s="675"/>
      <c r="CR33" s="640">
        <v>13709630</v>
      </c>
      <c r="CS33" s="659"/>
      <c r="CT33" s="659"/>
      <c r="CU33" s="659"/>
      <c r="CV33" s="659"/>
      <c r="CW33" s="659"/>
      <c r="CX33" s="659"/>
      <c r="CY33" s="660"/>
      <c r="CZ33" s="643">
        <v>44.7</v>
      </c>
      <c r="DA33" s="661"/>
      <c r="DB33" s="661"/>
      <c r="DC33" s="662"/>
      <c r="DD33" s="646">
        <v>10236294</v>
      </c>
      <c r="DE33" s="659"/>
      <c r="DF33" s="659"/>
      <c r="DG33" s="659"/>
      <c r="DH33" s="659"/>
      <c r="DI33" s="659"/>
      <c r="DJ33" s="659"/>
      <c r="DK33" s="660"/>
      <c r="DL33" s="646">
        <v>8178403</v>
      </c>
      <c r="DM33" s="659"/>
      <c r="DN33" s="659"/>
      <c r="DO33" s="659"/>
      <c r="DP33" s="659"/>
      <c r="DQ33" s="659"/>
      <c r="DR33" s="659"/>
      <c r="DS33" s="659"/>
      <c r="DT33" s="659"/>
      <c r="DU33" s="659"/>
      <c r="DV33" s="660"/>
      <c r="DW33" s="643">
        <v>48.6</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166758</v>
      </c>
      <c r="S34" s="641"/>
      <c r="T34" s="641"/>
      <c r="U34" s="641"/>
      <c r="V34" s="641"/>
      <c r="W34" s="641"/>
      <c r="X34" s="641"/>
      <c r="Y34" s="642"/>
      <c r="Z34" s="677">
        <v>0.5</v>
      </c>
      <c r="AA34" s="677"/>
      <c r="AB34" s="677"/>
      <c r="AC34" s="677"/>
      <c r="AD34" s="678" t="s">
        <v>137</v>
      </c>
      <c r="AE34" s="678"/>
      <c r="AF34" s="678"/>
      <c r="AG34" s="678"/>
      <c r="AH34" s="678"/>
      <c r="AI34" s="678"/>
      <c r="AJ34" s="678"/>
      <c r="AK34" s="678"/>
      <c r="AL34" s="643" t="s">
        <v>137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7337928</v>
      </c>
      <c r="CS34" s="641"/>
      <c r="CT34" s="641"/>
      <c r="CU34" s="641"/>
      <c r="CV34" s="641"/>
      <c r="CW34" s="641"/>
      <c r="CX34" s="641"/>
      <c r="CY34" s="642"/>
      <c r="CZ34" s="643">
        <v>23.9</v>
      </c>
      <c r="DA34" s="661"/>
      <c r="DB34" s="661"/>
      <c r="DC34" s="662"/>
      <c r="DD34" s="646">
        <v>4956940</v>
      </c>
      <c r="DE34" s="641"/>
      <c r="DF34" s="641"/>
      <c r="DG34" s="641"/>
      <c r="DH34" s="641"/>
      <c r="DI34" s="641"/>
      <c r="DJ34" s="641"/>
      <c r="DK34" s="642"/>
      <c r="DL34" s="646">
        <v>3704336</v>
      </c>
      <c r="DM34" s="641"/>
      <c r="DN34" s="641"/>
      <c r="DO34" s="641"/>
      <c r="DP34" s="641"/>
      <c r="DQ34" s="641"/>
      <c r="DR34" s="641"/>
      <c r="DS34" s="641"/>
      <c r="DT34" s="641"/>
      <c r="DU34" s="641"/>
      <c r="DV34" s="642"/>
      <c r="DW34" s="643">
        <v>22</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40115</v>
      </c>
      <c r="S35" s="641"/>
      <c r="T35" s="641"/>
      <c r="U35" s="641"/>
      <c r="V35" s="641"/>
      <c r="W35" s="641"/>
      <c r="X35" s="641"/>
      <c r="Y35" s="642"/>
      <c r="Z35" s="677">
        <v>0.1</v>
      </c>
      <c r="AA35" s="677"/>
      <c r="AB35" s="677"/>
      <c r="AC35" s="677"/>
      <c r="AD35" s="678" t="s">
        <v>137</v>
      </c>
      <c r="AE35" s="678"/>
      <c r="AF35" s="678"/>
      <c r="AG35" s="678"/>
      <c r="AH35" s="678"/>
      <c r="AI35" s="678"/>
      <c r="AJ35" s="678"/>
      <c r="AK35" s="678"/>
      <c r="AL35" s="643" t="s">
        <v>137</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234136</v>
      </c>
      <c r="CS35" s="659"/>
      <c r="CT35" s="659"/>
      <c r="CU35" s="659"/>
      <c r="CV35" s="659"/>
      <c r="CW35" s="659"/>
      <c r="CX35" s="659"/>
      <c r="CY35" s="660"/>
      <c r="CZ35" s="643">
        <v>0.8</v>
      </c>
      <c r="DA35" s="661"/>
      <c r="DB35" s="661"/>
      <c r="DC35" s="662"/>
      <c r="DD35" s="646">
        <v>133704</v>
      </c>
      <c r="DE35" s="659"/>
      <c r="DF35" s="659"/>
      <c r="DG35" s="659"/>
      <c r="DH35" s="659"/>
      <c r="DI35" s="659"/>
      <c r="DJ35" s="659"/>
      <c r="DK35" s="660"/>
      <c r="DL35" s="646">
        <v>114837</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2748971</v>
      </c>
      <c r="S36" s="641"/>
      <c r="T36" s="641"/>
      <c r="U36" s="641"/>
      <c r="V36" s="641"/>
      <c r="W36" s="641"/>
      <c r="X36" s="641"/>
      <c r="Y36" s="642"/>
      <c r="Z36" s="677">
        <v>8.3000000000000007</v>
      </c>
      <c r="AA36" s="677"/>
      <c r="AB36" s="677"/>
      <c r="AC36" s="677"/>
      <c r="AD36" s="678" t="s">
        <v>137</v>
      </c>
      <c r="AE36" s="678"/>
      <c r="AF36" s="678"/>
      <c r="AG36" s="678"/>
      <c r="AH36" s="678"/>
      <c r="AI36" s="678"/>
      <c r="AJ36" s="678"/>
      <c r="AK36" s="678"/>
      <c r="AL36" s="643" t="s">
        <v>137</v>
      </c>
      <c r="AM36" s="644"/>
      <c r="AN36" s="644"/>
      <c r="AO36" s="679"/>
      <c r="AP36" s="235"/>
      <c r="AQ36" s="692" t="s">
        <v>325</v>
      </c>
      <c r="AR36" s="693"/>
      <c r="AS36" s="693"/>
      <c r="AT36" s="693"/>
      <c r="AU36" s="693"/>
      <c r="AV36" s="693"/>
      <c r="AW36" s="693"/>
      <c r="AX36" s="693"/>
      <c r="AY36" s="694"/>
      <c r="AZ36" s="695">
        <v>2991072</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89370</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2860572</v>
      </c>
      <c r="CS36" s="641"/>
      <c r="CT36" s="641"/>
      <c r="CU36" s="641"/>
      <c r="CV36" s="641"/>
      <c r="CW36" s="641"/>
      <c r="CX36" s="641"/>
      <c r="CY36" s="642"/>
      <c r="CZ36" s="643">
        <v>9.3000000000000007</v>
      </c>
      <c r="DA36" s="661"/>
      <c r="DB36" s="661"/>
      <c r="DC36" s="662"/>
      <c r="DD36" s="646">
        <v>2496565</v>
      </c>
      <c r="DE36" s="641"/>
      <c r="DF36" s="641"/>
      <c r="DG36" s="641"/>
      <c r="DH36" s="641"/>
      <c r="DI36" s="641"/>
      <c r="DJ36" s="641"/>
      <c r="DK36" s="642"/>
      <c r="DL36" s="646">
        <v>1961088</v>
      </c>
      <c r="DM36" s="641"/>
      <c r="DN36" s="641"/>
      <c r="DO36" s="641"/>
      <c r="DP36" s="641"/>
      <c r="DQ36" s="641"/>
      <c r="DR36" s="641"/>
      <c r="DS36" s="641"/>
      <c r="DT36" s="641"/>
      <c r="DU36" s="641"/>
      <c r="DV36" s="642"/>
      <c r="DW36" s="643">
        <v>11.7</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1423645</v>
      </c>
      <c r="S37" s="641"/>
      <c r="T37" s="641"/>
      <c r="U37" s="641"/>
      <c r="V37" s="641"/>
      <c r="W37" s="641"/>
      <c r="X37" s="641"/>
      <c r="Y37" s="642"/>
      <c r="Z37" s="677">
        <v>4.3</v>
      </c>
      <c r="AA37" s="677"/>
      <c r="AB37" s="677"/>
      <c r="AC37" s="677"/>
      <c r="AD37" s="678" t="s">
        <v>137</v>
      </c>
      <c r="AE37" s="678"/>
      <c r="AF37" s="678"/>
      <c r="AG37" s="678"/>
      <c r="AH37" s="678"/>
      <c r="AI37" s="678"/>
      <c r="AJ37" s="678"/>
      <c r="AK37" s="678"/>
      <c r="AL37" s="643" t="s">
        <v>137</v>
      </c>
      <c r="AM37" s="644"/>
      <c r="AN37" s="644"/>
      <c r="AO37" s="679"/>
      <c r="AQ37" s="680" t="s">
        <v>329</v>
      </c>
      <c r="AR37" s="681"/>
      <c r="AS37" s="681"/>
      <c r="AT37" s="681"/>
      <c r="AU37" s="681"/>
      <c r="AV37" s="681"/>
      <c r="AW37" s="681"/>
      <c r="AX37" s="681"/>
      <c r="AY37" s="682"/>
      <c r="AZ37" s="640">
        <v>324877</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67527</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1503971</v>
      </c>
      <c r="CS37" s="659"/>
      <c r="CT37" s="659"/>
      <c r="CU37" s="659"/>
      <c r="CV37" s="659"/>
      <c r="CW37" s="659"/>
      <c r="CX37" s="659"/>
      <c r="CY37" s="660"/>
      <c r="CZ37" s="643">
        <v>4.9000000000000004</v>
      </c>
      <c r="DA37" s="661"/>
      <c r="DB37" s="661"/>
      <c r="DC37" s="662"/>
      <c r="DD37" s="646">
        <v>1503971</v>
      </c>
      <c r="DE37" s="659"/>
      <c r="DF37" s="659"/>
      <c r="DG37" s="659"/>
      <c r="DH37" s="659"/>
      <c r="DI37" s="659"/>
      <c r="DJ37" s="659"/>
      <c r="DK37" s="660"/>
      <c r="DL37" s="646">
        <v>1494671</v>
      </c>
      <c r="DM37" s="659"/>
      <c r="DN37" s="659"/>
      <c r="DO37" s="659"/>
      <c r="DP37" s="659"/>
      <c r="DQ37" s="659"/>
      <c r="DR37" s="659"/>
      <c r="DS37" s="659"/>
      <c r="DT37" s="659"/>
      <c r="DU37" s="659"/>
      <c r="DV37" s="660"/>
      <c r="DW37" s="643">
        <v>8.9</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792711</v>
      </c>
      <c r="S38" s="641"/>
      <c r="T38" s="641"/>
      <c r="U38" s="641"/>
      <c r="V38" s="641"/>
      <c r="W38" s="641"/>
      <c r="X38" s="641"/>
      <c r="Y38" s="642"/>
      <c r="Z38" s="677">
        <v>2.4</v>
      </c>
      <c r="AA38" s="677"/>
      <c r="AB38" s="677"/>
      <c r="AC38" s="677"/>
      <c r="AD38" s="678">
        <v>1062</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132484</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8432</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2835630</v>
      </c>
      <c r="CS38" s="641"/>
      <c r="CT38" s="641"/>
      <c r="CU38" s="641"/>
      <c r="CV38" s="641"/>
      <c r="CW38" s="641"/>
      <c r="CX38" s="641"/>
      <c r="CY38" s="642"/>
      <c r="CZ38" s="643">
        <v>9.1999999999999993</v>
      </c>
      <c r="DA38" s="661"/>
      <c r="DB38" s="661"/>
      <c r="DC38" s="662"/>
      <c r="DD38" s="646">
        <v>2384433</v>
      </c>
      <c r="DE38" s="641"/>
      <c r="DF38" s="641"/>
      <c r="DG38" s="641"/>
      <c r="DH38" s="641"/>
      <c r="DI38" s="641"/>
      <c r="DJ38" s="641"/>
      <c r="DK38" s="642"/>
      <c r="DL38" s="646">
        <v>2344077</v>
      </c>
      <c r="DM38" s="641"/>
      <c r="DN38" s="641"/>
      <c r="DO38" s="641"/>
      <c r="DP38" s="641"/>
      <c r="DQ38" s="641"/>
      <c r="DR38" s="641"/>
      <c r="DS38" s="641"/>
      <c r="DT38" s="641"/>
      <c r="DU38" s="641"/>
      <c r="DV38" s="642"/>
      <c r="DW38" s="643">
        <v>13.9</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3345500</v>
      </c>
      <c r="S39" s="641"/>
      <c r="T39" s="641"/>
      <c r="U39" s="641"/>
      <c r="V39" s="641"/>
      <c r="W39" s="641"/>
      <c r="X39" s="641"/>
      <c r="Y39" s="642"/>
      <c r="Z39" s="677">
        <v>10</v>
      </c>
      <c r="AA39" s="677"/>
      <c r="AB39" s="677"/>
      <c r="AC39" s="677"/>
      <c r="AD39" s="678" t="s">
        <v>137</v>
      </c>
      <c r="AE39" s="678"/>
      <c r="AF39" s="678"/>
      <c r="AG39" s="678"/>
      <c r="AH39" s="678"/>
      <c r="AI39" s="678"/>
      <c r="AJ39" s="678"/>
      <c r="AK39" s="678"/>
      <c r="AL39" s="643" t="s">
        <v>137</v>
      </c>
      <c r="AM39" s="644"/>
      <c r="AN39" s="644"/>
      <c r="AO39" s="679"/>
      <c r="AQ39" s="680" t="s">
        <v>337</v>
      </c>
      <c r="AR39" s="681"/>
      <c r="AS39" s="681"/>
      <c r="AT39" s="681"/>
      <c r="AU39" s="681"/>
      <c r="AV39" s="681"/>
      <c r="AW39" s="681"/>
      <c r="AX39" s="681"/>
      <c r="AY39" s="682"/>
      <c r="AZ39" s="640">
        <v>36276</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13591</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212523</v>
      </c>
      <c r="CS39" s="659"/>
      <c r="CT39" s="659"/>
      <c r="CU39" s="659"/>
      <c r="CV39" s="659"/>
      <c r="CW39" s="659"/>
      <c r="CX39" s="659"/>
      <c r="CY39" s="660"/>
      <c r="CZ39" s="643">
        <v>0.7</v>
      </c>
      <c r="DA39" s="661"/>
      <c r="DB39" s="661"/>
      <c r="DC39" s="662"/>
      <c r="DD39" s="646">
        <v>204611</v>
      </c>
      <c r="DE39" s="659"/>
      <c r="DF39" s="659"/>
      <c r="DG39" s="659"/>
      <c r="DH39" s="659"/>
      <c r="DI39" s="659"/>
      <c r="DJ39" s="659"/>
      <c r="DK39" s="660"/>
      <c r="DL39" s="646" t="s">
        <v>137</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137</v>
      </c>
      <c r="S40" s="641"/>
      <c r="T40" s="641"/>
      <c r="U40" s="641"/>
      <c r="V40" s="641"/>
      <c r="W40" s="641"/>
      <c r="X40" s="641"/>
      <c r="Y40" s="642"/>
      <c r="Z40" s="677" t="s">
        <v>137</v>
      </c>
      <c r="AA40" s="677"/>
      <c r="AB40" s="677"/>
      <c r="AC40" s="677"/>
      <c r="AD40" s="678" t="s">
        <v>137</v>
      </c>
      <c r="AE40" s="678"/>
      <c r="AF40" s="678"/>
      <c r="AG40" s="678"/>
      <c r="AH40" s="678"/>
      <c r="AI40" s="678"/>
      <c r="AJ40" s="678"/>
      <c r="AK40" s="678"/>
      <c r="AL40" s="643" t="s">
        <v>129</v>
      </c>
      <c r="AM40" s="644"/>
      <c r="AN40" s="644"/>
      <c r="AO40" s="679"/>
      <c r="AQ40" s="680" t="s">
        <v>341</v>
      </c>
      <c r="AR40" s="681"/>
      <c r="AS40" s="681"/>
      <c r="AT40" s="681"/>
      <c r="AU40" s="681"/>
      <c r="AV40" s="681"/>
      <c r="AW40" s="681"/>
      <c r="AX40" s="681"/>
      <c r="AY40" s="682"/>
      <c r="AZ40" s="640">
        <v>22958</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88</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228841</v>
      </c>
      <c r="CS40" s="641"/>
      <c r="CT40" s="641"/>
      <c r="CU40" s="641"/>
      <c r="CV40" s="641"/>
      <c r="CW40" s="641"/>
      <c r="CX40" s="641"/>
      <c r="CY40" s="642"/>
      <c r="CZ40" s="643">
        <v>0.7</v>
      </c>
      <c r="DA40" s="661"/>
      <c r="DB40" s="661"/>
      <c r="DC40" s="662"/>
      <c r="DD40" s="646">
        <v>60041</v>
      </c>
      <c r="DE40" s="641"/>
      <c r="DF40" s="641"/>
      <c r="DG40" s="641"/>
      <c r="DH40" s="641"/>
      <c r="DI40" s="641"/>
      <c r="DJ40" s="641"/>
      <c r="DK40" s="642"/>
      <c r="DL40" s="646">
        <v>54065</v>
      </c>
      <c r="DM40" s="641"/>
      <c r="DN40" s="641"/>
      <c r="DO40" s="641"/>
      <c r="DP40" s="641"/>
      <c r="DQ40" s="641"/>
      <c r="DR40" s="641"/>
      <c r="DS40" s="641"/>
      <c r="DT40" s="641"/>
      <c r="DU40" s="641"/>
      <c r="DV40" s="642"/>
      <c r="DW40" s="643">
        <v>0.3</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610600</v>
      </c>
      <c r="S41" s="641"/>
      <c r="T41" s="641"/>
      <c r="U41" s="641"/>
      <c r="V41" s="641"/>
      <c r="W41" s="641"/>
      <c r="X41" s="641"/>
      <c r="Y41" s="642"/>
      <c r="Z41" s="677">
        <v>1.8</v>
      </c>
      <c r="AA41" s="677"/>
      <c r="AB41" s="677"/>
      <c r="AC41" s="677"/>
      <c r="AD41" s="678" t="s">
        <v>137</v>
      </c>
      <c r="AE41" s="678"/>
      <c r="AF41" s="678"/>
      <c r="AG41" s="678"/>
      <c r="AH41" s="678"/>
      <c r="AI41" s="678"/>
      <c r="AJ41" s="678"/>
      <c r="AK41" s="678"/>
      <c r="AL41" s="643" t="s">
        <v>137</v>
      </c>
      <c r="AM41" s="644"/>
      <c r="AN41" s="644"/>
      <c r="AO41" s="679"/>
      <c r="AQ41" s="680" t="s">
        <v>346</v>
      </c>
      <c r="AR41" s="681"/>
      <c r="AS41" s="681"/>
      <c r="AT41" s="681"/>
      <c r="AU41" s="681"/>
      <c r="AV41" s="681"/>
      <c r="AW41" s="681"/>
      <c r="AX41" s="681"/>
      <c r="AY41" s="682"/>
      <c r="AZ41" s="640">
        <v>462829</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v>1</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137</v>
      </c>
      <c r="CS41" s="659"/>
      <c r="CT41" s="659"/>
      <c r="CU41" s="659"/>
      <c r="CV41" s="659"/>
      <c r="CW41" s="659"/>
      <c r="CX41" s="659"/>
      <c r="CY41" s="660"/>
      <c r="CZ41" s="643" t="s">
        <v>137</v>
      </c>
      <c r="DA41" s="661"/>
      <c r="DB41" s="661"/>
      <c r="DC41" s="662"/>
      <c r="DD41" s="646" t="s">
        <v>225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33312678</v>
      </c>
      <c r="S42" s="663"/>
      <c r="T42" s="663"/>
      <c r="U42" s="663"/>
      <c r="V42" s="663"/>
      <c r="W42" s="663"/>
      <c r="X42" s="663"/>
      <c r="Y42" s="665"/>
      <c r="Z42" s="666">
        <v>100</v>
      </c>
      <c r="AA42" s="666"/>
      <c r="AB42" s="666"/>
      <c r="AC42" s="666"/>
      <c r="AD42" s="667">
        <v>16215152</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2011648</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321</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5133307</v>
      </c>
      <c r="CS42" s="641"/>
      <c r="CT42" s="641"/>
      <c r="CU42" s="641"/>
      <c r="CV42" s="641"/>
      <c r="CW42" s="641"/>
      <c r="CX42" s="641"/>
      <c r="CY42" s="642"/>
      <c r="CZ42" s="643">
        <v>16.7</v>
      </c>
      <c r="DA42" s="644"/>
      <c r="DB42" s="644"/>
      <c r="DC42" s="645"/>
      <c r="DD42" s="646">
        <v>692148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159751</v>
      </c>
      <c r="CS43" s="659"/>
      <c r="CT43" s="659"/>
      <c r="CU43" s="659"/>
      <c r="CV43" s="659"/>
      <c r="CW43" s="659"/>
      <c r="CX43" s="659"/>
      <c r="CY43" s="660"/>
      <c r="CZ43" s="643">
        <v>0.5</v>
      </c>
      <c r="DA43" s="661"/>
      <c r="DB43" s="661"/>
      <c r="DC43" s="662"/>
      <c r="DD43" s="646">
        <v>159751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4087471</v>
      </c>
      <c r="CS44" s="641"/>
      <c r="CT44" s="641"/>
      <c r="CU44" s="641"/>
      <c r="CV44" s="641"/>
      <c r="CW44" s="641"/>
      <c r="CX44" s="641"/>
      <c r="CY44" s="642"/>
      <c r="CZ44" s="643">
        <v>13.3</v>
      </c>
      <c r="DA44" s="644"/>
      <c r="DB44" s="644"/>
      <c r="DC44" s="645"/>
      <c r="DD44" s="646">
        <v>475039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739665</v>
      </c>
      <c r="CS45" s="659"/>
      <c r="CT45" s="659"/>
      <c r="CU45" s="659"/>
      <c r="CV45" s="659"/>
      <c r="CW45" s="659"/>
      <c r="CX45" s="659"/>
      <c r="CY45" s="660"/>
      <c r="CZ45" s="643">
        <v>2.4</v>
      </c>
      <c r="DA45" s="661"/>
      <c r="DB45" s="661"/>
      <c r="DC45" s="662"/>
      <c r="DD45" s="646">
        <v>73537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3277365</v>
      </c>
      <c r="CS46" s="641"/>
      <c r="CT46" s="641"/>
      <c r="CU46" s="641"/>
      <c r="CV46" s="641"/>
      <c r="CW46" s="641"/>
      <c r="CX46" s="641"/>
      <c r="CY46" s="642"/>
      <c r="CZ46" s="643">
        <v>10.7</v>
      </c>
      <c r="DA46" s="644"/>
      <c r="DB46" s="644"/>
      <c r="DC46" s="645"/>
      <c r="DD46" s="646">
        <v>337961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1045836</v>
      </c>
      <c r="CS47" s="659"/>
      <c r="CT47" s="659"/>
      <c r="CU47" s="659"/>
      <c r="CV47" s="659"/>
      <c r="CW47" s="659"/>
      <c r="CX47" s="659"/>
      <c r="CY47" s="660"/>
      <c r="CZ47" s="643">
        <v>3.4</v>
      </c>
      <c r="DA47" s="661"/>
      <c r="DB47" s="661"/>
      <c r="DC47" s="662"/>
      <c r="DD47" s="646">
        <v>217109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129</v>
      </c>
      <c r="CS48" s="641"/>
      <c r="CT48" s="641"/>
      <c r="CU48" s="641"/>
      <c r="CV48" s="641"/>
      <c r="CW48" s="641"/>
      <c r="CX48" s="641"/>
      <c r="CY48" s="642"/>
      <c r="CZ48" s="643" t="s">
        <v>225</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30683641</v>
      </c>
      <c r="CS49" s="625"/>
      <c r="CT49" s="625"/>
      <c r="CU49" s="625"/>
      <c r="CV49" s="625"/>
      <c r="CW49" s="625"/>
      <c r="CX49" s="625"/>
      <c r="CY49" s="626"/>
      <c r="CZ49" s="627">
        <v>100</v>
      </c>
      <c r="DA49" s="628"/>
      <c r="DB49" s="628"/>
      <c r="DC49" s="629"/>
      <c r="DD49" s="630">
        <v>19307924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7Fe4hHy4l+gNrehNZoXasjUfDeWVn6ZOpkkvmTBCyiuIbm56fPtgmT4ssS20yJpMu4AnkR1b27GA0qlDFJvrg==" saltValue="8AhjOLh/Z5Qf4dcrgl0ID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election activeCell="AP83" sqref="AP83:AT8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364</v>
      </c>
      <c r="DK2" s="1165"/>
      <c r="DL2" s="1165"/>
      <c r="DM2" s="1165"/>
      <c r="DN2" s="1165"/>
      <c r="DO2" s="1166"/>
      <c r="DP2" s="250"/>
      <c r="DQ2" s="1164" t="s">
        <v>365</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366</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7"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2" t="s">
        <v>382</v>
      </c>
      <c r="DH5" s="1153"/>
      <c r="DI5" s="1153"/>
      <c r="DJ5" s="1153"/>
      <c r="DK5" s="1154"/>
      <c r="DL5" s="1152" t="s">
        <v>383</v>
      </c>
      <c r="DM5" s="1153"/>
      <c r="DN5" s="1153"/>
      <c r="DO5" s="1153"/>
      <c r="DP5" s="1154"/>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385</v>
      </c>
      <c r="C7" s="1105"/>
      <c r="D7" s="1105"/>
      <c r="E7" s="1105"/>
      <c r="F7" s="1105"/>
      <c r="G7" s="1105"/>
      <c r="H7" s="1105"/>
      <c r="I7" s="1105"/>
      <c r="J7" s="1105"/>
      <c r="K7" s="1105"/>
      <c r="L7" s="1105"/>
      <c r="M7" s="1105"/>
      <c r="N7" s="1105"/>
      <c r="O7" s="1105"/>
      <c r="P7" s="1106"/>
      <c r="Q7" s="1158">
        <v>33730</v>
      </c>
      <c r="R7" s="1159"/>
      <c r="S7" s="1159"/>
      <c r="T7" s="1159"/>
      <c r="U7" s="1159"/>
      <c r="V7" s="1159">
        <v>31101</v>
      </c>
      <c r="W7" s="1159"/>
      <c r="X7" s="1159"/>
      <c r="Y7" s="1159"/>
      <c r="Z7" s="1159"/>
      <c r="AA7" s="1159">
        <v>2629</v>
      </c>
      <c r="AB7" s="1159"/>
      <c r="AC7" s="1159"/>
      <c r="AD7" s="1159"/>
      <c r="AE7" s="1160"/>
      <c r="AF7" s="1161">
        <v>1679</v>
      </c>
      <c r="AG7" s="1162"/>
      <c r="AH7" s="1162"/>
      <c r="AI7" s="1162"/>
      <c r="AJ7" s="1163"/>
      <c r="AK7" s="1145">
        <v>2749</v>
      </c>
      <c r="AL7" s="1146"/>
      <c r="AM7" s="1146"/>
      <c r="AN7" s="1146"/>
      <c r="AO7" s="1146"/>
      <c r="AP7" s="1146">
        <v>40060</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590</v>
      </c>
      <c r="BT7" s="1150"/>
      <c r="BU7" s="1150"/>
      <c r="BV7" s="1150"/>
      <c r="BW7" s="1150"/>
      <c r="BX7" s="1150"/>
      <c r="BY7" s="1150"/>
      <c r="BZ7" s="1150"/>
      <c r="CA7" s="1150"/>
      <c r="CB7" s="1150"/>
      <c r="CC7" s="1150"/>
      <c r="CD7" s="1150"/>
      <c r="CE7" s="1150"/>
      <c r="CF7" s="1150"/>
      <c r="CG7" s="1151"/>
      <c r="CH7" s="1142">
        <v>0</v>
      </c>
      <c r="CI7" s="1143"/>
      <c r="CJ7" s="1143"/>
      <c r="CK7" s="1143"/>
      <c r="CL7" s="1144"/>
      <c r="CM7" s="1142">
        <v>56</v>
      </c>
      <c r="CN7" s="1143"/>
      <c r="CO7" s="1143"/>
      <c r="CP7" s="1143"/>
      <c r="CQ7" s="1144"/>
      <c r="CR7" s="1142">
        <v>3</v>
      </c>
      <c r="CS7" s="1143"/>
      <c r="CT7" s="1143"/>
      <c r="CU7" s="1143"/>
      <c r="CV7" s="1144"/>
      <c r="CW7" s="1142">
        <v>0</v>
      </c>
      <c r="CX7" s="1143"/>
      <c r="CY7" s="1143"/>
      <c r="CZ7" s="1143"/>
      <c r="DA7" s="1144"/>
      <c r="DB7" s="1142">
        <v>0</v>
      </c>
      <c r="DC7" s="1143"/>
      <c r="DD7" s="1143"/>
      <c r="DE7" s="1143"/>
      <c r="DF7" s="1144"/>
      <c r="DG7" s="1142" t="s">
        <v>511</v>
      </c>
      <c r="DH7" s="1143"/>
      <c r="DI7" s="1143"/>
      <c r="DJ7" s="1143"/>
      <c r="DK7" s="1144"/>
      <c r="DL7" s="1142" t="s">
        <v>511</v>
      </c>
      <c r="DM7" s="1143"/>
      <c r="DN7" s="1143"/>
      <c r="DO7" s="1143"/>
      <c r="DP7" s="1144"/>
      <c r="DQ7" s="1142" t="s">
        <v>511</v>
      </c>
      <c r="DR7" s="1143"/>
      <c r="DS7" s="1143"/>
      <c r="DT7" s="1143"/>
      <c r="DU7" s="1144"/>
      <c r="DV7" s="1169"/>
      <c r="DW7" s="1170"/>
      <c r="DX7" s="1170"/>
      <c r="DY7" s="1170"/>
      <c r="DZ7" s="1171"/>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0"/>
      <c r="AL8" s="1141"/>
      <c r="AM8" s="1141"/>
      <c r="AN8" s="1141"/>
      <c r="AO8" s="1141"/>
      <c r="AP8" s="1141"/>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591</v>
      </c>
      <c r="BT8" s="1070"/>
      <c r="BU8" s="1070"/>
      <c r="BV8" s="1070"/>
      <c r="BW8" s="1070"/>
      <c r="BX8" s="1070"/>
      <c r="BY8" s="1070"/>
      <c r="BZ8" s="1070"/>
      <c r="CA8" s="1070"/>
      <c r="CB8" s="1070"/>
      <c r="CC8" s="1070"/>
      <c r="CD8" s="1070"/>
      <c r="CE8" s="1070"/>
      <c r="CF8" s="1070"/>
      <c r="CG8" s="1071"/>
      <c r="CH8" s="1044">
        <v>9</v>
      </c>
      <c r="CI8" s="1045"/>
      <c r="CJ8" s="1045"/>
      <c r="CK8" s="1045"/>
      <c r="CL8" s="1046"/>
      <c r="CM8" s="1044">
        <v>13</v>
      </c>
      <c r="CN8" s="1045"/>
      <c r="CO8" s="1045"/>
      <c r="CP8" s="1045"/>
      <c r="CQ8" s="1046"/>
      <c r="CR8" s="1044">
        <v>7</v>
      </c>
      <c r="CS8" s="1045"/>
      <c r="CT8" s="1045"/>
      <c r="CU8" s="1045"/>
      <c r="CV8" s="1046"/>
      <c r="CW8" s="1044">
        <v>0</v>
      </c>
      <c r="CX8" s="1045"/>
      <c r="CY8" s="1045"/>
      <c r="CZ8" s="1045"/>
      <c r="DA8" s="1046"/>
      <c r="DB8" s="1044">
        <v>0</v>
      </c>
      <c r="DC8" s="1045"/>
      <c r="DD8" s="1045"/>
      <c r="DE8" s="1045"/>
      <c r="DF8" s="1046"/>
      <c r="DG8" s="1044" t="s">
        <v>511</v>
      </c>
      <c r="DH8" s="1045"/>
      <c r="DI8" s="1045"/>
      <c r="DJ8" s="1045"/>
      <c r="DK8" s="1046"/>
      <c r="DL8" s="1044" t="s">
        <v>511</v>
      </c>
      <c r="DM8" s="1045"/>
      <c r="DN8" s="1045"/>
      <c r="DO8" s="1045"/>
      <c r="DP8" s="1046"/>
      <c r="DQ8" s="1044" t="s">
        <v>511</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t="s">
        <v>592</v>
      </c>
      <c r="BT9" s="1070"/>
      <c r="BU9" s="1070"/>
      <c r="BV9" s="1070"/>
      <c r="BW9" s="1070"/>
      <c r="BX9" s="1070"/>
      <c r="BY9" s="1070"/>
      <c r="BZ9" s="1070"/>
      <c r="CA9" s="1070"/>
      <c r="CB9" s="1070"/>
      <c r="CC9" s="1070"/>
      <c r="CD9" s="1070"/>
      <c r="CE9" s="1070"/>
      <c r="CF9" s="1070"/>
      <c r="CG9" s="1071"/>
      <c r="CH9" s="1044">
        <v>154</v>
      </c>
      <c r="CI9" s="1045"/>
      <c r="CJ9" s="1045"/>
      <c r="CK9" s="1045"/>
      <c r="CL9" s="1046"/>
      <c r="CM9" s="1044">
        <v>59</v>
      </c>
      <c r="CN9" s="1045"/>
      <c r="CO9" s="1045"/>
      <c r="CP9" s="1045"/>
      <c r="CQ9" s="1046"/>
      <c r="CR9" s="1044">
        <v>35</v>
      </c>
      <c r="CS9" s="1045"/>
      <c r="CT9" s="1045"/>
      <c r="CU9" s="1045"/>
      <c r="CV9" s="1046"/>
      <c r="CW9" s="1044">
        <v>0</v>
      </c>
      <c r="CX9" s="1045"/>
      <c r="CY9" s="1045"/>
      <c r="CZ9" s="1045"/>
      <c r="DA9" s="1046"/>
      <c r="DB9" s="1044">
        <v>0</v>
      </c>
      <c r="DC9" s="1045"/>
      <c r="DD9" s="1045"/>
      <c r="DE9" s="1045"/>
      <c r="DF9" s="1046"/>
      <c r="DG9" s="1044" t="s">
        <v>511</v>
      </c>
      <c r="DH9" s="1045"/>
      <c r="DI9" s="1045"/>
      <c r="DJ9" s="1045"/>
      <c r="DK9" s="1046"/>
      <c r="DL9" s="1044" t="s">
        <v>511</v>
      </c>
      <c r="DM9" s="1045"/>
      <c r="DN9" s="1045"/>
      <c r="DO9" s="1045"/>
      <c r="DP9" s="1046"/>
      <c r="DQ9" s="1044" t="s">
        <v>511</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t="s">
        <v>593</v>
      </c>
      <c r="BT10" s="1070"/>
      <c r="BU10" s="1070"/>
      <c r="BV10" s="1070"/>
      <c r="BW10" s="1070"/>
      <c r="BX10" s="1070"/>
      <c r="BY10" s="1070"/>
      <c r="BZ10" s="1070"/>
      <c r="CA10" s="1070"/>
      <c r="CB10" s="1070"/>
      <c r="CC10" s="1070"/>
      <c r="CD10" s="1070"/>
      <c r="CE10" s="1070"/>
      <c r="CF10" s="1070"/>
      <c r="CG10" s="1071"/>
      <c r="CH10" s="1044">
        <v>37</v>
      </c>
      <c r="CI10" s="1045"/>
      <c r="CJ10" s="1045"/>
      <c r="CK10" s="1045"/>
      <c r="CL10" s="1046"/>
      <c r="CM10" s="1044">
        <v>37</v>
      </c>
      <c r="CN10" s="1045"/>
      <c r="CO10" s="1045"/>
      <c r="CP10" s="1045"/>
      <c r="CQ10" s="1046"/>
      <c r="CR10" s="1044">
        <v>15</v>
      </c>
      <c r="CS10" s="1045"/>
      <c r="CT10" s="1045"/>
      <c r="CU10" s="1045"/>
      <c r="CV10" s="1046"/>
      <c r="CW10" s="1044">
        <v>16</v>
      </c>
      <c r="CX10" s="1045"/>
      <c r="CY10" s="1045"/>
      <c r="CZ10" s="1045"/>
      <c r="DA10" s="1046"/>
      <c r="DB10" s="1044">
        <v>0</v>
      </c>
      <c r="DC10" s="1045"/>
      <c r="DD10" s="1045"/>
      <c r="DE10" s="1045"/>
      <c r="DF10" s="1046"/>
      <c r="DG10" s="1044" t="s">
        <v>511</v>
      </c>
      <c r="DH10" s="1045"/>
      <c r="DI10" s="1045"/>
      <c r="DJ10" s="1045"/>
      <c r="DK10" s="1046"/>
      <c r="DL10" s="1044" t="s">
        <v>511</v>
      </c>
      <c r="DM10" s="1045"/>
      <c r="DN10" s="1045"/>
      <c r="DO10" s="1045"/>
      <c r="DP10" s="1046"/>
      <c r="DQ10" s="1044" t="s">
        <v>511</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t="s">
        <v>594</v>
      </c>
      <c r="BT11" s="1070"/>
      <c r="BU11" s="1070"/>
      <c r="BV11" s="1070"/>
      <c r="BW11" s="1070"/>
      <c r="BX11" s="1070"/>
      <c r="BY11" s="1070"/>
      <c r="BZ11" s="1070"/>
      <c r="CA11" s="1070"/>
      <c r="CB11" s="1070"/>
      <c r="CC11" s="1070"/>
      <c r="CD11" s="1070"/>
      <c r="CE11" s="1070"/>
      <c r="CF11" s="1070"/>
      <c r="CG11" s="1071"/>
      <c r="CH11" s="1044">
        <v>210</v>
      </c>
      <c r="CI11" s="1045"/>
      <c r="CJ11" s="1045"/>
      <c r="CK11" s="1045"/>
      <c r="CL11" s="1046"/>
      <c r="CM11" s="1044">
        <v>44</v>
      </c>
      <c r="CN11" s="1045"/>
      <c r="CO11" s="1045"/>
      <c r="CP11" s="1045"/>
      <c r="CQ11" s="1046"/>
      <c r="CR11" s="1044">
        <v>30</v>
      </c>
      <c r="CS11" s="1045"/>
      <c r="CT11" s="1045"/>
      <c r="CU11" s="1045"/>
      <c r="CV11" s="1046"/>
      <c r="CW11" s="1044">
        <v>0</v>
      </c>
      <c r="CX11" s="1045"/>
      <c r="CY11" s="1045"/>
      <c r="CZ11" s="1045"/>
      <c r="DA11" s="1046"/>
      <c r="DB11" s="1044">
        <v>0</v>
      </c>
      <c r="DC11" s="1045"/>
      <c r="DD11" s="1045"/>
      <c r="DE11" s="1045"/>
      <c r="DF11" s="1046"/>
      <c r="DG11" s="1044" t="s">
        <v>511</v>
      </c>
      <c r="DH11" s="1045"/>
      <c r="DI11" s="1045"/>
      <c r="DJ11" s="1045"/>
      <c r="DK11" s="1046"/>
      <c r="DL11" s="1044" t="s">
        <v>511</v>
      </c>
      <c r="DM11" s="1045"/>
      <c r="DN11" s="1045"/>
      <c r="DO11" s="1045"/>
      <c r="DP11" s="1046"/>
      <c r="DQ11" s="1044" t="s">
        <v>511</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t="s">
        <v>595</v>
      </c>
      <c r="BT12" s="1070"/>
      <c r="BU12" s="1070"/>
      <c r="BV12" s="1070"/>
      <c r="BW12" s="1070"/>
      <c r="BX12" s="1070"/>
      <c r="BY12" s="1070"/>
      <c r="BZ12" s="1070"/>
      <c r="CA12" s="1070"/>
      <c r="CB12" s="1070"/>
      <c r="CC12" s="1070"/>
      <c r="CD12" s="1070"/>
      <c r="CE12" s="1070"/>
      <c r="CF12" s="1070"/>
      <c r="CG12" s="1071"/>
      <c r="CH12" s="1044">
        <v>437</v>
      </c>
      <c r="CI12" s="1045"/>
      <c r="CJ12" s="1045"/>
      <c r="CK12" s="1045"/>
      <c r="CL12" s="1046"/>
      <c r="CM12" s="1044">
        <v>104</v>
      </c>
      <c r="CN12" s="1045"/>
      <c r="CO12" s="1045"/>
      <c r="CP12" s="1045"/>
      <c r="CQ12" s="1046"/>
      <c r="CR12" s="1044">
        <v>30</v>
      </c>
      <c r="CS12" s="1045"/>
      <c r="CT12" s="1045"/>
      <c r="CU12" s="1045"/>
      <c r="CV12" s="1046"/>
      <c r="CW12" s="1044">
        <v>0</v>
      </c>
      <c r="CX12" s="1045"/>
      <c r="CY12" s="1045"/>
      <c r="CZ12" s="1045"/>
      <c r="DA12" s="1046"/>
      <c r="DB12" s="1044">
        <v>0</v>
      </c>
      <c r="DC12" s="1045"/>
      <c r="DD12" s="1045"/>
      <c r="DE12" s="1045"/>
      <c r="DF12" s="1046"/>
      <c r="DG12" s="1044" t="s">
        <v>511</v>
      </c>
      <c r="DH12" s="1045"/>
      <c r="DI12" s="1045"/>
      <c r="DJ12" s="1045"/>
      <c r="DK12" s="1046"/>
      <c r="DL12" s="1044" t="s">
        <v>511</v>
      </c>
      <c r="DM12" s="1045"/>
      <c r="DN12" s="1045"/>
      <c r="DO12" s="1045"/>
      <c r="DP12" s="1046"/>
      <c r="DQ12" s="1044" t="s">
        <v>511</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t="s">
        <v>596</v>
      </c>
      <c r="BT13" s="1070"/>
      <c r="BU13" s="1070"/>
      <c r="BV13" s="1070"/>
      <c r="BW13" s="1070"/>
      <c r="BX13" s="1070"/>
      <c r="BY13" s="1070"/>
      <c r="BZ13" s="1070"/>
      <c r="CA13" s="1070"/>
      <c r="CB13" s="1070"/>
      <c r="CC13" s="1070"/>
      <c r="CD13" s="1070"/>
      <c r="CE13" s="1070"/>
      <c r="CF13" s="1070"/>
      <c r="CG13" s="1071"/>
      <c r="CH13" s="1044">
        <v>21</v>
      </c>
      <c r="CI13" s="1045"/>
      <c r="CJ13" s="1045"/>
      <c r="CK13" s="1045"/>
      <c r="CL13" s="1046"/>
      <c r="CM13" s="1044">
        <v>17</v>
      </c>
      <c r="CN13" s="1045"/>
      <c r="CO13" s="1045"/>
      <c r="CP13" s="1045"/>
      <c r="CQ13" s="1046"/>
      <c r="CR13" s="1044">
        <v>10</v>
      </c>
      <c r="CS13" s="1045"/>
      <c r="CT13" s="1045"/>
      <c r="CU13" s="1045"/>
      <c r="CV13" s="1046"/>
      <c r="CW13" s="1044">
        <v>0</v>
      </c>
      <c r="CX13" s="1045"/>
      <c r="CY13" s="1045"/>
      <c r="CZ13" s="1045"/>
      <c r="DA13" s="1046"/>
      <c r="DB13" s="1044">
        <v>0</v>
      </c>
      <c r="DC13" s="1045"/>
      <c r="DD13" s="1045"/>
      <c r="DE13" s="1045"/>
      <c r="DF13" s="1046"/>
      <c r="DG13" s="1044" t="s">
        <v>511</v>
      </c>
      <c r="DH13" s="1045"/>
      <c r="DI13" s="1045"/>
      <c r="DJ13" s="1045"/>
      <c r="DK13" s="1046"/>
      <c r="DL13" s="1044" t="s">
        <v>511</v>
      </c>
      <c r="DM13" s="1045"/>
      <c r="DN13" s="1045"/>
      <c r="DO13" s="1045"/>
      <c r="DP13" s="1046"/>
      <c r="DQ13" s="1044" t="s">
        <v>511</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t="s">
        <v>597</v>
      </c>
      <c r="BT14" s="1070"/>
      <c r="BU14" s="1070"/>
      <c r="BV14" s="1070"/>
      <c r="BW14" s="1070"/>
      <c r="BX14" s="1070"/>
      <c r="BY14" s="1070"/>
      <c r="BZ14" s="1070"/>
      <c r="CA14" s="1070"/>
      <c r="CB14" s="1070"/>
      <c r="CC14" s="1070"/>
      <c r="CD14" s="1070"/>
      <c r="CE14" s="1070"/>
      <c r="CF14" s="1070"/>
      <c r="CG14" s="1071"/>
      <c r="CH14" s="1044">
        <v>30</v>
      </c>
      <c r="CI14" s="1045"/>
      <c r="CJ14" s="1045"/>
      <c r="CK14" s="1045"/>
      <c r="CL14" s="1046"/>
      <c r="CM14" s="1044">
        <v>24</v>
      </c>
      <c r="CN14" s="1045"/>
      <c r="CO14" s="1045"/>
      <c r="CP14" s="1045"/>
      <c r="CQ14" s="1046"/>
      <c r="CR14" s="1044">
        <v>20</v>
      </c>
      <c r="CS14" s="1045"/>
      <c r="CT14" s="1045"/>
      <c r="CU14" s="1045"/>
      <c r="CV14" s="1046"/>
      <c r="CW14" s="1044">
        <v>0</v>
      </c>
      <c r="CX14" s="1045"/>
      <c r="CY14" s="1045"/>
      <c r="CZ14" s="1045"/>
      <c r="DA14" s="1046"/>
      <c r="DB14" s="1044">
        <v>0</v>
      </c>
      <c r="DC14" s="1045"/>
      <c r="DD14" s="1045"/>
      <c r="DE14" s="1045"/>
      <c r="DF14" s="1046"/>
      <c r="DG14" s="1044" t="s">
        <v>511</v>
      </c>
      <c r="DH14" s="1045"/>
      <c r="DI14" s="1045"/>
      <c r="DJ14" s="1045"/>
      <c r="DK14" s="1046"/>
      <c r="DL14" s="1044" t="s">
        <v>511</v>
      </c>
      <c r="DM14" s="1045"/>
      <c r="DN14" s="1045"/>
      <c r="DO14" s="1045"/>
      <c r="DP14" s="1046"/>
      <c r="DQ14" s="1044" t="s">
        <v>511</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2">
        <v>33730</v>
      </c>
      <c r="R23" s="1123"/>
      <c r="S23" s="1123"/>
      <c r="T23" s="1123"/>
      <c r="U23" s="1123"/>
      <c r="V23" s="1123">
        <v>31101</v>
      </c>
      <c r="W23" s="1123"/>
      <c r="X23" s="1123"/>
      <c r="Y23" s="1123"/>
      <c r="Z23" s="1123"/>
      <c r="AA23" s="1123">
        <v>2629</v>
      </c>
      <c r="AB23" s="1123"/>
      <c r="AC23" s="1123"/>
      <c r="AD23" s="1123"/>
      <c r="AE23" s="1124"/>
      <c r="AF23" s="1125">
        <v>1679</v>
      </c>
      <c r="AG23" s="1123"/>
      <c r="AH23" s="1123"/>
      <c r="AI23" s="1123"/>
      <c r="AJ23" s="1126"/>
      <c r="AK23" s="1127"/>
      <c r="AL23" s="1128"/>
      <c r="AM23" s="1128"/>
      <c r="AN23" s="1128"/>
      <c r="AO23" s="1128"/>
      <c r="AP23" s="1123">
        <v>40060</v>
      </c>
      <c r="AQ23" s="1123"/>
      <c r="AR23" s="1123"/>
      <c r="AS23" s="1123"/>
      <c r="AT23" s="1123"/>
      <c r="AU23" s="1129"/>
      <c r="AV23" s="1129"/>
      <c r="AW23" s="1129"/>
      <c r="AX23" s="1129"/>
      <c r="AY23" s="1130"/>
      <c r="AZ23" s="1119" t="s">
        <v>129</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389</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390</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3" t="s">
        <v>394</v>
      </c>
      <c r="AG26" s="1063"/>
      <c r="AH26" s="1063"/>
      <c r="AI26" s="1063"/>
      <c r="AJ26" s="1114"/>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399</v>
      </c>
      <c r="C28" s="1105"/>
      <c r="D28" s="1105"/>
      <c r="E28" s="1105"/>
      <c r="F28" s="1105"/>
      <c r="G28" s="1105"/>
      <c r="H28" s="1105"/>
      <c r="I28" s="1105"/>
      <c r="J28" s="1105"/>
      <c r="K28" s="1105"/>
      <c r="L28" s="1105"/>
      <c r="M28" s="1105"/>
      <c r="N28" s="1105"/>
      <c r="O28" s="1105"/>
      <c r="P28" s="1106"/>
      <c r="Q28" s="1107">
        <v>6448</v>
      </c>
      <c r="R28" s="1108"/>
      <c r="S28" s="1108"/>
      <c r="T28" s="1108"/>
      <c r="U28" s="1108"/>
      <c r="V28" s="1108">
        <v>6359</v>
      </c>
      <c r="W28" s="1108"/>
      <c r="X28" s="1108"/>
      <c r="Y28" s="1108"/>
      <c r="Z28" s="1108"/>
      <c r="AA28" s="1108">
        <v>89</v>
      </c>
      <c r="AB28" s="1108"/>
      <c r="AC28" s="1108"/>
      <c r="AD28" s="1108"/>
      <c r="AE28" s="1109"/>
      <c r="AF28" s="1110">
        <v>89</v>
      </c>
      <c r="AG28" s="1108"/>
      <c r="AH28" s="1108"/>
      <c r="AI28" s="1108"/>
      <c r="AJ28" s="1111"/>
      <c r="AK28" s="1112">
        <v>463</v>
      </c>
      <c r="AL28" s="1101"/>
      <c r="AM28" s="1101"/>
      <c r="AN28" s="1101"/>
      <c r="AO28" s="1101"/>
      <c r="AP28" s="1101" t="s">
        <v>602</v>
      </c>
      <c r="AQ28" s="1101"/>
      <c r="AR28" s="1101"/>
      <c r="AS28" s="1101"/>
      <c r="AT28" s="1101"/>
      <c r="AU28" s="1101" t="s">
        <v>602</v>
      </c>
      <c r="AV28" s="1101"/>
      <c r="AW28" s="1101"/>
      <c r="AX28" s="1101"/>
      <c r="AY28" s="1101"/>
      <c r="AZ28" s="1101" t="s">
        <v>602</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400</v>
      </c>
      <c r="C29" s="1093"/>
      <c r="D29" s="1093"/>
      <c r="E29" s="1093"/>
      <c r="F29" s="1093"/>
      <c r="G29" s="1093"/>
      <c r="H29" s="1093"/>
      <c r="I29" s="1093"/>
      <c r="J29" s="1093"/>
      <c r="K29" s="1093"/>
      <c r="L29" s="1093"/>
      <c r="M29" s="1093"/>
      <c r="N29" s="1093"/>
      <c r="O29" s="1093"/>
      <c r="P29" s="1094"/>
      <c r="Q29" s="1098">
        <v>7487</v>
      </c>
      <c r="R29" s="1099"/>
      <c r="S29" s="1099"/>
      <c r="T29" s="1099"/>
      <c r="U29" s="1099"/>
      <c r="V29" s="1099">
        <v>7358</v>
      </c>
      <c r="W29" s="1099"/>
      <c r="X29" s="1099"/>
      <c r="Y29" s="1099"/>
      <c r="Z29" s="1099"/>
      <c r="AA29" s="1099">
        <v>129</v>
      </c>
      <c r="AB29" s="1099"/>
      <c r="AC29" s="1099"/>
      <c r="AD29" s="1099"/>
      <c r="AE29" s="1100"/>
      <c r="AF29" s="1074">
        <v>129</v>
      </c>
      <c r="AG29" s="1075"/>
      <c r="AH29" s="1075"/>
      <c r="AI29" s="1075"/>
      <c r="AJ29" s="1076"/>
      <c r="AK29" s="1035">
        <v>1053</v>
      </c>
      <c r="AL29" s="1026"/>
      <c r="AM29" s="1026"/>
      <c r="AN29" s="1026"/>
      <c r="AO29" s="1026"/>
      <c r="AP29" s="1026" t="s">
        <v>511</v>
      </c>
      <c r="AQ29" s="1026"/>
      <c r="AR29" s="1026"/>
      <c r="AS29" s="1026"/>
      <c r="AT29" s="1026"/>
      <c r="AU29" s="1026" t="s">
        <v>511</v>
      </c>
      <c r="AV29" s="1026"/>
      <c r="AW29" s="1026"/>
      <c r="AX29" s="1026"/>
      <c r="AY29" s="1026"/>
      <c r="AZ29" s="1097" t="s">
        <v>511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401</v>
      </c>
      <c r="C30" s="1093"/>
      <c r="D30" s="1093"/>
      <c r="E30" s="1093"/>
      <c r="F30" s="1093"/>
      <c r="G30" s="1093"/>
      <c r="H30" s="1093"/>
      <c r="I30" s="1093"/>
      <c r="J30" s="1093"/>
      <c r="K30" s="1093"/>
      <c r="L30" s="1093"/>
      <c r="M30" s="1093"/>
      <c r="N30" s="1093"/>
      <c r="O30" s="1093"/>
      <c r="P30" s="1094"/>
      <c r="Q30" s="1098">
        <v>798</v>
      </c>
      <c r="R30" s="1099"/>
      <c r="S30" s="1099"/>
      <c r="T30" s="1099"/>
      <c r="U30" s="1099"/>
      <c r="V30" s="1099">
        <v>797</v>
      </c>
      <c r="W30" s="1099"/>
      <c r="X30" s="1099"/>
      <c r="Y30" s="1099"/>
      <c r="Z30" s="1099"/>
      <c r="AA30" s="1099">
        <v>1</v>
      </c>
      <c r="AB30" s="1099"/>
      <c r="AC30" s="1099"/>
      <c r="AD30" s="1099"/>
      <c r="AE30" s="1100"/>
      <c r="AF30" s="1074">
        <v>1</v>
      </c>
      <c r="AG30" s="1075"/>
      <c r="AH30" s="1075"/>
      <c r="AI30" s="1075"/>
      <c r="AJ30" s="1076"/>
      <c r="AK30" s="1035">
        <v>217</v>
      </c>
      <c r="AL30" s="1026"/>
      <c r="AM30" s="1026"/>
      <c r="AN30" s="1026"/>
      <c r="AO30" s="1026"/>
      <c r="AP30" s="1026" t="s">
        <v>511</v>
      </c>
      <c r="AQ30" s="1026"/>
      <c r="AR30" s="1026"/>
      <c r="AS30" s="1026"/>
      <c r="AT30" s="1026"/>
      <c r="AU30" s="1026" t="s">
        <v>511</v>
      </c>
      <c r="AV30" s="1026"/>
      <c r="AW30" s="1026"/>
      <c r="AX30" s="1026"/>
      <c r="AY30" s="1026"/>
      <c r="AZ30" s="1097" t="s">
        <v>511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402</v>
      </c>
      <c r="C31" s="1093"/>
      <c r="D31" s="1093"/>
      <c r="E31" s="1093"/>
      <c r="F31" s="1093"/>
      <c r="G31" s="1093"/>
      <c r="H31" s="1093"/>
      <c r="I31" s="1093"/>
      <c r="J31" s="1093"/>
      <c r="K31" s="1093"/>
      <c r="L31" s="1093"/>
      <c r="M31" s="1093"/>
      <c r="N31" s="1093"/>
      <c r="O31" s="1093"/>
      <c r="P31" s="1094"/>
      <c r="Q31" s="1098">
        <v>1718</v>
      </c>
      <c r="R31" s="1099"/>
      <c r="S31" s="1099"/>
      <c r="T31" s="1099"/>
      <c r="U31" s="1099"/>
      <c r="V31" s="1099">
        <v>1564</v>
      </c>
      <c r="W31" s="1099"/>
      <c r="X31" s="1099"/>
      <c r="Y31" s="1099"/>
      <c r="Z31" s="1099"/>
      <c r="AA31" s="1099">
        <v>154</v>
      </c>
      <c r="AB31" s="1099"/>
      <c r="AC31" s="1099"/>
      <c r="AD31" s="1099"/>
      <c r="AE31" s="1100"/>
      <c r="AF31" s="1074">
        <v>1026</v>
      </c>
      <c r="AG31" s="1075"/>
      <c r="AH31" s="1075"/>
      <c r="AI31" s="1075"/>
      <c r="AJ31" s="1076"/>
      <c r="AK31" s="1035">
        <v>132</v>
      </c>
      <c r="AL31" s="1026"/>
      <c r="AM31" s="1026"/>
      <c r="AN31" s="1026"/>
      <c r="AO31" s="1026"/>
      <c r="AP31" s="1026">
        <v>4587</v>
      </c>
      <c r="AQ31" s="1026"/>
      <c r="AR31" s="1026"/>
      <c r="AS31" s="1026"/>
      <c r="AT31" s="1026"/>
      <c r="AU31" s="1026">
        <v>1041</v>
      </c>
      <c r="AV31" s="1026"/>
      <c r="AW31" s="1026"/>
      <c r="AX31" s="1026"/>
      <c r="AY31" s="1026"/>
      <c r="AZ31" s="1097" t="s">
        <v>511</v>
      </c>
      <c r="BA31" s="1097"/>
      <c r="BB31" s="1097"/>
      <c r="BC31" s="1097"/>
      <c r="BD31" s="1097"/>
      <c r="BE31" s="1087" t="s">
        <v>403</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404</v>
      </c>
      <c r="C32" s="1093"/>
      <c r="D32" s="1093"/>
      <c r="E32" s="1093"/>
      <c r="F32" s="1093"/>
      <c r="G32" s="1093"/>
      <c r="H32" s="1093"/>
      <c r="I32" s="1093"/>
      <c r="J32" s="1093"/>
      <c r="K32" s="1093"/>
      <c r="L32" s="1093"/>
      <c r="M32" s="1093"/>
      <c r="N32" s="1093"/>
      <c r="O32" s="1093"/>
      <c r="P32" s="1094"/>
      <c r="Q32" s="1098">
        <v>1110</v>
      </c>
      <c r="R32" s="1099"/>
      <c r="S32" s="1099"/>
      <c r="T32" s="1099"/>
      <c r="U32" s="1099"/>
      <c r="V32" s="1099">
        <v>1035</v>
      </c>
      <c r="W32" s="1099"/>
      <c r="X32" s="1099"/>
      <c r="Y32" s="1099"/>
      <c r="Z32" s="1099"/>
      <c r="AA32" s="1099">
        <v>75</v>
      </c>
      <c r="AB32" s="1099"/>
      <c r="AC32" s="1099"/>
      <c r="AD32" s="1099"/>
      <c r="AE32" s="1100"/>
      <c r="AF32" s="1074">
        <v>75</v>
      </c>
      <c r="AG32" s="1075"/>
      <c r="AH32" s="1075"/>
      <c r="AI32" s="1075"/>
      <c r="AJ32" s="1076"/>
      <c r="AK32" s="1035">
        <v>325</v>
      </c>
      <c r="AL32" s="1026"/>
      <c r="AM32" s="1026"/>
      <c r="AN32" s="1026"/>
      <c r="AO32" s="1026"/>
      <c r="AP32" s="1026">
        <v>7077</v>
      </c>
      <c r="AQ32" s="1026"/>
      <c r="AR32" s="1026"/>
      <c r="AS32" s="1026"/>
      <c r="AT32" s="1026"/>
      <c r="AU32" s="1026">
        <v>4409</v>
      </c>
      <c r="AV32" s="1026"/>
      <c r="AW32" s="1026"/>
      <c r="AX32" s="1026"/>
      <c r="AY32" s="1026"/>
      <c r="AZ32" s="1097" t="s">
        <v>511</v>
      </c>
      <c r="BA32" s="1097"/>
      <c r="BB32" s="1097"/>
      <c r="BC32" s="1097"/>
      <c r="BD32" s="1097"/>
      <c r="BE32" s="1087" t="s">
        <v>405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406</v>
      </c>
      <c r="C33" s="1093"/>
      <c r="D33" s="1093"/>
      <c r="E33" s="1093"/>
      <c r="F33" s="1093"/>
      <c r="G33" s="1093"/>
      <c r="H33" s="1093"/>
      <c r="I33" s="1093"/>
      <c r="J33" s="1093"/>
      <c r="K33" s="1093"/>
      <c r="L33" s="1093"/>
      <c r="M33" s="1093"/>
      <c r="N33" s="1093"/>
      <c r="O33" s="1093"/>
      <c r="P33" s="1094"/>
      <c r="Q33" s="1098">
        <v>23</v>
      </c>
      <c r="R33" s="1099"/>
      <c r="S33" s="1099"/>
      <c r="T33" s="1099"/>
      <c r="U33" s="1099"/>
      <c r="V33" s="1099">
        <v>21</v>
      </c>
      <c r="W33" s="1099"/>
      <c r="X33" s="1099"/>
      <c r="Y33" s="1099"/>
      <c r="Z33" s="1099"/>
      <c r="AA33" s="1099">
        <v>2</v>
      </c>
      <c r="AB33" s="1099"/>
      <c r="AC33" s="1099"/>
      <c r="AD33" s="1099"/>
      <c r="AE33" s="1100"/>
      <c r="AF33" s="1074">
        <v>2</v>
      </c>
      <c r="AG33" s="1075"/>
      <c r="AH33" s="1075"/>
      <c r="AI33" s="1075"/>
      <c r="AJ33" s="1076"/>
      <c r="AK33" s="1035">
        <v>0</v>
      </c>
      <c r="AL33" s="1026"/>
      <c r="AM33" s="1026"/>
      <c r="AN33" s="1026"/>
      <c r="AO33" s="1026"/>
      <c r="AP33" s="1026" t="s">
        <v>511</v>
      </c>
      <c r="AQ33" s="1026"/>
      <c r="AR33" s="1026"/>
      <c r="AS33" s="1026"/>
      <c r="AT33" s="1026"/>
      <c r="AU33" s="1026" t="s">
        <v>511</v>
      </c>
      <c r="AV33" s="1026"/>
      <c r="AW33" s="1026"/>
      <c r="AX33" s="1026"/>
      <c r="AY33" s="1026"/>
      <c r="AZ33" s="1097" t="s">
        <v>511</v>
      </c>
      <c r="BA33" s="1097"/>
      <c r="BB33" s="1097"/>
      <c r="BC33" s="1097"/>
      <c r="BD33" s="1097"/>
      <c r="BE33" s="1087" t="s">
        <v>405</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407</v>
      </c>
      <c r="C34" s="1093"/>
      <c r="D34" s="1093"/>
      <c r="E34" s="1093"/>
      <c r="F34" s="1093"/>
      <c r="G34" s="1093"/>
      <c r="H34" s="1093"/>
      <c r="I34" s="1093"/>
      <c r="J34" s="1093"/>
      <c r="K34" s="1093"/>
      <c r="L34" s="1093"/>
      <c r="M34" s="1093"/>
      <c r="N34" s="1093"/>
      <c r="O34" s="1093"/>
      <c r="P34" s="1094"/>
      <c r="Q34" s="1098">
        <v>40</v>
      </c>
      <c r="R34" s="1099"/>
      <c r="S34" s="1099"/>
      <c r="T34" s="1099"/>
      <c r="U34" s="1099"/>
      <c r="V34" s="1099">
        <v>40</v>
      </c>
      <c r="W34" s="1099"/>
      <c r="X34" s="1099"/>
      <c r="Y34" s="1099"/>
      <c r="Z34" s="1099"/>
      <c r="AA34" s="1099" t="s">
        <v>511</v>
      </c>
      <c r="AB34" s="1099"/>
      <c r="AC34" s="1099"/>
      <c r="AD34" s="1099"/>
      <c r="AE34" s="1100"/>
      <c r="AF34" s="1074" t="s">
        <v>408</v>
      </c>
      <c r="AG34" s="1075"/>
      <c r="AH34" s="1075"/>
      <c r="AI34" s="1075"/>
      <c r="AJ34" s="1076"/>
      <c r="AK34" s="1035">
        <v>0</v>
      </c>
      <c r="AL34" s="1026"/>
      <c r="AM34" s="1026"/>
      <c r="AN34" s="1026"/>
      <c r="AO34" s="1026"/>
      <c r="AP34" s="1026">
        <v>22</v>
      </c>
      <c r="AQ34" s="1026"/>
      <c r="AR34" s="1026"/>
      <c r="AS34" s="1026"/>
      <c r="AT34" s="1026"/>
      <c r="AU34" s="1026">
        <v>22</v>
      </c>
      <c r="AV34" s="1026"/>
      <c r="AW34" s="1026"/>
      <c r="AX34" s="1026"/>
      <c r="AY34" s="1026"/>
      <c r="AZ34" s="1097" t="s">
        <v>511</v>
      </c>
      <c r="BA34" s="1097"/>
      <c r="BB34" s="1097"/>
      <c r="BC34" s="1097"/>
      <c r="BD34" s="1097"/>
      <c r="BE34" s="1087" t="s">
        <v>405</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409</v>
      </c>
      <c r="C35" s="1093"/>
      <c r="D35" s="1093"/>
      <c r="E35" s="1093"/>
      <c r="F35" s="1093"/>
      <c r="G35" s="1093"/>
      <c r="H35" s="1093"/>
      <c r="I35" s="1093"/>
      <c r="J35" s="1093"/>
      <c r="K35" s="1093"/>
      <c r="L35" s="1093"/>
      <c r="M35" s="1093"/>
      <c r="N35" s="1093"/>
      <c r="O35" s="1093"/>
      <c r="P35" s="1094"/>
      <c r="Q35" s="1098">
        <v>8</v>
      </c>
      <c r="R35" s="1099"/>
      <c r="S35" s="1099"/>
      <c r="T35" s="1099"/>
      <c r="U35" s="1099"/>
      <c r="V35" s="1099">
        <v>0</v>
      </c>
      <c r="W35" s="1099"/>
      <c r="X35" s="1099"/>
      <c r="Y35" s="1099"/>
      <c r="Z35" s="1099"/>
      <c r="AA35" s="1099">
        <v>8</v>
      </c>
      <c r="AB35" s="1099"/>
      <c r="AC35" s="1099"/>
      <c r="AD35" s="1099"/>
      <c r="AE35" s="1100"/>
      <c r="AF35" s="1074">
        <v>16</v>
      </c>
      <c r="AG35" s="1075"/>
      <c r="AH35" s="1075"/>
      <c r="AI35" s="1075"/>
      <c r="AJ35" s="1076"/>
      <c r="AK35" s="1035">
        <v>0</v>
      </c>
      <c r="AL35" s="1026"/>
      <c r="AM35" s="1026"/>
      <c r="AN35" s="1026"/>
      <c r="AO35" s="1026"/>
      <c r="AP35" s="1026" t="s">
        <v>511</v>
      </c>
      <c r="AQ35" s="1026"/>
      <c r="AR35" s="1026"/>
      <c r="AS35" s="1026"/>
      <c r="AT35" s="1026"/>
      <c r="AU35" s="1026" t="s">
        <v>511</v>
      </c>
      <c r="AV35" s="1026"/>
      <c r="AW35" s="1026"/>
      <c r="AX35" s="1026"/>
      <c r="AY35" s="1026"/>
      <c r="AZ35" s="1097" t="s">
        <v>511</v>
      </c>
      <c r="BA35" s="1097"/>
      <c r="BB35" s="1097"/>
      <c r="BC35" s="1097"/>
      <c r="BD35" s="1097"/>
      <c r="BE35" s="1087" t="s">
        <v>410</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1339</v>
      </c>
      <c r="AG63" s="1014"/>
      <c r="AH63" s="1014"/>
      <c r="AI63" s="1014"/>
      <c r="AJ63" s="1085"/>
      <c r="AK63" s="1086"/>
      <c r="AL63" s="1018"/>
      <c r="AM63" s="1018"/>
      <c r="AN63" s="1018"/>
      <c r="AO63" s="1018"/>
      <c r="AP63" s="1014">
        <v>11686</v>
      </c>
      <c r="AQ63" s="1014"/>
      <c r="AR63" s="1014"/>
      <c r="AS63" s="1014"/>
      <c r="AT63" s="1014"/>
      <c r="AU63" s="1014">
        <v>5472</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396</v>
      </c>
      <c r="AQ66" s="1057"/>
      <c r="AR66" s="1057"/>
      <c r="AS66" s="1057"/>
      <c r="AT66" s="1058"/>
      <c r="AU66" s="1056" t="s">
        <v>420</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576</v>
      </c>
      <c r="C68" s="1041"/>
      <c r="D68" s="1041"/>
      <c r="E68" s="1041"/>
      <c r="F68" s="1041"/>
      <c r="G68" s="1041"/>
      <c r="H68" s="1041"/>
      <c r="I68" s="1041"/>
      <c r="J68" s="1041"/>
      <c r="K68" s="1041"/>
      <c r="L68" s="1041"/>
      <c r="M68" s="1041"/>
      <c r="N68" s="1041"/>
      <c r="O68" s="1041"/>
      <c r="P68" s="1042"/>
      <c r="Q68" s="1043">
        <v>1823</v>
      </c>
      <c r="R68" s="1037"/>
      <c r="S68" s="1037"/>
      <c r="T68" s="1037"/>
      <c r="U68" s="1037"/>
      <c r="V68" s="1037">
        <v>1797</v>
      </c>
      <c r="W68" s="1037"/>
      <c r="X68" s="1037"/>
      <c r="Y68" s="1037"/>
      <c r="Z68" s="1037"/>
      <c r="AA68" s="1037">
        <v>26</v>
      </c>
      <c r="AB68" s="1037"/>
      <c r="AC68" s="1037"/>
      <c r="AD68" s="1037"/>
      <c r="AE68" s="1037"/>
      <c r="AF68" s="1037">
        <v>26</v>
      </c>
      <c r="AG68" s="1037"/>
      <c r="AH68" s="1037"/>
      <c r="AI68" s="1037"/>
      <c r="AJ68" s="1037"/>
      <c r="AK68" s="1037">
        <v>25</v>
      </c>
      <c r="AL68" s="1037"/>
      <c r="AM68" s="1037"/>
      <c r="AN68" s="1037"/>
      <c r="AO68" s="1037"/>
      <c r="AP68" s="1037">
        <v>1494</v>
      </c>
      <c r="AQ68" s="1037"/>
      <c r="AR68" s="1037"/>
      <c r="AS68" s="1037"/>
      <c r="AT68" s="1037"/>
      <c r="AU68" s="1037" t="s">
        <v>511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577</v>
      </c>
      <c r="C69" s="1030"/>
      <c r="D69" s="1030"/>
      <c r="E69" s="1030"/>
      <c r="F69" s="1030"/>
      <c r="G69" s="1030"/>
      <c r="H69" s="1030"/>
      <c r="I69" s="1030"/>
      <c r="J69" s="1030"/>
      <c r="K69" s="1030"/>
      <c r="L69" s="1030"/>
      <c r="M69" s="1030"/>
      <c r="N69" s="1030"/>
      <c r="O69" s="1030"/>
      <c r="P69" s="1031"/>
      <c r="Q69" s="1032">
        <v>58</v>
      </c>
      <c r="R69" s="1026"/>
      <c r="S69" s="1026"/>
      <c r="T69" s="1026"/>
      <c r="U69" s="1026"/>
      <c r="V69" s="1026">
        <v>57</v>
      </c>
      <c r="W69" s="1026"/>
      <c r="X69" s="1026"/>
      <c r="Y69" s="1026"/>
      <c r="Z69" s="1026"/>
      <c r="AA69" s="1026">
        <v>1</v>
      </c>
      <c r="AB69" s="1026"/>
      <c r="AC69" s="1026"/>
      <c r="AD69" s="1026"/>
      <c r="AE69" s="1026"/>
      <c r="AF69" s="1026">
        <v>1</v>
      </c>
      <c r="AG69" s="1026"/>
      <c r="AH69" s="1026"/>
      <c r="AI69" s="1026"/>
      <c r="AJ69" s="1026"/>
      <c r="AK69" s="1026">
        <v>1</v>
      </c>
      <c r="AL69" s="1026"/>
      <c r="AM69" s="1026"/>
      <c r="AN69" s="1026"/>
      <c r="AO69" s="1026"/>
      <c r="AP69" s="1026" t="s">
        <v>511</v>
      </c>
      <c r="AQ69" s="1026"/>
      <c r="AR69" s="1026"/>
      <c r="AS69" s="1026"/>
      <c r="AT69" s="1026"/>
      <c r="AU69" s="1026" t="s">
        <v>511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578</v>
      </c>
      <c r="C70" s="1030"/>
      <c r="D70" s="1030"/>
      <c r="E70" s="1030"/>
      <c r="F70" s="1030"/>
      <c r="G70" s="1030"/>
      <c r="H70" s="1030"/>
      <c r="I70" s="1030"/>
      <c r="J70" s="1030"/>
      <c r="K70" s="1030"/>
      <c r="L70" s="1030"/>
      <c r="M70" s="1030"/>
      <c r="N70" s="1030"/>
      <c r="O70" s="1030"/>
      <c r="P70" s="1031"/>
      <c r="Q70" s="1032">
        <v>365</v>
      </c>
      <c r="R70" s="1026"/>
      <c r="S70" s="1026"/>
      <c r="T70" s="1026"/>
      <c r="U70" s="1026"/>
      <c r="V70" s="1026">
        <v>363</v>
      </c>
      <c r="W70" s="1026"/>
      <c r="X70" s="1026"/>
      <c r="Y70" s="1026"/>
      <c r="Z70" s="1026"/>
      <c r="AA70" s="1026">
        <v>2</v>
      </c>
      <c r="AB70" s="1026"/>
      <c r="AC70" s="1026"/>
      <c r="AD70" s="1026"/>
      <c r="AE70" s="1026"/>
      <c r="AF70" s="1026">
        <v>2</v>
      </c>
      <c r="AG70" s="1026"/>
      <c r="AH70" s="1026"/>
      <c r="AI70" s="1026"/>
      <c r="AJ70" s="1026"/>
      <c r="AK70" s="1026">
        <v>38</v>
      </c>
      <c r="AL70" s="1026"/>
      <c r="AM70" s="1026"/>
      <c r="AN70" s="1026"/>
      <c r="AO70" s="1026"/>
      <c r="AP70" s="1026">
        <v>432</v>
      </c>
      <c r="AQ70" s="1026"/>
      <c r="AR70" s="1026"/>
      <c r="AS70" s="1026"/>
      <c r="AT70" s="1026"/>
      <c r="AU70" s="1026" t="s">
        <v>511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579</v>
      </c>
      <c r="C71" s="1030"/>
      <c r="D71" s="1030"/>
      <c r="E71" s="1030"/>
      <c r="F71" s="1030"/>
      <c r="G71" s="1030"/>
      <c r="H71" s="1030"/>
      <c r="I71" s="1030"/>
      <c r="J71" s="1030"/>
      <c r="K71" s="1030"/>
      <c r="L71" s="1030"/>
      <c r="M71" s="1030"/>
      <c r="N71" s="1030"/>
      <c r="O71" s="1030"/>
      <c r="P71" s="1031"/>
      <c r="Q71" s="1032">
        <v>1554</v>
      </c>
      <c r="R71" s="1026"/>
      <c r="S71" s="1026"/>
      <c r="T71" s="1026"/>
      <c r="U71" s="1026"/>
      <c r="V71" s="1026">
        <v>1531</v>
      </c>
      <c r="W71" s="1026"/>
      <c r="X71" s="1026"/>
      <c r="Y71" s="1026"/>
      <c r="Z71" s="1026"/>
      <c r="AA71" s="1026">
        <v>23</v>
      </c>
      <c r="AB71" s="1026"/>
      <c r="AC71" s="1026"/>
      <c r="AD71" s="1026"/>
      <c r="AE71" s="1026"/>
      <c r="AF71" s="1026">
        <v>23</v>
      </c>
      <c r="AG71" s="1026"/>
      <c r="AH71" s="1026"/>
      <c r="AI71" s="1026"/>
      <c r="AJ71" s="1026"/>
      <c r="AK71" s="1026">
        <v>6</v>
      </c>
      <c r="AL71" s="1026"/>
      <c r="AM71" s="1026"/>
      <c r="AN71" s="1026"/>
      <c r="AO71" s="1026"/>
      <c r="AP71" s="1026">
        <v>214</v>
      </c>
      <c r="AQ71" s="1026"/>
      <c r="AR71" s="1026"/>
      <c r="AS71" s="1026"/>
      <c r="AT71" s="1026"/>
      <c r="AU71" s="1026" t="s">
        <v>511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580</v>
      </c>
      <c r="C72" s="1030"/>
      <c r="D72" s="1030"/>
      <c r="E72" s="1030"/>
      <c r="F72" s="1030"/>
      <c r="G72" s="1030"/>
      <c r="H72" s="1030"/>
      <c r="I72" s="1030"/>
      <c r="J72" s="1030"/>
      <c r="K72" s="1030"/>
      <c r="L72" s="1030"/>
      <c r="M72" s="1030"/>
      <c r="N72" s="1030"/>
      <c r="O72" s="1030"/>
      <c r="P72" s="1031"/>
      <c r="Q72" s="1032">
        <v>4276</v>
      </c>
      <c r="R72" s="1026"/>
      <c r="S72" s="1026"/>
      <c r="T72" s="1026"/>
      <c r="U72" s="1026"/>
      <c r="V72" s="1026">
        <v>4539</v>
      </c>
      <c r="W72" s="1026"/>
      <c r="X72" s="1026"/>
      <c r="Y72" s="1026"/>
      <c r="Z72" s="1026"/>
      <c r="AA72" s="1026">
        <v>-263</v>
      </c>
      <c r="AB72" s="1026"/>
      <c r="AC72" s="1026"/>
      <c r="AD72" s="1026"/>
      <c r="AE72" s="1026"/>
      <c r="AF72" s="1026">
        <v>5974</v>
      </c>
      <c r="AG72" s="1026"/>
      <c r="AH72" s="1026"/>
      <c r="AI72" s="1026"/>
      <c r="AJ72" s="1026"/>
      <c r="AK72" s="1026" t="s">
        <v>511</v>
      </c>
      <c r="AL72" s="1026"/>
      <c r="AM72" s="1026"/>
      <c r="AN72" s="1026"/>
      <c r="AO72" s="1026"/>
      <c r="AP72" s="1026" t="s">
        <v>511</v>
      </c>
      <c r="AQ72" s="1026"/>
      <c r="AR72" s="1026"/>
      <c r="AS72" s="1026"/>
      <c r="AT72" s="1026"/>
      <c r="AU72" s="1026" t="s">
        <v>511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581</v>
      </c>
      <c r="C73" s="1030"/>
      <c r="D73" s="1030"/>
      <c r="E73" s="1030"/>
      <c r="F73" s="1030"/>
      <c r="G73" s="1030"/>
      <c r="H73" s="1030"/>
      <c r="I73" s="1030"/>
      <c r="J73" s="1030"/>
      <c r="K73" s="1030"/>
      <c r="L73" s="1030"/>
      <c r="M73" s="1030"/>
      <c r="N73" s="1030"/>
      <c r="O73" s="1030"/>
      <c r="P73" s="1031"/>
      <c r="Q73" s="1032">
        <v>6057</v>
      </c>
      <c r="R73" s="1026"/>
      <c r="S73" s="1026"/>
      <c r="T73" s="1026"/>
      <c r="U73" s="1026"/>
      <c r="V73" s="1026">
        <v>6168</v>
      </c>
      <c r="W73" s="1026"/>
      <c r="X73" s="1026"/>
      <c r="Y73" s="1026"/>
      <c r="Z73" s="1026"/>
      <c r="AA73" s="1026">
        <v>-111</v>
      </c>
      <c r="AB73" s="1026"/>
      <c r="AC73" s="1026"/>
      <c r="AD73" s="1026"/>
      <c r="AE73" s="1026"/>
      <c r="AF73" s="1026" t="s">
        <v>511</v>
      </c>
      <c r="AG73" s="1026"/>
      <c r="AH73" s="1026"/>
      <c r="AI73" s="1026"/>
      <c r="AJ73" s="1026"/>
      <c r="AK73" s="1026" t="s">
        <v>511</v>
      </c>
      <c r="AL73" s="1026"/>
      <c r="AM73" s="1026"/>
      <c r="AN73" s="1026"/>
      <c r="AO73" s="1026"/>
      <c r="AP73" s="1026">
        <v>4864</v>
      </c>
      <c r="AQ73" s="1026"/>
      <c r="AR73" s="1026"/>
      <c r="AS73" s="1026"/>
      <c r="AT73" s="1026"/>
      <c r="AU73" s="1026" t="s">
        <v>511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582</v>
      </c>
      <c r="C74" s="1030"/>
      <c r="D74" s="1030"/>
      <c r="E74" s="1030"/>
      <c r="F74" s="1030"/>
      <c r="G74" s="1030"/>
      <c r="H74" s="1030"/>
      <c r="I74" s="1030"/>
      <c r="J74" s="1030"/>
      <c r="K74" s="1030"/>
      <c r="L74" s="1030"/>
      <c r="M74" s="1030"/>
      <c r="N74" s="1030"/>
      <c r="O74" s="1030"/>
      <c r="P74" s="1031"/>
      <c r="Q74" s="1032">
        <v>7032</v>
      </c>
      <c r="R74" s="1026"/>
      <c r="S74" s="1026"/>
      <c r="T74" s="1026"/>
      <c r="U74" s="1026"/>
      <c r="V74" s="1026">
        <v>6827</v>
      </c>
      <c r="W74" s="1026"/>
      <c r="X74" s="1026"/>
      <c r="Y74" s="1026"/>
      <c r="Z74" s="1026"/>
      <c r="AA74" s="1026">
        <v>205</v>
      </c>
      <c r="AB74" s="1026"/>
      <c r="AC74" s="1026"/>
      <c r="AD74" s="1026"/>
      <c r="AE74" s="1026"/>
      <c r="AF74" s="1026" t="s">
        <v>511</v>
      </c>
      <c r="AG74" s="1026"/>
      <c r="AH74" s="1026"/>
      <c r="AI74" s="1026"/>
      <c r="AJ74" s="1026"/>
      <c r="AK74" s="1026">
        <v>15</v>
      </c>
      <c r="AL74" s="1026"/>
      <c r="AM74" s="1026"/>
      <c r="AN74" s="1026"/>
      <c r="AO74" s="1026"/>
      <c r="AP74" s="1026" t="s">
        <v>511</v>
      </c>
      <c r="AQ74" s="1026"/>
      <c r="AR74" s="1026"/>
      <c r="AS74" s="1026"/>
      <c r="AT74" s="1026"/>
      <c r="AU74" s="1026" t="s">
        <v>511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583</v>
      </c>
      <c r="C75" s="1030"/>
      <c r="D75" s="1030"/>
      <c r="E75" s="1030"/>
      <c r="F75" s="1030"/>
      <c r="G75" s="1030"/>
      <c r="H75" s="1030"/>
      <c r="I75" s="1030"/>
      <c r="J75" s="1030"/>
      <c r="K75" s="1030"/>
      <c r="L75" s="1030"/>
      <c r="M75" s="1030"/>
      <c r="N75" s="1030"/>
      <c r="O75" s="1030"/>
      <c r="P75" s="1031"/>
      <c r="Q75" s="1033">
        <v>1625</v>
      </c>
      <c r="R75" s="1034"/>
      <c r="S75" s="1034"/>
      <c r="T75" s="1034"/>
      <c r="U75" s="1035"/>
      <c r="V75" s="1036">
        <v>1624</v>
      </c>
      <c r="W75" s="1034"/>
      <c r="X75" s="1034"/>
      <c r="Y75" s="1034"/>
      <c r="Z75" s="1035"/>
      <c r="AA75" s="1036">
        <v>1</v>
      </c>
      <c r="AB75" s="1034"/>
      <c r="AC75" s="1034"/>
      <c r="AD75" s="1034"/>
      <c r="AE75" s="1035"/>
      <c r="AF75" s="1026" t="s">
        <v>511</v>
      </c>
      <c r="AG75" s="1026"/>
      <c r="AH75" s="1026"/>
      <c r="AI75" s="1026"/>
      <c r="AJ75" s="1026"/>
      <c r="AK75" s="1026" t="s">
        <v>511</v>
      </c>
      <c r="AL75" s="1026"/>
      <c r="AM75" s="1026"/>
      <c r="AN75" s="1026"/>
      <c r="AO75" s="1026"/>
      <c r="AP75" s="1026" t="s">
        <v>511</v>
      </c>
      <c r="AQ75" s="1026"/>
      <c r="AR75" s="1026"/>
      <c r="AS75" s="1026"/>
      <c r="AT75" s="1026"/>
      <c r="AU75" s="1036" t="s">
        <v>511</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584</v>
      </c>
      <c r="C76" s="1030"/>
      <c r="D76" s="1030"/>
      <c r="E76" s="1030"/>
      <c r="F76" s="1030"/>
      <c r="G76" s="1030"/>
      <c r="H76" s="1030"/>
      <c r="I76" s="1030"/>
      <c r="J76" s="1030"/>
      <c r="K76" s="1030"/>
      <c r="L76" s="1030"/>
      <c r="M76" s="1030"/>
      <c r="N76" s="1030"/>
      <c r="O76" s="1030"/>
      <c r="P76" s="1031"/>
      <c r="Q76" s="1033">
        <v>1</v>
      </c>
      <c r="R76" s="1034"/>
      <c r="S76" s="1034"/>
      <c r="T76" s="1034"/>
      <c r="U76" s="1035"/>
      <c r="V76" s="1026" t="s">
        <v>511</v>
      </c>
      <c r="W76" s="1026"/>
      <c r="X76" s="1026"/>
      <c r="Y76" s="1026"/>
      <c r="Z76" s="1026"/>
      <c r="AA76" s="1036">
        <v>1</v>
      </c>
      <c r="AB76" s="1034"/>
      <c r="AC76" s="1034"/>
      <c r="AD76" s="1034"/>
      <c r="AE76" s="1035"/>
      <c r="AF76" s="1026" t="s">
        <v>511</v>
      </c>
      <c r="AG76" s="1026"/>
      <c r="AH76" s="1026"/>
      <c r="AI76" s="1026"/>
      <c r="AJ76" s="1026"/>
      <c r="AK76" s="1026" t="s">
        <v>511</v>
      </c>
      <c r="AL76" s="1026"/>
      <c r="AM76" s="1026"/>
      <c r="AN76" s="1026"/>
      <c r="AO76" s="1026"/>
      <c r="AP76" s="1026" t="s">
        <v>511</v>
      </c>
      <c r="AQ76" s="1026"/>
      <c r="AR76" s="1026"/>
      <c r="AS76" s="1026"/>
      <c r="AT76" s="1026"/>
      <c r="AU76" s="1036" t="s">
        <v>511</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585</v>
      </c>
      <c r="C77" s="1030"/>
      <c r="D77" s="1030"/>
      <c r="E77" s="1030"/>
      <c r="F77" s="1030"/>
      <c r="G77" s="1030"/>
      <c r="H77" s="1030"/>
      <c r="I77" s="1030"/>
      <c r="J77" s="1030"/>
      <c r="K77" s="1030"/>
      <c r="L77" s="1030"/>
      <c r="M77" s="1030"/>
      <c r="N77" s="1030"/>
      <c r="O77" s="1030"/>
      <c r="P77" s="1031"/>
      <c r="Q77" s="1033">
        <v>65</v>
      </c>
      <c r="R77" s="1034"/>
      <c r="S77" s="1034"/>
      <c r="T77" s="1034"/>
      <c r="U77" s="1035"/>
      <c r="V77" s="1036">
        <v>53</v>
      </c>
      <c r="W77" s="1034"/>
      <c r="X77" s="1034"/>
      <c r="Y77" s="1034"/>
      <c r="Z77" s="1035"/>
      <c r="AA77" s="1036">
        <v>12</v>
      </c>
      <c r="AB77" s="1034"/>
      <c r="AC77" s="1034"/>
      <c r="AD77" s="1034"/>
      <c r="AE77" s="1035"/>
      <c r="AF77" s="1026" t="s">
        <v>511</v>
      </c>
      <c r="AG77" s="1026"/>
      <c r="AH77" s="1026"/>
      <c r="AI77" s="1026"/>
      <c r="AJ77" s="1026"/>
      <c r="AK77" s="1036">
        <v>26</v>
      </c>
      <c r="AL77" s="1034"/>
      <c r="AM77" s="1034"/>
      <c r="AN77" s="1034"/>
      <c r="AO77" s="1035"/>
      <c r="AP77" s="1026" t="s">
        <v>511</v>
      </c>
      <c r="AQ77" s="1026"/>
      <c r="AR77" s="1026"/>
      <c r="AS77" s="1026"/>
      <c r="AT77" s="1026"/>
      <c r="AU77" s="1036" t="s">
        <v>511</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586</v>
      </c>
      <c r="C78" s="1030"/>
      <c r="D78" s="1030"/>
      <c r="E78" s="1030"/>
      <c r="F78" s="1030"/>
      <c r="G78" s="1030"/>
      <c r="H78" s="1030"/>
      <c r="I78" s="1030"/>
      <c r="J78" s="1030"/>
      <c r="K78" s="1030"/>
      <c r="L78" s="1030"/>
      <c r="M78" s="1030"/>
      <c r="N78" s="1030"/>
      <c r="O78" s="1030"/>
      <c r="P78" s="1031"/>
      <c r="Q78" s="1032">
        <v>30</v>
      </c>
      <c r="R78" s="1026"/>
      <c r="S78" s="1026"/>
      <c r="T78" s="1026"/>
      <c r="U78" s="1026"/>
      <c r="V78" s="1026">
        <v>26</v>
      </c>
      <c r="W78" s="1026"/>
      <c r="X78" s="1026"/>
      <c r="Y78" s="1026"/>
      <c r="Z78" s="1026"/>
      <c r="AA78" s="1026">
        <v>4</v>
      </c>
      <c r="AB78" s="1026"/>
      <c r="AC78" s="1026"/>
      <c r="AD78" s="1026"/>
      <c r="AE78" s="1026"/>
      <c r="AF78" s="1026" t="s">
        <v>511</v>
      </c>
      <c r="AG78" s="1026"/>
      <c r="AH78" s="1026"/>
      <c r="AI78" s="1026"/>
      <c r="AJ78" s="1026"/>
      <c r="AK78" s="1026" t="s">
        <v>511</v>
      </c>
      <c r="AL78" s="1026"/>
      <c r="AM78" s="1026"/>
      <c r="AN78" s="1026"/>
      <c r="AO78" s="1026"/>
      <c r="AP78" s="1026" t="s">
        <v>511</v>
      </c>
      <c r="AQ78" s="1026"/>
      <c r="AR78" s="1026"/>
      <c r="AS78" s="1026"/>
      <c r="AT78" s="1026"/>
      <c r="AU78" s="1026" t="s">
        <v>511</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587</v>
      </c>
      <c r="C79" s="1030"/>
      <c r="D79" s="1030"/>
      <c r="E79" s="1030"/>
      <c r="F79" s="1030"/>
      <c r="G79" s="1030"/>
      <c r="H79" s="1030"/>
      <c r="I79" s="1030"/>
      <c r="J79" s="1030"/>
      <c r="K79" s="1030"/>
      <c r="L79" s="1030"/>
      <c r="M79" s="1030"/>
      <c r="N79" s="1030"/>
      <c r="O79" s="1030"/>
      <c r="P79" s="1031"/>
      <c r="Q79" s="1032">
        <v>899</v>
      </c>
      <c r="R79" s="1026"/>
      <c r="S79" s="1026"/>
      <c r="T79" s="1026"/>
      <c r="U79" s="1026"/>
      <c r="V79" s="1026">
        <v>853</v>
      </c>
      <c r="W79" s="1026"/>
      <c r="X79" s="1026"/>
      <c r="Y79" s="1026"/>
      <c r="Z79" s="1026"/>
      <c r="AA79" s="1026">
        <v>46</v>
      </c>
      <c r="AB79" s="1026"/>
      <c r="AC79" s="1026"/>
      <c r="AD79" s="1026"/>
      <c r="AE79" s="1026"/>
      <c r="AF79" s="1026">
        <v>46</v>
      </c>
      <c r="AG79" s="1026"/>
      <c r="AH79" s="1026"/>
      <c r="AI79" s="1026"/>
      <c r="AJ79" s="1026"/>
      <c r="AK79" s="1026" t="s">
        <v>511</v>
      </c>
      <c r="AL79" s="1026"/>
      <c r="AM79" s="1026"/>
      <c r="AN79" s="1026"/>
      <c r="AO79" s="1026"/>
      <c r="AP79" s="1026" t="s">
        <v>511</v>
      </c>
      <c r="AQ79" s="1026"/>
      <c r="AR79" s="1026"/>
      <c r="AS79" s="1026"/>
      <c r="AT79" s="1026"/>
      <c r="AU79" s="1026" t="s">
        <v>511</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588</v>
      </c>
      <c r="C80" s="1030"/>
      <c r="D80" s="1030"/>
      <c r="E80" s="1030"/>
      <c r="F80" s="1030"/>
      <c r="G80" s="1030"/>
      <c r="H80" s="1030"/>
      <c r="I80" s="1030"/>
      <c r="J80" s="1030"/>
      <c r="K80" s="1030"/>
      <c r="L80" s="1030"/>
      <c r="M80" s="1030"/>
      <c r="N80" s="1030"/>
      <c r="O80" s="1030"/>
      <c r="P80" s="1031"/>
      <c r="Q80" s="1032">
        <v>255217</v>
      </c>
      <c r="R80" s="1026"/>
      <c r="S80" s="1026"/>
      <c r="T80" s="1026"/>
      <c r="U80" s="1026"/>
      <c r="V80" s="1026">
        <v>243412</v>
      </c>
      <c r="W80" s="1026"/>
      <c r="X80" s="1026"/>
      <c r="Y80" s="1026"/>
      <c r="Z80" s="1026"/>
      <c r="AA80" s="1026">
        <v>11805</v>
      </c>
      <c r="AB80" s="1026"/>
      <c r="AC80" s="1026"/>
      <c r="AD80" s="1026"/>
      <c r="AE80" s="1026"/>
      <c r="AF80" s="1026">
        <v>11805</v>
      </c>
      <c r="AG80" s="1026"/>
      <c r="AH80" s="1026"/>
      <c r="AI80" s="1026"/>
      <c r="AJ80" s="1026"/>
      <c r="AK80" s="1026">
        <v>646</v>
      </c>
      <c r="AL80" s="1026"/>
      <c r="AM80" s="1026"/>
      <c r="AN80" s="1026"/>
      <c r="AO80" s="1026"/>
      <c r="AP80" s="1026" t="s">
        <v>511</v>
      </c>
      <c r="AQ80" s="1026"/>
      <c r="AR80" s="1026"/>
      <c r="AS80" s="1026"/>
      <c r="AT80" s="1026"/>
      <c r="AU80" s="1026" t="s">
        <v>511</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t="s">
        <v>589</v>
      </c>
      <c r="C81" s="1030"/>
      <c r="D81" s="1030"/>
      <c r="E81" s="1030"/>
      <c r="F81" s="1030"/>
      <c r="G81" s="1030"/>
      <c r="H81" s="1030"/>
      <c r="I81" s="1030"/>
      <c r="J81" s="1030"/>
      <c r="K81" s="1030"/>
      <c r="L81" s="1030"/>
      <c r="M81" s="1030"/>
      <c r="N81" s="1030"/>
      <c r="O81" s="1030"/>
      <c r="P81" s="1031"/>
      <c r="Q81" s="1032">
        <v>228</v>
      </c>
      <c r="R81" s="1026"/>
      <c r="S81" s="1026"/>
      <c r="T81" s="1026"/>
      <c r="U81" s="1026"/>
      <c r="V81" s="1026">
        <v>228</v>
      </c>
      <c r="W81" s="1026"/>
      <c r="X81" s="1026"/>
      <c r="Y81" s="1026"/>
      <c r="Z81" s="1026"/>
      <c r="AA81" s="1026" t="s">
        <v>511</v>
      </c>
      <c r="AB81" s="1026"/>
      <c r="AC81" s="1026"/>
      <c r="AD81" s="1026"/>
      <c r="AE81" s="1026"/>
      <c r="AF81" s="1026" t="s">
        <v>511</v>
      </c>
      <c r="AG81" s="1026"/>
      <c r="AH81" s="1026"/>
      <c r="AI81" s="1026"/>
      <c r="AJ81" s="1026"/>
      <c r="AK81" s="1026">
        <v>8</v>
      </c>
      <c r="AL81" s="1026"/>
      <c r="AM81" s="1026"/>
      <c r="AN81" s="1026"/>
      <c r="AO81" s="1026"/>
      <c r="AP81" s="1026" t="s">
        <v>511</v>
      </c>
      <c r="AQ81" s="1026"/>
      <c r="AR81" s="1026"/>
      <c r="AS81" s="1026"/>
      <c r="AT81" s="1026"/>
      <c r="AU81" s="1026" t="s">
        <v>511</v>
      </c>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17877</v>
      </c>
      <c r="AG88" s="1014"/>
      <c r="AH88" s="1014"/>
      <c r="AI88" s="1014"/>
      <c r="AJ88" s="1014"/>
      <c r="AK88" s="1018"/>
      <c r="AL88" s="1018"/>
      <c r="AM88" s="1018"/>
      <c r="AN88" s="1018"/>
      <c r="AO88" s="1018"/>
      <c r="AP88" s="1014">
        <v>7004</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150</v>
      </c>
      <c r="CS102" s="1006"/>
      <c r="CT102" s="1006"/>
      <c r="CU102" s="1006"/>
      <c r="CV102" s="1007"/>
      <c r="CW102" s="1005">
        <v>16</v>
      </c>
      <c r="CX102" s="1006"/>
      <c r="CY102" s="1006"/>
      <c r="CZ102" s="1006"/>
      <c r="DA102" s="1007"/>
      <c r="DB102" s="1005">
        <v>0</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305</v>
      </c>
      <c r="AG109" s="949"/>
      <c r="AH109" s="949"/>
      <c r="AI109" s="949"/>
      <c r="AJ109" s="950"/>
      <c r="AK109" s="951" t="s">
        <v>304</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305</v>
      </c>
      <c r="BW109" s="949"/>
      <c r="BX109" s="949"/>
      <c r="BY109" s="949"/>
      <c r="BZ109" s="950"/>
      <c r="CA109" s="951" t="s">
        <v>304</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305</v>
      </c>
      <c r="DM109" s="949"/>
      <c r="DN109" s="949"/>
      <c r="DO109" s="949"/>
      <c r="DP109" s="950"/>
      <c r="DQ109" s="951" t="s">
        <v>304</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3125142</v>
      </c>
      <c r="AB110" s="942"/>
      <c r="AC110" s="942"/>
      <c r="AD110" s="942"/>
      <c r="AE110" s="943"/>
      <c r="AF110" s="944">
        <v>3013806</v>
      </c>
      <c r="AG110" s="942"/>
      <c r="AH110" s="942"/>
      <c r="AI110" s="942"/>
      <c r="AJ110" s="943"/>
      <c r="AK110" s="944">
        <v>2953242</v>
      </c>
      <c r="AL110" s="942"/>
      <c r="AM110" s="942"/>
      <c r="AN110" s="942"/>
      <c r="AO110" s="943"/>
      <c r="AP110" s="945">
        <v>21</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37685292</v>
      </c>
      <c r="BR110" s="889"/>
      <c r="BS110" s="889"/>
      <c r="BT110" s="889"/>
      <c r="BU110" s="889"/>
      <c r="BV110" s="889">
        <v>39629057</v>
      </c>
      <c r="BW110" s="889"/>
      <c r="BX110" s="889"/>
      <c r="BY110" s="889"/>
      <c r="BZ110" s="889"/>
      <c r="CA110" s="889">
        <v>40060442</v>
      </c>
      <c r="CB110" s="889"/>
      <c r="CC110" s="889"/>
      <c r="CD110" s="889"/>
      <c r="CE110" s="889"/>
      <c r="CF110" s="913">
        <v>284.60000000000002</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437</v>
      </c>
      <c r="DM110" s="889"/>
      <c r="DN110" s="889"/>
      <c r="DO110" s="889"/>
      <c r="DP110" s="889"/>
      <c r="DQ110" s="889" t="s">
        <v>437</v>
      </c>
      <c r="DR110" s="889"/>
      <c r="DS110" s="889"/>
      <c r="DT110" s="889"/>
      <c r="DU110" s="889"/>
      <c r="DV110" s="890" t="s">
        <v>437</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437</v>
      </c>
      <c r="AG111" s="970"/>
      <c r="AH111" s="970"/>
      <c r="AI111" s="970"/>
      <c r="AJ111" s="971"/>
      <c r="AK111" s="972" t="s">
        <v>437</v>
      </c>
      <c r="AL111" s="970"/>
      <c r="AM111" s="970"/>
      <c r="AN111" s="970"/>
      <c r="AO111" s="971"/>
      <c r="AP111" s="973" t="s">
        <v>437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60624</v>
      </c>
      <c r="BR111" s="861"/>
      <c r="BS111" s="861"/>
      <c r="BT111" s="861"/>
      <c r="BU111" s="861"/>
      <c r="BV111" s="861">
        <v>47672</v>
      </c>
      <c r="BW111" s="861"/>
      <c r="BX111" s="861"/>
      <c r="BY111" s="861"/>
      <c r="BZ111" s="861"/>
      <c r="CA111" s="861">
        <v>47672</v>
      </c>
      <c r="CB111" s="861"/>
      <c r="CC111" s="861"/>
      <c r="CD111" s="861"/>
      <c r="CE111" s="861"/>
      <c r="CF111" s="922">
        <v>0.3</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408</v>
      </c>
      <c r="DH111" s="861"/>
      <c r="DI111" s="861"/>
      <c r="DJ111" s="861"/>
      <c r="DK111" s="861"/>
      <c r="DL111" s="861" t="s">
        <v>129</v>
      </c>
      <c r="DM111" s="861"/>
      <c r="DN111" s="861"/>
      <c r="DO111" s="861"/>
      <c r="DP111" s="861"/>
      <c r="DQ111" s="861" t="s">
        <v>408</v>
      </c>
      <c r="DR111" s="861"/>
      <c r="DS111" s="861"/>
      <c r="DT111" s="861"/>
      <c r="DU111" s="861"/>
      <c r="DV111" s="838" t="s">
        <v>408</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33333</v>
      </c>
      <c r="AB112" s="824"/>
      <c r="AC112" s="824"/>
      <c r="AD112" s="824"/>
      <c r="AE112" s="825"/>
      <c r="AF112" s="826">
        <v>20000</v>
      </c>
      <c r="AG112" s="824"/>
      <c r="AH112" s="824"/>
      <c r="AI112" s="824"/>
      <c r="AJ112" s="825"/>
      <c r="AK112" s="826">
        <v>13333</v>
      </c>
      <c r="AL112" s="824"/>
      <c r="AM112" s="824"/>
      <c r="AN112" s="824"/>
      <c r="AO112" s="825"/>
      <c r="AP112" s="871">
        <v>0.1</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6382992</v>
      </c>
      <c r="BR112" s="861"/>
      <c r="BS112" s="861"/>
      <c r="BT112" s="861"/>
      <c r="BU112" s="861"/>
      <c r="BV112" s="861">
        <v>5903272</v>
      </c>
      <c r="BW112" s="861"/>
      <c r="BX112" s="861"/>
      <c r="BY112" s="861"/>
      <c r="BZ112" s="861"/>
      <c r="CA112" s="861">
        <v>5471590</v>
      </c>
      <c r="CB112" s="861"/>
      <c r="CC112" s="861"/>
      <c r="CD112" s="861"/>
      <c r="CE112" s="861"/>
      <c r="CF112" s="922">
        <v>38.9</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129</v>
      </c>
      <c r="DH112" s="861"/>
      <c r="DI112" s="861"/>
      <c r="DJ112" s="861"/>
      <c r="DK112" s="861"/>
      <c r="DL112" s="861" t="s">
        <v>129</v>
      </c>
      <c r="DM112" s="861"/>
      <c r="DN112" s="861"/>
      <c r="DO112" s="861"/>
      <c r="DP112" s="861"/>
      <c r="DQ112" s="861" t="s">
        <v>129</v>
      </c>
      <c r="DR112" s="861"/>
      <c r="DS112" s="861"/>
      <c r="DT112" s="861"/>
      <c r="DU112" s="861"/>
      <c r="DV112" s="838" t="s">
        <v>408</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439921</v>
      </c>
      <c r="AB113" s="970"/>
      <c r="AC113" s="970"/>
      <c r="AD113" s="970"/>
      <c r="AE113" s="971"/>
      <c r="AF113" s="972">
        <v>437451</v>
      </c>
      <c r="AG113" s="970"/>
      <c r="AH113" s="970"/>
      <c r="AI113" s="970"/>
      <c r="AJ113" s="971"/>
      <c r="AK113" s="972">
        <v>453924</v>
      </c>
      <c r="AL113" s="970"/>
      <c r="AM113" s="970"/>
      <c r="AN113" s="970"/>
      <c r="AO113" s="971"/>
      <c r="AP113" s="973">
        <v>3.2</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1906833</v>
      </c>
      <c r="BR113" s="861"/>
      <c r="BS113" s="861"/>
      <c r="BT113" s="861"/>
      <c r="BU113" s="861"/>
      <c r="BV113" s="861">
        <v>1665501</v>
      </c>
      <c r="BW113" s="861"/>
      <c r="BX113" s="861"/>
      <c r="BY113" s="861"/>
      <c r="BZ113" s="861"/>
      <c r="CA113" s="861">
        <v>1433895</v>
      </c>
      <c r="CB113" s="861"/>
      <c r="CC113" s="861"/>
      <c r="CD113" s="861"/>
      <c r="CE113" s="861"/>
      <c r="CF113" s="922">
        <v>10.199999999999999</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129</v>
      </c>
      <c r="DM113" s="824"/>
      <c r="DN113" s="824"/>
      <c r="DO113" s="824"/>
      <c r="DP113" s="825"/>
      <c r="DQ113" s="826" t="s">
        <v>129</v>
      </c>
      <c r="DR113" s="824"/>
      <c r="DS113" s="824"/>
      <c r="DT113" s="824"/>
      <c r="DU113" s="825"/>
      <c r="DV113" s="871" t="s">
        <v>129</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252195</v>
      </c>
      <c r="AB114" s="824"/>
      <c r="AC114" s="824"/>
      <c r="AD114" s="824"/>
      <c r="AE114" s="825"/>
      <c r="AF114" s="826">
        <v>260906</v>
      </c>
      <c r="AG114" s="824"/>
      <c r="AH114" s="824"/>
      <c r="AI114" s="824"/>
      <c r="AJ114" s="825"/>
      <c r="AK114" s="826">
        <v>255581</v>
      </c>
      <c r="AL114" s="824"/>
      <c r="AM114" s="824"/>
      <c r="AN114" s="824"/>
      <c r="AO114" s="825"/>
      <c r="AP114" s="871">
        <v>1.8</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3958456</v>
      </c>
      <c r="BR114" s="861"/>
      <c r="BS114" s="861"/>
      <c r="BT114" s="861"/>
      <c r="BU114" s="861"/>
      <c r="BV114" s="861">
        <v>3675615</v>
      </c>
      <c r="BW114" s="861"/>
      <c r="BX114" s="861"/>
      <c r="BY114" s="861"/>
      <c r="BZ114" s="861"/>
      <c r="CA114" s="861">
        <v>3564293</v>
      </c>
      <c r="CB114" s="861"/>
      <c r="CC114" s="861"/>
      <c r="CD114" s="861"/>
      <c r="CE114" s="861"/>
      <c r="CF114" s="922">
        <v>25.3</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408</v>
      </c>
      <c r="DR114" s="824"/>
      <c r="DS114" s="824"/>
      <c r="DT114" s="824"/>
      <c r="DU114" s="825"/>
      <c r="DV114" s="871" t="s">
        <v>129</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13332</v>
      </c>
      <c r="AB115" s="970"/>
      <c r="AC115" s="970"/>
      <c r="AD115" s="970"/>
      <c r="AE115" s="971"/>
      <c r="AF115" s="972">
        <v>13172</v>
      </c>
      <c r="AG115" s="970"/>
      <c r="AH115" s="970"/>
      <c r="AI115" s="970"/>
      <c r="AJ115" s="971"/>
      <c r="AK115" s="972">
        <v>109</v>
      </c>
      <c r="AL115" s="970"/>
      <c r="AM115" s="970"/>
      <c r="AN115" s="970"/>
      <c r="AO115" s="971"/>
      <c r="AP115" s="973">
        <v>0</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129</v>
      </c>
      <c r="BR115" s="861"/>
      <c r="BS115" s="861"/>
      <c r="BT115" s="861"/>
      <c r="BU115" s="861"/>
      <c r="BV115" s="861" t="s">
        <v>129</v>
      </c>
      <c r="BW115" s="861"/>
      <c r="BX115" s="861"/>
      <c r="BY115" s="861"/>
      <c r="BZ115" s="861"/>
      <c r="CA115" s="861" t="s">
        <v>408</v>
      </c>
      <c r="CB115" s="861"/>
      <c r="CC115" s="861"/>
      <c r="CD115" s="861"/>
      <c r="CE115" s="861"/>
      <c r="CF115" s="922" t="s">
        <v>408</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47672</v>
      </c>
      <c r="DH115" s="824"/>
      <c r="DI115" s="824"/>
      <c r="DJ115" s="824"/>
      <c r="DK115" s="825"/>
      <c r="DL115" s="826">
        <v>47672</v>
      </c>
      <c r="DM115" s="824"/>
      <c r="DN115" s="824"/>
      <c r="DO115" s="824"/>
      <c r="DP115" s="825"/>
      <c r="DQ115" s="826">
        <v>47672</v>
      </c>
      <c r="DR115" s="824"/>
      <c r="DS115" s="824"/>
      <c r="DT115" s="824"/>
      <c r="DU115" s="825"/>
      <c r="DV115" s="871">
        <v>0.3</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129</v>
      </c>
      <c r="AB116" s="824"/>
      <c r="AC116" s="824"/>
      <c r="AD116" s="824"/>
      <c r="AE116" s="825"/>
      <c r="AF116" s="826" t="s">
        <v>129</v>
      </c>
      <c r="AG116" s="824"/>
      <c r="AH116" s="824"/>
      <c r="AI116" s="824"/>
      <c r="AJ116" s="825"/>
      <c r="AK116" s="826" t="s">
        <v>129</v>
      </c>
      <c r="AL116" s="824"/>
      <c r="AM116" s="824"/>
      <c r="AN116" s="824"/>
      <c r="AO116" s="825"/>
      <c r="AP116" s="871" t="s">
        <v>129</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408</v>
      </c>
      <c r="BR116" s="861"/>
      <c r="BS116" s="861"/>
      <c r="BT116" s="861"/>
      <c r="BU116" s="861"/>
      <c r="BV116" s="861" t="s">
        <v>129</v>
      </c>
      <c r="BW116" s="861"/>
      <c r="BX116" s="861"/>
      <c r="BY116" s="861"/>
      <c r="BZ116" s="861"/>
      <c r="CA116" s="861" t="s">
        <v>129</v>
      </c>
      <c r="CB116" s="861"/>
      <c r="CC116" s="861"/>
      <c r="CD116" s="861"/>
      <c r="CE116" s="861"/>
      <c r="CF116" s="922" t="s">
        <v>129</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12952</v>
      </c>
      <c r="DH116" s="824"/>
      <c r="DI116" s="824"/>
      <c r="DJ116" s="824"/>
      <c r="DK116" s="825"/>
      <c r="DL116" s="826" t="s">
        <v>129</v>
      </c>
      <c r="DM116" s="824"/>
      <c r="DN116" s="824"/>
      <c r="DO116" s="824"/>
      <c r="DP116" s="825"/>
      <c r="DQ116" s="826" t="s">
        <v>408</v>
      </c>
      <c r="DR116" s="824"/>
      <c r="DS116" s="824"/>
      <c r="DT116" s="824"/>
      <c r="DU116" s="825"/>
      <c r="DV116" s="871" t="s">
        <v>129</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3863923</v>
      </c>
      <c r="AB117" s="956"/>
      <c r="AC117" s="956"/>
      <c r="AD117" s="956"/>
      <c r="AE117" s="957"/>
      <c r="AF117" s="958">
        <v>3745335</v>
      </c>
      <c r="AG117" s="956"/>
      <c r="AH117" s="956"/>
      <c r="AI117" s="956"/>
      <c r="AJ117" s="957"/>
      <c r="AK117" s="958">
        <v>3676189</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408</v>
      </c>
      <c r="BR117" s="861"/>
      <c r="BS117" s="861"/>
      <c r="BT117" s="861"/>
      <c r="BU117" s="861"/>
      <c r="BV117" s="861" t="s">
        <v>408</v>
      </c>
      <c r="BW117" s="861"/>
      <c r="BX117" s="861"/>
      <c r="BY117" s="861"/>
      <c r="BZ117" s="861"/>
      <c r="CA117" s="861" t="s">
        <v>408</v>
      </c>
      <c r="CB117" s="861"/>
      <c r="CC117" s="861"/>
      <c r="CD117" s="861"/>
      <c r="CE117" s="861"/>
      <c r="CF117" s="922" t="s">
        <v>129</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408</v>
      </c>
      <c r="DM117" s="824"/>
      <c r="DN117" s="824"/>
      <c r="DO117" s="824"/>
      <c r="DP117" s="825"/>
      <c r="DQ117" s="826" t="s">
        <v>129</v>
      </c>
      <c r="DR117" s="824"/>
      <c r="DS117" s="824"/>
      <c r="DT117" s="824"/>
      <c r="DU117" s="825"/>
      <c r="DV117" s="871" t="s">
        <v>129</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305</v>
      </c>
      <c r="AG118" s="949"/>
      <c r="AH118" s="949"/>
      <c r="AI118" s="949"/>
      <c r="AJ118" s="950"/>
      <c r="AK118" s="951" t="s">
        <v>304</v>
      </c>
      <c r="AL118" s="949"/>
      <c r="AM118" s="949"/>
      <c r="AN118" s="949"/>
      <c r="AO118" s="950"/>
      <c r="AP118" s="952" t="s">
        <v>431</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408</v>
      </c>
      <c r="BW118" s="892"/>
      <c r="BX118" s="892"/>
      <c r="BY118" s="892"/>
      <c r="BZ118" s="892"/>
      <c r="CA118" s="892" t="s">
        <v>129</v>
      </c>
      <c r="CB118" s="892"/>
      <c r="CC118" s="892"/>
      <c r="CD118" s="892"/>
      <c r="CE118" s="892"/>
      <c r="CF118" s="922" t="s">
        <v>129</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408</v>
      </c>
      <c r="DM118" s="824"/>
      <c r="DN118" s="824"/>
      <c r="DO118" s="824"/>
      <c r="DP118" s="825"/>
      <c r="DQ118" s="826" t="s">
        <v>129</v>
      </c>
      <c r="DR118" s="824"/>
      <c r="DS118" s="824"/>
      <c r="DT118" s="824"/>
      <c r="DU118" s="825"/>
      <c r="DV118" s="871" t="s">
        <v>129</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408</v>
      </c>
      <c r="AB119" s="942"/>
      <c r="AC119" s="942"/>
      <c r="AD119" s="942"/>
      <c r="AE119" s="943"/>
      <c r="AF119" s="944" t="s">
        <v>408</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462</v>
      </c>
      <c r="BP119" s="925"/>
      <c r="BQ119" s="929">
        <v>49994197</v>
      </c>
      <c r="BR119" s="892"/>
      <c r="BS119" s="892"/>
      <c r="BT119" s="892"/>
      <c r="BU119" s="892"/>
      <c r="BV119" s="892">
        <v>50921117</v>
      </c>
      <c r="BW119" s="892"/>
      <c r="BX119" s="892"/>
      <c r="BY119" s="892"/>
      <c r="BZ119" s="892"/>
      <c r="CA119" s="892">
        <v>50577892</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408</v>
      </c>
      <c r="DH119" s="807"/>
      <c r="DI119" s="807"/>
      <c r="DJ119" s="807"/>
      <c r="DK119" s="808"/>
      <c r="DL119" s="809" t="s">
        <v>129</v>
      </c>
      <c r="DM119" s="807"/>
      <c r="DN119" s="807"/>
      <c r="DO119" s="807"/>
      <c r="DP119" s="808"/>
      <c r="DQ119" s="809" t="s">
        <v>129</v>
      </c>
      <c r="DR119" s="807"/>
      <c r="DS119" s="807"/>
      <c r="DT119" s="807"/>
      <c r="DU119" s="808"/>
      <c r="DV119" s="895" t="s">
        <v>408</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129</v>
      </c>
      <c r="AG120" s="824"/>
      <c r="AH120" s="824"/>
      <c r="AI120" s="824"/>
      <c r="AJ120" s="825"/>
      <c r="AK120" s="826" t="s">
        <v>408</v>
      </c>
      <c r="AL120" s="824"/>
      <c r="AM120" s="824"/>
      <c r="AN120" s="824"/>
      <c r="AO120" s="825"/>
      <c r="AP120" s="871" t="s">
        <v>129</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10857606</v>
      </c>
      <c r="BR120" s="889"/>
      <c r="BS120" s="889"/>
      <c r="BT120" s="889"/>
      <c r="BU120" s="889"/>
      <c r="BV120" s="889">
        <v>11311102</v>
      </c>
      <c r="BW120" s="889"/>
      <c r="BX120" s="889"/>
      <c r="BY120" s="889"/>
      <c r="BZ120" s="889"/>
      <c r="CA120" s="889">
        <v>9116024</v>
      </c>
      <c r="CB120" s="889"/>
      <c r="CC120" s="889"/>
      <c r="CD120" s="889"/>
      <c r="CE120" s="889"/>
      <c r="CF120" s="913">
        <v>64.8</v>
      </c>
      <c r="CG120" s="914"/>
      <c r="CH120" s="914"/>
      <c r="CI120" s="914"/>
      <c r="CJ120" s="914"/>
      <c r="CK120" s="915" t="s">
        <v>466</v>
      </c>
      <c r="CL120" s="899"/>
      <c r="CM120" s="899"/>
      <c r="CN120" s="899"/>
      <c r="CO120" s="900"/>
      <c r="CP120" s="919" t="s">
        <v>467</v>
      </c>
      <c r="CQ120" s="920"/>
      <c r="CR120" s="920"/>
      <c r="CS120" s="920"/>
      <c r="CT120" s="920"/>
      <c r="CU120" s="920"/>
      <c r="CV120" s="920"/>
      <c r="CW120" s="920"/>
      <c r="CX120" s="920"/>
      <c r="CY120" s="920"/>
      <c r="CZ120" s="920"/>
      <c r="DA120" s="920"/>
      <c r="DB120" s="920"/>
      <c r="DC120" s="920"/>
      <c r="DD120" s="920"/>
      <c r="DE120" s="920"/>
      <c r="DF120" s="921"/>
      <c r="DG120" s="908">
        <v>5132173</v>
      </c>
      <c r="DH120" s="889"/>
      <c r="DI120" s="889"/>
      <c r="DJ120" s="889"/>
      <c r="DK120" s="889"/>
      <c r="DL120" s="889">
        <v>4785698</v>
      </c>
      <c r="DM120" s="889"/>
      <c r="DN120" s="889"/>
      <c r="DO120" s="889"/>
      <c r="DP120" s="889"/>
      <c r="DQ120" s="889">
        <v>4408757</v>
      </c>
      <c r="DR120" s="889"/>
      <c r="DS120" s="889"/>
      <c r="DT120" s="889"/>
      <c r="DU120" s="889"/>
      <c r="DV120" s="890">
        <v>31.3</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408</v>
      </c>
      <c r="AL121" s="824"/>
      <c r="AM121" s="824"/>
      <c r="AN121" s="824"/>
      <c r="AO121" s="825"/>
      <c r="AP121" s="871" t="s">
        <v>408</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190539</v>
      </c>
      <c r="BR121" s="861"/>
      <c r="BS121" s="861"/>
      <c r="BT121" s="861"/>
      <c r="BU121" s="861"/>
      <c r="BV121" s="861">
        <v>165482</v>
      </c>
      <c r="BW121" s="861"/>
      <c r="BX121" s="861"/>
      <c r="BY121" s="861"/>
      <c r="BZ121" s="861"/>
      <c r="CA121" s="861">
        <v>140401</v>
      </c>
      <c r="CB121" s="861"/>
      <c r="CC121" s="861"/>
      <c r="CD121" s="861"/>
      <c r="CE121" s="861"/>
      <c r="CF121" s="922">
        <v>1</v>
      </c>
      <c r="CG121" s="923"/>
      <c r="CH121" s="923"/>
      <c r="CI121" s="923"/>
      <c r="CJ121" s="923"/>
      <c r="CK121" s="916"/>
      <c r="CL121" s="902"/>
      <c r="CM121" s="902"/>
      <c r="CN121" s="902"/>
      <c r="CO121" s="903"/>
      <c r="CP121" s="882" t="s">
        <v>470</v>
      </c>
      <c r="CQ121" s="883"/>
      <c r="CR121" s="883"/>
      <c r="CS121" s="883"/>
      <c r="CT121" s="883"/>
      <c r="CU121" s="883"/>
      <c r="CV121" s="883"/>
      <c r="CW121" s="883"/>
      <c r="CX121" s="883"/>
      <c r="CY121" s="883"/>
      <c r="CZ121" s="883"/>
      <c r="DA121" s="883"/>
      <c r="DB121" s="883"/>
      <c r="DC121" s="883"/>
      <c r="DD121" s="883"/>
      <c r="DE121" s="883"/>
      <c r="DF121" s="884"/>
      <c r="DG121" s="860">
        <v>1250819</v>
      </c>
      <c r="DH121" s="861"/>
      <c r="DI121" s="861"/>
      <c r="DJ121" s="861"/>
      <c r="DK121" s="861"/>
      <c r="DL121" s="861">
        <v>1099411</v>
      </c>
      <c r="DM121" s="861"/>
      <c r="DN121" s="861"/>
      <c r="DO121" s="861"/>
      <c r="DP121" s="861"/>
      <c r="DQ121" s="861">
        <v>1041333</v>
      </c>
      <c r="DR121" s="861"/>
      <c r="DS121" s="861"/>
      <c r="DT121" s="861"/>
      <c r="DU121" s="861"/>
      <c r="DV121" s="838">
        <v>7.4</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408</v>
      </c>
      <c r="AB122" s="824"/>
      <c r="AC122" s="824"/>
      <c r="AD122" s="824"/>
      <c r="AE122" s="825"/>
      <c r="AF122" s="826" t="s">
        <v>129</v>
      </c>
      <c r="AG122" s="824"/>
      <c r="AH122" s="824"/>
      <c r="AI122" s="824"/>
      <c r="AJ122" s="825"/>
      <c r="AK122" s="826" t="s">
        <v>129</v>
      </c>
      <c r="AL122" s="824"/>
      <c r="AM122" s="824"/>
      <c r="AN122" s="824"/>
      <c r="AO122" s="825"/>
      <c r="AP122" s="871" t="s">
        <v>408</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33276722</v>
      </c>
      <c r="BR122" s="892"/>
      <c r="BS122" s="892"/>
      <c r="BT122" s="892"/>
      <c r="BU122" s="892"/>
      <c r="BV122" s="892">
        <v>33773307</v>
      </c>
      <c r="BW122" s="892"/>
      <c r="BX122" s="892"/>
      <c r="BY122" s="892"/>
      <c r="BZ122" s="892"/>
      <c r="CA122" s="892">
        <v>33662398</v>
      </c>
      <c r="CB122" s="892"/>
      <c r="CC122" s="892"/>
      <c r="CD122" s="892"/>
      <c r="CE122" s="892"/>
      <c r="CF122" s="893">
        <v>239.1</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t="s">
        <v>408</v>
      </c>
      <c r="DH122" s="861"/>
      <c r="DI122" s="861"/>
      <c r="DJ122" s="861"/>
      <c r="DK122" s="861"/>
      <c r="DL122" s="861">
        <v>18163</v>
      </c>
      <c r="DM122" s="861"/>
      <c r="DN122" s="861"/>
      <c r="DO122" s="861"/>
      <c r="DP122" s="861"/>
      <c r="DQ122" s="861">
        <v>21500</v>
      </c>
      <c r="DR122" s="861"/>
      <c r="DS122" s="861"/>
      <c r="DT122" s="861"/>
      <c r="DU122" s="861"/>
      <c r="DV122" s="838">
        <v>0.2</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13169</v>
      </c>
      <c r="AB123" s="824"/>
      <c r="AC123" s="824"/>
      <c r="AD123" s="824"/>
      <c r="AE123" s="825"/>
      <c r="AF123" s="826">
        <v>13036</v>
      </c>
      <c r="AG123" s="824"/>
      <c r="AH123" s="824"/>
      <c r="AI123" s="824"/>
      <c r="AJ123" s="825"/>
      <c r="AK123" s="826" t="s">
        <v>129</v>
      </c>
      <c r="AL123" s="824"/>
      <c r="AM123" s="824"/>
      <c r="AN123" s="824"/>
      <c r="AO123" s="825"/>
      <c r="AP123" s="871" t="s">
        <v>129</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473</v>
      </c>
      <c r="BP123" s="925"/>
      <c r="BQ123" s="879">
        <v>44324867</v>
      </c>
      <c r="BR123" s="880"/>
      <c r="BS123" s="880"/>
      <c r="BT123" s="880"/>
      <c r="BU123" s="880"/>
      <c r="BV123" s="880">
        <v>45249891</v>
      </c>
      <c r="BW123" s="880"/>
      <c r="BX123" s="880"/>
      <c r="BY123" s="880"/>
      <c r="BZ123" s="880"/>
      <c r="CA123" s="880">
        <v>42918823</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408</v>
      </c>
      <c r="DM123" s="824"/>
      <c r="DN123" s="824"/>
      <c r="DO123" s="824"/>
      <c r="DP123" s="825"/>
      <c r="DQ123" s="826" t="s">
        <v>129</v>
      </c>
      <c r="DR123" s="824"/>
      <c r="DS123" s="824"/>
      <c r="DT123" s="824"/>
      <c r="DU123" s="825"/>
      <c r="DV123" s="871" t="s">
        <v>129</v>
      </c>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408</v>
      </c>
      <c r="AL124" s="824"/>
      <c r="AM124" s="824"/>
      <c r="AN124" s="824"/>
      <c r="AO124" s="825"/>
      <c r="AP124" s="871" t="s">
        <v>129</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38.700000000000003</v>
      </c>
      <c r="BR124" s="878"/>
      <c r="BS124" s="878"/>
      <c r="BT124" s="878"/>
      <c r="BU124" s="878"/>
      <c r="BV124" s="878">
        <v>39.5</v>
      </c>
      <c r="BW124" s="878"/>
      <c r="BX124" s="878"/>
      <c r="BY124" s="878"/>
      <c r="BZ124" s="878"/>
      <c r="CA124" s="878">
        <v>54.4</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t="s">
        <v>408</v>
      </c>
      <c r="DH124" s="807"/>
      <c r="DI124" s="807"/>
      <c r="DJ124" s="807"/>
      <c r="DK124" s="808"/>
      <c r="DL124" s="809" t="s">
        <v>129</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408</v>
      </c>
      <c r="AB125" s="824"/>
      <c r="AC125" s="824"/>
      <c r="AD125" s="824"/>
      <c r="AE125" s="825"/>
      <c r="AF125" s="826" t="s">
        <v>408</v>
      </c>
      <c r="AG125" s="824"/>
      <c r="AH125" s="824"/>
      <c r="AI125" s="824"/>
      <c r="AJ125" s="825"/>
      <c r="AK125" s="826" t="s">
        <v>408</v>
      </c>
      <c r="AL125" s="824"/>
      <c r="AM125" s="824"/>
      <c r="AN125" s="824"/>
      <c r="AO125" s="825"/>
      <c r="AP125" s="871" t="s">
        <v>408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408</v>
      </c>
      <c r="DM125" s="889"/>
      <c r="DN125" s="889"/>
      <c r="DO125" s="889"/>
      <c r="DP125" s="889"/>
      <c r="DQ125" s="889" t="s">
        <v>129</v>
      </c>
      <c r="DR125" s="889"/>
      <c r="DS125" s="889"/>
      <c r="DT125" s="889"/>
      <c r="DU125" s="889"/>
      <c r="DV125" s="890" t="s">
        <v>408</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129</v>
      </c>
      <c r="AG126" s="824"/>
      <c r="AH126" s="824"/>
      <c r="AI126" s="824"/>
      <c r="AJ126" s="825"/>
      <c r="AK126" s="826" t="s">
        <v>129</v>
      </c>
      <c r="AL126" s="824"/>
      <c r="AM126" s="824"/>
      <c r="AN126" s="824"/>
      <c r="AO126" s="825"/>
      <c r="AP126" s="871" t="s">
        <v>129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408</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163</v>
      </c>
      <c r="AB127" s="824"/>
      <c r="AC127" s="824"/>
      <c r="AD127" s="824"/>
      <c r="AE127" s="825"/>
      <c r="AF127" s="826">
        <v>136</v>
      </c>
      <c r="AG127" s="824"/>
      <c r="AH127" s="824"/>
      <c r="AI127" s="824"/>
      <c r="AJ127" s="825"/>
      <c r="AK127" s="826">
        <v>109</v>
      </c>
      <c r="AL127" s="824"/>
      <c r="AM127" s="824"/>
      <c r="AN127" s="824"/>
      <c r="AO127" s="825"/>
      <c r="AP127" s="871">
        <v>0</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408</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73359</v>
      </c>
      <c r="AB128" s="845"/>
      <c r="AC128" s="845"/>
      <c r="AD128" s="845"/>
      <c r="AE128" s="846"/>
      <c r="AF128" s="847">
        <v>40269</v>
      </c>
      <c r="AG128" s="845"/>
      <c r="AH128" s="845"/>
      <c r="AI128" s="845"/>
      <c r="AJ128" s="846"/>
      <c r="AK128" s="847">
        <v>33510</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129</v>
      </c>
      <c r="BG128" s="831"/>
      <c r="BH128" s="831"/>
      <c r="BI128" s="831"/>
      <c r="BJ128" s="831"/>
      <c r="BK128" s="831"/>
      <c r="BL128" s="854"/>
      <c r="BM128" s="830">
        <v>12.66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408</v>
      </c>
      <c r="DM128" s="835"/>
      <c r="DN128" s="835"/>
      <c r="DO128" s="835"/>
      <c r="DP128" s="835"/>
      <c r="DQ128" s="835" t="s">
        <v>408</v>
      </c>
      <c r="DR128" s="835"/>
      <c r="DS128" s="835"/>
      <c r="DT128" s="835"/>
      <c r="DU128" s="835"/>
      <c r="DV128" s="836" t="s">
        <v>129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17410523</v>
      </c>
      <c r="AB129" s="824"/>
      <c r="AC129" s="824"/>
      <c r="AD129" s="824"/>
      <c r="AE129" s="825"/>
      <c r="AF129" s="826">
        <v>17064715</v>
      </c>
      <c r="AG129" s="824"/>
      <c r="AH129" s="824"/>
      <c r="AI129" s="824"/>
      <c r="AJ129" s="825"/>
      <c r="AK129" s="826">
        <v>16713051</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129</v>
      </c>
      <c r="BG129" s="814"/>
      <c r="BH129" s="814"/>
      <c r="BI129" s="814"/>
      <c r="BJ129" s="814"/>
      <c r="BK129" s="814"/>
      <c r="BL129" s="815"/>
      <c r="BM129" s="813">
        <v>17.66</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2785647</v>
      </c>
      <c r="AB130" s="824"/>
      <c r="AC130" s="824"/>
      <c r="AD130" s="824"/>
      <c r="AE130" s="825"/>
      <c r="AF130" s="826">
        <v>2727756</v>
      </c>
      <c r="AG130" s="824"/>
      <c r="AH130" s="824"/>
      <c r="AI130" s="824"/>
      <c r="AJ130" s="825"/>
      <c r="AK130" s="826">
        <v>2637033</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6.9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14624876</v>
      </c>
      <c r="AB131" s="807"/>
      <c r="AC131" s="807"/>
      <c r="AD131" s="807"/>
      <c r="AE131" s="808"/>
      <c r="AF131" s="809">
        <v>14336959</v>
      </c>
      <c r="AG131" s="807"/>
      <c r="AH131" s="807"/>
      <c r="AI131" s="807"/>
      <c r="AJ131" s="808"/>
      <c r="AK131" s="809">
        <v>14076018</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v>54.4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6.8712856100000002</v>
      </c>
      <c r="AB132" s="787"/>
      <c r="AC132" s="787"/>
      <c r="AD132" s="787"/>
      <c r="AE132" s="788"/>
      <c r="AF132" s="789">
        <v>6.8167175479999997</v>
      </c>
      <c r="AG132" s="787"/>
      <c r="AH132" s="787"/>
      <c r="AI132" s="787"/>
      <c r="AJ132" s="788"/>
      <c r="AK132" s="789">
        <v>7.1443926830000004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7.4</v>
      </c>
      <c r="AB133" s="766"/>
      <c r="AC133" s="766"/>
      <c r="AD133" s="766"/>
      <c r="AE133" s="767"/>
      <c r="AF133" s="765">
        <v>6.6</v>
      </c>
      <c r="AG133" s="766"/>
      <c r="AH133" s="766"/>
      <c r="AI133" s="766"/>
      <c r="AJ133" s="767"/>
      <c r="AK133" s="765">
        <v>6.9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QdDJaUH8TsMERGxkR0dk6yZNJJmlAm6ImF5tZbbe3YBk1unh6tm6z5/apSEQUxDi+KuGUBEua82nCNhmyC6qQ==" saltValue="aefMPLSwET5YXleDfmMG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Normal="85" zoomScaleSheetLayoutView="100" workbookViewId="0">
      <selection activeCell="AK74" sqref="AK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oj+pA8nblRUEguGekUYKA599Ug6PydlOZ1ETobWi2Yma9Cq6zAC43FKO1T/Uw3SMG1pRBaCRlWdb1D4b33NQ==" saltValue="uP638jX6bkVZx94eR6sg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5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EFS7Gf3YRyNRbYKeTpH0Y5gyfwguax3T1elZrQI5nWclf5S5Qnx0Kt4CUbPoqo65Ilj0J55AyMOUOkiwL05+A==" saltValue="FZtjSU0RCZUsZzIJjIsq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Q16" workbookViewId="0">
      <selection activeCell="AN57" sqref="AN5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507</v>
      </c>
      <c r="AL9" s="1192"/>
      <c r="AM9" s="1192"/>
      <c r="AN9" s="1193"/>
      <c r="AO9" s="313">
        <v>4054115</v>
      </c>
      <c r="AP9" s="313">
        <v>67536</v>
      </c>
      <c r="AQ9" s="314">
        <v>66535</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508</v>
      </c>
      <c r="AL10" s="1192"/>
      <c r="AM10" s="1192"/>
      <c r="AN10" s="1193"/>
      <c r="AO10" s="316">
        <v>610174</v>
      </c>
      <c r="AP10" s="316">
        <v>10165</v>
      </c>
      <c r="AQ10" s="317">
        <v>6067</v>
      </c>
      <c r="AR10" s="318">
        <v>67.5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509</v>
      </c>
      <c r="AL11" s="1192"/>
      <c r="AM11" s="1192"/>
      <c r="AN11" s="1193"/>
      <c r="AO11" s="316">
        <v>747591</v>
      </c>
      <c r="AP11" s="316">
        <v>12454</v>
      </c>
      <c r="AQ11" s="317">
        <v>10213</v>
      </c>
      <c r="AR11" s="318">
        <v>21.9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510</v>
      </c>
      <c r="AL12" s="1192"/>
      <c r="AM12" s="1192"/>
      <c r="AN12" s="1193"/>
      <c r="AO12" s="316" t="s">
        <v>511</v>
      </c>
      <c r="AP12" s="316" t="s">
        <v>511</v>
      </c>
      <c r="AQ12" s="317">
        <v>718</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512</v>
      </c>
      <c r="AL13" s="1192"/>
      <c r="AM13" s="1192"/>
      <c r="AN13" s="1193"/>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513</v>
      </c>
      <c r="AL14" s="1192"/>
      <c r="AM14" s="1192"/>
      <c r="AN14" s="1193"/>
      <c r="AO14" s="316">
        <v>135495</v>
      </c>
      <c r="AP14" s="316">
        <v>2257</v>
      </c>
      <c r="AQ14" s="317">
        <v>2921</v>
      </c>
      <c r="AR14" s="318">
        <v>-22.7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514</v>
      </c>
      <c r="AL15" s="1192"/>
      <c r="AM15" s="1192"/>
      <c r="AN15" s="1193"/>
      <c r="AO15" s="316">
        <v>159751</v>
      </c>
      <c r="AP15" s="316">
        <v>2661</v>
      </c>
      <c r="AQ15" s="317">
        <v>1684</v>
      </c>
      <c r="AR15" s="318">
        <v>58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515</v>
      </c>
      <c r="AL16" s="1195"/>
      <c r="AM16" s="1195"/>
      <c r="AN16" s="1196"/>
      <c r="AO16" s="316">
        <v>-370191</v>
      </c>
      <c r="AP16" s="316">
        <v>-6167</v>
      </c>
      <c r="AQ16" s="317">
        <v>-5708</v>
      </c>
      <c r="AR16" s="318">
        <v>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185</v>
      </c>
      <c r="AL17" s="1195"/>
      <c r="AM17" s="1195"/>
      <c r="AN17" s="1196"/>
      <c r="AO17" s="316">
        <v>5336935</v>
      </c>
      <c r="AP17" s="316">
        <v>88906</v>
      </c>
      <c r="AQ17" s="317">
        <v>82431</v>
      </c>
      <c r="AR17" s="318">
        <v>7.9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520</v>
      </c>
      <c r="AL21" s="1189"/>
      <c r="AM21" s="1189"/>
      <c r="AN21" s="1190"/>
      <c r="AO21" s="328">
        <v>8.0299999999999994</v>
      </c>
      <c r="AP21" s="329">
        <v>7.69</v>
      </c>
      <c r="AQ21" s="330">
        <v>0.34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521</v>
      </c>
      <c r="AL22" s="1189"/>
      <c r="AM22" s="1189"/>
      <c r="AN22" s="1190"/>
      <c r="AO22" s="333">
        <v>97.6</v>
      </c>
      <c r="AP22" s="334">
        <v>98.4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525</v>
      </c>
      <c r="AL32" s="1180"/>
      <c r="AM32" s="1180"/>
      <c r="AN32" s="1181"/>
      <c r="AO32" s="343">
        <v>2953242</v>
      </c>
      <c r="AP32" s="343">
        <v>49197</v>
      </c>
      <c r="AQ32" s="344">
        <v>42216</v>
      </c>
      <c r="AR32" s="345">
        <v>16.5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526</v>
      </c>
      <c r="AL33" s="1180"/>
      <c r="AM33" s="1180"/>
      <c r="AN33" s="1181"/>
      <c r="AO33" s="343" t="s">
        <v>511</v>
      </c>
      <c r="AP33" s="343" t="s">
        <v>511</v>
      </c>
      <c r="AQ33" s="344">
        <v>25</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527</v>
      </c>
      <c r="AL34" s="1180"/>
      <c r="AM34" s="1180"/>
      <c r="AN34" s="1181"/>
      <c r="AO34" s="343">
        <v>13333</v>
      </c>
      <c r="AP34" s="343">
        <v>222</v>
      </c>
      <c r="AQ34" s="344">
        <v>199</v>
      </c>
      <c r="AR34" s="345">
        <v>11.6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528</v>
      </c>
      <c r="AL35" s="1180"/>
      <c r="AM35" s="1180"/>
      <c r="AN35" s="1181"/>
      <c r="AO35" s="343">
        <v>453924</v>
      </c>
      <c r="AP35" s="343">
        <v>7562</v>
      </c>
      <c r="AQ35" s="344">
        <v>10933</v>
      </c>
      <c r="AR35" s="345">
        <v>-30.8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529</v>
      </c>
      <c r="AL36" s="1180"/>
      <c r="AM36" s="1180"/>
      <c r="AN36" s="1181"/>
      <c r="AO36" s="343">
        <v>255581</v>
      </c>
      <c r="AP36" s="343">
        <v>4258</v>
      </c>
      <c r="AQ36" s="344">
        <v>2408</v>
      </c>
      <c r="AR36" s="345">
        <v>76.8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530</v>
      </c>
      <c r="AL37" s="1180"/>
      <c r="AM37" s="1180"/>
      <c r="AN37" s="1181"/>
      <c r="AO37" s="343">
        <v>109</v>
      </c>
      <c r="AP37" s="343">
        <v>2</v>
      </c>
      <c r="AQ37" s="344">
        <v>2761</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531</v>
      </c>
      <c r="AL38" s="1183"/>
      <c r="AM38" s="1183"/>
      <c r="AN38" s="1184"/>
      <c r="AO38" s="346" t="s">
        <v>511</v>
      </c>
      <c r="AP38" s="346" t="s">
        <v>511</v>
      </c>
      <c r="AQ38" s="347">
        <v>0</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532</v>
      </c>
      <c r="AL39" s="1183"/>
      <c r="AM39" s="1183"/>
      <c r="AN39" s="1184"/>
      <c r="AO39" s="343">
        <v>-33510</v>
      </c>
      <c r="AP39" s="343">
        <v>-558</v>
      </c>
      <c r="AQ39" s="344">
        <v>-3141</v>
      </c>
      <c r="AR39" s="345">
        <v>-82.2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533</v>
      </c>
      <c r="AL40" s="1180"/>
      <c r="AM40" s="1180"/>
      <c r="AN40" s="1181"/>
      <c r="AO40" s="343">
        <v>-2637033</v>
      </c>
      <c r="AP40" s="343">
        <v>-43929</v>
      </c>
      <c r="AQ40" s="344">
        <v>-38707</v>
      </c>
      <c r="AR40" s="345">
        <v>13.5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296</v>
      </c>
      <c r="AL41" s="1186"/>
      <c r="AM41" s="1186"/>
      <c r="AN41" s="1187"/>
      <c r="AO41" s="343">
        <v>1005646</v>
      </c>
      <c r="AP41" s="343">
        <v>16753</v>
      </c>
      <c r="AQ41" s="344">
        <v>16694</v>
      </c>
      <c r="AR41" s="345">
        <v>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502</v>
      </c>
      <c r="AN49" s="1174" t="s">
        <v>537</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3815728</v>
      </c>
      <c r="AN51" s="365">
        <v>60553</v>
      </c>
      <c r="AO51" s="366">
        <v>-43.5</v>
      </c>
      <c r="AP51" s="367">
        <v>77507</v>
      </c>
      <c r="AQ51" s="368">
        <v>17.5</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1665459</v>
      </c>
      <c r="AN52" s="373">
        <v>26430</v>
      </c>
      <c r="AO52" s="374">
        <v>-5.7</v>
      </c>
      <c r="AP52" s="375">
        <v>42788</v>
      </c>
      <c r="AQ52" s="376">
        <v>17.3</v>
      </c>
      <c r="AR52" s="377">
        <v>-23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5913512</v>
      </c>
      <c r="AN53" s="365">
        <v>94921</v>
      </c>
      <c r="AO53" s="366">
        <v>56.8</v>
      </c>
      <c r="AP53" s="367">
        <v>86564</v>
      </c>
      <c r="AQ53" s="368">
        <v>11.7</v>
      </c>
      <c r="AR53" s="369">
        <v>45.1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2178201</v>
      </c>
      <c r="AN54" s="373">
        <v>34964</v>
      </c>
      <c r="AO54" s="374">
        <v>32.299999999999997</v>
      </c>
      <c r="AP54" s="375">
        <v>44869</v>
      </c>
      <c r="AQ54" s="376">
        <v>4.9000000000000004</v>
      </c>
      <c r="AR54" s="377">
        <v>27.4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5575992</v>
      </c>
      <c r="AN55" s="365">
        <v>90689</v>
      </c>
      <c r="AO55" s="366">
        <v>-4.5</v>
      </c>
      <c r="AP55" s="367">
        <v>62698</v>
      </c>
      <c r="AQ55" s="368">
        <v>-27.6</v>
      </c>
      <c r="AR55" s="369">
        <v>23.1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3090663</v>
      </c>
      <c r="AN56" s="373">
        <v>50267</v>
      </c>
      <c r="AO56" s="374">
        <v>43.8</v>
      </c>
      <c r="AP56" s="375">
        <v>31973</v>
      </c>
      <c r="AQ56" s="376">
        <v>-28.7</v>
      </c>
      <c r="AR56" s="377">
        <v>72.5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6165447</v>
      </c>
      <c r="AN57" s="365">
        <v>101379</v>
      </c>
      <c r="AO57" s="366">
        <v>11.8</v>
      </c>
      <c r="AP57" s="367">
        <v>79245</v>
      </c>
      <c r="AQ57" s="368">
        <v>26.4</v>
      </c>
      <c r="AR57" s="369">
        <v>-14.6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4843171</v>
      </c>
      <c r="AN58" s="373">
        <v>79636</v>
      </c>
      <c r="AO58" s="374">
        <v>58.4</v>
      </c>
      <c r="AP58" s="375">
        <v>40378</v>
      </c>
      <c r="AQ58" s="376">
        <v>26.3</v>
      </c>
      <c r="AR58" s="377">
        <v>32.1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4087471</v>
      </c>
      <c r="AN59" s="365">
        <v>68092</v>
      </c>
      <c r="AO59" s="366">
        <v>-32.799999999999997</v>
      </c>
      <c r="AP59" s="367">
        <v>71604</v>
      </c>
      <c r="AQ59" s="368">
        <v>-9.6</v>
      </c>
      <c r="AR59" s="369">
        <v>-23.2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3277365</v>
      </c>
      <c r="AN60" s="373">
        <v>54596</v>
      </c>
      <c r="AO60" s="374">
        <v>-31.4</v>
      </c>
      <c r="AP60" s="375">
        <v>45121</v>
      </c>
      <c r="AQ60" s="376">
        <v>11.7</v>
      </c>
      <c r="AR60" s="377">
        <v>-43.1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5111630</v>
      </c>
      <c r="AN61" s="380">
        <v>83127</v>
      </c>
      <c r="AO61" s="381">
        <v>-2.4</v>
      </c>
      <c r="AP61" s="382">
        <v>75524</v>
      </c>
      <c r="AQ61" s="383">
        <v>3.7</v>
      </c>
      <c r="AR61" s="369">
        <v>-6.1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3010972</v>
      </c>
      <c r="AN62" s="373">
        <v>49179</v>
      </c>
      <c r="AO62" s="374">
        <v>19.5</v>
      </c>
      <c r="AP62" s="375">
        <v>41026</v>
      </c>
      <c r="AQ62" s="376">
        <v>6.3</v>
      </c>
      <c r="AR62" s="377">
        <v>13.2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89Jiua2B3vPwONboXz6IQ1eR0SHt4GxeAERYOC92PXucswotfFojh8J/NNcwDGmn+z4CC2Vl6QGBkjIXfY+mw==" saltValue="7hQVO+onPdeca+h2yYQ1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AA116" sqref="AA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JTyAMXPslRtmTZPJStkYSBbW1r3KNr0Kwl7Y5zKFaZ1/kTU/gj2TBPJxRIsAxHqYW0DYy7E1OlLKpUDmYAIRDA==" saltValue="ZKpt0MsWQsLU1D+juhHd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S97" zoomScaleNormal="100" zoomScaleSheetLayoutView="55" workbookViewId="0">
      <selection activeCell="AF102" sqref="AF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N7ntuttUkOGWM2xiWqjs6KfGU8SeYXp9GvbL3BiS6lflX86l3Jf9XCreb0qa9sKwbhp2xWBjCmNlFIMGPxJXnQ==" saltValue="TA0/5Rp/sCADMQpRK2UU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4"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7" t="s">
        <v>3</v>
      </c>
      <c r="D47" s="1197"/>
      <c r="E47" s="1198"/>
      <c r="F47" s="11">
        <v>24.1</v>
      </c>
      <c r="G47" s="12">
        <v>24.63</v>
      </c>
      <c r="H47" s="12">
        <v>23.85</v>
      </c>
      <c r="I47" s="12">
        <v>22.06</v>
      </c>
      <c r="J47" s="13">
        <v>15.43</v>
      </c>
    </row>
    <row r="48" spans="2:10" ht="57.75" customHeight="1" x14ac:dyDescent="0.15">
      <c r="B48" s="14"/>
      <c r="C48" s="1199" t="s">
        <v>4</v>
      </c>
      <c r="D48" s="1199"/>
      <c r="E48" s="1200"/>
      <c r="F48" s="15">
        <v>9.49</v>
      </c>
      <c r="G48" s="16">
        <v>9.5</v>
      </c>
      <c r="H48" s="16">
        <v>11.05</v>
      </c>
      <c r="I48" s="16">
        <v>8.06</v>
      </c>
      <c r="J48" s="17">
        <v>10.050000000000001</v>
      </c>
    </row>
    <row r="49" spans="2:10" ht="57.75" customHeight="1" thickBot="1" x14ac:dyDescent="0.2">
      <c r="B49" s="18"/>
      <c r="C49" s="1201" t="s">
        <v>5</v>
      </c>
      <c r="D49" s="1201"/>
      <c r="E49" s="1202"/>
      <c r="F49" s="19">
        <v>0.48</v>
      </c>
      <c r="G49" s="20">
        <v>0.99</v>
      </c>
      <c r="H49" s="20">
        <v>2.1800000000000002</v>
      </c>
      <c r="I49" s="20" t="s">
        <v>558</v>
      </c>
      <c r="J49" s="21" t="s">
        <v>559</v>
      </c>
    </row>
    <row r="50" spans="2:10" ht="13.5" customHeight="1" x14ac:dyDescent="0.15"/>
  </sheetData>
  <sheetProtection algorithmName="SHA-512" hashValue="3pEm9KiKdX1o1LI5Fp4WS3gxsqVi1a/9rrPBRG0lPI6sjN5vIA/LYpQsVcHvBT8fp3Ce7a6ot9jrsofsvXqXxA==" saltValue="UoLgTby9CL7YRsYb6sy3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福島県伊達市</cp:lastModifiedBy>
  <cp:lastPrinted>2021-03-04T09:35:57Z</cp:lastPrinted>
  <dcterms:created xsi:type="dcterms:W3CDTF">2021-02-05T01:17:45Z</dcterms:created>
  <dcterms:modified xsi:type="dcterms:W3CDTF">2021-10-13T07:39:58Z</dcterms:modified>
  <cp:category/>
</cp:coreProperties>
</file>