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務部\財政課\18公会計\02 通知・照会関係\R03通知等\11_令和元年度財政状況資料集の作成について（公会計分）\03_結合元・結合先ファイル準備\"/>
    </mc:Choice>
  </mc:AlternateContent>
  <bookViews>
    <workbookView xWindow="0" yWindow="0" windowWidth="15360" windowHeight="7635" firstSheet="10"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BE41" i="10"/>
  <c r="AM41" i="10"/>
  <c r="U41" i="10"/>
  <c r="C41" i="10"/>
  <c r="BE40" i="10"/>
  <c r="AM40" i="10"/>
  <c r="U40" i="10"/>
  <c r="C40" i="10"/>
  <c r="BE39" i="10"/>
  <c r="AM39" i="10"/>
  <c r="U39" i="10"/>
  <c r="C39" i="10"/>
  <c r="BE38" i="10"/>
  <c r="AM38" i="10"/>
  <c r="U38" i="10"/>
  <c r="C38" i="10"/>
  <c r="AM37" i="10"/>
  <c r="U37" i="10"/>
  <c r="C37" i="10"/>
  <c r="AM36" i="10"/>
  <c r="C36" i="10"/>
  <c r="AM35" i="10"/>
  <c r="C35"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l="1"/>
  <c r="BE36" i="10" s="1"/>
  <c r="BE37" i="10" s="1"/>
  <c r="BW34" i="10" l="1"/>
  <c r="BW35" i="10" l="1"/>
  <c r="BW36" i="10" s="1"/>
  <c r="BW37" i="10" s="1"/>
  <c r="BW38" i="10" s="1"/>
  <c r="BW39" i="10" s="1"/>
  <c r="BW40" i="10" s="1"/>
  <c r="BW41" i="10" s="1"/>
  <c r="BW42" i="10" s="1"/>
  <c r="BW43" i="10" s="1"/>
  <c r="CO34" i="10" l="1"/>
  <c r="CO35" i="10" s="1"/>
  <c r="CO36" i="10" s="1"/>
  <c r="CO37" i="10" s="1"/>
  <c r="CO38" i="10" s="1"/>
  <c r="CO39" i="10" s="1"/>
  <c r="CO40" i="10" s="1"/>
  <c r="CO41" i="10" s="1"/>
</calcChain>
</file>

<file path=xl/sharedStrings.xml><?xml version="1.0" encoding="utf-8"?>
<sst xmlns="http://schemas.openxmlformats.org/spreadsheetml/2006/main" count="1147" uniqueCount="616">
  <si>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</si>
  <si>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</si>
  <si>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</si>
  <si>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</si>
  <si>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</si>
  <si>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</si>
  <si>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</si>
  <si>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</si>
  <si>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</si>
  <si>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</si>
  <si>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</si>
  <si>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</si>
  <si>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</si>
  <si>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</si>
  <si>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</si>
  <si>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</si>
  <si>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</si>
  <si>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</si>
  <si>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</si>
  <si>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</si>
  <si>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</si>
  <si>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</si>
  <si>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</si>
  <si>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</si>
  <si>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</si>
  <si>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</si>
  <si>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</si>
  <si>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</si>
  <si>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</si>
  <si>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</si>
  <si>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</si>
  <si>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</si>
  <si>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</si>
  <si>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</si>
  <si>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</si>
  <si>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</si>
  <si>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</si>
  <si>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</si>
  <si>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</si>
  <si>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</si>
  <si>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</si>
  <si>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</si>
  <si>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</si>
  <si>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</si>
  <si>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</si>
  <si>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</si>
  <si>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</si>
  <si>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</si>
  <si>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</si>
  <si>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</si>
  <si>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</si>
  <si>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</si>
  <si>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</si>
  <si>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</si>
  <si>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</si>
  <si>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</si>
  <si>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</si>
  <si>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</si>
  <si>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</si>
  <si>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</si>
  <si>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</si>
  <si>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</si>
  <si>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</si>
  <si>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</si>
  <si>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</si>
  <si>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</si>
  <si>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</si>
  <si>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</si>
  <si>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</si>
  <si>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</si>
  <si>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</si>
  <si>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</si>
  <si>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</si>
  <si>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</si>
  <si>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</si>
  <si>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</si>
  <si>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</si>
  <si>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</si>
  <si>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</si>
  <si>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</si>
  <si>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</si>
  <si>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</si>
  <si>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</si>
  <si>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</si>
  <si>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</si>
  <si>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</si>
  <si>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</si>
  <si>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</si>
  <si>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</si>
  <si>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</si>
  <si>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</si>
  <si>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</si>
  <si>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</si>
  <si>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</si>
  <si>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</si>
  <si>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</si>
  <si>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</si>
  <si>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</si>
  <si>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伊達市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</si>
  <si>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</si>
  <si>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</si>
  <si>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</si>
  <si>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</si>
  <si>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</si>
  <si>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</si>
  <si>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</si>
  <si>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</si>
  <si>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</si>
  <si>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</si>
  <si>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</si>
  <si>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</si>
  <si>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</si>
  <si>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</si>
  <si>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</si>
  <si>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</si>
  <si>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</si>
  <si>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</si>
  <si>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</si>
  <si>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</si>
  <si>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</si>
  <si>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</si>
  <si>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</si>
  <si>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</si>
  <si>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</si>
  <si>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</si>
  <si>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</si>
  <si>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</si>
  <si>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</si>
  <si>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</si>
  <si>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</si>
  <si>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</si>
  <si>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</si>
  <si>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</si>
  <si>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</si>
  <si>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</si>
  <si>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</si>
  <si>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</si>
  <si>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</si>
  <si>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</si>
  <si>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</si>
  <si>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</si>
  <si>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</si>
  <si>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</si>
  <si>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</si>
  <si>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</si>
  <si>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</si>
  <si>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</si>
  <si>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</si>
  <si>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</si>
  <si>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</si>
  <si>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</si>
  <si>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</si>
  <si>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</si>
  <si>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</si>
  <si>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</si>
  <si>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</si>
  <si>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</si>
  <si>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</si>
  <si>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</si>
  <si>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</si>
  <si>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</si>
  <si>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</si>
  <si>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</si>
  <si>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</si>
  <si>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</si>
  <si>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</si>
  <si>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</si>
  <si>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</si>
  <si>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</si>
  <si>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</si>
  <si>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</si>
  <si>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</si>
  <si>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</si>
  <si>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</si>
  <si>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</si>
  <si>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</si>
  <si>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</si>
  <si>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</si>
  <si>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</si>
  <si>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</si>
  <si>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</si>
  <si>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</si>
  <si>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</si>
  <si>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</si>
  <si>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</si>
  <si>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</si>
  <si>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</si>
  <si>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</si>
  <si>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</si>
  <si>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</si>
  <si>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</si>
  <si>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</si>
  <si>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</si>
  <si>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</si>
  <si>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</si>
  <si>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</si>
  <si>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</si>
  <si>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</si>
  <si>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</si>
  <si>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</si>
  <si>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</si>
  <si>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</si>
  <si>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</si>
  <si>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</si>
  <si>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</si>
  <si>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</si>
  <si>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</si>
  <si>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</si>
  <si>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</si>
  <si>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</si>
  <si>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</si>
  <si>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福島県伊達市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</si>
  <si>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</si>
  <si>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</si>
  <si>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</si>
  <si>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</si>
  <si>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</si>
  <si>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</si>
  <si>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</si>
  <si>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</si>
  <si>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</si>
  <si>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</si>
  <si>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</si>
  <si>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</si>
  <si>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</si>
  <si>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</si>
  <si>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</si>
  <si>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</si>
  <si>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</si>
  <si>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</si>
  <si>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</si>
  <si>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</si>
  <si>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</si>
  <si>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</si>
  <si>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</si>
  <si>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</si>
  <si>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</si>
  <si>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</si>
  <si>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</si>
  <si>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</si>
  <si>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</si>
  <si>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</si>
  <si>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</si>
  <si>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</si>
  <si>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</si>
  <si>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</si>
  <si>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</si>
  <si>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</si>
  <si>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</si>
  <si>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</si>
  <si>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</si>
  <si>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</si>
  <si>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</si>
  <si>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</si>
  <si>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</si>
  <si>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</si>
  <si>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</si>
  <si>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</si>
  <si>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</si>
  <si>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</si>
  <si>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</si>
  <si>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</si>
  <si>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</si>
  <si>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</si>
  <si>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</si>
  <si>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</si>
  <si>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</si>
  <si>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</si>
  <si>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</si>
  <si>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</si>
  <si>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</si>
  <si>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</si>
  <si>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</si>
  <si>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</si>
  <si>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</si>
  <si>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</si>
  <si>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</si>
  <si>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</si>
  <si>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</si>
  <si>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</si>
  <si>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</si>
  <si>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</si>
  <si>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</si>
  <si>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</si>
  <si>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</si>
  <si>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</si>
  <si>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</si>
  <si>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</si>
  <si>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</si>
  <si>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</si>
  <si>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</si>
  <si>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</si>
  <si>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</si>
  <si>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</si>
  <si>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</si>
  <si>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</si>
  <si>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</si>
  <si>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</si>
  <si>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</si>
  <si>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</si>
  <si>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</si>
  <si>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</si>
  <si>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</si>
  <si>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</si>
  <si>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</si>
  <si>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</si>
  <si>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</si>
  <si>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</si>
  <si>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</si>
  <si>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</si>
  <si>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</si>
  <si>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</si>
  <si>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</si>
  <si>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</si>
  <si>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</si>
  <si>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</si>
  <si>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</si>
  <si>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</si>
  <si>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</si>
  <si>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</si>
  <si>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</si>
  <si>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</si>
  <si>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</si>
  <si>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</si>
  <si>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</si>
  <si>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</si>
  <si>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</si>
  <si>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</si>
  <si>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</si>
  <si>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</si>
  <si>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</si>
  <si>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</si>
  <si>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</si>
  <si>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</si>
  <si>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</si>
  <si>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</si>
  <si>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</si>
  <si>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</si>
  <si>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</si>
  <si>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</si>
  <si>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</si>
  <si>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病院</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</si>
  <si>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</si>
  <si>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</si>
  <si>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</si>
  <si>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</si>
  <si>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</si>
  <si>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</si>
  <si>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</si>
  <si>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</si>
  <si>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</si>
  <si>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</si>
  <si>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</si>
  <si>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</si>
  <si>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</si>
  <si>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</si>
  <si>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</si>
  <si>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</si>
  <si>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</si>
  <si>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</si>
  <si>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</si>
  <si>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</si>
  <si>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</si>
  <si>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</si>
  <si>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</si>
  <si>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福島県伊達市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</si>
  <si>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</si>
  <si>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</si>
  <si>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</si>
  <si>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</si>
  <si>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</si>
  <si>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</si>
  <si>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</si>
  <si>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</si>
  <si>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</si>
  <si>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</si>
  <si>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</si>
  <si>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</si>
  <si>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</si>
  <si>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</si>
  <si>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</si>
  <si>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</si>
  <si>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</si>
  <si>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</si>
  <si>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</si>
  <si>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</si>
  <si>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</si>
  <si>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</si>
  <si>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</si>
  <si>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</si>
  <si>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</si>
  <si>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</si>
  <si>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</si>
  <si>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</si>
  <si>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</si>
  <si>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</si>
  <si>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</si>
  <si>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</si>
  <si>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</si>
  <si>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</si>
  <si>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</si>
  <si>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</si>
  <si>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</si>
  <si>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</si>
  <si>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</si>
  <si>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</si>
  <si>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粟野地区農業集落排水処理事業特別会計</t>
    <phoneticPr fontId="5"/>
  </si>
  <si>
    <t>工業団地特別会計</t>
    <phoneticPr fontId="5"/>
  </si>
  <si>
    <t>-</t>
    <phoneticPr fontId="5"/>
  </si>
  <si>
    <t>月舘宅地造成事業特別会計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</si>
  <si>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</si>
  <si>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</si>
  <si>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</si>
  <si>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</si>
  <si>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</si>
  <si>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</si>
  <si>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</si>
  <si>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</si>
  <si>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</si>
  <si>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</si>
  <si>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</si>
  <si>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</si>
  <si>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</si>
  <si>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</si>
  <si>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</si>
  <si>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</si>
  <si>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</si>
  <si>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</si>
  <si>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</si>
  <si>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</si>
  <si>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</si>
  <si>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</si>
  <si>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</si>
  <si>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</si>
  <si>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</si>
  <si>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</si>
  <si>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</si>
  <si>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</si>
  <si>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</si>
  <si>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</si>
  <si>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</si>
  <si>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</si>
  <si>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</si>
  <si>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</si>
  <si>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</si>
  <si>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</si>
  <si>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</si>
  <si>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</si>
  <si>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</si>
  <si>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</si>
  <si>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</si>
  <si>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</si>
  <si>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</si>
  <si>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</si>
  <si>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</si>
  <si>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</si>
  <si>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</si>
  <si>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</si>
  <si>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</si>
  <si>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</si>
  <si>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</si>
  <si>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</si>
  <si>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</si>
  <si>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</si>
  <si>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</si>
  <si>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</si>
  <si>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</si>
  <si>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</si>
  <si>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</si>
  <si>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</si>
  <si>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</si>
  <si>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</si>
  <si>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工業団地特別会計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</si>
  <si>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</si>
  <si>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</si>
  <si>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</si>
  <si>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</si>
  <si>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</si>
  <si>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</si>
  <si>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</si>
  <si>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</si>
  <si>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</si>
  <si>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</si>
  <si>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</si>
  <si>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</si>
  <si>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</si>
  <si>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</si>
  <si>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</si>
  <si>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</si>
  <si>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</si>
  <si>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</si>
  <si>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</si>
  <si>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</si>
  <si>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</si>
  <si>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</si>
  <si>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</si>
  <si>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</si>
  <si>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</si>
  <si>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</si>
  <si>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</si>
  <si>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</si>
  <si>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</si>
  <si>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</si>
  <si>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</si>
  <si>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</si>
  <si>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</si>
  <si>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</si>
  <si>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</si>
  <si>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</si>
  <si>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</si>
  <si>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</si>
  <si>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</si>
  <si>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</si>
  <si>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</si>
  <si>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</si>
  <si>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</si>
  <si>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</si>
  <si>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</si>
  <si>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</si>
  <si>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</si>
  <si>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</si>
  <si>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</si>
  <si>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</si>
  <si>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</si>
  <si>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</si>
  <si>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</si>
  <si>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</si>
  <si>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</si>
  <si>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</si>
  <si>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</si>
  <si>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</si>
  <si>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</si>
  <si>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</si>
  <si>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</si>
  <si>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</si>
  <si>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</si>
  <si>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</si>
  <si>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</si>
  <si>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</si>
  <si>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</si>
  <si>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</si>
  <si>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</si>
  <si>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</si>
  <si>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</si>
  <si>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</si>
  <si>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</si>
  <si>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</si>
  <si>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</si>
  <si>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</si>
  <si>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</si>
  <si>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</si>
  <si>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</si>
  <si>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</si>
  <si>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</si>
  <si>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</si>
  <si>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</si>
  <si>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</si>
  <si>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</si>
  <si>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5.49</t>
  </si>
  <si>
    <t>▲ 5.28</t>
  </si>
  <si>
    <t>一般会計</t>
  </si>
  <si>
    <t>水道事業会計</t>
  </si>
  <si>
    <t>介護保険特別会計</t>
  </si>
  <si>
    <t>国民健康保険特別会計</t>
  </si>
  <si>
    <t>公共下水道事業特別会計</t>
  </si>
  <si>
    <t>月舘宅地造成事業特別会計</t>
  </si>
  <si>
    <t>粟野地区農業集落排水処理事業特別会計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</si>
  <si>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</si>
  <si>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</si>
  <si>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</si>
  <si>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</si>
  <si>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</si>
  <si>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</si>
  <si>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</si>
  <si>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</si>
  <si>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</si>
  <si>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伊達地方消防組合　一般会計</t>
    <rPh sb="0" eb="2">
      <t>ダテ</t>
    </rPh>
    <rPh sb="2" eb="4">
      <t>チホウ</t>
    </rPh>
    <rPh sb="4" eb="6">
      <t>ショウボウ</t>
    </rPh>
    <rPh sb="6" eb="8">
      <t>クミアイ</t>
    </rPh>
    <rPh sb="9" eb="11">
      <t>イッパン</t>
    </rPh>
    <rPh sb="11" eb="13">
      <t>カイケイ</t>
    </rPh>
    <phoneticPr fontId="29"/>
  </si>
  <si>
    <t>伊達地方衛生処理組合　一般会計</t>
    <rPh sb="0" eb="2">
      <t>ダテ</t>
    </rPh>
    <rPh sb="2" eb="4">
      <t>チホウ</t>
    </rPh>
    <rPh sb="4" eb="6">
      <t>エイセイ</t>
    </rPh>
    <rPh sb="6" eb="8">
      <t>ショリ</t>
    </rPh>
    <rPh sb="8" eb="10">
      <t>クミアイ</t>
    </rPh>
    <rPh sb="11" eb="13">
      <t>イッパン</t>
    </rPh>
    <rPh sb="13" eb="15">
      <t>カイケイ</t>
    </rPh>
    <phoneticPr fontId="29"/>
  </si>
  <si>
    <t>伊達地方衛生処理組合　し尿処理事業特別会計</t>
    <rPh sb="0" eb="2">
      <t>ダテ</t>
    </rPh>
    <rPh sb="2" eb="4">
      <t>チホウ</t>
    </rPh>
    <rPh sb="4" eb="6">
      <t>エイセイ</t>
    </rPh>
    <rPh sb="6" eb="8">
      <t>ショリ</t>
    </rPh>
    <rPh sb="8" eb="10">
      <t>クミアイ</t>
    </rPh>
    <rPh sb="12" eb="13">
      <t>ニョウ</t>
    </rPh>
    <rPh sb="13" eb="15">
      <t>ショリ</t>
    </rPh>
    <rPh sb="15" eb="17">
      <t>ジギョウ</t>
    </rPh>
    <rPh sb="17" eb="19">
      <t>トクベツ</t>
    </rPh>
    <rPh sb="19" eb="21">
      <t>カイケイ</t>
    </rPh>
    <phoneticPr fontId="29"/>
  </si>
  <si>
    <t>伊達地方衛生処理組合　ごみ処理事業特別会計</t>
    <rPh sb="0" eb="2">
      <t>ダテ</t>
    </rPh>
    <rPh sb="2" eb="4">
      <t>チホウ</t>
    </rPh>
    <rPh sb="4" eb="6">
      <t>エイセイ</t>
    </rPh>
    <rPh sb="6" eb="8">
      <t>ショリ</t>
    </rPh>
    <rPh sb="8" eb="10">
      <t>クミアイ</t>
    </rPh>
    <rPh sb="13" eb="15">
      <t>ショリ</t>
    </rPh>
    <rPh sb="15" eb="17">
      <t>ジギョウ</t>
    </rPh>
    <rPh sb="17" eb="19">
      <t>トクベツ</t>
    </rPh>
    <rPh sb="19" eb="21">
      <t>カイケイ</t>
    </rPh>
    <phoneticPr fontId="29"/>
  </si>
  <si>
    <t>福島地方水道用水供給企業団　水道用水供給事業会計</t>
    <rPh sb="0" eb="2">
      <t>フクシマ</t>
    </rPh>
    <rPh sb="2" eb="4">
      <t>チホウ</t>
    </rPh>
    <rPh sb="4" eb="6">
      <t>スイドウ</t>
    </rPh>
    <rPh sb="6" eb="8">
      <t>ヨウスイ</t>
    </rPh>
    <rPh sb="8" eb="10">
      <t>キョウキュウ</t>
    </rPh>
    <rPh sb="10" eb="12">
      <t>キギョウ</t>
    </rPh>
    <rPh sb="12" eb="13">
      <t>ダン</t>
    </rPh>
    <rPh sb="14" eb="16">
      <t>スイドウ</t>
    </rPh>
    <rPh sb="16" eb="18">
      <t>ヨウスイ</t>
    </rPh>
    <rPh sb="18" eb="20">
      <t>キョウキュウ</t>
    </rPh>
    <rPh sb="20" eb="22">
      <t>ジギョウ</t>
    </rPh>
    <rPh sb="22" eb="24">
      <t>カイケイ</t>
    </rPh>
    <phoneticPr fontId="29"/>
  </si>
  <si>
    <t>公立藤田病院組合　病院事業会計</t>
    <rPh sb="0" eb="2">
      <t>コウリツ</t>
    </rPh>
    <rPh sb="2" eb="4">
      <t>フジタ</t>
    </rPh>
    <rPh sb="4" eb="6">
      <t>ビョウイン</t>
    </rPh>
    <rPh sb="6" eb="8">
      <t>クミアイ</t>
    </rPh>
    <rPh sb="9" eb="11">
      <t>ビョウイン</t>
    </rPh>
    <rPh sb="11" eb="13">
      <t>ジギョウ</t>
    </rPh>
    <rPh sb="13" eb="15">
      <t>カイケイ</t>
    </rPh>
    <phoneticPr fontId="29"/>
  </si>
  <si>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9"/>
  </si>
  <si>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ナド</t>
    </rPh>
    <rPh sb="18" eb="20">
      <t>トクベツ</t>
    </rPh>
    <rPh sb="20" eb="22">
      <t>カイケイ</t>
    </rPh>
    <phoneticPr fontId="29"/>
  </si>
  <si>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9"/>
  </si>
  <si>
    <t>福島県市町村総合事務組合　非常勤特別職員公務災害補償特別会計</t>
    <rPh sb="0" eb="3">
      <t>フクシマケン</t>
    </rPh>
    <rPh sb="3" eb="6">
      <t>シチョウソン</t>
    </rPh>
    <rPh sb="6" eb="8">
      <t>ソウゴウ</t>
    </rPh>
    <rPh sb="8" eb="10">
      <t>ジム</t>
    </rPh>
    <rPh sb="10" eb="12">
      <t>クミアイ</t>
    </rPh>
    <rPh sb="13" eb="16">
      <t>ヒジョウキン</t>
    </rPh>
    <rPh sb="16" eb="18">
      <t>トクベツ</t>
    </rPh>
    <rPh sb="18" eb="20">
      <t>ショクイン</t>
    </rPh>
    <rPh sb="20" eb="22">
      <t>コウム</t>
    </rPh>
    <rPh sb="22" eb="24">
      <t>サイガイ</t>
    </rPh>
    <rPh sb="24" eb="26">
      <t>ホショウ</t>
    </rPh>
    <rPh sb="26" eb="28">
      <t>トクベツ</t>
    </rPh>
    <rPh sb="28" eb="30">
      <t>カイケイ</t>
    </rPh>
    <phoneticPr fontId="29"/>
  </si>
  <si>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9"/>
  </si>
  <si>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9"/>
  </si>
  <si>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9"/>
  </si>
  <si>
    <t>福島県市民交通災害共済組合　一般会計</t>
    <rPh sb="0" eb="3">
      <t>フクシマケン</t>
    </rPh>
    <rPh sb="3" eb="5">
      <t>シミン</t>
    </rPh>
    <rPh sb="5" eb="7">
      <t>コウツウ</t>
    </rPh>
    <rPh sb="7" eb="9">
      <t>サイガイ</t>
    </rPh>
    <rPh sb="9" eb="11">
      <t>キョウサイ</t>
    </rPh>
    <rPh sb="11" eb="13">
      <t>クミアイ</t>
    </rPh>
    <rPh sb="14" eb="16">
      <t>イッパン</t>
    </rPh>
    <rPh sb="16" eb="18">
      <t>カイケイ</t>
    </rPh>
    <phoneticPr fontId="29"/>
  </si>
  <si>
    <t>福島土地開発公社</t>
    <rPh sb="0" eb="2">
      <t>フクシマ</t>
    </rPh>
    <rPh sb="2" eb="4">
      <t>トチ</t>
    </rPh>
    <rPh sb="4" eb="6">
      <t>カイハツ</t>
    </rPh>
    <rPh sb="6" eb="8">
      <t>コウシャ</t>
    </rPh>
    <phoneticPr fontId="35"/>
  </si>
  <si>
    <t>保原振興公社</t>
    <rPh sb="0" eb="2">
      <t>ホバラ</t>
    </rPh>
    <rPh sb="2" eb="4">
      <t>シンコウ</t>
    </rPh>
    <rPh sb="4" eb="6">
      <t>コウシャ</t>
    </rPh>
    <phoneticPr fontId="35"/>
  </si>
  <si>
    <t>つきだて振興公社</t>
    <rPh sb="4" eb="6">
      <t>シンコウ</t>
    </rPh>
    <rPh sb="6" eb="8">
      <t>コウシャ</t>
    </rPh>
    <phoneticPr fontId="35"/>
  </si>
  <si>
    <t>伊達市農林業振興公社</t>
    <rPh sb="0" eb="3">
      <t>ダテシ</t>
    </rPh>
    <rPh sb="3" eb="6">
      <t>ノウリンギョウ</t>
    </rPh>
    <rPh sb="6" eb="8">
      <t>シンコウ</t>
    </rPh>
    <rPh sb="8" eb="10">
      <t>コウシャ</t>
    </rPh>
    <phoneticPr fontId="35"/>
  </si>
  <si>
    <t>伊達市スポーツ振興公社</t>
    <rPh sb="0" eb="3">
      <t>ダテシ</t>
    </rPh>
    <rPh sb="7" eb="9">
      <t>シンコウ</t>
    </rPh>
    <rPh sb="9" eb="11">
      <t>コウシャ</t>
    </rPh>
    <phoneticPr fontId="35"/>
  </si>
  <si>
    <t>りょうぜん振興公社</t>
    <rPh sb="5" eb="7">
      <t>シンコウ</t>
    </rPh>
    <rPh sb="7" eb="9">
      <t>コウシャ</t>
    </rPh>
    <phoneticPr fontId="35"/>
  </si>
  <si>
    <t>まちづくり伊達</t>
    <rPh sb="5" eb="7">
      <t>ダテ</t>
    </rPh>
    <phoneticPr fontId="2"/>
  </si>
  <si>
    <t>伊達市観光物産交流協会</t>
    <rPh sb="0" eb="3">
      <t>ダテシ</t>
    </rPh>
    <rPh sb="3" eb="5">
      <t>カンコウ</t>
    </rPh>
    <rPh sb="5" eb="7">
      <t>ブッサン</t>
    </rPh>
    <rPh sb="7" eb="9">
      <t>コウリュウ</t>
    </rPh>
    <rPh sb="9" eb="11">
      <t>キョウカイ</t>
    </rPh>
    <phoneticPr fontId="2"/>
  </si>
  <si>
    <t>地域創造基金</t>
    <rPh sb="0" eb="2">
      <t>チイキ</t>
    </rPh>
    <rPh sb="2" eb="4">
      <t>ソウゾウ</t>
    </rPh>
    <rPh sb="4" eb="6">
      <t>キキン</t>
    </rPh>
    <phoneticPr fontId="19"/>
  </si>
  <si>
    <t>公共施設維持整備基金</t>
    <rPh sb="0" eb="2">
      <t>コウキョウ</t>
    </rPh>
    <rPh sb="2" eb="4">
      <t>シセツ</t>
    </rPh>
    <rPh sb="4" eb="6">
      <t>イジ</t>
    </rPh>
    <rPh sb="6" eb="8">
      <t>セイビ</t>
    </rPh>
    <rPh sb="8" eb="10">
      <t>キキン</t>
    </rPh>
    <phoneticPr fontId="19"/>
  </si>
  <si>
    <t>教育施設整備基金</t>
    <rPh sb="0" eb="2">
      <t>キョウイク</t>
    </rPh>
    <rPh sb="2" eb="4">
      <t>シセツ</t>
    </rPh>
    <rPh sb="4" eb="6">
      <t>セイビ</t>
    </rPh>
    <rPh sb="6" eb="8">
      <t>キキン</t>
    </rPh>
    <phoneticPr fontId="19"/>
  </si>
  <si>
    <t>地域雇用創出・産業活性化基金</t>
    <rPh sb="0" eb="2">
      <t>チイキ</t>
    </rPh>
    <rPh sb="2" eb="4">
      <t>コヨウ</t>
    </rPh>
    <rPh sb="4" eb="6">
      <t>ソウシュツ</t>
    </rPh>
    <rPh sb="7" eb="9">
      <t>サンギョウ</t>
    </rPh>
    <rPh sb="9" eb="12">
      <t>カッセイカ</t>
    </rPh>
    <rPh sb="12" eb="14">
      <t>キキン</t>
    </rPh>
    <phoneticPr fontId="19"/>
  </si>
  <si>
    <t>-</t>
    <phoneticPr fontId="2"/>
  </si>
  <si>
    <t>さわやか現道整備基金</t>
    <rPh sb="4" eb="6">
      <t>ゲンドウ</t>
    </rPh>
    <rPh sb="6" eb="8">
      <t>セイビ</t>
    </rPh>
    <rPh sb="8" eb="10">
      <t>キキン</t>
    </rPh>
    <phoneticPr fontId="19"/>
  </si>
  <si>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</si>
  <si>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</si>
  <si>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</si>
  <si>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R01年度の有形固定資産減価償却率については、類似団体平均を下回っているが、将来負担比率は類似団体平均を上回り増加傾向にある。
　当市では、新市建設計画などに基づき公共施設や教育施設の整備・更新を進めているため、新たな施設が増加しており、有形固定資産減価償却率は類似団体と比較して低水準にある。一方で、将来負担比率については、財源として合併特例債や学校教育施設等整備事業債等を充てているため、地方債残高が増加している。また、合併算定替の縮減による標準財政規模の減少と合わせて、財政調整基金や公共施設維持整備基金等の取り崩しにより充当可能基金が減少したことが、将来負担比率を押し上げる要因となっている。
　今後は公共施設配置適正化計画に基づき、老朽化した施設の集約化・複合化や除却を進めていくとともに、新市建設計画の見直しなどを行い、地方債の発行を抑制していく。</t>
    <rPh sb="56" eb="58">
      <t>ゾウカ</t>
    </rPh>
    <rPh sb="58" eb="60">
      <t>ケイコウ</t>
    </rPh>
    <rPh sb="66" eb="68">
      <t>トウシ</t>
    </rPh>
    <rPh sb="260" eb="261">
      <t>クズ</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</si>
  <si>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</si>
  <si>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</si>
  <si>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</si>
  <si>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</si>
  <si>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</si>
  <si>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</si>
  <si>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実質公債費比率については、近年横ばい傾向で推移しているが、将来負担比率について、R01年度に横ばいから増加傾向に転じている。
将来負担比率は地方債現在高の増加、および災害対応等に伴う財政調整基金や公共施設維持整備基金等の取り崩しにより、充当可能基金が減少したことが増加の要因となっている。
今後は、基金に頼った財政運営をすることなく、事業見直し等により地方債発行を抑制するとともに、繰上償還の実施、交付税措置率の高い地方債の借入など、より一層、財政の健全化に努めていく必要がある。
　【修正箇所】　実質公債費比率について、H28年度が6.5％→6.4％、H29年度が7.4％→6.6％に修正。</t>
    <rPh sb="13" eb="15">
      <t>キンネン</t>
    </rPh>
    <rPh sb="29" eb="31">
      <t>ショウライ</t>
    </rPh>
    <rPh sb="31" eb="33">
      <t>フタン</t>
    </rPh>
    <rPh sb="33" eb="35">
      <t>ヒリツ</t>
    </rPh>
    <rPh sb="43" eb="45">
      <t>ネンド</t>
    </rPh>
    <rPh sb="46" eb="47">
      <t>ヨコ</t>
    </rPh>
    <rPh sb="51" eb="53">
      <t>ゾウカ</t>
    </rPh>
    <rPh sb="53" eb="55">
      <t>ケイコウ</t>
    </rPh>
    <rPh sb="56" eb="57">
      <t>テン</t>
    </rPh>
    <rPh sb="63" eb="65">
      <t>ショウライ</t>
    </rPh>
    <rPh sb="65" eb="67">
      <t>フタン</t>
    </rPh>
    <rPh sb="67" eb="69">
      <t>ヒリツ</t>
    </rPh>
    <rPh sb="70" eb="73">
      <t>チホウサイ</t>
    </rPh>
    <rPh sb="73" eb="75">
      <t>ゲンザイ</t>
    </rPh>
    <rPh sb="75" eb="76">
      <t>ダカ</t>
    </rPh>
    <rPh sb="77" eb="79">
      <t>ゾウカ</t>
    </rPh>
    <rPh sb="83" eb="85">
      <t>サイガイ</t>
    </rPh>
    <rPh sb="85" eb="87">
      <t>タイオウ</t>
    </rPh>
    <rPh sb="87" eb="88">
      <t>ナド</t>
    </rPh>
    <rPh sb="89" eb="90">
      <t>トモナ</t>
    </rPh>
    <rPh sb="91" eb="93">
      <t>ザイセイ</t>
    </rPh>
    <rPh sb="93" eb="95">
      <t>チョウセイ</t>
    </rPh>
    <rPh sb="95" eb="97">
      <t>キキン</t>
    </rPh>
    <rPh sb="98" eb="102">
      <t>コウキョウシセツ</t>
    </rPh>
    <rPh sb="102" eb="104">
      <t>イジ</t>
    </rPh>
    <rPh sb="104" eb="106">
      <t>セイビ</t>
    </rPh>
    <rPh sb="106" eb="108">
      <t>キキン</t>
    </rPh>
    <rPh sb="108" eb="109">
      <t>ナド</t>
    </rPh>
    <rPh sb="110" eb="111">
      <t>ト</t>
    </rPh>
    <rPh sb="112" eb="113">
      <t>クズ</t>
    </rPh>
    <rPh sb="118" eb="120">
      <t>ジュウトウ</t>
    </rPh>
    <rPh sb="120" eb="122">
      <t>カノウ</t>
    </rPh>
    <rPh sb="122" eb="124">
      <t>キキン</t>
    </rPh>
    <rPh sb="125" eb="127">
      <t>ゲンショウ</t>
    </rPh>
    <rPh sb="132" eb="134">
      <t>ゾウカ</t>
    </rPh>
    <rPh sb="135" eb="137">
      <t>ヨウイン</t>
    </rPh>
    <rPh sb="167" eb="169">
      <t>ジギョウ</t>
    </rPh>
    <rPh sb="176" eb="179">
      <t>チホウサイ</t>
    </rPh>
    <rPh sb="208" eb="211">
      <t>チホウサイ</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</si>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</sst>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77507</c:v>
                </c:pt>
                <c:pt idx="1">
                  <c:v>86564</c:v>
                </c:pt>
                <c:pt idx="2">
                  <c:v>62698</c:v>
                </c:pt>
                <c:pt idx="3">
                  <c:v>79245</c:v>
                </c:pt>
                <c:pt idx="4">
                  <c:v>71604</c:v>
                </c:pt>
              </c:numCache>
            </c:numRef>
          </c:val>
          <c:smooth val="0"/>
          <c:extLst>
            <c:ext xmlns:c16="http://schemas.microsoft.com/office/drawing/2014/chart" uri="{C3380CC4-5D6E-409C-BE32-E72D297353CC}">
              <c16:uniqueId val="{00000000-DC61-4BB1-91E6-04914F5DB16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60553</c:v>
                </c:pt>
                <c:pt idx="1">
                  <c:v>94921</c:v>
                </c:pt>
                <c:pt idx="2">
                  <c:v>90689</c:v>
                </c:pt>
                <c:pt idx="3">
                  <c:v>101379</c:v>
                </c:pt>
                <c:pt idx="4">
                  <c:v>68092</c:v>
                </c:pt>
              </c:numCache>
            </c:numRef>
          </c:val>
          <c:smooth val="0"/>
          <c:extLst>
            <c:ext xmlns:c16="http://schemas.microsoft.com/office/drawing/2014/chart" uri="{C3380CC4-5D6E-409C-BE32-E72D297353CC}">
              <c16:uniqueId val="{00000001-DC61-4BB1-91E6-04914F5DB160}"/>
            </c:ext>
          </c:extLst>
        </c:ser>
        <c:dLbls>
          <c:showLegendKey val="0"/>
          <c:showVal val="0"/>
          <c:showCatName val="0"/>
          <c:showSerName val="0"/>
          <c:showPercent val="0"/>
          <c:showBubbleSize val="0"/>
        </c:dLbls>
        <c:marker val="1"/>
        <c:smooth val="0"/>
        <c:axId val="119068928"/>
        <c:axId val="119075200"/>
      </c:lineChart>
      <c:catAx>
        <c:axId val="1190689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075200"/>
        <c:crosses val="autoZero"/>
        <c:auto val="1"/>
        <c:lblAlgn val="ctr"/>
        <c:lblOffset val="100"/>
        <c:tickLblSkip val="1"/>
        <c:tickMarkSkip val="1"/>
        <c:noMultiLvlLbl val="0"/>
      </c:catAx>
      <c:valAx>
        <c:axId val="11907520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0689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9.49</c:v>
                </c:pt>
                <c:pt idx="1">
                  <c:v>9.5</c:v>
                </c:pt>
                <c:pt idx="2">
                  <c:v>11.05</c:v>
                </c:pt>
                <c:pt idx="3">
                  <c:v>8.06</c:v>
                </c:pt>
                <c:pt idx="4">
                  <c:v>10.050000000000001</c:v>
                </c:pt>
              </c:numCache>
            </c:numRef>
          </c:val>
          <c:extLst>
            <c:ext xmlns:c16="http://schemas.microsoft.com/office/drawing/2014/chart" uri="{C3380CC4-5D6E-409C-BE32-E72D297353CC}">
              <c16:uniqueId val="{00000000-21BA-4356-AD1B-022EA7E4035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24.1</c:v>
                </c:pt>
                <c:pt idx="1">
                  <c:v>24.63</c:v>
                </c:pt>
                <c:pt idx="2">
                  <c:v>23.85</c:v>
                </c:pt>
                <c:pt idx="3">
                  <c:v>22.06</c:v>
                </c:pt>
                <c:pt idx="4">
                  <c:v>15.43</c:v>
                </c:pt>
              </c:numCache>
            </c:numRef>
          </c:val>
          <c:extLst>
            <c:ext xmlns:c16="http://schemas.microsoft.com/office/drawing/2014/chart" uri="{C3380CC4-5D6E-409C-BE32-E72D297353CC}">
              <c16:uniqueId val="{00000001-21BA-4356-AD1B-022EA7E4035C}"/>
            </c:ext>
          </c:extLst>
        </c:ser>
        <c:dLbls>
          <c:showLegendKey val="0"/>
          <c:showVal val="0"/>
          <c:showCatName val="0"/>
          <c:showSerName val="0"/>
          <c:showPercent val="0"/>
          <c:showBubbleSize val="0"/>
        </c:dLbls>
        <c:gapWidth val="250"/>
        <c:overlap val="100"/>
        <c:axId val="242422144"/>
        <c:axId val="2424240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0.48</c:v>
                </c:pt>
                <c:pt idx="1">
                  <c:v>0.99</c:v>
                </c:pt>
                <c:pt idx="2">
                  <c:v>2.1800000000000002</c:v>
                </c:pt>
                <c:pt idx="3">
                  <c:v>-5.49</c:v>
                </c:pt>
                <c:pt idx="4">
                  <c:v>-5.28</c:v>
                </c:pt>
              </c:numCache>
            </c:numRef>
          </c:val>
          <c:smooth val="0"/>
          <c:extLst>
            <c:ext xmlns:c16="http://schemas.microsoft.com/office/drawing/2014/chart" uri="{C3380CC4-5D6E-409C-BE32-E72D297353CC}">
              <c16:uniqueId val="{00000002-21BA-4356-AD1B-022EA7E4035C}"/>
            </c:ext>
          </c:extLst>
        </c:ser>
        <c:dLbls>
          <c:showLegendKey val="0"/>
          <c:showVal val="0"/>
          <c:showCatName val="0"/>
          <c:showSerName val="0"/>
          <c:showPercent val="0"/>
          <c:showBubbleSize val="0"/>
        </c:dLbls>
        <c:marker val="1"/>
        <c:smooth val="0"/>
        <c:axId val="242422144"/>
        <c:axId val="242424064"/>
      </c:lineChart>
      <c:catAx>
        <c:axId val="242422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2424064"/>
        <c:crosses val="autoZero"/>
        <c:auto val="1"/>
        <c:lblAlgn val="ctr"/>
        <c:lblOffset val="100"/>
        <c:tickLblSkip val="1"/>
        <c:tickMarkSkip val="1"/>
        <c:noMultiLvlLbl val="0"/>
      </c:catAx>
      <c:valAx>
        <c:axId val="242424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2422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0.11</c:v>
                </c:pt>
                <c:pt idx="2">
                  <c:v>#N/A</c:v>
                </c:pt>
                <c:pt idx="3">
                  <c:v>0.06</c:v>
                </c:pt>
                <c:pt idx="4">
                  <c:v>#N/A</c:v>
                </c:pt>
                <c:pt idx="5">
                  <c:v>0.15</c:v>
                </c:pt>
                <c:pt idx="6">
                  <c:v>#N/A</c:v>
                </c:pt>
                <c:pt idx="7">
                  <c:v>0</c:v>
                </c:pt>
                <c:pt idx="8">
                  <c:v>#N/A</c:v>
                </c:pt>
                <c:pt idx="9">
                  <c:v>0</c:v>
                </c:pt>
              </c:numCache>
            </c:numRef>
          </c:val>
          <c:extLst>
            <c:ext xmlns:c16="http://schemas.microsoft.com/office/drawing/2014/chart" uri="{C3380CC4-5D6E-409C-BE32-E72D297353CC}">
              <c16:uniqueId val="{00000000-64D3-47DD-9DCE-5B8FB1E5D03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4D3-47DD-9DCE-5B8FB1E5D039}"/>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2-64D3-47DD-9DCE-5B8FB1E5D039}"/>
            </c:ext>
          </c:extLst>
        </c:ser>
        <c:ser>
          <c:idx val="3"/>
          <c:order val="3"/>
          <c:tx>
            <c:strRef>
              <c:f>データシート!$A$30</c:f>
              <c:strCache>
                <c:ptCount val="1"/>
                <c:pt idx="0">
                  <c:v>粟野地区農業集落排水処理事業特別会計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0.02</c:v>
                </c:pt>
                <c:pt idx="4">
                  <c:v>#N/A</c:v>
                </c:pt>
                <c:pt idx="5">
                  <c:v>0.02</c:v>
                </c:pt>
                <c:pt idx="6">
                  <c:v>#N/A</c:v>
                </c:pt>
                <c:pt idx="7">
                  <c:v>0.01</c:v>
                </c:pt>
                <c:pt idx="8">
                  <c:v>#N/A</c:v>
                </c:pt>
                <c:pt idx="9">
                  <c:v>0.01</c:v>
                </c:pt>
              </c:numCache>
            </c:numRef>
          </c:val>
          <c:extLst>
            <c:ext xmlns:c16="http://schemas.microsoft.com/office/drawing/2014/chart" uri="{C3380CC4-5D6E-409C-BE32-E72D297353CC}">
              <c16:uniqueId val="{00000003-64D3-47DD-9DCE-5B8FB1E5D039}"/>
            </c:ext>
          </c:extLst>
        </c:ser>
        <c:ser>
          <c:idx val="4"/>
          <c:order val="4"/>
          <c:tx>
            <c:strRef>
              <c:f>データシート!$A$31</c:f>
              <c:strCache>
                <c:ptCount val="1"/>
                <c:pt idx="0">
                  <c:v>月舘宅地造成事業特別会計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0.09</c:v>
                </c:pt>
                <c:pt idx="2">
                  <c:v>#N/A</c:v>
                </c:pt>
                <c:pt idx="3">
                  <c:v>0.1</c:v>
                </c:pt>
                <c:pt idx="4">
                  <c:v>#N/A</c:v>
                </c:pt>
                <c:pt idx="5">
                  <c:v>0.1</c:v>
                </c:pt>
                <c:pt idx="6">
                  <c:v>#N/A</c:v>
                </c:pt>
                <c:pt idx="7">
                  <c:v>0.09</c:v>
                </c:pt>
                <c:pt idx="8">
                  <c:v>#N/A</c:v>
                </c:pt>
                <c:pt idx="9">
                  <c:v>0.09</c:v>
                </c:pt>
              </c:numCache>
            </c:numRef>
          </c:val>
          <c:extLst>
            <c:ext xmlns:c16="http://schemas.microsoft.com/office/drawing/2014/chart" uri="{C3380CC4-5D6E-409C-BE32-E72D297353CC}">
              <c16:uniqueId val="{00000004-64D3-47DD-9DCE-5B8FB1E5D039}"/>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0.22</c:v>
                </c:pt>
                <c:pt idx="2">
                  <c:v>#N/A</c:v>
                </c:pt>
                <c:pt idx="3">
                  <c:v>0.21</c:v>
                </c:pt>
                <c:pt idx="4">
                  <c:v>#N/A</c:v>
                </c:pt>
                <c:pt idx="5">
                  <c:v>0.2</c:v>
                </c:pt>
                <c:pt idx="6">
                  <c:v>#N/A</c:v>
                </c:pt>
                <c:pt idx="7">
                  <c:v>0.27</c:v>
                </c:pt>
                <c:pt idx="8">
                  <c:v>#N/A</c:v>
                </c:pt>
                <c:pt idx="9">
                  <c:v>0.45</c:v>
                </c:pt>
              </c:numCache>
            </c:numRef>
          </c:val>
          <c:extLst>
            <c:ext xmlns:c16="http://schemas.microsoft.com/office/drawing/2014/chart" uri="{C3380CC4-5D6E-409C-BE32-E72D297353CC}">
              <c16:uniqueId val="{00000005-64D3-47DD-9DCE-5B8FB1E5D039}"/>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2.5099999999999998</c:v>
                </c:pt>
                <c:pt idx="2">
                  <c:v>#N/A</c:v>
                </c:pt>
                <c:pt idx="3">
                  <c:v>3.52</c:v>
                </c:pt>
                <c:pt idx="4">
                  <c:v>#N/A</c:v>
                </c:pt>
                <c:pt idx="5">
                  <c:v>4.1900000000000004</c:v>
                </c:pt>
                <c:pt idx="6">
                  <c:v>#N/A</c:v>
                </c:pt>
                <c:pt idx="7">
                  <c:v>0.5</c:v>
                </c:pt>
                <c:pt idx="8">
                  <c:v>#N/A</c:v>
                </c:pt>
                <c:pt idx="9">
                  <c:v>0.53</c:v>
                </c:pt>
              </c:numCache>
            </c:numRef>
          </c:val>
          <c:extLst>
            <c:ext xmlns:c16="http://schemas.microsoft.com/office/drawing/2014/chart" uri="{C3380CC4-5D6E-409C-BE32-E72D297353CC}">
              <c16:uniqueId val="{00000006-64D3-47DD-9DCE-5B8FB1E5D039}"/>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0.54</c:v>
                </c:pt>
                <c:pt idx="2">
                  <c:v>#N/A</c:v>
                </c:pt>
                <c:pt idx="3">
                  <c:v>1.03</c:v>
                </c:pt>
                <c:pt idx="4">
                  <c:v>#N/A</c:v>
                </c:pt>
                <c:pt idx="5">
                  <c:v>1.05</c:v>
                </c:pt>
                <c:pt idx="6">
                  <c:v>#N/A</c:v>
                </c:pt>
                <c:pt idx="7">
                  <c:v>1.1200000000000001</c:v>
                </c:pt>
                <c:pt idx="8">
                  <c:v>#N/A</c:v>
                </c:pt>
                <c:pt idx="9">
                  <c:v>0.77</c:v>
                </c:pt>
              </c:numCache>
            </c:numRef>
          </c:val>
          <c:extLst>
            <c:ext xmlns:c16="http://schemas.microsoft.com/office/drawing/2014/chart" uri="{C3380CC4-5D6E-409C-BE32-E72D297353CC}">
              <c16:uniqueId val="{00000007-64D3-47DD-9DCE-5B8FB1E5D03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4.17</c:v>
                </c:pt>
                <c:pt idx="2">
                  <c:v>#N/A</c:v>
                </c:pt>
                <c:pt idx="3">
                  <c:v>4.12</c:v>
                </c:pt>
                <c:pt idx="4">
                  <c:v>#N/A</c:v>
                </c:pt>
                <c:pt idx="5">
                  <c:v>4.58</c:v>
                </c:pt>
                <c:pt idx="6">
                  <c:v>#N/A</c:v>
                </c:pt>
                <c:pt idx="7">
                  <c:v>5.24</c:v>
                </c:pt>
                <c:pt idx="8">
                  <c:v>#N/A</c:v>
                </c:pt>
                <c:pt idx="9">
                  <c:v>6.13</c:v>
                </c:pt>
              </c:numCache>
            </c:numRef>
          </c:val>
          <c:extLst>
            <c:ext xmlns:c16="http://schemas.microsoft.com/office/drawing/2014/chart" uri="{C3380CC4-5D6E-409C-BE32-E72D297353CC}">
              <c16:uniqueId val="{00000008-64D3-47DD-9DCE-5B8FB1E5D03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9.49</c:v>
                </c:pt>
                <c:pt idx="2">
                  <c:v>#N/A</c:v>
                </c:pt>
                <c:pt idx="3">
                  <c:v>9.5</c:v>
                </c:pt>
                <c:pt idx="4">
                  <c:v>#N/A</c:v>
                </c:pt>
                <c:pt idx="5">
                  <c:v>11.05</c:v>
                </c:pt>
                <c:pt idx="6">
                  <c:v>#N/A</c:v>
                </c:pt>
                <c:pt idx="7">
                  <c:v>8.06</c:v>
                </c:pt>
                <c:pt idx="8">
                  <c:v>#N/A</c:v>
                </c:pt>
                <c:pt idx="9">
                  <c:v>10.039999999999999</c:v>
                </c:pt>
              </c:numCache>
            </c:numRef>
          </c:val>
          <c:extLst>
            <c:ext xmlns:c16="http://schemas.microsoft.com/office/drawing/2014/chart" uri="{C3380CC4-5D6E-409C-BE32-E72D297353CC}">
              <c16:uniqueId val="{00000009-64D3-47DD-9DCE-5B8FB1E5D039}"/>
            </c:ext>
          </c:extLst>
        </c:ser>
        <c:dLbls>
          <c:showLegendKey val="0"/>
          <c:showVal val="0"/>
          <c:showCatName val="0"/>
          <c:showSerName val="0"/>
          <c:showPercent val="0"/>
          <c:showBubbleSize val="0"/>
        </c:dLbls>
        <c:gapWidth val="150"/>
        <c:overlap val="100"/>
        <c:axId val="242374912"/>
        <c:axId val="58851328"/>
      </c:barChart>
      <c:catAx>
        <c:axId val="242374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8851328"/>
        <c:crosses val="autoZero"/>
        <c:auto val="1"/>
        <c:lblAlgn val="ctr"/>
        <c:lblOffset val="100"/>
        <c:tickLblSkip val="1"/>
        <c:tickMarkSkip val="1"/>
        <c:noMultiLvlLbl val="0"/>
      </c:catAx>
      <c:valAx>
        <c:axId val="58851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23749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2860</c:v>
                </c:pt>
                <c:pt idx="5">
                  <c:v>2998</c:v>
                </c:pt>
                <c:pt idx="8">
                  <c:v>2858</c:v>
                </c:pt>
                <c:pt idx="11">
                  <c:v>2767</c:v>
                </c:pt>
                <c:pt idx="14">
                  <c:v>2671</c:v>
                </c:pt>
              </c:numCache>
            </c:numRef>
          </c:val>
          <c:extLst>
            <c:ext xmlns:c16="http://schemas.microsoft.com/office/drawing/2014/chart" uri="{C3380CC4-5D6E-409C-BE32-E72D297353CC}">
              <c16:uniqueId val="{00000000-3055-4888-8A83-98E1E26A863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055-4888-8A83-98E1E26A863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14</c:v>
                </c:pt>
                <c:pt idx="3">
                  <c:v>13</c:v>
                </c:pt>
                <c:pt idx="6">
                  <c:v>13</c:v>
                </c:pt>
                <c:pt idx="9">
                  <c:v>13</c:v>
                </c:pt>
                <c:pt idx="12">
                  <c:v>0</c:v>
                </c:pt>
              </c:numCache>
            </c:numRef>
          </c:val>
          <c:extLst>
            <c:ext xmlns:c16="http://schemas.microsoft.com/office/drawing/2014/chart" uri="{C3380CC4-5D6E-409C-BE32-E72D297353CC}">
              <c16:uniqueId val="{00000002-3055-4888-8A83-98E1E26A863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180</c:v>
                </c:pt>
                <c:pt idx="3">
                  <c:v>238</c:v>
                </c:pt>
                <c:pt idx="6">
                  <c:v>252</c:v>
                </c:pt>
                <c:pt idx="9">
                  <c:v>261</c:v>
                </c:pt>
                <c:pt idx="12">
                  <c:v>256</c:v>
                </c:pt>
              </c:numCache>
            </c:numRef>
          </c:val>
          <c:extLst>
            <c:ext xmlns:c16="http://schemas.microsoft.com/office/drawing/2014/chart" uri="{C3380CC4-5D6E-409C-BE32-E72D297353CC}">
              <c16:uniqueId val="{00000003-3055-4888-8A83-98E1E26A863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441</c:v>
                </c:pt>
                <c:pt idx="3">
                  <c:v>420</c:v>
                </c:pt>
                <c:pt idx="6">
                  <c:v>440</c:v>
                </c:pt>
                <c:pt idx="9">
                  <c:v>437</c:v>
                </c:pt>
                <c:pt idx="12">
                  <c:v>454</c:v>
                </c:pt>
              </c:numCache>
            </c:numRef>
          </c:val>
          <c:extLst>
            <c:ext xmlns:c16="http://schemas.microsoft.com/office/drawing/2014/chart" uri="{C3380CC4-5D6E-409C-BE32-E72D297353CC}">
              <c16:uniqueId val="{00000004-3055-4888-8A83-98E1E26A863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53</c:v>
                </c:pt>
                <c:pt idx="3">
                  <c:v>60</c:v>
                </c:pt>
                <c:pt idx="6">
                  <c:v>60</c:v>
                </c:pt>
                <c:pt idx="9">
                  <c:v>20</c:v>
                </c:pt>
                <c:pt idx="12">
                  <c:v>13</c:v>
                </c:pt>
              </c:numCache>
            </c:numRef>
          </c:val>
          <c:extLst>
            <c:ext xmlns:c16="http://schemas.microsoft.com/office/drawing/2014/chart" uri="{C3380CC4-5D6E-409C-BE32-E72D297353CC}">
              <c16:uniqueId val="{00000005-3055-4888-8A83-98E1E26A863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055-4888-8A83-98E1E26A863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3197</c:v>
                </c:pt>
                <c:pt idx="3">
                  <c:v>3228</c:v>
                </c:pt>
                <c:pt idx="6">
                  <c:v>3451</c:v>
                </c:pt>
                <c:pt idx="9">
                  <c:v>3014</c:v>
                </c:pt>
                <c:pt idx="12">
                  <c:v>2953</c:v>
                </c:pt>
              </c:numCache>
            </c:numRef>
          </c:val>
          <c:extLst>
            <c:ext xmlns:c16="http://schemas.microsoft.com/office/drawing/2014/chart" uri="{C3380CC4-5D6E-409C-BE32-E72D297353CC}">
              <c16:uniqueId val="{00000007-3055-4888-8A83-98E1E26A863A}"/>
            </c:ext>
          </c:extLst>
        </c:ser>
        <c:dLbls>
          <c:showLegendKey val="0"/>
          <c:showVal val="0"/>
          <c:showCatName val="0"/>
          <c:showSerName val="0"/>
          <c:showPercent val="0"/>
          <c:showBubbleSize val="0"/>
        </c:dLbls>
        <c:gapWidth val="100"/>
        <c:overlap val="100"/>
        <c:axId val="60155392"/>
        <c:axId val="601573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1025</c:v>
                </c:pt>
                <c:pt idx="2">
                  <c:v>#N/A</c:v>
                </c:pt>
                <c:pt idx="3">
                  <c:v>#N/A</c:v>
                </c:pt>
                <c:pt idx="4">
                  <c:v>961</c:v>
                </c:pt>
                <c:pt idx="5">
                  <c:v>#N/A</c:v>
                </c:pt>
                <c:pt idx="6">
                  <c:v>#N/A</c:v>
                </c:pt>
                <c:pt idx="7">
                  <c:v>1358</c:v>
                </c:pt>
                <c:pt idx="8">
                  <c:v>#N/A</c:v>
                </c:pt>
                <c:pt idx="9">
                  <c:v>#N/A</c:v>
                </c:pt>
                <c:pt idx="10">
                  <c:v>978</c:v>
                </c:pt>
                <c:pt idx="11">
                  <c:v>#N/A</c:v>
                </c:pt>
                <c:pt idx="12">
                  <c:v>#N/A</c:v>
                </c:pt>
                <c:pt idx="13">
                  <c:v>1005</c:v>
                </c:pt>
                <c:pt idx="14">
                  <c:v>#N/A</c:v>
                </c:pt>
              </c:numCache>
            </c:numRef>
          </c:val>
          <c:smooth val="0"/>
          <c:extLst>
            <c:ext xmlns:c16="http://schemas.microsoft.com/office/drawing/2014/chart" uri="{C3380CC4-5D6E-409C-BE32-E72D297353CC}">
              <c16:uniqueId val="{00000008-3055-4888-8A83-98E1E26A863A}"/>
            </c:ext>
          </c:extLst>
        </c:ser>
        <c:dLbls>
          <c:showLegendKey val="0"/>
          <c:showVal val="0"/>
          <c:showCatName val="0"/>
          <c:showSerName val="0"/>
          <c:showPercent val="0"/>
          <c:showBubbleSize val="0"/>
        </c:dLbls>
        <c:marker val="1"/>
        <c:smooth val="0"/>
        <c:axId val="60155392"/>
        <c:axId val="60157312"/>
      </c:lineChart>
      <c:catAx>
        <c:axId val="60155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0157312"/>
        <c:crosses val="autoZero"/>
        <c:auto val="1"/>
        <c:lblAlgn val="ctr"/>
        <c:lblOffset val="100"/>
        <c:tickLblSkip val="1"/>
        <c:tickMarkSkip val="1"/>
        <c:noMultiLvlLbl val="0"/>
      </c:catAx>
      <c:valAx>
        <c:axId val="60157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0155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32349</c:v>
                </c:pt>
                <c:pt idx="5">
                  <c:v>33239</c:v>
                </c:pt>
                <c:pt idx="8">
                  <c:v>33277</c:v>
                </c:pt>
                <c:pt idx="11">
                  <c:v>33773</c:v>
                </c:pt>
                <c:pt idx="14">
                  <c:v>33662</c:v>
                </c:pt>
              </c:numCache>
            </c:numRef>
          </c:val>
          <c:extLst>
            <c:ext xmlns:c16="http://schemas.microsoft.com/office/drawing/2014/chart" uri="{C3380CC4-5D6E-409C-BE32-E72D297353CC}">
              <c16:uniqueId val="{00000000-52D0-4A4F-9E88-7DECEE52C93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282</c:v>
                </c:pt>
                <c:pt idx="5">
                  <c:v>250</c:v>
                </c:pt>
                <c:pt idx="8">
                  <c:v>191</c:v>
                </c:pt>
                <c:pt idx="11">
                  <c:v>165</c:v>
                </c:pt>
                <c:pt idx="14">
                  <c:v>140</c:v>
                </c:pt>
              </c:numCache>
            </c:numRef>
          </c:val>
          <c:extLst>
            <c:ext xmlns:c16="http://schemas.microsoft.com/office/drawing/2014/chart" uri="{C3380CC4-5D6E-409C-BE32-E72D297353CC}">
              <c16:uniqueId val="{00000001-52D0-4A4F-9E88-7DECEE52C93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11855</c:v>
                </c:pt>
                <c:pt idx="5">
                  <c:v>12335</c:v>
                </c:pt>
                <c:pt idx="8">
                  <c:v>10858</c:v>
                </c:pt>
                <c:pt idx="11">
                  <c:v>11311</c:v>
                </c:pt>
                <c:pt idx="14">
                  <c:v>9116</c:v>
                </c:pt>
              </c:numCache>
            </c:numRef>
          </c:val>
          <c:extLst>
            <c:ext xmlns:c16="http://schemas.microsoft.com/office/drawing/2014/chart" uri="{C3380CC4-5D6E-409C-BE32-E72D297353CC}">
              <c16:uniqueId val="{00000002-52D0-4A4F-9E88-7DECEE52C93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2D0-4A4F-9E88-7DECEE52C93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2D0-4A4F-9E88-7DECEE52C93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2D0-4A4F-9E88-7DECEE52C93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4747</c:v>
                </c:pt>
                <c:pt idx="3">
                  <c:v>4415</c:v>
                </c:pt>
                <c:pt idx="6">
                  <c:v>3958</c:v>
                </c:pt>
                <c:pt idx="9">
                  <c:v>3676</c:v>
                </c:pt>
                <c:pt idx="12">
                  <c:v>3564</c:v>
                </c:pt>
              </c:numCache>
            </c:numRef>
          </c:val>
          <c:extLst>
            <c:ext xmlns:c16="http://schemas.microsoft.com/office/drawing/2014/chart" uri="{C3380CC4-5D6E-409C-BE32-E72D297353CC}">
              <c16:uniqueId val="{00000006-52D0-4A4F-9E88-7DECEE52C93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2232</c:v>
                </c:pt>
                <c:pt idx="3">
                  <c:v>2137</c:v>
                </c:pt>
                <c:pt idx="6">
                  <c:v>1907</c:v>
                </c:pt>
                <c:pt idx="9">
                  <c:v>1666</c:v>
                </c:pt>
                <c:pt idx="12">
                  <c:v>1434</c:v>
                </c:pt>
              </c:numCache>
            </c:numRef>
          </c:val>
          <c:extLst>
            <c:ext xmlns:c16="http://schemas.microsoft.com/office/drawing/2014/chart" uri="{C3380CC4-5D6E-409C-BE32-E72D297353CC}">
              <c16:uniqueId val="{00000007-52D0-4A4F-9E88-7DECEE52C93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6037</c:v>
                </c:pt>
                <c:pt idx="3">
                  <c:v>6824</c:v>
                </c:pt>
                <c:pt idx="6">
                  <c:v>6383</c:v>
                </c:pt>
                <c:pt idx="9">
                  <c:v>5903</c:v>
                </c:pt>
                <c:pt idx="12">
                  <c:v>5472</c:v>
                </c:pt>
              </c:numCache>
            </c:numRef>
          </c:val>
          <c:extLst>
            <c:ext xmlns:c16="http://schemas.microsoft.com/office/drawing/2014/chart" uri="{C3380CC4-5D6E-409C-BE32-E72D297353CC}">
              <c16:uniqueId val="{00000008-52D0-4A4F-9E88-7DECEE52C93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87</c:v>
                </c:pt>
                <c:pt idx="3">
                  <c:v>74</c:v>
                </c:pt>
                <c:pt idx="6">
                  <c:v>61</c:v>
                </c:pt>
                <c:pt idx="9">
                  <c:v>48</c:v>
                </c:pt>
                <c:pt idx="12">
                  <c:v>48</c:v>
                </c:pt>
              </c:numCache>
            </c:numRef>
          </c:val>
          <c:extLst>
            <c:ext xmlns:c16="http://schemas.microsoft.com/office/drawing/2014/chart" uri="{C3380CC4-5D6E-409C-BE32-E72D297353CC}">
              <c16:uniqueId val="{00000009-52D0-4A4F-9E88-7DECEE52C93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36264</c:v>
                </c:pt>
                <c:pt idx="3">
                  <c:v>37274</c:v>
                </c:pt>
                <c:pt idx="6">
                  <c:v>37685</c:v>
                </c:pt>
                <c:pt idx="9">
                  <c:v>39629</c:v>
                </c:pt>
                <c:pt idx="12">
                  <c:v>40060</c:v>
                </c:pt>
              </c:numCache>
            </c:numRef>
          </c:val>
          <c:extLst>
            <c:ext xmlns:c16="http://schemas.microsoft.com/office/drawing/2014/chart" uri="{C3380CC4-5D6E-409C-BE32-E72D297353CC}">
              <c16:uniqueId val="{0000000A-52D0-4A4F-9E88-7DECEE52C934}"/>
            </c:ext>
          </c:extLst>
        </c:ser>
        <c:dLbls>
          <c:showLegendKey val="0"/>
          <c:showVal val="0"/>
          <c:showCatName val="0"/>
          <c:showSerName val="0"/>
          <c:showPercent val="0"/>
          <c:showBubbleSize val="0"/>
        </c:dLbls>
        <c:gapWidth val="100"/>
        <c:overlap val="100"/>
        <c:axId val="60250368"/>
        <c:axId val="602648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4881</c:v>
                </c:pt>
                <c:pt idx="2">
                  <c:v>#N/A</c:v>
                </c:pt>
                <c:pt idx="3">
                  <c:v>#N/A</c:v>
                </c:pt>
                <c:pt idx="4">
                  <c:v>4900</c:v>
                </c:pt>
                <c:pt idx="5">
                  <c:v>#N/A</c:v>
                </c:pt>
                <c:pt idx="6">
                  <c:v>#N/A</c:v>
                </c:pt>
                <c:pt idx="7">
                  <c:v>5669</c:v>
                </c:pt>
                <c:pt idx="8">
                  <c:v>#N/A</c:v>
                </c:pt>
                <c:pt idx="9">
                  <c:v>#N/A</c:v>
                </c:pt>
                <c:pt idx="10">
                  <c:v>5671</c:v>
                </c:pt>
                <c:pt idx="11">
                  <c:v>#N/A</c:v>
                </c:pt>
                <c:pt idx="12">
                  <c:v>#N/A</c:v>
                </c:pt>
                <c:pt idx="13">
                  <c:v>7659</c:v>
                </c:pt>
                <c:pt idx="14">
                  <c:v>#N/A</c:v>
                </c:pt>
              </c:numCache>
            </c:numRef>
          </c:val>
          <c:smooth val="0"/>
          <c:extLst>
            <c:ext xmlns:c16="http://schemas.microsoft.com/office/drawing/2014/chart" uri="{C3380CC4-5D6E-409C-BE32-E72D297353CC}">
              <c16:uniqueId val="{0000000B-52D0-4A4F-9E88-7DECEE52C934}"/>
            </c:ext>
          </c:extLst>
        </c:ser>
        <c:dLbls>
          <c:showLegendKey val="0"/>
          <c:showVal val="0"/>
          <c:showCatName val="0"/>
          <c:showSerName val="0"/>
          <c:showPercent val="0"/>
          <c:showBubbleSize val="0"/>
        </c:dLbls>
        <c:marker val="1"/>
        <c:smooth val="0"/>
        <c:axId val="60250368"/>
        <c:axId val="60264832"/>
      </c:lineChart>
      <c:catAx>
        <c:axId val="60250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0264832"/>
        <c:crosses val="autoZero"/>
        <c:auto val="1"/>
        <c:lblAlgn val="ctr"/>
        <c:lblOffset val="100"/>
        <c:tickLblSkip val="1"/>
        <c:tickMarkSkip val="1"/>
        <c:noMultiLvlLbl val="0"/>
      </c:catAx>
      <c:valAx>
        <c:axId val="60264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0250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4153</c:v>
                </c:pt>
                <c:pt idx="1">
                  <c:v>3765</c:v>
                </c:pt>
                <c:pt idx="2">
                  <c:v>2579</c:v>
                </c:pt>
              </c:numCache>
            </c:numRef>
          </c:val>
          <c:extLst>
            <c:ext xmlns:c16="http://schemas.microsoft.com/office/drawing/2014/chart" uri="{C3380CC4-5D6E-409C-BE32-E72D297353CC}">
              <c16:uniqueId val="{00000000-A4C5-42B6-95F6-13A12788524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1163</c:v>
                </c:pt>
                <c:pt idx="1">
                  <c:v>1063</c:v>
                </c:pt>
                <c:pt idx="2">
                  <c:v>963</c:v>
                </c:pt>
              </c:numCache>
            </c:numRef>
          </c:val>
          <c:extLst>
            <c:ext xmlns:c16="http://schemas.microsoft.com/office/drawing/2014/chart" uri="{C3380CC4-5D6E-409C-BE32-E72D297353CC}">
              <c16:uniqueId val="{00000001-A4C5-42B6-95F6-13A12788524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9075</c:v>
                </c:pt>
                <c:pt idx="1">
                  <c:v>9400</c:v>
                </c:pt>
                <c:pt idx="2">
                  <c:v>8177</c:v>
                </c:pt>
              </c:numCache>
            </c:numRef>
          </c:val>
          <c:extLst>
            <c:ext xmlns:c16="http://schemas.microsoft.com/office/drawing/2014/chart" uri="{C3380CC4-5D6E-409C-BE32-E72D297353CC}">
              <c16:uniqueId val="{00000002-A4C5-42B6-95F6-13A12788524A}"/>
            </c:ext>
          </c:extLst>
        </c:ser>
        <c:dLbls>
          <c:showLegendKey val="0"/>
          <c:showVal val="0"/>
          <c:showCatName val="0"/>
          <c:showSerName val="0"/>
          <c:showPercent val="0"/>
          <c:showBubbleSize val="0"/>
        </c:dLbls>
        <c:gapWidth val="120"/>
        <c:overlap val="100"/>
        <c:axId val="60468608"/>
        <c:axId val="60474496"/>
      </c:barChart>
      <c:catAx>
        <c:axId val="60468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0474496"/>
        <c:crosses val="autoZero"/>
        <c:auto val="1"/>
        <c:lblAlgn val="ctr"/>
        <c:lblOffset val="100"/>
        <c:tickLblSkip val="1"/>
        <c:tickMarkSkip val="1"/>
        <c:noMultiLvlLbl val="0"/>
      </c:catAx>
      <c:valAx>
        <c:axId val="604744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0468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{A6D53144-3E2D-41CC-9FD0-5C7D9FB63A72}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724B-475F-AD86-50413031078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{872B9D43-F4EF-4B96-952F-F740B5220AEC}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24B-475F-AD86-50413031078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{0424D315-D48B-4D17-968A-C89B662BEAE6}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24B-475F-AD86-50413031078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{A7A251E3-8230-48D4-849B-4FB32B66C536}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24B-475F-AD86-50413031078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{E6148653-2A81-472A-927C-36782673A76A}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24B-475F-AD86-504130310783}"/>
                </c:ext>
              </c:extLst>
            </c:dLbl>
            <c:dLbl>
              <c:idx val="8"/>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{E220A68B-E890-46E3-9F3F-339DE0922234}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724B-475F-AD86-504130310783}"/>
                </c:ext>
              </c:extLst>
            </c:dLbl>
            <c:dLbl>
              <c:idx val="16"/>
              <c:layout>
                <c:manualLayout>
                  <c:x val="0"/>
                  <c:y val="9.2303178143641855E-3"/>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{A73510B8-DF2B-41F7-B1B8-C82BC8092924}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724B-475F-AD86-504130310783}"/>
                </c:ext>
              </c:extLst>
            </c:dLbl>
            <c:dLbl>
              <c:idx val="24"/>
              <c:layout>
                <c:manualLayout>
                  <c:x val="0"/>
                  <c:y val="-9.2303178143641855E-3"/>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{15D8E716-AFAE-49A4-9BDF-65674A5CF131}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724B-475F-AD86-504130310783}"/>
                </c:ext>
              </c:extLst>
            </c:dLbl>
            <c:dLbl>
              <c:idx val="32"/>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{EC52A816-1476-4E64-9A70-4489448FA6D5}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724B-475F-AD86-50413031078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40.9</c:v>
                </c:pt>
                <c:pt idx="16">
                  <c:v>42</c:v>
                </c:pt>
                <c:pt idx="24">
                  <c:v>42.6</c:v>
                </c:pt>
                <c:pt idx="32">
                  <c:v>44.2</c:v>
                </c:pt>
              </c:numCache>
            </c:numRef>
          </c:xVal>
          <c:yVal>
            <c:numRef>
              <c:f>公会計指標分析・財政指標組合せ分析表!$BP$51:$DC$51</c:f>
              <c:numCache>
                <c:formatCode>#,##0.0;"▲ "#,##0.0</c:formatCode>
                <c:ptCount val="40"/>
                <c:pt idx="8">
                  <c:v>32.9</c:v>
                </c:pt>
                <c:pt idx="16">
                  <c:v>38.700000000000003</c:v>
                </c:pt>
                <c:pt idx="24">
                  <c:v>39.5</c:v>
                </c:pt>
                <c:pt idx="32">
                  <c:v>54.4</c:v>
                </c:pt>
              </c:numCache>
            </c:numRef>
          </c:yVal>
          <c:smooth val="0"/>
          <c:extLst>
            <c:ext xmlns:c16="http://schemas.microsoft.com/office/drawing/2014/chart" uri="{C3380CC4-5D6E-409C-BE32-E72D297353CC}">
              <c16:uniqueId val="{00000009-724B-475F-AD86-50413031078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{7B8B29ED-8F6E-4824-8FF5-E12F18868DF9}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724B-475F-AD86-50413031078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{353BE749-CAE1-491A-AF2C-CD1AE8E326B5}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24B-475F-AD86-50413031078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{F5B07DD4-C2CB-4543-B97C-3056E69B01FF}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24B-475F-AD86-50413031078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{166E951F-4134-46FE-8B49-FF79DC4EBF09}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24B-475F-AD86-50413031078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{4E31FC5F-DEA7-41D2-A42A-A33E112717C6}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24B-475F-AD86-504130310783}"/>
                </c:ext>
              </c:extLst>
            </c:dLbl>
            <c:dLbl>
              <c:idx val="8"/>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{2F520984-5B9C-4FA6-B596-759C9AD67298}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724B-475F-AD86-504130310783}"/>
                </c:ext>
              </c:extLst>
            </c:dLbl>
            <c:dLbl>
              <c:idx val="16"/>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{04D06DD1-94EA-4373-A6EF-53BB067D313A}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724B-475F-AD86-504130310783}"/>
                </c:ext>
              </c:extLst>
            </c:dLbl>
            <c:dLbl>
              <c:idx val="24"/>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{7A889B7A-9BBA-4AEF-BE87-11E1BB72DFA7}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724B-475F-AD86-504130310783}"/>
                </c:ext>
              </c:extLst>
            </c:dLbl>
            <c:dLbl>
              <c:idx val="32"/>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{C5D4BC11-DB00-450A-A44C-9C92667F9DF2}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724B-475F-AD86-50413031078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55.4</c:v>
                </c:pt>
                <c:pt idx="16">
                  <c:v>56.6</c:v>
                </c:pt>
                <c:pt idx="24">
                  <c:v>56.9</c:v>
                </c:pt>
                <c:pt idx="32">
                  <c:v>56.8</c:v>
                </c:pt>
              </c:numCache>
            </c:numRef>
          </c:xVal>
          <c:yVal>
            <c:numRef>
              <c:f>公会計指標分析・財政指標組合せ分析表!$BP$55:$DC$55</c:f>
              <c:numCache>
                <c:formatCode>#,##0.0;"▲ "#,##0.0</c:formatCode>
                <c:ptCount val="40"/>
                <c:pt idx="8">
                  <c:v>33.9</c:v>
                </c:pt>
                <c:pt idx="16">
                  <c:v>32.299999999999997</c:v>
                </c:pt>
                <c:pt idx="24">
                  <c:v>35.200000000000003</c:v>
                </c:pt>
                <c:pt idx="32">
                  <c:v>40.4</c:v>
                </c:pt>
              </c:numCache>
            </c:numRef>
          </c:yVal>
          <c:smooth val="0"/>
          <c:extLst>
            <c:ext xmlns:c16="http://schemas.microsoft.com/office/drawing/2014/chart" uri="{C3380CC4-5D6E-409C-BE32-E72D297353CC}">
              <c16:uniqueId val="{00000013-724B-475F-AD86-504130310783}"/>
            </c:ext>
          </c:extLst>
        </c:ser>
        <c:dLbls>
          <c:showLegendKey val="0"/>
          <c:showVal val="1"/>
          <c:showCatName val="0"/>
          <c:showSerName val="0"/>
          <c:showPercent val="0"/>
          <c:showBubbleSize val="0"/>
        </c:dLbls>
        <c:axId val="46179840"/>
        <c:axId val="46181760"/>
      </c:scatterChart>
      <c:valAx>
        <c:axId val="46179840"/>
        <c:scaling>
          <c:orientation val="minMax"/>
          <c:max val="59"/>
          <c:min val="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9"/>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{25AC073A-4D37-45C2-A331-38A4D518273F}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D0F7-4CC5-B176-4E41A075E12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{9FB06AEF-8C6B-40BC-AF15-C574452F36DC}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0F7-4CC5-B176-4E41A075E12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{6CD22F75-A390-4D8B-8388-65F0C248A060}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0F7-4CC5-B176-4E41A075E12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{C0B70AE9-4DB3-45BF-90BF-1E69C913DF72}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0F7-4CC5-B176-4E41A075E12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{B7FBA2BD-2D19-42CB-9A27-DEE616F2087C}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0F7-4CC5-B176-4E41A075E129}"/>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{82EC7FB2-FEF4-4080-ADD8-CCAA1EA38500}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D0F7-4CC5-B176-4E41A075E129}"/>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{D6F0AD94-1152-4702-8E78-31656A3496C9}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D0F7-4CC5-B176-4E41A075E129}"/>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{C01C1B7E-50B0-4FC6-8699-1970D6BD148B}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D0F7-4CC5-B176-4E41A075E129}"/>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{740707F7-8384-45C7-BF46-093B8C6DD3C8}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D0F7-4CC5-B176-4E41A075E12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6.8</c:v>
                </c:pt>
                <c:pt idx="8">
                  <c:v>6.5</c:v>
                </c:pt>
                <c:pt idx="16">
                  <c:v>7.4</c:v>
                </c:pt>
                <c:pt idx="24">
                  <c:v>6.6</c:v>
                </c:pt>
                <c:pt idx="32">
                  <c:v>6.9</c:v>
                </c:pt>
              </c:numCache>
            </c:numRef>
          </c:xVal>
          <c:yVal>
            <c:numRef>
              <c:f>公会計指標分析・財政指標組合せ分析表!$BP$73:$DC$73</c:f>
              <c:numCache>
                <c:formatCode>#,##0.0;"▲ "#,##0.0</c:formatCode>
                <c:ptCount val="40"/>
                <c:pt idx="0">
                  <c:v>31.8</c:v>
                </c:pt>
                <c:pt idx="8">
                  <c:v>32.9</c:v>
                </c:pt>
                <c:pt idx="16">
                  <c:v>38.700000000000003</c:v>
                </c:pt>
                <c:pt idx="24">
                  <c:v>39.5</c:v>
                </c:pt>
                <c:pt idx="32">
                  <c:v>54.4</c:v>
                </c:pt>
              </c:numCache>
            </c:numRef>
          </c:yVal>
          <c:smooth val="0"/>
          <c:extLst>
            <c:ext xmlns:c16="http://schemas.microsoft.com/office/drawing/2014/chart" uri="{C3380CC4-5D6E-409C-BE32-E72D297353CC}">
              <c16:uniqueId val="{00000009-D0F7-4CC5-B176-4E41A075E12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{977BA969-D6C9-4B7F-9C47-7C898600EB09}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D0F7-4CC5-B176-4E41A075E12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{E38DEC2B-19EF-4A53-9CE2-C05A4F289380}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0F7-4CC5-B176-4E41A075E12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{EEF3FFF7-2B20-4E23-8FED-D0A60FDA8429}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0F7-4CC5-B176-4E41A075E12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{686A0184-1CA7-45EA-BE25-1A7A72F7D04A}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0F7-4CC5-B176-4E41A075E12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{FB632FF5-505F-4911-AAA6-52EC453712AE}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0F7-4CC5-B176-4E41A075E129}"/>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{0621862A-54C7-4425-B5C2-AD41BFAF294F}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D0F7-4CC5-B176-4E41A075E129}"/>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{53E8ADCA-F092-483F-90FA-247C342F8DFB}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D0F7-4CC5-B176-4E41A075E129}"/>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{9A59A8B7-2FB6-461A-92C8-525802F310F5}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D0F7-4CC5-B176-4E41A075E129}"/>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{A535B904-74B7-44C8-B0C4-DFCDD531A532}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D0F7-4CC5-B176-4E41A075E12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7.4</c:v>
                </c:pt>
                <c:pt idx="16">
                  <c:v>7</c:v>
                </c:pt>
                <c:pt idx="24">
                  <c:v>6.9</c:v>
                </c:pt>
                <c:pt idx="32">
                  <c:v>7</c:v>
                </c:pt>
              </c:numCache>
            </c:numRef>
          </c:xVal>
          <c:yVal>
            <c:numRef>
              <c:f>公会計指標分析・財政指標組合せ分析表!$BP$77:$DC$77</c:f>
              <c:numCache>
                <c:formatCode>#,##0.0;"▲ "#,##0.0</c:formatCode>
                <c:ptCount val="40"/>
                <c:pt idx="0">
                  <c:v>35.700000000000003</c:v>
                </c:pt>
                <c:pt idx="8">
                  <c:v>33.9</c:v>
                </c:pt>
                <c:pt idx="16">
                  <c:v>32.299999999999997</c:v>
                </c:pt>
                <c:pt idx="24">
                  <c:v>35.200000000000003</c:v>
                </c:pt>
                <c:pt idx="32">
                  <c:v>40.4</c:v>
                </c:pt>
              </c:numCache>
            </c:numRef>
          </c:yVal>
          <c:smooth val="0"/>
          <c:extLst>
            <c:ext xmlns:c16="http://schemas.microsoft.com/office/drawing/2014/chart" uri="{C3380CC4-5D6E-409C-BE32-E72D297353CC}">
              <c16:uniqueId val="{00000013-D0F7-4CC5-B176-4E41A075E129}"/>
            </c:ext>
          </c:extLst>
        </c:ser>
        <c:dLbls>
          <c:showLegendKey val="0"/>
          <c:showVal val="1"/>
          <c:showCatName val="0"/>
          <c:showSerName val="0"/>
          <c:showPercent val="0"/>
          <c:showBubbleSize val="0"/>
        </c:dLbls>
        <c:axId val="84219776"/>
        <c:axId val="84234240"/>
      </c:scatterChart>
      <c:valAx>
        <c:axId val="84219776"/>
        <c:scaling>
          <c:orientation val="minMax"/>
          <c:max val="8.1999999999999993"/>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9"/>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福島県伊達市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chemeClr val="dk1"/>
              </a:solidFill>
              <a:effectLst/>
              <a:latin typeface="+mn-lt"/>
              <a:ea typeface="+mn-ea"/>
              <a:cs typeface="+mn-cs"/>
            </a:rPr>
            <a:t>　</a:t>
          </a:r>
          <a:r>
            <a:rPr kumimoji="1" lang="ja-JP" altLang="en-US" sz="750">
              <a:solidFill>
                <a:schemeClr val="dk1"/>
              </a:solidFill>
              <a:effectLst/>
              <a:latin typeface="+mn-ea"/>
              <a:ea typeface="+mn-ea"/>
              <a:cs typeface="+mn-cs"/>
            </a:rPr>
            <a:t>災害復旧債（</a:t>
          </a:r>
          <a:r>
            <a:rPr kumimoji="1" lang="en-US" altLang="ja-JP" sz="750">
              <a:solidFill>
                <a:schemeClr val="dk1"/>
              </a:solidFill>
              <a:effectLst/>
              <a:latin typeface="+mn-ea"/>
              <a:ea typeface="+mn-ea"/>
              <a:cs typeface="+mn-cs"/>
            </a:rPr>
            <a:t>H28</a:t>
          </a:r>
          <a:r>
            <a:rPr kumimoji="1" lang="ja-JP" altLang="en-US" sz="750">
              <a:solidFill>
                <a:schemeClr val="dk1"/>
              </a:solidFill>
              <a:effectLst/>
              <a:latin typeface="+mn-ea"/>
              <a:ea typeface="+mn-ea"/>
              <a:cs typeface="+mn-cs"/>
            </a:rPr>
            <a:t>同意）、緊急防災・減災事業（</a:t>
          </a:r>
          <a:r>
            <a:rPr kumimoji="1" lang="en-US" altLang="ja-JP" sz="750">
              <a:solidFill>
                <a:schemeClr val="dk1"/>
              </a:solidFill>
              <a:effectLst/>
              <a:latin typeface="+mn-ea"/>
              <a:ea typeface="+mn-ea"/>
              <a:cs typeface="+mn-cs"/>
            </a:rPr>
            <a:t>H29</a:t>
          </a:r>
          <a:r>
            <a:rPr kumimoji="1" lang="ja-JP" altLang="en-US" sz="750">
              <a:solidFill>
                <a:schemeClr val="dk1"/>
              </a:solidFill>
              <a:effectLst/>
              <a:latin typeface="+mn-ea"/>
              <a:ea typeface="+mn-ea"/>
              <a:cs typeface="+mn-cs"/>
            </a:rPr>
            <a:t>同意、消防施設整備事業）等が償還開始となり増となったものの、公共事業等債（</a:t>
          </a:r>
          <a:r>
            <a:rPr kumimoji="1" lang="en-US" altLang="ja-JP" sz="750">
              <a:solidFill>
                <a:schemeClr val="dk1"/>
              </a:solidFill>
              <a:effectLst/>
              <a:latin typeface="+mn-ea"/>
              <a:ea typeface="+mn-ea"/>
              <a:cs typeface="+mn-cs"/>
            </a:rPr>
            <a:t>H20</a:t>
          </a:r>
          <a:r>
            <a:rPr kumimoji="1" lang="ja-JP" altLang="en-US" sz="750">
              <a:solidFill>
                <a:schemeClr val="dk1"/>
              </a:solidFill>
              <a:effectLst/>
              <a:latin typeface="+mn-ea"/>
              <a:ea typeface="+mn-ea"/>
              <a:cs typeface="+mn-cs"/>
            </a:rPr>
            <a:t>同意、農業農村）、公営住宅建設事業債（</a:t>
          </a:r>
          <a:r>
            <a:rPr kumimoji="1" lang="en-US" altLang="ja-JP" sz="750">
              <a:solidFill>
                <a:schemeClr val="dk1"/>
              </a:solidFill>
              <a:effectLst/>
              <a:latin typeface="+mn-ea"/>
              <a:ea typeface="+mn-ea"/>
              <a:cs typeface="+mn-cs"/>
            </a:rPr>
            <a:t>H10</a:t>
          </a:r>
          <a:r>
            <a:rPr kumimoji="1" lang="ja-JP" altLang="en-US" sz="750">
              <a:solidFill>
                <a:schemeClr val="dk1"/>
              </a:solidFill>
              <a:effectLst/>
              <a:latin typeface="+mn-ea"/>
              <a:ea typeface="+mn-ea"/>
              <a:cs typeface="+mn-cs"/>
            </a:rPr>
            <a:t>同意、旧霊山町・旧保原町）等の償還完了の額が大きかったため、</a:t>
          </a:r>
          <a:r>
            <a:rPr kumimoji="1" lang="ja-JP" altLang="ja-JP" sz="750">
              <a:solidFill>
                <a:schemeClr val="dk1"/>
              </a:solidFill>
              <a:effectLst/>
              <a:latin typeface="+mn-ea"/>
              <a:ea typeface="+mn-ea"/>
              <a:cs typeface="+mn-cs"/>
            </a:rPr>
            <a:t>元利償還金は前年度比</a:t>
          </a:r>
          <a:r>
            <a:rPr kumimoji="1" lang="en-US" altLang="ja-JP" sz="750">
              <a:solidFill>
                <a:schemeClr val="dk1"/>
              </a:solidFill>
              <a:effectLst/>
              <a:latin typeface="+mn-ea"/>
              <a:ea typeface="+mn-ea"/>
              <a:cs typeface="+mn-cs"/>
            </a:rPr>
            <a:t>2.0</a:t>
          </a:r>
          <a:r>
            <a:rPr kumimoji="1" lang="ja-JP" altLang="ja-JP" sz="750">
              <a:solidFill>
                <a:schemeClr val="dk1"/>
              </a:solidFill>
              <a:effectLst/>
              <a:latin typeface="+mn-ea"/>
              <a:ea typeface="+mn-ea"/>
              <a:cs typeface="+mn-cs"/>
            </a:rPr>
            <a:t>％減、</a:t>
          </a:r>
          <a:r>
            <a:rPr kumimoji="1" lang="ja-JP" altLang="en-US" sz="750">
              <a:solidFill>
                <a:schemeClr val="dk1"/>
              </a:solidFill>
              <a:effectLst/>
              <a:latin typeface="+mn-ea"/>
              <a:ea typeface="+mn-ea"/>
              <a:cs typeface="+mn-cs"/>
            </a:rPr>
            <a:t>川俣ホーム建設に係る事業者借入金償還負担金が平成</a:t>
          </a:r>
          <a:r>
            <a:rPr kumimoji="1" lang="en-US" altLang="ja-JP" sz="750">
              <a:solidFill>
                <a:schemeClr val="dk1"/>
              </a:solidFill>
              <a:effectLst/>
              <a:latin typeface="+mn-ea"/>
              <a:ea typeface="+mn-ea"/>
              <a:cs typeface="+mn-cs"/>
            </a:rPr>
            <a:t>30</a:t>
          </a:r>
          <a:r>
            <a:rPr kumimoji="1" lang="ja-JP" altLang="en-US" sz="750">
              <a:solidFill>
                <a:schemeClr val="dk1"/>
              </a:solidFill>
              <a:effectLst/>
              <a:latin typeface="+mn-ea"/>
              <a:ea typeface="+mn-ea"/>
              <a:cs typeface="+mn-cs"/>
            </a:rPr>
            <a:t>年度で償還完了したため、債務負担行為に基づく支出額が</a:t>
          </a:r>
          <a:r>
            <a:rPr kumimoji="1" lang="ja-JP" altLang="ja-JP" sz="750">
              <a:solidFill>
                <a:schemeClr val="dk1"/>
              </a:solidFill>
              <a:effectLst/>
              <a:latin typeface="+mn-ea"/>
              <a:ea typeface="+mn-ea"/>
              <a:cs typeface="+mn-cs"/>
            </a:rPr>
            <a:t>前年度比</a:t>
          </a:r>
          <a:r>
            <a:rPr kumimoji="1" lang="en-US" altLang="ja-JP" sz="750">
              <a:solidFill>
                <a:schemeClr val="dk1"/>
              </a:solidFill>
              <a:effectLst/>
              <a:latin typeface="+mn-ea"/>
              <a:ea typeface="+mn-ea"/>
              <a:cs typeface="+mn-cs"/>
            </a:rPr>
            <a:t>99.2</a:t>
          </a:r>
          <a:r>
            <a:rPr kumimoji="1" lang="ja-JP" altLang="ja-JP" sz="750">
              <a:solidFill>
                <a:schemeClr val="dk1"/>
              </a:solidFill>
              <a:effectLst/>
              <a:latin typeface="+mn-ea"/>
              <a:ea typeface="+mn-ea"/>
              <a:cs typeface="+mn-cs"/>
            </a:rPr>
            <a:t>％減</a:t>
          </a:r>
          <a:r>
            <a:rPr kumimoji="1" lang="ja-JP" altLang="en-US" sz="750">
              <a:solidFill>
                <a:schemeClr val="dk1"/>
              </a:solidFill>
              <a:effectLst/>
              <a:latin typeface="+mn-ea"/>
              <a:ea typeface="+mn-ea"/>
              <a:cs typeface="+mn-cs"/>
            </a:rPr>
            <a:t>したことにより、</a:t>
          </a:r>
          <a:r>
            <a:rPr kumimoji="1" lang="ja-JP" altLang="ja-JP" sz="750">
              <a:solidFill>
                <a:schemeClr val="dk1"/>
              </a:solidFill>
              <a:effectLst/>
              <a:latin typeface="+mn-ea"/>
              <a:ea typeface="+mn-ea"/>
              <a:cs typeface="+mn-cs"/>
            </a:rPr>
            <a:t>元利償還金等（Ａ）が</a:t>
          </a:r>
          <a:r>
            <a:rPr kumimoji="1" lang="ja-JP" altLang="en-US" sz="750">
              <a:solidFill>
                <a:schemeClr val="dk1"/>
              </a:solidFill>
              <a:effectLst/>
              <a:latin typeface="+mn-ea"/>
              <a:ea typeface="+mn-ea"/>
              <a:cs typeface="+mn-cs"/>
            </a:rPr>
            <a:t>減少</a:t>
          </a:r>
          <a:r>
            <a:rPr kumimoji="1" lang="ja-JP" altLang="ja-JP" sz="750">
              <a:solidFill>
                <a:schemeClr val="dk1"/>
              </a:solidFill>
              <a:effectLst/>
              <a:latin typeface="+mn-ea"/>
              <a:ea typeface="+mn-ea"/>
              <a:cs typeface="+mn-cs"/>
            </a:rPr>
            <a:t>している。　　　　</a:t>
          </a:r>
          <a:endParaRPr lang="ja-JP" altLang="ja-JP" sz="750">
            <a:effectLst/>
            <a:latin typeface="+mn-ea"/>
            <a:ea typeface="+mn-ea"/>
          </a:endParaRPr>
        </a:p>
        <a:p>
          <a:r>
            <a:rPr kumimoji="1" lang="ja-JP" altLang="ja-JP" sz="750">
              <a:solidFill>
                <a:schemeClr val="dk1"/>
              </a:solidFill>
              <a:effectLst/>
              <a:latin typeface="+mn-ea"/>
              <a:ea typeface="+mn-ea"/>
              <a:cs typeface="+mn-cs"/>
            </a:rPr>
            <a:t>　一方で、</a:t>
          </a:r>
          <a:r>
            <a:rPr kumimoji="1" lang="ja-JP" altLang="en-US" sz="750">
              <a:solidFill>
                <a:schemeClr val="dk1"/>
              </a:solidFill>
              <a:effectLst/>
              <a:latin typeface="+mn-ea"/>
              <a:ea typeface="+mn-ea"/>
              <a:cs typeface="+mn-cs"/>
            </a:rPr>
            <a:t>それ以上に</a:t>
          </a:r>
          <a:r>
            <a:rPr kumimoji="1" lang="ja-JP" altLang="ja-JP" sz="750">
              <a:solidFill>
                <a:schemeClr val="dk1"/>
              </a:solidFill>
              <a:effectLst/>
              <a:latin typeface="+mn-ea"/>
              <a:ea typeface="+mn-ea"/>
              <a:cs typeface="+mn-cs"/>
            </a:rPr>
            <a:t>控除対象となる基準財政需要額に算入された公債費（Ｂ）</a:t>
          </a:r>
          <a:r>
            <a:rPr kumimoji="1" lang="ja-JP" altLang="en-US" sz="750">
              <a:solidFill>
                <a:schemeClr val="dk1"/>
              </a:solidFill>
              <a:effectLst/>
              <a:latin typeface="+mn-ea"/>
              <a:ea typeface="+mn-ea"/>
              <a:cs typeface="+mn-cs"/>
            </a:rPr>
            <a:t>の</a:t>
          </a:r>
          <a:r>
            <a:rPr kumimoji="1" lang="ja-JP" altLang="ja-JP" sz="750">
              <a:solidFill>
                <a:schemeClr val="dk1"/>
              </a:solidFill>
              <a:effectLst/>
              <a:latin typeface="+mn-ea"/>
              <a:ea typeface="+mn-ea"/>
              <a:cs typeface="+mn-cs"/>
            </a:rPr>
            <a:t>減少</a:t>
          </a:r>
          <a:r>
            <a:rPr kumimoji="1" lang="ja-JP" altLang="en-US" sz="750">
              <a:solidFill>
                <a:schemeClr val="dk1"/>
              </a:solidFill>
              <a:effectLst/>
              <a:latin typeface="+mn-ea"/>
              <a:ea typeface="+mn-ea"/>
              <a:cs typeface="+mn-cs"/>
            </a:rPr>
            <a:t>幅が大きかったため</a:t>
          </a:r>
          <a:r>
            <a:rPr kumimoji="1" lang="ja-JP" altLang="ja-JP" sz="750">
              <a:solidFill>
                <a:schemeClr val="dk1"/>
              </a:solidFill>
              <a:effectLst/>
              <a:latin typeface="+mn-ea"/>
              <a:ea typeface="+mn-ea"/>
              <a:cs typeface="+mn-cs"/>
            </a:rPr>
            <a:t>、総額で実質公債費比率の分子は</a:t>
          </a:r>
          <a:r>
            <a:rPr kumimoji="1" lang="ja-JP" altLang="en-US" sz="750">
              <a:solidFill>
                <a:schemeClr val="dk1"/>
              </a:solidFill>
              <a:effectLst/>
              <a:latin typeface="+mn-ea"/>
              <a:ea typeface="+mn-ea"/>
              <a:cs typeface="+mn-cs"/>
            </a:rPr>
            <a:t>増加</a:t>
          </a:r>
          <a:r>
            <a:rPr kumimoji="1" lang="ja-JP" altLang="ja-JP" sz="750">
              <a:solidFill>
                <a:schemeClr val="dk1"/>
              </a:solidFill>
              <a:effectLst/>
              <a:latin typeface="+mn-ea"/>
              <a:ea typeface="+mn-ea"/>
              <a:cs typeface="+mn-cs"/>
            </a:rPr>
            <a:t>している。</a:t>
          </a:r>
          <a:endParaRPr lang="ja-JP" altLang="ja-JP" sz="750">
            <a:effectLst/>
            <a:latin typeface="+mn-ea"/>
            <a:ea typeface="+mn-ea"/>
          </a:endParaRPr>
        </a:p>
        <a:p>
          <a:r>
            <a:rPr kumimoji="1" lang="en-US" altLang="ja-JP" sz="750">
              <a:solidFill>
                <a:schemeClr val="dk1"/>
              </a:solidFill>
              <a:effectLst/>
              <a:latin typeface="+mn-ea"/>
              <a:ea typeface="+mn-ea"/>
              <a:cs typeface="+mn-cs"/>
            </a:rPr>
            <a:t>【</a:t>
          </a:r>
          <a:r>
            <a:rPr kumimoji="1" lang="ja-JP" altLang="ja-JP" sz="750">
              <a:solidFill>
                <a:schemeClr val="dk1"/>
              </a:solidFill>
              <a:effectLst/>
              <a:latin typeface="+mn-ea"/>
              <a:ea typeface="+mn-ea"/>
              <a:cs typeface="+mn-cs"/>
            </a:rPr>
            <a:t>修正個所</a:t>
          </a:r>
          <a:r>
            <a:rPr kumimoji="1" lang="en-US" altLang="ja-JP" sz="750">
              <a:solidFill>
                <a:schemeClr val="dk1"/>
              </a:solidFill>
              <a:effectLst/>
              <a:latin typeface="+mn-ea"/>
              <a:ea typeface="+mn-ea"/>
              <a:cs typeface="+mn-cs"/>
            </a:rPr>
            <a:t>】</a:t>
          </a:r>
          <a:endParaRPr lang="ja-JP" altLang="ja-JP" sz="750">
            <a:effectLst/>
            <a:latin typeface="+mn-ea"/>
            <a:ea typeface="+mn-ea"/>
          </a:endParaRPr>
        </a:p>
        <a:p>
          <a:r>
            <a:rPr kumimoji="1" lang="ja-JP" altLang="ja-JP" sz="750">
              <a:solidFill>
                <a:schemeClr val="dk1"/>
              </a:solidFill>
              <a:effectLst/>
              <a:latin typeface="+mn-ea"/>
              <a:ea typeface="+mn-ea"/>
              <a:cs typeface="+mn-cs"/>
            </a:rPr>
            <a:t>○平成</a:t>
          </a:r>
          <a:r>
            <a:rPr kumimoji="1" lang="en-US" altLang="ja-JP" sz="750">
              <a:solidFill>
                <a:schemeClr val="dk1"/>
              </a:solidFill>
              <a:effectLst/>
              <a:latin typeface="+mn-ea"/>
              <a:ea typeface="+mn-ea"/>
              <a:cs typeface="+mn-cs"/>
            </a:rPr>
            <a:t>28</a:t>
          </a:r>
          <a:r>
            <a:rPr kumimoji="1" lang="ja-JP" altLang="ja-JP" sz="750">
              <a:solidFill>
                <a:schemeClr val="dk1"/>
              </a:solidFill>
              <a:effectLst/>
              <a:latin typeface="+mn-ea"/>
              <a:ea typeface="+mn-ea"/>
              <a:cs typeface="+mn-cs"/>
            </a:rPr>
            <a:t>年度の「満期一括償還地方債に係る年度割相当額」について、</a:t>
          </a:r>
          <a:r>
            <a:rPr kumimoji="1" lang="en-US" altLang="ja-JP" sz="750">
              <a:solidFill>
                <a:schemeClr val="dk1"/>
              </a:solidFill>
              <a:effectLst/>
              <a:latin typeface="+mn-ea"/>
              <a:ea typeface="+mn-ea"/>
              <a:cs typeface="+mn-cs"/>
            </a:rPr>
            <a:t>60</a:t>
          </a:r>
          <a:r>
            <a:rPr kumimoji="1" lang="ja-JP" altLang="ja-JP" sz="750">
              <a:solidFill>
                <a:schemeClr val="dk1"/>
              </a:solidFill>
              <a:effectLst/>
              <a:latin typeface="+mn-ea"/>
              <a:ea typeface="+mn-ea"/>
              <a:cs typeface="+mn-cs"/>
            </a:rPr>
            <a:t>百万円から</a:t>
          </a:r>
          <a:r>
            <a:rPr kumimoji="1" lang="en-US" altLang="ja-JP" sz="750">
              <a:solidFill>
                <a:schemeClr val="dk1"/>
              </a:solidFill>
              <a:effectLst/>
              <a:latin typeface="+mn-ea"/>
              <a:ea typeface="+mn-ea"/>
              <a:cs typeface="+mn-cs"/>
            </a:rPr>
            <a:t>33</a:t>
          </a:r>
          <a:r>
            <a:rPr kumimoji="1" lang="ja-JP" altLang="ja-JP" sz="750">
              <a:solidFill>
                <a:schemeClr val="dk1"/>
              </a:solidFill>
              <a:effectLst/>
              <a:latin typeface="+mn-ea"/>
              <a:ea typeface="+mn-ea"/>
              <a:cs typeface="+mn-cs"/>
            </a:rPr>
            <a:t>百万円へ修正。</a:t>
          </a:r>
          <a:endParaRPr lang="ja-JP" altLang="ja-JP" sz="750">
            <a:effectLst/>
            <a:latin typeface="+mn-ea"/>
            <a:ea typeface="+mn-ea"/>
          </a:endParaRPr>
        </a:p>
        <a:p>
          <a:pPr eaLnBrk="1" fontAlgn="auto" latinLnBrk="0" hangingPunct="1"/>
          <a:r>
            <a:rPr kumimoji="1" lang="ja-JP" altLang="ja-JP" sz="750">
              <a:solidFill>
                <a:schemeClr val="dk1"/>
              </a:solidFill>
              <a:effectLst/>
              <a:latin typeface="+mn-ea"/>
              <a:ea typeface="+mn-ea"/>
              <a:cs typeface="+mn-cs"/>
            </a:rPr>
            <a:t>○平成</a:t>
          </a:r>
          <a:r>
            <a:rPr kumimoji="1" lang="en-US" altLang="ja-JP" sz="750">
              <a:solidFill>
                <a:schemeClr val="dk1"/>
              </a:solidFill>
              <a:effectLst/>
              <a:latin typeface="+mn-ea"/>
              <a:ea typeface="+mn-ea"/>
              <a:cs typeface="+mn-cs"/>
            </a:rPr>
            <a:t>28</a:t>
          </a:r>
          <a:r>
            <a:rPr kumimoji="1" lang="ja-JP" altLang="ja-JP" sz="750">
              <a:solidFill>
                <a:schemeClr val="dk1"/>
              </a:solidFill>
              <a:effectLst/>
              <a:latin typeface="+mn-ea"/>
              <a:ea typeface="+mn-ea"/>
              <a:cs typeface="+mn-cs"/>
            </a:rPr>
            <a:t>年度の「実質公債費比率の分子」について、</a:t>
          </a:r>
          <a:r>
            <a:rPr kumimoji="1" lang="en-US" altLang="ja-JP" sz="750">
              <a:solidFill>
                <a:schemeClr val="dk1"/>
              </a:solidFill>
              <a:effectLst/>
              <a:latin typeface="+mn-ea"/>
              <a:ea typeface="+mn-ea"/>
              <a:cs typeface="+mn-cs"/>
            </a:rPr>
            <a:t>961</a:t>
          </a:r>
          <a:r>
            <a:rPr kumimoji="1" lang="ja-JP" altLang="ja-JP" sz="750">
              <a:solidFill>
                <a:schemeClr val="dk1"/>
              </a:solidFill>
              <a:effectLst/>
              <a:latin typeface="+mn-ea"/>
              <a:ea typeface="+mn-ea"/>
              <a:cs typeface="+mn-cs"/>
            </a:rPr>
            <a:t>百万円から</a:t>
          </a:r>
          <a:r>
            <a:rPr kumimoji="1" lang="en-US" altLang="ja-JP" sz="750">
              <a:solidFill>
                <a:schemeClr val="dk1"/>
              </a:solidFill>
              <a:effectLst/>
              <a:latin typeface="+mn-ea"/>
              <a:ea typeface="+mn-ea"/>
              <a:cs typeface="+mn-cs"/>
            </a:rPr>
            <a:t>934</a:t>
          </a:r>
          <a:r>
            <a:rPr kumimoji="1" lang="ja-JP" altLang="ja-JP" sz="750">
              <a:solidFill>
                <a:schemeClr val="dk1"/>
              </a:solidFill>
              <a:effectLst/>
              <a:latin typeface="+mn-ea"/>
              <a:ea typeface="+mn-ea"/>
              <a:cs typeface="+mn-cs"/>
            </a:rPr>
            <a:t>百万円へ修正。</a:t>
          </a:r>
          <a:endParaRPr lang="ja-JP" altLang="ja-JP" sz="750">
            <a:effectLst/>
            <a:latin typeface="+mn-ea"/>
            <a:ea typeface="+mn-ea"/>
          </a:endParaRPr>
        </a:p>
        <a:p>
          <a:pPr eaLnBrk="1" fontAlgn="auto" latinLnBrk="0" hangingPunct="1"/>
          <a:r>
            <a:rPr kumimoji="1" lang="ja-JP" altLang="ja-JP" sz="750">
              <a:solidFill>
                <a:schemeClr val="dk1"/>
              </a:solidFill>
              <a:effectLst/>
              <a:latin typeface="+mn-ea"/>
              <a:ea typeface="+mn-ea"/>
              <a:cs typeface="+mn-cs"/>
            </a:rPr>
            <a:t>○平成</a:t>
          </a:r>
          <a:r>
            <a:rPr kumimoji="1" lang="en-US" altLang="ja-JP" sz="750">
              <a:solidFill>
                <a:schemeClr val="dk1"/>
              </a:solidFill>
              <a:effectLst/>
              <a:latin typeface="+mn-ea"/>
              <a:ea typeface="+mn-ea"/>
              <a:cs typeface="+mn-cs"/>
            </a:rPr>
            <a:t>29</a:t>
          </a:r>
          <a:r>
            <a:rPr kumimoji="1" lang="ja-JP" altLang="ja-JP" sz="750">
              <a:solidFill>
                <a:schemeClr val="dk1"/>
              </a:solidFill>
              <a:effectLst/>
              <a:latin typeface="+mn-ea"/>
              <a:ea typeface="+mn-ea"/>
              <a:cs typeface="+mn-cs"/>
            </a:rPr>
            <a:t>年度の「満期一括償還地方債に係る年度割相当額」について、</a:t>
          </a:r>
          <a:r>
            <a:rPr kumimoji="1" lang="en-US" altLang="ja-JP" sz="750">
              <a:solidFill>
                <a:schemeClr val="dk1"/>
              </a:solidFill>
              <a:effectLst/>
              <a:latin typeface="+mn-ea"/>
              <a:ea typeface="+mn-ea"/>
              <a:cs typeface="+mn-cs"/>
            </a:rPr>
            <a:t>60</a:t>
          </a:r>
          <a:r>
            <a:rPr kumimoji="1" lang="ja-JP" altLang="ja-JP" sz="750">
              <a:solidFill>
                <a:schemeClr val="dk1"/>
              </a:solidFill>
              <a:effectLst/>
              <a:latin typeface="+mn-ea"/>
              <a:ea typeface="+mn-ea"/>
              <a:cs typeface="+mn-cs"/>
            </a:rPr>
            <a:t>百万円から</a:t>
          </a:r>
          <a:r>
            <a:rPr kumimoji="1" lang="en-US" altLang="ja-JP" sz="750">
              <a:solidFill>
                <a:schemeClr val="dk1"/>
              </a:solidFill>
              <a:effectLst/>
              <a:latin typeface="+mn-ea"/>
              <a:ea typeface="+mn-ea"/>
              <a:cs typeface="+mn-cs"/>
            </a:rPr>
            <a:t>33</a:t>
          </a:r>
          <a:r>
            <a:rPr kumimoji="1" lang="ja-JP" altLang="ja-JP" sz="750">
              <a:solidFill>
                <a:schemeClr val="dk1"/>
              </a:solidFill>
              <a:effectLst/>
              <a:latin typeface="+mn-ea"/>
              <a:ea typeface="+mn-ea"/>
              <a:cs typeface="+mn-cs"/>
            </a:rPr>
            <a:t>百万円へ修正。</a:t>
          </a:r>
          <a:endParaRPr lang="ja-JP" altLang="ja-JP" sz="750">
            <a:effectLst/>
            <a:latin typeface="+mn-ea"/>
            <a:ea typeface="+mn-ea"/>
          </a:endParaRPr>
        </a:p>
        <a:p>
          <a:pPr eaLnBrk="1" fontAlgn="auto" latinLnBrk="0" hangingPunct="1"/>
          <a:r>
            <a:rPr kumimoji="1" lang="ja-JP" altLang="ja-JP" sz="750">
              <a:solidFill>
                <a:schemeClr val="dk1"/>
              </a:solidFill>
              <a:effectLst/>
              <a:latin typeface="+mn-ea"/>
              <a:ea typeface="+mn-ea"/>
              <a:cs typeface="+mn-cs"/>
            </a:rPr>
            <a:t>○平成</a:t>
          </a:r>
          <a:r>
            <a:rPr kumimoji="1" lang="en-US" altLang="ja-JP" sz="750">
              <a:solidFill>
                <a:schemeClr val="dk1"/>
              </a:solidFill>
              <a:effectLst/>
              <a:latin typeface="+mn-ea"/>
              <a:ea typeface="+mn-ea"/>
              <a:cs typeface="+mn-cs"/>
            </a:rPr>
            <a:t>29</a:t>
          </a:r>
          <a:r>
            <a:rPr kumimoji="1" lang="ja-JP" altLang="ja-JP" sz="750">
              <a:solidFill>
                <a:schemeClr val="dk1"/>
              </a:solidFill>
              <a:effectLst/>
              <a:latin typeface="+mn-ea"/>
              <a:ea typeface="+mn-ea"/>
              <a:cs typeface="+mn-cs"/>
            </a:rPr>
            <a:t>年度の「元利償還金」について、</a:t>
          </a:r>
          <a:r>
            <a:rPr kumimoji="1" lang="en-US" altLang="ja-JP" sz="750">
              <a:solidFill>
                <a:schemeClr val="dk1"/>
              </a:solidFill>
              <a:effectLst/>
              <a:latin typeface="+mn-ea"/>
              <a:ea typeface="+mn-ea"/>
              <a:cs typeface="+mn-cs"/>
            </a:rPr>
            <a:t>3,451</a:t>
          </a:r>
          <a:r>
            <a:rPr kumimoji="1" lang="ja-JP" altLang="ja-JP" sz="750">
              <a:solidFill>
                <a:schemeClr val="dk1"/>
              </a:solidFill>
              <a:effectLst/>
              <a:latin typeface="+mn-ea"/>
              <a:ea typeface="+mn-ea"/>
              <a:cs typeface="+mn-cs"/>
            </a:rPr>
            <a:t>百万円から</a:t>
          </a:r>
          <a:r>
            <a:rPr kumimoji="1" lang="en-US" altLang="ja-JP" sz="750">
              <a:solidFill>
                <a:schemeClr val="dk1"/>
              </a:solidFill>
              <a:effectLst/>
              <a:latin typeface="+mn-ea"/>
              <a:ea typeface="+mn-ea"/>
              <a:cs typeface="+mn-cs"/>
            </a:rPr>
            <a:t>3,125</a:t>
          </a:r>
          <a:r>
            <a:rPr kumimoji="1" lang="ja-JP" altLang="ja-JP" sz="750">
              <a:solidFill>
                <a:schemeClr val="dk1"/>
              </a:solidFill>
              <a:effectLst/>
              <a:latin typeface="+mn-ea"/>
              <a:ea typeface="+mn-ea"/>
              <a:cs typeface="+mn-cs"/>
            </a:rPr>
            <a:t>百万円へ修正。</a:t>
          </a:r>
          <a:endParaRPr lang="ja-JP" altLang="ja-JP" sz="750">
            <a:effectLst/>
            <a:latin typeface="+mn-ea"/>
            <a:ea typeface="+mn-ea"/>
          </a:endParaRPr>
        </a:p>
        <a:p>
          <a:pPr eaLnBrk="1" fontAlgn="auto" latinLnBrk="0" hangingPunct="1"/>
          <a:r>
            <a:rPr kumimoji="1" lang="ja-JP" altLang="ja-JP" sz="750">
              <a:solidFill>
                <a:schemeClr val="dk1"/>
              </a:solidFill>
              <a:effectLst/>
              <a:latin typeface="+mn-ea"/>
              <a:ea typeface="+mn-ea"/>
              <a:cs typeface="+mn-cs"/>
            </a:rPr>
            <a:t>○平成</a:t>
          </a:r>
          <a:r>
            <a:rPr kumimoji="1" lang="en-US" altLang="ja-JP" sz="750">
              <a:solidFill>
                <a:schemeClr val="dk1"/>
              </a:solidFill>
              <a:effectLst/>
              <a:latin typeface="+mn-ea"/>
              <a:ea typeface="+mn-ea"/>
              <a:cs typeface="+mn-cs"/>
            </a:rPr>
            <a:t>29</a:t>
          </a:r>
          <a:r>
            <a:rPr kumimoji="1" lang="ja-JP" altLang="ja-JP" sz="750">
              <a:solidFill>
                <a:schemeClr val="dk1"/>
              </a:solidFill>
              <a:effectLst/>
              <a:latin typeface="+mn-ea"/>
              <a:ea typeface="+mn-ea"/>
              <a:cs typeface="+mn-cs"/>
            </a:rPr>
            <a:t>年度の「実質公債費比率の分子」について、</a:t>
          </a:r>
          <a:r>
            <a:rPr kumimoji="1" lang="en-US" altLang="ja-JP" sz="750">
              <a:solidFill>
                <a:schemeClr val="dk1"/>
              </a:solidFill>
              <a:effectLst/>
              <a:latin typeface="+mn-ea"/>
              <a:ea typeface="+mn-ea"/>
              <a:cs typeface="+mn-cs"/>
            </a:rPr>
            <a:t>1,358</a:t>
          </a:r>
          <a:r>
            <a:rPr kumimoji="1" lang="ja-JP" altLang="ja-JP" sz="750">
              <a:solidFill>
                <a:schemeClr val="dk1"/>
              </a:solidFill>
              <a:effectLst/>
              <a:latin typeface="+mn-ea"/>
              <a:ea typeface="+mn-ea"/>
              <a:cs typeface="+mn-cs"/>
            </a:rPr>
            <a:t>百万円から</a:t>
          </a:r>
          <a:r>
            <a:rPr kumimoji="1" lang="en-US" altLang="ja-JP" sz="750">
              <a:solidFill>
                <a:schemeClr val="dk1"/>
              </a:solidFill>
              <a:effectLst/>
              <a:latin typeface="+mn-ea"/>
              <a:ea typeface="+mn-ea"/>
              <a:cs typeface="+mn-cs"/>
            </a:rPr>
            <a:t>1,005</a:t>
          </a:r>
          <a:r>
            <a:rPr kumimoji="1" lang="ja-JP" altLang="ja-JP" sz="750">
              <a:solidFill>
                <a:schemeClr val="dk1"/>
              </a:solidFill>
              <a:effectLst/>
              <a:latin typeface="+mn-ea"/>
              <a:ea typeface="+mn-ea"/>
              <a:cs typeface="+mn-cs"/>
            </a:rPr>
            <a:t>百万円へ修正。</a:t>
          </a:r>
          <a:endParaRPr lang="ja-JP" altLang="ja-JP" sz="750">
            <a:effectLst/>
            <a:latin typeface="+mn-ea"/>
            <a:ea typeface="+mn-ea"/>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800">
              <a:solidFill>
                <a:schemeClr val="dk1"/>
              </a:solidFill>
              <a:effectLst/>
              <a:latin typeface="+mn-ea"/>
              <a:ea typeface="+mn-ea"/>
              <a:cs typeface="+mn-cs"/>
            </a:rPr>
            <a:t>発行額の</a:t>
          </a:r>
          <a:r>
            <a:rPr kumimoji="1" lang="en-US" altLang="ja-JP" sz="800">
              <a:solidFill>
                <a:schemeClr val="dk1"/>
              </a:solidFill>
              <a:effectLst/>
              <a:latin typeface="+mn-ea"/>
              <a:ea typeface="+mn-ea"/>
              <a:cs typeface="+mn-cs"/>
            </a:rPr>
            <a:t>2</a:t>
          </a:r>
          <a:r>
            <a:rPr kumimoji="1" lang="ja-JP" altLang="ja-JP" sz="800">
              <a:solidFill>
                <a:schemeClr val="dk1"/>
              </a:solidFill>
              <a:effectLst/>
              <a:latin typeface="+mn-ea"/>
              <a:ea typeface="+mn-ea"/>
              <a:cs typeface="+mn-cs"/>
            </a:rPr>
            <a:t>億円を満期一括償還期間の</a:t>
          </a:r>
          <a:r>
            <a:rPr kumimoji="1" lang="en-US" altLang="ja-JP" sz="800">
              <a:solidFill>
                <a:schemeClr val="dk1"/>
              </a:solidFill>
              <a:effectLst/>
              <a:latin typeface="+mn-ea"/>
              <a:ea typeface="+mn-ea"/>
              <a:cs typeface="+mn-cs"/>
            </a:rPr>
            <a:t>5</a:t>
          </a:r>
          <a:r>
            <a:rPr kumimoji="1" lang="ja-JP" altLang="ja-JP" sz="800">
              <a:solidFill>
                <a:schemeClr val="dk1"/>
              </a:solidFill>
              <a:effectLst/>
              <a:latin typeface="+mn-ea"/>
              <a:ea typeface="+mn-ea"/>
              <a:cs typeface="+mn-cs"/>
            </a:rPr>
            <a:t>年間で積み立てており、市場公募債の償還の財源として、毎年</a:t>
          </a:r>
          <a:r>
            <a:rPr kumimoji="1" lang="en-US" altLang="ja-JP" sz="800">
              <a:solidFill>
                <a:schemeClr val="dk1"/>
              </a:solidFill>
              <a:effectLst/>
              <a:latin typeface="+mn-ea"/>
              <a:ea typeface="+mn-ea"/>
              <a:cs typeface="+mn-cs"/>
            </a:rPr>
            <a:t>40</a:t>
          </a:r>
          <a:r>
            <a:rPr kumimoji="1" lang="ja-JP" altLang="ja-JP" sz="800">
              <a:solidFill>
                <a:schemeClr val="dk1"/>
              </a:solidFill>
              <a:effectLst/>
              <a:latin typeface="+mn-ea"/>
              <a:ea typeface="+mn-ea"/>
              <a:cs typeface="+mn-cs"/>
            </a:rPr>
            <a:t>百万円を減債基金に積立てしている。市場公募債の発行は平成</a:t>
          </a:r>
          <a:r>
            <a:rPr kumimoji="1" lang="en-US" altLang="ja-JP" sz="800">
              <a:solidFill>
                <a:schemeClr val="dk1"/>
              </a:solidFill>
              <a:effectLst/>
              <a:latin typeface="+mn-ea"/>
              <a:ea typeface="+mn-ea"/>
              <a:cs typeface="+mn-cs"/>
            </a:rPr>
            <a:t>27</a:t>
          </a:r>
          <a:r>
            <a:rPr kumimoji="1" lang="ja-JP" altLang="ja-JP" sz="800">
              <a:solidFill>
                <a:schemeClr val="dk1"/>
              </a:solidFill>
              <a:effectLst/>
              <a:latin typeface="+mn-ea"/>
              <a:ea typeface="+mn-ea"/>
              <a:cs typeface="+mn-cs"/>
            </a:rPr>
            <a:t>年度で終了しており、令和</a:t>
          </a:r>
          <a:r>
            <a:rPr kumimoji="1" lang="en-US" altLang="ja-JP" sz="800">
              <a:solidFill>
                <a:schemeClr val="dk1"/>
              </a:solidFill>
              <a:effectLst/>
              <a:latin typeface="+mn-ea"/>
              <a:ea typeface="+mn-ea"/>
              <a:cs typeface="+mn-cs"/>
            </a:rPr>
            <a:t>2</a:t>
          </a:r>
          <a:r>
            <a:rPr kumimoji="1" lang="ja-JP" altLang="ja-JP" sz="800">
              <a:solidFill>
                <a:schemeClr val="dk1"/>
              </a:solidFill>
              <a:effectLst/>
              <a:latin typeface="+mn-ea"/>
              <a:ea typeface="+mn-ea"/>
              <a:cs typeface="+mn-cs"/>
            </a:rPr>
            <a:t>年度の積立てが最後となり、すべての償還が完了する。</a:t>
          </a:r>
          <a:endParaRPr lang="ja-JP" altLang="ja-JP" sz="800">
            <a:effectLst/>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福島県伊達市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en-US" sz="1000">
              <a:solidFill>
                <a:schemeClr val="dk1"/>
              </a:solidFill>
              <a:effectLst/>
              <a:latin typeface="+mn-ea"/>
              <a:ea typeface="+mn-ea"/>
              <a:cs typeface="+mn-cs"/>
            </a:rPr>
            <a:t>地方債の現在高が増加したものの</a:t>
          </a:r>
          <a:r>
            <a:rPr kumimoji="1" lang="ja-JP"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水道事業における元金残高の減と、公共下水道事業における繰入割合（準元金償還金</a:t>
          </a:r>
          <a:r>
            <a:rPr kumimoji="1" lang="en-US"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元金償還金）の３カ年平均の減、元金残高の減等により、「公営企業債等繰入見込額」が</a:t>
          </a:r>
          <a:r>
            <a:rPr kumimoji="1" lang="en-US" altLang="ja-JP" sz="1000">
              <a:solidFill>
                <a:schemeClr val="dk1"/>
              </a:solidFill>
              <a:effectLst/>
              <a:latin typeface="+mn-ea"/>
              <a:ea typeface="+mn-ea"/>
              <a:cs typeface="+mn-cs"/>
            </a:rPr>
            <a:t>7.3</a:t>
          </a:r>
          <a:r>
            <a:rPr kumimoji="1" lang="ja-JP" altLang="en-US" sz="1000">
              <a:solidFill>
                <a:schemeClr val="dk1"/>
              </a:solidFill>
              <a:effectLst/>
              <a:latin typeface="+mn-ea"/>
              <a:ea typeface="+mn-ea"/>
              <a:cs typeface="+mn-cs"/>
            </a:rPr>
            <a:t>ポイント減少、伊達地方衛生処理組合において、平成</a:t>
          </a:r>
          <a:r>
            <a:rPr kumimoji="1" lang="en-US" altLang="ja-JP" sz="1000">
              <a:solidFill>
                <a:schemeClr val="dk1"/>
              </a:solidFill>
              <a:effectLst/>
              <a:latin typeface="+mn-ea"/>
              <a:ea typeface="+mn-ea"/>
              <a:cs typeface="+mn-cs"/>
            </a:rPr>
            <a:t>30</a:t>
          </a:r>
          <a:r>
            <a:rPr kumimoji="1" lang="ja-JP" altLang="en-US" sz="1000">
              <a:solidFill>
                <a:schemeClr val="dk1"/>
              </a:solidFill>
              <a:effectLst/>
              <a:latin typeface="+mn-ea"/>
              <a:ea typeface="+mn-ea"/>
              <a:cs typeface="+mn-cs"/>
            </a:rPr>
            <a:t>年度で建設用地取得事業・廃プラ処理資源化施設分が償還完了したことによる減、消防費基準財政需要額により算出している伊達市の負担割合の減等により、「組合負担等見込額」が</a:t>
          </a:r>
          <a:r>
            <a:rPr kumimoji="1" lang="en-US" altLang="ja-JP" sz="1000">
              <a:solidFill>
                <a:schemeClr val="dk1"/>
              </a:solidFill>
              <a:effectLst/>
              <a:latin typeface="+mn-ea"/>
              <a:ea typeface="+mn-ea"/>
              <a:cs typeface="+mn-cs"/>
            </a:rPr>
            <a:t>13.9</a:t>
          </a:r>
          <a:r>
            <a:rPr kumimoji="1" lang="ja-JP" altLang="en-US" sz="1000">
              <a:solidFill>
                <a:schemeClr val="dk1"/>
              </a:solidFill>
              <a:effectLst/>
              <a:latin typeface="+mn-ea"/>
              <a:ea typeface="+mn-ea"/>
              <a:cs typeface="+mn-cs"/>
            </a:rPr>
            <a:t>ポイント減少したため、総額で</a:t>
          </a:r>
          <a:r>
            <a:rPr kumimoji="1" lang="ja-JP" altLang="ja-JP" sz="1000">
              <a:solidFill>
                <a:schemeClr val="dk1"/>
              </a:solidFill>
              <a:effectLst/>
              <a:latin typeface="+mn-ea"/>
              <a:ea typeface="+mn-ea"/>
              <a:cs typeface="+mn-cs"/>
            </a:rPr>
            <a:t>将来負担額（Ａ）は前年度よりも</a:t>
          </a:r>
          <a:r>
            <a:rPr kumimoji="1" lang="en-US" altLang="ja-JP" sz="1000">
              <a:solidFill>
                <a:schemeClr val="dk1"/>
              </a:solidFill>
              <a:effectLst/>
              <a:latin typeface="+mn-ea"/>
              <a:ea typeface="+mn-ea"/>
              <a:cs typeface="+mn-cs"/>
            </a:rPr>
            <a:t>0.7</a:t>
          </a:r>
          <a:r>
            <a:rPr kumimoji="1" lang="ja-JP" altLang="ja-JP" sz="1000">
              <a:solidFill>
                <a:schemeClr val="dk1"/>
              </a:solidFill>
              <a:effectLst/>
              <a:latin typeface="+mn-ea"/>
              <a:ea typeface="+mn-ea"/>
              <a:cs typeface="+mn-cs"/>
            </a:rPr>
            <a:t>ポイント</a:t>
          </a:r>
          <a:r>
            <a:rPr kumimoji="1" lang="ja-JP" altLang="en-US" sz="1000">
              <a:solidFill>
                <a:schemeClr val="dk1"/>
              </a:solidFill>
              <a:effectLst/>
              <a:latin typeface="+mn-ea"/>
              <a:ea typeface="+mn-ea"/>
              <a:cs typeface="+mn-cs"/>
            </a:rPr>
            <a:t>減少</a:t>
          </a:r>
          <a:r>
            <a:rPr kumimoji="1" lang="ja-JP" altLang="ja-JP" sz="1000">
              <a:solidFill>
                <a:schemeClr val="dk1"/>
              </a:solidFill>
              <a:effectLst/>
              <a:latin typeface="+mn-ea"/>
              <a:ea typeface="+mn-ea"/>
              <a:cs typeface="+mn-cs"/>
            </a:rPr>
            <a:t>した。</a:t>
          </a:r>
          <a:endParaRPr lang="ja-JP" altLang="ja-JP" sz="1000">
            <a:effectLst/>
            <a:latin typeface="+mn-ea"/>
            <a:ea typeface="+mn-ea"/>
          </a:endParaRPr>
        </a:p>
        <a:p>
          <a:r>
            <a:rPr kumimoji="1" lang="ja-JP" altLang="ja-JP" sz="1000">
              <a:solidFill>
                <a:schemeClr val="dk1"/>
              </a:solidFill>
              <a:effectLst/>
              <a:latin typeface="+mn-ea"/>
              <a:ea typeface="+mn-ea"/>
              <a:cs typeface="+mn-cs"/>
            </a:rPr>
            <a:t>　また、</a:t>
          </a:r>
          <a:r>
            <a:rPr kumimoji="1" lang="ja-JP" altLang="en-US" sz="1000">
              <a:solidFill>
                <a:schemeClr val="dk1"/>
              </a:solidFill>
              <a:effectLst/>
              <a:latin typeface="+mn-ea"/>
              <a:ea typeface="+mn-ea"/>
              <a:cs typeface="+mn-cs"/>
            </a:rPr>
            <a:t>令和元年台風第</a:t>
          </a:r>
          <a:r>
            <a:rPr kumimoji="1" lang="en-US" altLang="ja-JP" sz="1000">
              <a:solidFill>
                <a:schemeClr val="dk1"/>
              </a:solidFill>
              <a:effectLst/>
              <a:latin typeface="+mn-ea"/>
              <a:ea typeface="+mn-ea"/>
              <a:cs typeface="+mn-cs"/>
            </a:rPr>
            <a:t>19</a:t>
          </a:r>
          <a:r>
            <a:rPr kumimoji="1" lang="ja-JP" altLang="en-US" sz="1000">
              <a:solidFill>
                <a:schemeClr val="dk1"/>
              </a:solidFill>
              <a:effectLst/>
              <a:latin typeface="+mn-ea"/>
              <a:ea typeface="+mn-ea"/>
              <a:cs typeface="+mn-cs"/>
            </a:rPr>
            <a:t>号災害の影響で、財源調整に伴う財政調整基金の繰入による減、道路橋梁・公共施設・農業施設等の災害復旧等に伴う公共施設維持整備基金の繰入による減、市道の維持整備に伴うさわやか現道整備基金の繰入による減など</a:t>
          </a:r>
          <a:r>
            <a:rPr kumimoji="1" lang="ja-JP" altLang="ja-JP" sz="1000">
              <a:solidFill>
                <a:schemeClr val="dk1"/>
              </a:solidFill>
              <a:effectLst/>
              <a:latin typeface="+mn-ea"/>
              <a:ea typeface="+mn-ea"/>
              <a:cs typeface="+mn-cs"/>
            </a:rPr>
            <a:t>充当可能財源等（Ｂ）が前年度よりも</a:t>
          </a:r>
          <a:r>
            <a:rPr kumimoji="1" lang="en-US" altLang="ja-JP" sz="1000">
              <a:solidFill>
                <a:schemeClr val="dk1"/>
              </a:solidFill>
              <a:effectLst/>
              <a:latin typeface="+mn-ea"/>
              <a:ea typeface="+mn-ea"/>
              <a:cs typeface="+mn-cs"/>
            </a:rPr>
            <a:t>5.2</a:t>
          </a:r>
          <a:r>
            <a:rPr kumimoji="1" lang="ja-JP" altLang="ja-JP" sz="1000">
              <a:solidFill>
                <a:schemeClr val="dk1"/>
              </a:solidFill>
              <a:effectLst/>
              <a:latin typeface="+mn-ea"/>
              <a:ea typeface="+mn-ea"/>
              <a:cs typeface="+mn-cs"/>
            </a:rPr>
            <a:t>ポイント</a:t>
          </a:r>
          <a:r>
            <a:rPr kumimoji="1" lang="ja-JP" altLang="en-US" sz="1000">
              <a:solidFill>
                <a:schemeClr val="dk1"/>
              </a:solidFill>
              <a:effectLst/>
              <a:latin typeface="+mn-ea"/>
              <a:ea typeface="+mn-ea"/>
              <a:cs typeface="+mn-cs"/>
            </a:rPr>
            <a:t>減少</a:t>
          </a:r>
          <a:r>
            <a:rPr kumimoji="1" lang="ja-JP" altLang="ja-JP" sz="1000">
              <a:solidFill>
                <a:schemeClr val="dk1"/>
              </a:solidFill>
              <a:effectLst/>
              <a:latin typeface="+mn-ea"/>
              <a:ea typeface="+mn-ea"/>
              <a:cs typeface="+mn-cs"/>
            </a:rPr>
            <a:t>した。</a:t>
          </a:r>
          <a:endParaRPr lang="ja-JP" altLang="ja-JP" sz="1000">
            <a:effectLst/>
            <a:latin typeface="+mn-ea"/>
            <a:ea typeface="+mn-ea"/>
          </a:endParaRPr>
        </a:p>
        <a:p>
          <a:r>
            <a:rPr kumimoji="1" lang="ja-JP" altLang="ja-JP" sz="1000">
              <a:solidFill>
                <a:schemeClr val="dk1"/>
              </a:solidFill>
              <a:effectLst/>
              <a:latin typeface="+mn-ea"/>
              <a:ea typeface="+mn-ea"/>
              <a:cs typeface="+mn-cs"/>
            </a:rPr>
            <a:t>（Ａ）と（Ｂ）ともに</a:t>
          </a:r>
          <a:r>
            <a:rPr kumimoji="1" lang="ja-JP" altLang="en-US" sz="1000">
              <a:solidFill>
                <a:schemeClr val="dk1"/>
              </a:solidFill>
              <a:effectLst/>
              <a:latin typeface="+mn-ea"/>
              <a:ea typeface="+mn-ea"/>
              <a:cs typeface="+mn-cs"/>
            </a:rPr>
            <a:t>減少</a:t>
          </a:r>
          <a:r>
            <a:rPr kumimoji="1" lang="ja-JP" altLang="ja-JP" sz="1000">
              <a:solidFill>
                <a:schemeClr val="dk1"/>
              </a:solidFill>
              <a:effectLst/>
              <a:latin typeface="+mn-ea"/>
              <a:ea typeface="+mn-ea"/>
              <a:cs typeface="+mn-cs"/>
            </a:rPr>
            <a:t>し</a:t>
          </a:r>
          <a:r>
            <a:rPr kumimoji="1" lang="ja-JP" altLang="en-US" sz="1000">
              <a:solidFill>
                <a:schemeClr val="dk1"/>
              </a:solidFill>
              <a:effectLst/>
              <a:latin typeface="+mn-ea"/>
              <a:ea typeface="+mn-ea"/>
              <a:cs typeface="+mn-cs"/>
            </a:rPr>
            <a:t>たが</a:t>
          </a:r>
          <a:r>
            <a:rPr kumimoji="1" lang="ja-JP" altLang="ja-JP" sz="1000">
              <a:solidFill>
                <a:schemeClr val="dk1"/>
              </a:solidFill>
              <a:effectLst/>
              <a:latin typeface="+mn-ea"/>
              <a:ea typeface="+mn-ea"/>
              <a:cs typeface="+mn-cs"/>
            </a:rPr>
            <a:t>、控除される「充当可能基金」が（Ａ）</a:t>
          </a:r>
          <a:r>
            <a:rPr kumimoji="1" lang="ja-JP" altLang="en-US" sz="1000">
              <a:solidFill>
                <a:schemeClr val="dk1"/>
              </a:solidFill>
              <a:effectLst/>
              <a:latin typeface="+mn-ea"/>
              <a:ea typeface="+mn-ea"/>
              <a:cs typeface="+mn-cs"/>
            </a:rPr>
            <a:t>の減少幅以上に</a:t>
          </a:r>
          <a:r>
            <a:rPr kumimoji="1" lang="ja-JP" altLang="ja-JP" sz="1000">
              <a:solidFill>
                <a:schemeClr val="dk1"/>
              </a:solidFill>
              <a:effectLst/>
              <a:latin typeface="+mn-ea"/>
              <a:ea typeface="+mn-ea"/>
              <a:cs typeface="+mn-cs"/>
            </a:rPr>
            <a:t>大きく減少したため、総額は増加した。</a:t>
          </a:r>
          <a:endParaRPr lang="ja-JP" altLang="ja-JP" sz="1000">
            <a:effectLst/>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福島県伊達市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ea"/>
              <a:ea typeface="+mn-ea"/>
              <a:cs typeface="+mn-cs"/>
            </a:rPr>
            <a:t>財源調整のために財政調整基金を</a:t>
          </a:r>
          <a:r>
            <a:rPr kumimoji="1" lang="en-US" altLang="ja-JP" sz="1100">
              <a:solidFill>
                <a:schemeClr val="dk1"/>
              </a:solidFill>
              <a:effectLst/>
              <a:latin typeface="+mn-ea"/>
              <a:ea typeface="+mn-ea"/>
              <a:cs typeface="+mn-cs"/>
            </a:rPr>
            <a:t>11.9</a:t>
          </a:r>
          <a:r>
            <a:rPr kumimoji="1" lang="ja-JP" altLang="ja-JP" sz="1100">
              <a:solidFill>
                <a:schemeClr val="dk1"/>
              </a:solidFill>
              <a:effectLst/>
              <a:latin typeface="+mn-ea"/>
              <a:ea typeface="+mn-ea"/>
              <a:cs typeface="+mn-cs"/>
            </a:rPr>
            <a:t>億円、</a:t>
          </a:r>
          <a:r>
            <a:rPr kumimoji="1" lang="ja-JP" altLang="en-US" sz="1100">
              <a:solidFill>
                <a:schemeClr val="dk1"/>
              </a:solidFill>
              <a:effectLst/>
              <a:latin typeface="+mn-ea"/>
              <a:ea typeface="+mn-ea"/>
              <a:cs typeface="+mn-cs"/>
            </a:rPr>
            <a:t>地域創造基金を</a:t>
          </a:r>
          <a:r>
            <a:rPr kumimoji="1" lang="en-US" altLang="ja-JP" sz="1100">
              <a:solidFill>
                <a:schemeClr val="dk1"/>
              </a:solidFill>
              <a:effectLst/>
              <a:latin typeface="+mn-ea"/>
              <a:ea typeface="+mn-ea"/>
              <a:cs typeface="+mn-cs"/>
            </a:rPr>
            <a:t>5.5</a:t>
          </a:r>
          <a:r>
            <a:rPr kumimoji="1" lang="ja-JP" altLang="ja-JP" sz="1100">
              <a:solidFill>
                <a:schemeClr val="dk1"/>
              </a:solidFill>
              <a:effectLst/>
              <a:latin typeface="+mn-ea"/>
              <a:ea typeface="+mn-ea"/>
              <a:cs typeface="+mn-cs"/>
            </a:rPr>
            <a:t>億円、公共施設維持整備の財源として公共施設維持整備基金</a:t>
          </a:r>
          <a:r>
            <a:rPr kumimoji="1" lang="en-US" altLang="ja-JP" sz="1100">
              <a:solidFill>
                <a:schemeClr val="dk1"/>
              </a:solidFill>
              <a:effectLst/>
              <a:latin typeface="+mn-ea"/>
              <a:ea typeface="+mn-ea"/>
              <a:cs typeface="+mn-cs"/>
            </a:rPr>
            <a:t>3.5</a:t>
          </a:r>
          <a:r>
            <a:rPr kumimoji="1" lang="ja-JP" altLang="ja-JP" sz="1100">
              <a:solidFill>
                <a:schemeClr val="dk1"/>
              </a:solidFill>
              <a:effectLst/>
              <a:latin typeface="+mn-ea"/>
              <a:ea typeface="+mn-ea"/>
              <a:cs typeface="+mn-cs"/>
            </a:rPr>
            <a:t>億円、教育施設整備の財源として教育施設整備基金を</a:t>
          </a:r>
          <a:r>
            <a:rPr kumimoji="1" lang="en-US" altLang="ja-JP" sz="1100">
              <a:solidFill>
                <a:schemeClr val="dk1"/>
              </a:solidFill>
              <a:effectLst/>
              <a:latin typeface="+mn-ea"/>
              <a:ea typeface="+mn-ea"/>
              <a:cs typeface="+mn-cs"/>
            </a:rPr>
            <a:t>3.2</a:t>
          </a:r>
          <a:r>
            <a:rPr kumimoji="1" lang="ja-JP" altLang="ja-JP" sz="1100">
              <a:solidFill>
                <a:schemeClr val="dk1"/>
              </a:solidFill>
              <a:effectLst/>
              <a:latin typeface="+mn-ea"/>
              <a:ea typeface="+mn-ea"/>
              <a:cs typeface="+mn-cs"/>
            </a:rPr>
            <a:t>億円、生活道路整備の財源としてさわやか現道整備基金を</a:t>
          </a:r>
          <a:r>
            <a:rPr kumimoji="1" lang="en-US" altLang="ja-JP" sz="1100">
              <a:solidFill>
                <a:schemeClr val="dk1"/>
              </a:solidFill>
              <a:effectLst/>
              <a:latin typeface="+mn-ea"/>
              <a:ea typeface="+mn-ea"/>
              <a:cs typeface="+mn-cs"/>
            </a:rPr>
            <a:t>1.3</a:t>
          </a:r>
          <a:r>
            <a:rPr kumimoji="1" lang="ja-JP" altLang="ja-JP" sz="1100">
              <a:solidFill>
                <a:schemeClr val="dk1"/>
              </a:solidFill>
              <a:effectLst/>
              <a:latin typeface="+mn-ea"/>
              <a:ea typeface="+mn-ea"/>
              <a:cs typeface="+mn-cs"/>
            </a:rPr>
            <a:t>億円取崩したことなどにより、基金全体では</a:t>
          </a:r>
          <a:r>
            <a:rPr kumimoji="1" lang="en-US" altLang="ja-JP" sz="1100">
              <a:solidFill>
                <a:schemeClr val="dk1"/>
              </a:solidFill>
              <a:effectLst/>
              <a:latin typeface="+mn-ea"/>
              <a:ea typeface="+mn-ea"/>
              <a:cs typeface="+mn-cs"/>
            </a:rPr>
            <a:t>25</a:t>
          </a:r>
          <a:r>
            <a:rPr kumimoji="1" lang="ja-JP" altLang="ja-JP" sz="1100">
              <a:solidFill>
                <a:schemeClr val="dk1"/>
              </a:solidFill>
              <a:effectLst/>
              <a:latin typeface="+mn-ea"/>
              <a:ea typeface="+mn-ea"/>
              <a:cs typeface="+mn-cs"/>
            </a:rPr>
            <a:t>億円の減少となった。</a:t>
          </a:r>
          <a:endParaRPr lang="ja-JP" altLang="ja-JP" sz="1400">
            <a:effectLst/>
            <a:latin typeface="+mn-ea"/>
            <a:ea typeface="+mn-ea"/>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財政調整基金については標準財政規模の</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％程度の残高を維持しつつ、その他の特定目的基金については今後の事業計画を踏まえて、計画的に積立、取崩しを行っていく。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地域創造基金：合併に伴う地域振興事業に充当する。</a:t>
          </a:r>
          <a:endParaRPr lang="ja-JP" altLang="ja-JP" sz="1400">
            <a:effectLst/>
          </a:endParaRPr>
        </a:p>
        <a:p>
          <a:r>
            <a:rPr kumimoji="1" lang="ja-JP" altLang="ja-JP" sz="1100">
              <a:solidFill>
                <a:schemeClr val="dk1"/>
              </a:solidFill>
              <a:effectLst/>
              <a:latin typeface="+mn-lt"/>
              <a:ea typeface="+mn-ea"/>
              <a:cs typeface="+mn-cs"/>
            </a:rPr>
            <a:t>　公共施設維持整備基金：公共施設の維持・整備事業に充当する。</a:t>
          </a:r>
          <a:endParaRPr lang="ja-JP" altLang="ja-JP" sz="1400">
            <a:effectLst/>
          </a:endParaRPr>
        </a:p>
        <a:p>
          <a:r>
            <a:rPr kumimoji="1" lang="ja-JP" altLang="ja-JP" sz="1100">
              <a:solidFill>
                <a:schemeClr val="dk1"/>
              </a:solidFill>
              <a:effectLst/>
              <a:latin typeface="+mn-lt"/>
              <a:ea typeface="+mn-ea"/>
              <a:cs typeface="+mn-cs"/>
            </a:rPr>
            <a:t>　教育施設整備基金：教育施設の維持・整備事業に充当する。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mn-ea"/>
              <a:ea typeface="+mn-ea"/>
              <a:cs typeface="+mn-cs"/>
            </a:rPr>
            <a:t>地域創造基金：伊達の生涯活躍のまち加速化事業（</a:t>
          </a:r>
          <a:r>
            <a:rPr kumimoji="1" lang="ja-JP" altLang="ja-JP" sz="1100">
              <a:solidFill>
                <a:schemeClr val="dk1"/>
              </a:solidFill>
              <a:effectLst/>
              <a:latin typeface="+mn-lt"/>
              <a:ea typeface="+mn-ea"/>
              <a:cs typeface="+mn-cs"/>
            </a:rPr>
            <a:t>ＣＣＲＣ整備事業</a:t>
          </a:r>
          <a:r>
            <a:rPr kumimoji="1" lang="ja-JP" altLang="en-US" sz="1100">
              <a:solidFill>
                <a:schemeClr val="dk1"/>
              </a:solidFill>
              <a:effectLst/>
              <a:latin typeface="+mn-lt"/>
              <a:ea typeface="+mn-ea"/>
              <a:cs typeface="+mn-cs"/>
            </a:rPr>
            <a:t>に係る</a:t>
          </a:r>
          <a:r>
            <a:rPr kumimoji="1" lang="ja-JP" altLang="en-US" sz="1100">
              <a:solidFill>
                <a:schemeClr val="dk1"/>
              </a:solidFill>
              <a:effectLst/>
              <a:latin typeface="+mn-ea"/>
              <a:ea typeface="+mn-ea"/>
              <a:cs typeface="+mn-cs"/>
            </a:rPr>
            <a:t>土地購入費）の財源として</a:t>
          </a:r>
          <a:r>
            <a:rPr kumimoji="1" lang="en-US" altLang="ja-JP" sz="1100">
              <a:solidFill>
                <a:schemeClr val="dk1"/>
              </a:solidFill>
              <a:effectLst/>
              <a:latin typeface="+mn-ea"/>
              <a:ea typeface="+mn-ea"/>
              <a:cs typeface="+mn-cs"/>
            </a:rPr>
            <a:t>5.5</a:t>
          </a:r>
          <a:r>
            <a:rPr kumimoji="1" lang="ja-JP" altLang="en-US" sz="1100">
              <a:solidFill>
                <a:schemeClr val="dk1"/>
              </a:solidFill>
              <a:effectLst/>
              <a:latin typeface="+mn-ea"/>
              <a:ea typeface="+mn-ea"/>
              <a:cs typeface="+mn-cs"/>
            </a:rPr>
            <a:t>億円を取崩したため減少した。</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公共施設維持整備基金：</a:t>
          </a:r>
          <a:r>
            <a:rPr kumimoji="1" lang="ja-JP" altLang="en-US" sz="1100">
              <a:solidFill>
                <a:schemeClr val="dk1"/>
              </a:solidFill>
              <a:effectLst/>
              <a:latin typeface="+mn-lt"/>
              <a:ea typeface="+mn-ea"/>
              <a:cs typeface="+mn-cs"/>
            </a:rPr>
            <a:t>令和元年台風第</a:t>
          </a:r>
          <a:r>
            <a:rPr kumimoji="1" lang="en-US" altLang="ja-JP" sz="1100">
              <a:solidFill>
                <a:schemeClr val="dk1"/>
              </a:solidFill>
              <a:effectLst/>
              <a:latin typeface="+mn-ea"/>
              <a:ea typeface="+mn-ea"/>
              <a:cs typeface="+mn-cs"/>
            </a:rPr>
            <a:t>19</a:t>
          </a:r>
          <a:r>
            <a:rPr kumimoji="1" lang="ja-JP" altLang="en-US" sz="1100">
              <a:solidFill>
                <a:schemeClr val="dk1"/>
              </a:solidFill>
              <a:effectLst/>
              <a:latin typeface="+mn-lt"/>
              <a:ea typeface="+mn-ea"/>
              <a:cs typeface="+mn-cs"/>
            </a:rPr>
            <a:t>号災害による災害復旧事業</a:t>
          </a:r>
          <a:r>
            <a:rPr kumimoji="1" lang="ja-JP" altLang="ja-JP" sz="1100">
              <a:solidFill>
                <a:schemeClr val="dk1"/>
              </a:solidFill>
              <a:effectLst/>
              <a:latin typeface="+mn-lt"/>
              <a:ea typeface="+mn-ea"/>
              <a:cs typeface="+mn-cs"/>
            </a:rPr>
            <a:t>などの財源として</a:t>
          </a:r>
          <a:r>
            <a:rPr kumimoji="1" lang="en-US" altLang="ja-JP" sz="1100">
              <a:solidFill>
                <a:schemeClr val="dk1"/>
              </a:solidFill>
              <a:effectLst/>
              <a:latin typeface="+mn-ea"/>
              <a:ea typeface="+mn-ea"/>
              <a:cs typeface="+mn-cs"/>
            </a:rPr>
            <a:t>3.5</a:t>
          </a:r>
          <a:r>
            <a:rPr kumimoji="1" lang="ja-JP" altLang="ja-JP" sz="1100">
              <a:solidFill>
                <a:schemeClr val="dk1"/>
              </a:solidFill>
              <a:effectLst/>
              <a:latin typeface="+mn-ea"/>
              <a:ea typeface="+mn-ea"/>
              <a:cs typeface="+mn-cs"/>
            </a:rPr>
            <a:t>億円</a:t>
          </a:r>
          <a:r>
            <a:rPr kumimoji="1" lang="ja-JP" altLang="ja-JP" sz="1100">
              <a:solidFill>
                <a:schemeClr val="dk1"/>
              </a:solidFill>
              <a:effectLst/>
              <a:latin typeface="+mn-lt"/>
              <a:ea typeface="+mn-ea"/>
              <a:cs typeface="+mn-cs"/>
            </a:rPr>
            <a:t>を取崩したため減少した。</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教育施設整備基金：令和元年台風第</a:t>
          </a:r>
          <a:r>
            <a:rPr kumimoji="1" lang="en-US" altLang="ja-JP" sz="1100">
              <a:solidFill>
                <a:schemeClr val="dk1"/>
              </a:solidFill>
              <a:effectLst/>
              <a:latin typeface="+mn-ea"/>
              <a:ea typeface="+mn-ea"/>
              <a:cs typeface="+mn-cs"/>
            </a:rPr>
            <a:t>19</a:t>
          </a:r>
          <a:r>
            <a:rPr kumimoji="1" lang="ja-JP" altLang="ja-JP" sz="1100">
              <a:solidFill>
                <a:schemeClr val="dk1"/>
              </a:solidFill>
              <a:effectLst/>
              <a:latin typeface="+mn-ea"/>
              <a:ea typeface="+mn-ea"/>
              <a:cs typeface="+mn-cs"/>
            </a:rPr>
            <a:t>号</a:t>
          </a:r>
          <a:r>
            <a:rPr kumimoji="1" lang="ja-JP" altLang="ja-JP" sz="1100">
              <a:solidFill>
                <a:schemeClr val="dk1"/>
              </a:solidFill>
              <a:effectLst/>
              <a:latin typeface="+mn-lt"/>
              <a:ea typeface="+mn-ea"/>
              <a:cs typeface="+mn-cs"/>
            </a:rPr>
            <a:t>災害による災害復旧事業などの財源として</a:t>
          </a:r>
          <a:r>
            <a:rPr kumimoji="1" lang="en-US" altLang="ja-JP" sz="1100">
              <a:solidFill>
                <a:schemeClr val="dk1"/>
              </a:solidFill>
              <a:effectLst/>
              <a:latin typeface="+mn-ea"/>
              <a:ea typeface="+mn-ea"/>
              <a:cs typeface="+mn-cs"/>
            </a:rPr>
            <a:t>3.2</a:t>
          </a:r>
          <a:r>
            <a:rPr kumimoji="1" lang="ja-JP" altLang="ja-JP" sz="1100">
              <a:solidFill>
                <a:schemeClr val="dk1"/>
              </a:solidFill>
              <a:effectLst/>
              <a:latin typeface="+mn-ea"/>
              <a:ea typeface="+mn-ea"/>
              <a:cs typeface="+mn-cs"/>
            </a:rPr>
            <a:t>億円</a:t>
          </a:r>
          <a:r>
            <a:rPr kumimoji="1" lang="ja-JP" altLang="ja-JP" sz="1100">
              <a:solidFill>
                <a:schemeClr val="dk1"/>
              </a:solidFill>
              <a:effectLst/>
              <a:latin typeface="+mn-lt"/>
              <a:ea typeface="+mn-ea"/>
              <a:cs typeface="+mn-cs"/>
            </a:rPr>
            <a:t>を取崩したため減少した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ea"/>
              <a:ea typeface="+mn-ea"/>
              <a:cs typeface="+mn-cs"/>
            </a:rPr>
            <a:t>伊達小学校改築事業の本体工事を令和</a:t>
          </a:r>
          <a:r>
            <a:rPr kumimoji="1" lang="en-US" altLang="ja-JP" sz="1100">
              <a:solidFill>
                <a:schemeClr val="dk1"/>
              </a:solidFill>
              <a:effectLst/>
              <a:latin typeface="+mn-ea"/>
              <a:ea typeface="+mn-ea"/>
              <a:cs typeface="+mn-cs"/>
            </a:rPr>
            <a:t>4</a:t>
          </a:r>
          <a:r>
            <a:rPr kumimoji="1" lang="ja-JP" altLang="ja-JP" sz="1100">
              <a:solidFill>
                <a:schemeClr val="dk1"/>
              </a:solidFill>
              <a:effectLst/>
              <a:latin typeface="+mn-ea"/>
              <a:ea typeface="+mn-ea"/>
              <a:cs typeface="+mn-cs"/>
            </a:rPr>
            <a:t>年度（予定）から実施するため</a:t>
          </a:r>
          <a:r>
            <a:rPr kumimoji="1" lang="en-US" altLang="ja-JP" sz="1100">
              <a:solidFill>
                <a:schemeClr val="dk1"/>
              </a:solidFill>
              <a:effectLst/>
              <a:latin typeface="+mn-ea"/>
              <a:ea typeface="+mn-ea"/>
              <a:cs typeface="+mn-cs"/>
            </a:rPr>
            <a:t>2.0</a:t>
          </a:r>
          <a:r>
            <a:rPr kumimoji="1" lang="ja-JP" altLang="ja-JP" sz="1100">
              <a:solidFill>
                <a:schemeClr val="dk1"/>
              </a:solidFill>
              <a:effectLst/>
              <a:latin typeface="+mn-ea"/>
              <a:ea typeface="+mn-ea"/>
              <a:cs typeface="+mn-cs"/>
            </a:rPr>
            <a:t>億円の積立を行い、差引で</a:t>
          </a:r>
          <a:r>
            <a:rPr kumimoji="1" lang="en-US" altLang="ja-JP" sz="1100">
              <a:solidFill>
                <a:schemeClr val="dk1"/>
              </a:solidFill>
              <a:effectLst/>
              <a:latin typeface="+mn-ea"/>
              <a:ea typeface="+mn-ea"/>
              <a:cs typeface="+mn-cs"/>
            </a:rPr>
            <a:t>1.2</a:t>
          </a:r>
          <a:r>
            <a:rPr kumimoji="1" lang="ja-JP" altLang="ja-JP" sz="1100">
              <a:solidFill>
                <a:schemeClr val="dk1"/>
              </a:solidFill>
              <a:effectLst/>
              <a:latin typeface="+mn-ea"/>
              <a:ea typeface="+mn-ea"/>
              <a:cs typeface="+mn-cs"/>
            </a:rPr>
            <a:t>億円</a:t>
          </a:r>
          <a:r>
            <a:rPr kumimoji="1" lang="ja-JP" altLang="en-US" sz="1100">
              <a:solidFill>
                <a:schemeClr val="dk1"/>
              </a:solidFill>
              <a:effectLst/>
              <a:latin typeface="+mn-ea"/>
              <a:ea typeface="+mn-ea"/>
              <a:cs typeface="+mn-cs"/>
            </a:rPr>
            <a:t>減少</a:t>
          </a:r>
          <a:r>
            <a:rPr kumimoji="1" lang="ja-JP" altLang="ja-JP" sz="1100">
              <a:solidFill>
                <a:schemeClr val="dk1"/>
              </a:solidFill>
              <a:effectLst/>
              <a:latin typeface="+mn-ea"/>
              <a:ea typeface="+mn-ea"/>
              <a:cs typeface="+mn-cs"/>
            </a:rPr>
            <a:t>した。</a:t>
          </a:r>
          <a:endParaRPr lang="ja-JP" altLang="ja-JP" sz="1400">
            <a:effectLst/>
            <a:latin typeface="+mn-ea"/>
            <a:ea typeface="+mn-ea"/>
          </a:endParaRPr>
        </a:p>
        <a:p>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ea"/>
              <a:ea typeface="+mn-ea"/>
              <a:cs typeface="+mn-cs"/>
            </a:rPr>
            <a:t>公共施設維持整備基金：</a:t>
          </a:r>
          <a:r>
            <a:rPr kumimoji="1" lang="ja-JP" altLang="ja-JP" sz="1100">
              <a:solidFill>
                <a:schemeClr val="dk1"/>
              </a:solidFill>
              <a:effectLst/>
              <a:latin typeface="+mn-lt"/>
              <a:ea typeface="+mn-ea"/>
              <a:cs typeface="+mn-cs"/>
            </a:rPr>
            <a:t>公共施設適正配置計画</a:t>
          </a:r>
          <a:r>
            <a:rPr kumimoji="1" lang="ja-JP" altLang="en-US" sz="1100">
              <a:solidFill>
                <a:schemeClr val="dk1"/>
              </a:solidFill>
              <a:effectLst/>
              <a:latin typeface="+mn-ea"/>
              <a:ea typeface="+mn-ea"/>
              <a:cs typeface="+mn-cs"/>
            </a:rPr>
            <a:t>に基づき、</a:t>
          </a:r>
          <a:r>
            <a:rPr kumimoji="1" lang="ja-JP" altLang="ja-JP" sz="1100">
              <a:solidFill>
                <a:schemeClr val="dk1"/>
              </a:solidFill>
              <a:effectLst/>
              <a:latin typeface="+mn-ea"/>
              <a:ea typeface="+mn-ea"/>
              <a:cs typeface="+mn-cs"/>
            </a:rPr>
            <a:t>公共施設の計画的な更新を行いつつ緊急的な施設修繕に備えるため、一定程度の残高を維持していく。</a:t>
          </a:r>
          <a:endParaRPr lang="ja-JP" altLang="ja-JP" sz="1400">
            <a:effectLst/>
            <a:latin typeface="+mn-ea"/>
            <a:ea typeface="+mn-ea"/>
          </a:endParaRPr>
        </a:p>
        <a:p>
          <a:r>
            <a:rPr kumimoji="1" lang="ja-JP" altLang="ja-JP" sz="1100">
              <a:solidFill>
                <a:schemeClr val="dk1"/>
              </a:solidFill>
              <a:effectLst/>
              <a:latin typeface="+mn-ea"/>
              <a:ea typeface="+mn-ea"/>
              <a:cs typeface="+mn-cs"/>
            </a:rPr>
            <a:t>　教育施設整備基金：令和</a:t>
          </a:r>
          <a:r>
            <a:rPr kumimoji="1" lang="en-US" altLang="ja-JP" sz="1100">
              <a:solidFill>
                <a:schemeClr val="dk1"/>
              </a:solidFill>
              <a:effectLst/>
              <a:latin typeface="+mn-ea"/>
              <a:ea typeface="+mn-ea"/>
              <a:cs typeface="+mn-cs"/>
            </a:rPr>
            <a:t>4</a:t>
          </a:r>
          <a:r>
            <a:rPr kumimoji="1" lang="ja-JP" altLang="ja-JP" sz="1100">
              <a:solidFill>
                <a:schemeClr val="dk1"/>
              </a:solidFill>
              <a:effectLst/>
              <a:latin typeface="+mn-ea"/>
              <a:ea typeface="+mn-ea"/>
              <a:cs typeface="+mn-cs"/>
            </a:rPr>
            <a:t>年度（予定）から伊達小学校改築事業の本体工事を実施するため、令和</a:t>
          </a:r>
          <a:r>
            <a:rPr kumimoji="1" lang="en-US" altLang="ja-JP" sz="1100">
              <a:solidFill>
                <a:schemeClr val="dk1"/>
              </a:solidFill>
              <a:effectLst/>
              <a:latin typeface="+mn-ea"/>
              <a:ea typeface="+mn-ea"/>
              <a:cs typeface="+mn-cs"/>
            </a:rPr>
            <a:t>4</a:t>
          </a:r>
          <a:r>
            <a:rPr kumimoji="1" lang="ja-JP" altLang="ja-JP" sz="1100">
              <a:solidFill>
                <a:schemeClr val="dk1"/>
              </a:solidFill>
              <a:effectLst/>
              <a:latin typeface="+mn-ea"/>
              <a:ea typeface="+mn-ea"/>
              <a:cs typeface="+mn-cs"/>
            </a:rPr>
            <a:t>年度以降は減少予定。</a:t>
          </a:r>
          <a:endParaRPr lang="ja-JP" altLang="ja-JP" sz="1400">
            <a:effectLst/>
            <a:latin typeface="+mn-ea"/>
            <a:ea typeface="+mn-ea"/>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mn-ea"/>
              <a:ea typeface="+mn-ea"/>
              <a:cs typeface="+mn-cs"/>
            </a:rPr>
            <a:t>地域雇用創出・産業活性化基金：令和４年度（予定）に新工業団地開発整備事業が完了し企業立地が進むことで、企業の設備投資等に対する雇用助成金の増加が見込まれる。</a:t>
          </a:r>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普通交付税の合併算定替の縮減による一般財源の減少を考慮し、財源調整をするため、繰入（</a:t>
          </a:r>
          <a:r>
            <a:rPr kumimoji="1" lang="en-US" altLang="ja-JP" sz="1100">
              <a:solidFill>
                <a:schemeClr val="dk1"/>
              </a:solidFill>
              <a:effectLst/>
              <a:latin typeface="+mn-ea"/>
              <a:ea typeface="+mn-ea"/>
              <a:cs typeface="+mn-cs"/>
            </a:rPr>
            <a:t>11.9</a:t>
          </a:r>
          <a:r>
            <a:rPr kumimoji="1" lang="ja-JP" altLang="ja-JP" sz="1100">
              <a:solidFill>
                <a:schemeClr val="dk1"/>
              </a:solidFill>
              <a:effectLst/>
              <a:latin typeface="+mn-lt"/>
              <a:ea typeface="+mn-ea"/>
              <a:cs typeface="+mn-cs"/>
            </a:rPr>
            <a:t>億円）を行ったことにより減少した。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災害などの緊急時に備えるため、財政調整基金残高の目安は標準財政規模の</a:t>
          </a:r>
          <a:r>
            <a:rPr kumimoji="1" lang="en-US" altLang="ja-JP" sz="1100">
              <a:solidFill>
                <a:schemeClr val="dk1"/>
              </a:solidFill>
              <a:effectLst/>
              <a:latin typeface="+mn-ea"/>
              <a:ea typeface="+mn-ea"/>
              <a:cs typeface="+mn-cs"/>
            </a:rPr>
            <a:t>20</a:t>
          </a:r>
          <a:r>
            <a:rPr kumimoji="1" lang="ja-JP" altLang="ja-JP" sz="1100">
              <a:solidFill>
                <a:schemeClr val="dk1"/>
              </a:solidFill>
              <a:effectLst/>
              <a:latin typeface="+mn-lt"/>
              <a:ea typeface="+mn-ea"/>
              <a:cs typeface="+mn-cs"/>
            </a:rPr>
            <a:t>％程度とする。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地方債の償還を行うため、繰入（</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億円）を行ったことにより減少した。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ea"/>
              <a:ea typeface="+mn-ea"/>
              <a:cs typeface="+mn-cs"/>
            </a:rPr>
            <a:t>4</a:t>
          </a:r>
          <a:r>
            <a:rPr kumimoji="1" lang="ja-JP" altLang="ja-JP" sz="1100">
              <a:solidFill>
                <a:schemeClr val="dk1"/>
              </a:solidFill>
              <a:effectLst/>
              <a:latin typeface="+mn-lt"/>
              <a:ea typeface="+mn-ea"/>
              <a:cs typeface="+mn-cs"/>
            </a:rPr>
            <a:t>年度に地方債償還のピークを迎えるため、令和</a:t>
          </a:r>
          <a:r>
            <a:rPr kumimoji="1" lang="en-US" altLang="ja-JP" sz="1100">
              <a:solidFill>
                <a:schemeClr val="dk1"/>
              </a:solidFill>
              <a:effectLst/>
              <a:latin typeface="+mn-ea"/>
              <a:ea typeface="+mn-ea"/>
              <a:cs typeface="+mn-cs"/>
            </a:rPr>
            <a:t>4</a:t>
          </a:r>
          <a:r>
            <a:rPr kumimoji="1" lang="ja-JP" altLang="ja-JP" sz="1100">
              <a:solidFill>
                <a:schemeClr val="dk1"/>
              </a:solidFill>
              <a:effectLst/>
              <a:latin typeface="+mn-lt"/>
              <a:ea typeface="+mn-ea"/>
              <a:cs typeface="+mn-cs"/>
            </a:rPr>
            <a:t>年度以降は減少予定。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福島県伊達市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60,029
59,593
265.12
33,312,678
30,683,641
1,679,067
16,713,051
39,900,440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合併特例事業による公共施設の整備により、新たな施設が増加しているため、有形固定資産減価償却率は類似団体平均を下回っている。</a:t>
          </a:r>
          <a:endParaRPr lang="ja-JP" altLang="ja-JP" sz="1100">
            <a:effectLst/>
          </a:endParaRPr>
        </a:p>
        <a:p>
          <a:r>
            <a:rPr kumimoji="1" lang="ja-JP" altLang="ja-JP" sz="1100">
              <a:solidFill>
                <a:schemeClr val="dk1"/>
              </a:solidFill>
              <a:effectLst/>
              <a:latin typeface="+mn-lt"/>
              <a:ea typeface="+mn-ea"/>
              <a:cs typeface="+mn-cs"/>
            </a:rPr>
            <a:t>　当市では、</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年度に策定した公共施設配置適正化計画において、公共施設等の延べ床面積を</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年で</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％削減するという目標を掲げ、老朽化施設の集約化・複合化や除却を進めていく。</a:t>
          </a:r>
          <a:endParaRPr lang="ja-JP" altLang="ja-JP" sz="1100">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51943</xdr:rowOff>
    </xdr:from>
    <xdr:to>
      <xdr:col>23</xdr:col>
      <xdr:colOff>85090</xdr:colOff>
      <xdr:row>33</xdr:row>
      <xdr:rowOff>43561</xdr:rowOff>
    </xdr:to>
    <xdr:cxnSp macro="">
      <xdr:nvCxnSpPr>
        <xdr:cNvPr id="63" name="直線コネクタ 62"/>
        <xdr:cNvCxnSpPr/>
      </xdr:nvCxnSpPr>
      <xdr:spPr>
        <a:xfrm flipV="1">
          <a:off x="4760595" y="5281168"/>
          <a:ext cx="1270" cy="1191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47388</xdr:rowOff>
    </xdr:from>
    <xdr:ext cx="405111" cy="259045"/>
    <xdr:sp macro="" textlink="">
      <xdr:nvSpPr>
        <xdr:cNvPr id="64" name="有形固定資産減価償却率最小値テキスト"/>
        <xdr:cNvSpPr txBox="1"/>
      </xdr:nvSpPr>
      <xdr:spPr>
        <a:xfrm>
          <a:off x="4813300" y="6476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43561</xdr:rowOff>
    </xdr:from>
    <xdr:to>
      <xdr:col>23</xdr:col>
      <xdr:colOff>174625</xdr:colOff>
      <xdr:row>33</xdr:row>
      <xdr:rowOff>43561</xdr:rowOff>
    </xdr:to>
    <xdr:cxnSp macro="">
      <xdr:nvCxnSpPr>
        <xdr:cNvPr id="65" name="直線コネクタ 64"/>
        <xdr:cNvCxnSpPr/>
      </xdr:nvCxnSpPr>
      <xdr:spPr>
        <a:xfrm>
          <a:off x="4673600" y="6472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170070</xdr:rowOff>
    </xdr:from>
    <xdr:ext cx="405111" cy="259045"/>
    <xdr:sp macro="" textlink="">
      <xdr:nvSpPr>
        <xdr:cNvPr id="66" name="有形固定資産減価償却率最大値テキスト"/>
        <xdr:cNvSpPr txBox="1"/>
      </xdr:nvSpPr>
      <xdr:spPr>
        <a:xfrm>
          <a:off x="4813300" y="5056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51943</xdr:rowOff>
    </xdr:from>
    <xdr:to>
      <xdr:col>23</xdr:col>
      <xdr:colOff>174625</xdr:colOff>
      <xdr:row>26</xdr:row>
      <xdr:rowOff>51943</xdr:rowOff>
    </xdr:to>
    <xdr:cxnSp macro="">
      <xdr:nvCxnSpPr>
        <xdr:cNvPr id="67" name="直線コネクタ 66"/>
        <xdr:cNvCxnSpPr/>
      </xdr:nvCxnSpPr>
      <xdr:spPr>
        <a:xfrm>
          <a:off x="4673600" y="528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122826</xdr:rowOff>
    </xdr:from>
    <xdr:ext cx="405111" cy="259045"/>
    <xdr:sp macro="" textlink="">
      <xdr:nvSpPr>
        <xdr:cNvPr id="68" name="有形固定資産減価償却率平均値テキスト"/>
        <xdr:cNvSpPr txBox="1"/>
      </xdr:nvSpPr>
      <xdr:spPr>
        <a:xfrm>
          <a:off x="4813300" y="60378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144399</xdr:rowOff>
    </xdr:from>
    <xdr:to>
      <xdr:col>23</xdr:col>
      <xdr:colOff>136525</xdr:colOff>
      <xdr:row>31</xdr:row>
      <xdr:rowOff>74549</xdr:rowOff>
    </xdr:to>
    <xdr:sp macro="" textlink="">
      <xdr:nvSpPr>
        <xdr:cNvPr id="69" name="フローチャート: 判断 68"/>
        <xdr:cNvSpPr/>
      </xdr:nvSpPr>
      <xdr:spPr>
        <a:xfrm>
          <a:off x="4711700" y="605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148717</xdr:rowOff>
    </xdr:from>
    <xdr:to>
      <xdr:col>19</xdr:col>
      <xdr:colOff>187325</xdr:colOff>
      <xdr:row>31</xdr:row>
      <xdr:rowOff>78867</xdr:rowOff>
    </xdr:to>
    <xdr:sp macro="" textlink="">
      <xdr:nvSpPr>
        <xdr:cNvPr id="70" name="フローチャート: 判断 69"/>
        <xdr:cNvSpPr/>
      </xdr:nvSpPr>
      <xdr:spPr>
        <a:xfrm>
          <a:off x="4000500" y="606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135763</xdr:rowOff>
    </xdr:from>
    <xdr:to>
      <xdr:col>15</xdr:col>
      <xdr:colOff>187325</xdr:colOff>
      <xdr:row>31</xdr:row>
      <xdr:rowOff>65913</xdr:rowOff>
    </xdr:to>
    <xdr:sp macro="" textlink="">
      <xdr:nvSpPr>
        <xdr:cNvPr id="71" name="フローチャート: 判断 70"/>
        <xdr:cNvSpPr/>
      </xdr:nvSpPr>
      <xdr:spPr>
        <a:xfrm>
          <a:off x="3238500" y="6050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83947</xdr:rowOff>
    </xdr:from>
    <xdr:to>
      <xdr:col>11</xdr:col>
      <xdr:colOff>187325</xdr:colOff>
      <xdr:row>31</xdr:row>
      <xdr:rowOff>14097</xdr:rowOff>
    </xdr:to>
    <xdr:sp macro="" textlink="">
      <xdr:nvSpPr>
        <xdr:cNvPr id="72" name="フローチャート: 判断 71"/>
        <xdr:cNvSpPr/>
      </xdr:nvSpPr>
      <xdr:spPr>
        <a:xfrm>
          <a:off x="2476500" y="599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153035</xdr:rowOff>
    </xdr:from>
    <xdr:to>
      <xdr:col>7</xdr:col>
      <xdr:colOff>187325</xdr:colOff>
      <xdr:row>31</xdr:row>
      <xdr:rowOff>83185</xdr:rowOff>
    </xdr:to>
    <xdr:sp macro="" textlink="">
      <xdr:nvSpPr>
        <xdr:cNvPr id="73" name="フローチャート: 判断 72"/>
        <xdr:cNvSpPr/>
      </xdr:nvSpPr>
      <xdr:spPr>
        <a:xfrm>
          <a:off x="17145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114681</xdr:rowOff>
    </xdr:from>
    <xdr:to>
      <xdr:col>23</xdr:col>
      <xdr:colOff>136525</xdr:colOff>
      <xdr:row>28</xdr:row>
      <xdr:rowOff>44831</xdr:rowOff>
    </xdr:to>
    <xdr:sp macro="" textlink="">
      <xdr:nvSpPr>
        <xdr:cNvPr id="79" name="楕円 78"/>
        <xdr:cNvSpPr/>
      </xdr:nvSpPr>
      <xdr:spPr>
        <a:xfrm>
          <a:off x="4711700" y="551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137558</xdr:rowOff>
    </xdr:from>
    <xdr:ext cx="405111" cy="259045"/>
    <xdr:sp macro="" textlink="">
      <xdr:nvSpPr>
        <xdr:cNvPr id="80" name="有形固定資産減価償却率該当値テキスト"/>
        <xdr:cNvSpPr txBox="1"/>
      </xdr:nvSpPr>
      <xdr:spPr>
        <a:xfrm>
          <a:off x="4813300" y="5366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45593</xdr:rowOff>
    </xdr:from>
    <xdr:to>
      <xdr:col>19</xdr:col>
      <xdr:colOff>187325</xdr:colOff>
      <xdr:row>27</xdr:row>
      <xdr:rowOff>147193</xdr:rowOff>
    </xdr:to>
    <xdr:sp macro="" textlink="">
      <xdr:nvSpPr>
        <xdr:cNvPr id="81" name="楕円 80"/>
        <xdr:cNvSpPr/>
      </xdr:nvSpPr>
      <xdr:spPr>
        <a:xfrm>
          <a:off x="4000500" y="544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96393</xdr:rowOff>
    </xdr:from>
    <xdr:to>
      <xdr:col>23</xdr:col>
      <xdr:colOff>85725</xdr:colOff>
      <xdr:row>27</xdr:row>
      <xdr:rowOff>165481</xdr:rowOff>
    </xdr:to>
    <xdr:cxnSp macro="">
      <xdr:nvCxnSpPr>
        <xdr:cNvPr id="82" name="直線コネクタ 81"/>
        <xdr:cNvCxnSpPr/>
      </xdr:nvCxnSpPr>
      <xdr:spPr>
        <a:xfrm>
          <a:off x="4051300" y="5497068"/>
          <a:ext cx="7112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19685</xdr:rowOff>
    </xdr:from>
    <xdr:to>
      <xdr:col>15</xdr:col>
      <xdr:colOff>187325</xdr:colOff>
      <xdr:row>27</xdr:row>
      <xdr:rowOff>121285</xdr:rowOff>
    </xdr:to>
    <xdr:sp macro="" textlink="">
      <xdr:nvSpPr>
        <xdr:cNvPr id="83" name="楕円 82"/>
        <xdr:cNvSpPr/>
      </xdr:nvSpPr>
      <xdr:spPr>
        <a:xfrm>
          <a:off x="3238500" y="542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70485</xdr:rowOff>
    </xdr:from>
    <xdr:to>
      <xdr:col>19</xdr:col>
      <xdr:colOff>136525</xdr:colOff>
      <xdr:row>27</xdr:row>
      <xdr:rowOff>96393</xdr:rowOff>
    </xdr:to>
    <xdr:cxnSp macro="">
      <xdr:nvCxnSpPr>
        <xdr:cNvPr id="84" name="直線コネクタ 83"/>
        <xdr:cNvCxnSpPr/>
      </xdr:nvCxnSpPr>
      <xdr:spPr>
        <a:xfrm>
          <a:off x="3289300" y="5471160"/>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143637</xdr:rowOff>
    </xdr:from>
    <xdr:to>
      <xdr:col>11</xdr:col>
      <xdr:colOff>187325</xdr:colOff>
      <xdr:row>27</xdr:row>
      <xdr:rowOff>73787</xdr:rowOff>
    </xdr:to>
    <xdr:sp macro="" textlink="">
      <xdr:nvSpPr>
        <xdr:cNvPr id="85" name="楕円 84"/>
        <xdr:cNvSpPr/>
      </xdr:nvSpPr>
      <xdr:spPr>
        <a:xfrm>
          <a:off x="2476500" y="537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22987</xdr:rowOff>
    </xdr:from>
    <xdr:to>
      <xdr:col>15</xdr:col>
      <xdr:colOff>136525</xdr:colOff>
      <xdr:row>27</xdr:row>
      <xdr:rowOff>70485</xdr:rowOff>
    </xdr:to>
    <xdr:cxnSp macro="">
      <xdr:nvCxnSpPr>
        <xdr:cNvPr id="86" name="直線コネクタ 85"/>
        <xdr:cNvCxnSpPr/>
      </xdr:nvCxnSpPr>
      <xdr:spPr>
        <a:xfrm>
          <a:off x="2527300" y="5423662"/>
          <a:ext cx="762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69994</xdr:rowOff>
    </xdr:from>
    <xdr:ext cx="405111" cy="259045"/>
    <xdr:sp macro="" textlink="">
      <xdr:nvSpPr>
        <xdr:cNvPr id="87" name="n_1aveValue有形固定資産減価償却率"/>
        <xdr:cNvSpPr txBox="1"/>
      </xdr:nvSpPr>
      <xdr:spPr>
        <a:xfrm>
          <a:off x="3836044" y="6156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57040</xdr:rowOff>
    </xdr:from>
    <xdr:ext cx="405111" cy="259045"/>
    <xdr:sp macro="" textlink="">
      <xdr:nvSpPr>
        <xdr:cNvPr id="88" name="n_2aveValue有形固定資産減価償却率"/>
        <xdr:cNvSpPr txBox="1"/>
      </xdr:nvSpPr>
      <xdr:spPr>
        <a:xfrm>
          <a:off x="3086744" y="6143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5224</xdr:rowOff>
    </xdr:from>
    <xdr:ext cx="405111" cy="259045"/>
    <xdr:sp macro="" textlink="">
      <xdr:nvSpPr>
        <xdr:cNvPr id="89" name="n_3aveValue有形固定資産減価償却率"/>
        <xdr:cNvSpPr txBox="1"/>
      </xdr:nvSpPr>
      <xdr:spPr>
        <a:xfrm>
          <a:off x="2324744" y="609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99712</xdr:rowOff>
    </xdr:from>
    <xdr:ext cx="405111" cy="259045"/>
    <xdr:sp macro="" textlink="">
      <xdr:nvSpPr>
        <xdr:cNvPr id="90" name="n_4aveValue有形固定資産減価償却率"/>
        <xdr:cNvSpPr txBox="1"/>
      </xdr:nvSpPr>
      <xdr:spPr>
        <a:xfrm>
          <a:off x="1562744"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163720</xdr:rowOff>
    </xdr:from>
    <xdr:ext cx="405111" cy="259045"/>
    <xdr:sp macro="" textlink="">
      <xdr:nvSpPr>
        <xdr:cNvPr id="91" name="n_1mainValue有形固定資産減価償却率"/>
        <xdr:cNvSpPr txBox="1"/>
      </xdr:nvSpPr>
      <xdr:spPr>
        <a:xfrm>
          <a:off x="3836044" y="5221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137812</xdr:rowOff>
    </xdr:from>
    <xdr:ext cx="405111" cy="259045"/>
    <xdr:sp macro="" textlink="">
      <xdr:nvSpPr>
        <xdr:cNvPr id="92" name="n_2mainValue有形固定資産減価償却率"/>
        <xdr:cNvSpPr txBox="1"/>
      </xdr:nvSpPr>
      <xdr:spPr>
        <a:xfrm>
          <a:off x="3086744" y="519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90314</xdr:rowOff>
    </xdr:from>
    <xdr:ext cx="405111" cy="259045"/>
    <xdr:sp macro="" textlink="">
      <xdr:nvSpPr>
        <xdr:cNvPr id="93" name="n_3mainValue有形固定資産減価償却率"/>
        <xdr:cNvSpPr txBox="1"/>
      </xdr:nvSpPr>
      <xdr:spPr>
        <a:xfrm>
          <a:off x="2324744" y="5148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6" name="正方形/長方形 95"/>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[ 1,045.2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新市建設計画に基づく合併特例事業等の実施により</a:t>
          </a:r>
          <a:r>
            <a:rPr kumimoji="1" lang="ja-JP" altLang="en-US" sz="1000">
              <a:solidFill>
                <a:schemeClr val="dk1"/>
              </a:solidFill>
              <a:effectLst/>
              <a:latin typeface="+mn-lt"/>
              <a:ea typeface="+mn-ea"/>
              <a:cs typeface="+mn-cs"/>
            </a:rPr>
            <a:t>地方</a:t>
          </a:r>
          <a:r>
            <a:rPr kumimoji="1" lang="ja-JP" altLang="ja-JP" sz="1000">
              <a:solidFill>
                <a:schemeClr val="dk1"/>
              </a:solidFill>
              <a:effectLst/>
              <a:latin typeface="+mn-lt"/>
              <a:ea typeface="+mn-ea"/>
              <a:cs typeface="+mn-cs"/>
            </a:rPr>
            <a:t>債発行額が増加</a:t>
          </a:r>
          <a:r>
            <a:rPr kumimoji="1" lang="ja-JP" altLang="en-US" sz="1000">
              <a:solidFill>
                <a:schemeClr val="dk1"/>
              </a:solidFill>
              <a:effectLst/>
              <a:latin typeface="+mn-lt"/>
              <a:ea typeface="+mn-ea"/>
              <a:cs typeface="+mn-cs"/>
            </a:rPr>
            <a:t>している</a:t>
          </a:r>
          <a:r>
            <a:rPr kumimoji="1" lang="ja-JP" altLang="ja-JP" sz="1000">
              <a:solidFill>
                <a:schemeClr val="dk1"/>
              </a:solidFill>
              <a:effectLst/>
              <a:latin typeface="+mn-lt"/>
              <a:ea typeface="+mn-ea"/>
              <a:cs typeface="+mn-cs"/>
            </a:rPr>
            <a:t>ため、地方債残高は高い水準で推移しており、債務償還比率は類似団体平均を大きく上回っている。</a:t>
          </a:r>
          <a:endParaRPr lang="ja-JP" altLang="ja-JP" sz="1000">
            <a:effectLst/>
          </a:endParaRPr>
        </a:p>
        <a:p>
          <a:r>
            <a:rPr kumimoji="1" lang="ja-JP" altLang="ja-JP" sz="1000">
              <a:solidFill>
                <a:schemeClr val="dk1"/>
              </a:solidFill>
              <a:effectLst/>
              <a:latin typeface="+mn-lt"/>
              <a:ea typeface="+mn-ea"/>
              <a:cs typeface="+mn-cs"/>
            </a:rPr>
            <a:t>　ただし、交付税措置率の高い合併特例債や緊急防災・減災事業債</a:t>
          </a:r>
          <a:r>
            <a:rPr kumimoji="1" lang="ja-JP" altLang="en-US" sz="1000">
              <a:solidFill>
                <a:schemeClr val="dk1"/>
              </a:solidFill>
              <a:effectLst/>
              <a:latin typeface="+mn-lt"/>
              <a:ea typeface="+mn-ea"/>
              <a:cs typeface="+mn-cs"/>
            </a:rPr>
            <a:t>等</a:t>
          </a:r>
          <a:r>
            <a:rPr kumimoji="1" lang="ja-JP" altLang="ja-JP" sz="1000">
              <a:solidFill>
                <a:schemeClr val="dk1"/>
              </a:solidFill>
              <a:effectLst/>
              <a:latin typeface="+mn-lt"/>
              <a:ea typeface="+mn-ea"/>
              <a:cs typeface="+mn-cs"/>
            </a:rPr>
            <a:t>を活用しているため、地方債残高のうち自主財源での返済割合は</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割程度となっている。今後は地方債発行を抑制</a:t>
          </a:r>
          <a:r>
            <a:rPr kumimoji="1" lang="ja-JP" altLang="en-US" sz="1000">
              <a:solidFill>
                <a:schemeClr val="dk1"/>
              </a:solidFill>
              <a:effectLst/>
              <a:latin typeface="+mn-lt"/>
              <a:ea typeface="+mn-ea"/>
              <a:cs typeface="+mn-cs"/>
            </a:rPr>
            <a:t>するとともに</a:t>
          </a:r>
          <a:r>
            <a:rPr kumimoji="1" lang="ja-JP" altLang="ja-JP" sz="1000">
              <a:solidFill>
                <a:schemeClr val="dk1"/>
              </a:solidFill>
              <a:effectLst/>
              <a:latin typeface="+mn-lt"/>
              <a:ea typeface="+mn-ea"/>
              <a:cs typeface="+mn-cs"/>
            </a:rPr>
            <a:t>、事務事業の見直しによる歳出削減を進めていく。</a:t>
          </a:r>
          <a:endParaRPr lang="ja-JP" altLang="ja-JP" sz="1000">
            <a:effectLst/>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1" name="テキスト ボックス 110"/>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19" name="テキスト ボックス 118"/>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1" name="テキスト ボックス 120"/>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42598</xdr:rowOff>
    </xdr:from>
    <xdr:to>
      <xdr:col>76</xdr:col>
      <xdr:colOff>21589</xdr:colOff>
      <xdr:row>35</xdr:row>
      <xdr:rowOff>61214</xdr:rowOff>
    </xdr:to>
    <xdr:cxnSp macro="">
      <xdr:nvCxnSpPr>
        <xdr:cNvPr id="123" name="直線コネクタ 122"/>
        <xdr:cNvCxnSpPr/>
      </xdr:nvCxnSpPr>
      <xdr:spPr>
        <a:xfrm flipV="1">
          <a:off x="14793595" y="5443273"/>
          <a:ext cx="1269" cy="1390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65041</xdr:rowOff>
    </xdr:from>
    <xdr:ext cx="560923" cy="259045"/>
    <xdr:sp macro="" textlink="">
      <xdr:nvSpPr>
        <xdr:cNvPr id="124" name="債務償還比率最小値テキスト"/>
        <xdr:cNvSpPr txBox="1"/>
      </xdr:nvSpPr>
      <xdr:spPr>
        <a:xfrm>
          <a:off x="14846300" y="683731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61214</xdr:rowOff>
    </xdr:from>
    <xdr:to>
      <xdr:col>76</xdr:col>
      <xdr:colOff>111125</xdr:colOff>
      <xdr:row>35</xdr:row>
      <xdr:rowOff>61214</xdr:rowOff>
    </xdr:to>
    <xdr:cxnSp macro="">
      <xdr:nvCxnSpPr>
        <xdr:cNvPr id="125" name="直線コネクタ 124"/>
        <xdr:cNvCxnSpPr/>
      </xdr:nvCxnSpPr>
      <xdr:spPr>
        <a:xfrm>
          <a:off x="14706600" y="683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160725</xdr:rowOff>
    </xdr:from>
    <xdr:ext cx="469744" cy="259045"/>
    <xdr:sp macro="" textlink="">
      <xdr:nvSpPr>
        <xdr:cNvPr id="126" name="債務償還比率最大値テキスト"/>
        <xdr:cNvSpPr txBox="1"/>
      </xdr:nvSpPr>
      <xdr:spPr>
        <a:xfrm>
          <a:off x="14846300" y="5218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42598</xdr:rowOff>
    </xdr:from>
    <xdr:to>
      <xdr:col>76</xdr:col>
      <xdr:colOff>111125</xdr:colOff>
      <xdr:row>27</xdr:row>
      <xdr:rowOff>42598</xdr:rowOff>
    </xdr:to>
    <xdr:cxnSp macro="">
      <xdr:nvCxnSpPr>
        <xdr:cNvPr id="127" name="直線コネクタ 126"/>
        <xdr:cNvCxnSpPr/>
      </xdr:nvCxnSpPr>
      <xdr:spPr>
        <a:xfrm>
          <a:off x="14706600" y="544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82546</xdr:rowOff>
    </xdr:from>
    <xdr:ext cx="469744" cy="259045"/>
    <xdr:sp macro="" textlink="">
      <xdr:nvSpPr>
        <xdr:cNvPr id="128" name="債務償還比率平均値テキスト"/>
        <xdr:cNvSpPr txBox="1"/>
      </xdr:nvSpPr>
      <xdr:spPr>
        <a:xfrm>
          <a:off x="14846300" y="5997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59669</xdr:rowOff>
    </xdr:from>
    <xdr:to>
      <xdr:col>76</xdr:col>
      <xdr:colOff>73025</xdr:colOff>
      <xdr:row>31</xdr:row>
      <xdr:rowOff>161269</xdr:rowOff>
    </xdr:to>
    <xdr:sp macro="" textlink="">
      <xdr:nvSpPr>
        <xdr:cNvPr id="129" name="フローチャート: 判断 128"/>
        <xdr:cNvSpPr/>
      </xdr:nvSpPr>
      <xdr:spPr>
        <a:xfrm>
          <a:off x="14744700" y="6146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93303</xdr:rowOff>
    </xdr:from>
    <xdr:to>
      <xdr:col>72</xdr:col>
      <xdr:colOff>123825</xdr:colOff>
      <xdr:row>31</xdr:row>
      <xdr:rowOff>23453</xdr:rowOff>
    </xdr:to>
    <xdr:sp macro="" textlink="">
      <xdr:nvSpPr>
        <xdr:cNvPr id="130" name="フローチャート: 判断 129"/>
        <xdr:cNvSpPr/>
      </xdr:nvSpPr>
      <xdr:spPr>
        <a:xfrm>
          <a:off x="14033500" y="600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105177</xdr:rowOff>
    </xdr:from>
    <xdr:to>
      <xdr:col>68</xdr:col>
      <xdr:colOff>123825</xdr:colOff>
      <xdr:row>31</xdr:row>
      <xdr:rowOff>35327</xdr:rowOff>
    </xdr:to>
    <xdr:sp macro="" textlink="">
      <xdr:nvSpPr>
        <xdr:cNvPr id="131" name="フローチャート: 判断 130"/>
        <xdr:cNvSpPr/>
      </xdr:nvSpPr>
      <xdr:spPr>
        <a:xfrm>
          <a:off x="13271500" y="602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66135</xdr:rowOff>
    </xdr:from>
    <xdr:to>
      <xdr:col>64</xdr:col>
      <xdr:colOff>123825</xdr:colOff>
      <xdr:row>30</xdr:row>
      <xdr:rowOff>167735</xdr:rowOff>
    </xdr:to>
    <xdr:sp macro="" textlink="">
      <xdr:nvSpPr>
        <xdr:cNvPr id="132" name="フローチャート: 判断 131"/>
        <xdr:cNvSpPr/>
      </xdr:nvSpPr>
      <xdr:spPr>
        <a:xfrm>
          <a:off x="12509500" y="598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160761</xdr:rowOff>
    </xdr:from>
    <xdr:to>
      <xdr:col>60</xdr:col>
      <xdr:colOff>123825</xdr:colOff>
      <xdr:row>30</xdr:row>
      <xdr:rowOff>90911</xdr:rowOff>
    </xdr:to>
    <xdr:sp macro="" textlink="">
      <xdr:nvSpPr>
        <xdr:cNvPr id="133" name="フローチャート: 判断 132"/>
        <xdr:cNvSpPr/>
      </xdr:nvSpPr>
      <xdr:spPr>
        <a:xfrm>
          <a:off x="11747500" y="590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35</xdr:row>
      <xdr:rowOff>10414</xdr:rowOff>
    </xdr:from>
    <xdr:to>
      <xdr:col>76</xdr:col>
      <xdr:colOff>73025</xdr:colOff>
      <xdr:row>35</xdr:row>
      <xdr:rowOff>112014</xdr:rowOff>
    </xdr:to>
    <xdr:sp macro="" textlink="">
      <xdr:nvSpPr>
        <xdr:cNvPr id="139" name="楕円 138"/>
        <xdr:cNvSpPr/>
      </xdr:nvSpPr>
      <xdr:spPr>
        <a:xfrm>
          <a:off x="14744700" y="678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34</xdr:row>
      <xdr:rowOff>96791</xdr:rowOff>
    </xdr:from>
    <xdr:ext cx="560923" cy="259045"/>
    <xdr:sp macro="" textlink="">
      <xdr:nvSpPr>
        <xdr:cNvPr id="140" name="債務償還比率該当値テキスト"/>
        <xdr:cNvSpPr txBox="1"/>
      </xdr:nvSpPr>
      <xdr:spPr>
        <a:xfrm>
          <a:off x="14846300" y="669761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25876</xdr:rowOff>
    </xdr:from>
    <xdr:to>
      <xdr:col>72</xdr:col>
      <xdr:colOff>123825</xdr:colOff>
      <xdr:row>34</xdr:row>
      <xdr:rowOff>127476</xdr:rowOff>
    </xdr:to>
    <xdr:sp macro="" textlink="">
      <xdr:nvSpPr>
        <xdr:cNvPr id="141" name="楕円 140"/>
        <xdr:cNvSpPr/>
      </xdr:nvSpPr>
      <xdr:spPr>
        <a:xfrm>
          <a:off x="14033500" y="662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34</xdr:row>
      <xdr:rowOff>76676</xdr:rowOff>
    </xdr:from>
    <xdr:to>
      <xdr:col>76</xdr:col>
      <xdr:colOff>22225</xdr:colOff>
      <xdr:row>35</xdr:row>
      <xdr:rowOff>61214</xdr:rowOff>
    </xdr:to>
    <xdr:cxnSp macro="">
      <xdr:nvCxnSpPr>
        <xdr:cNvPr id="142" name="直線コネクタ 141"/>
        <xdr:cNvCxnSpPr/>
      </xdr:nvCxnSpPr>
      <xdr:spPr>
        <a:xfrm>
          <a:off x="14084300" y="6677501"/>
          <a:ext cx="711200" cy="15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109696</xdr:rowOff>
    </xdr:from>
    <xdr:to>
      <xdr:col>68</xdr:col>
      <xdr:colOff>123825</xdr:colOff>
      <xdr:row>33</xdr:row>
      <xdr:rowOff>39846</xdr:rowOff>
    </xdr:to>
    <xdr:sp macro="" textlink="">
      <xdr:nvSpPr>
        <xdr:cNvPr id="143" name="楕円 142"/>
        <xdr:cNvSpPr/>
      </xdr:nvSpPr>
      <xdr:spPr>
        <a:xfrm>
          <a:off x="13271500" y="636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160496</xdr:rowOff>
    </xdr:from>
    <xdr:to>
      <xdr:col>72</xdr:col>
      <xdr:colOff>73025</xdr:colOff>
      <xdr:row>34</xdr:row>
      <xdr:rowOff>76676</xdr:rowOff>
    </xdr:to>
    <xdr:cxnSp macro="">
      <xdr:nvCxnSpPr>
        <xdr:cNvPr id="144" name="直線コネクタ 143"/>
        <xdr:cNvCxnSpPr/>
      </xdr:nvCxnSpPr>
      <xdr:spPr>
        <a:xfrm>
          <a:off x="13322300" y="6418421"/>
          <a:ext cx="762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76041</xdr:rowOff>
    </xdr:from>
    <xdr:to>
      <xdr:col>64</xdr:col>
      <xdr:colOff>123825</xdr:colOff>
      <xdr:row>32</xdr:row>
      <xdr:rowOff>6191</xdr:rowOff>
    </xdr:to>
    <xdr:sp macro="" textlink="">
      <xdr:nvSpPr>
        <xdr:cNvPr id="145" name="楕円 144"/>
        <xdr:cNvSpPr/>
      </xdr:nvSpPr>
      <xdr:spPr>
        <a:xfrm>
          <a:off x="12509500" y="61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126841</xdr:rowOff>
    </xdr:from>
    <xdr:to>
      <xdr:col>68</xdr:col>
      <xdr:colOff>73025</xdr:colOff>
      <xdr:row>32</xdr:row>
      <xdr:rowOff>160496</xdr:rowOff>
    </xdr:to>
    <xdr:cxnSp macro="">
      <xdr:nvCxnSpPr>
        <xdr:cNvPr id="146" name="直線コネクタ 145"/>
        <xdr:cNvCxnSpPr/>
      </xdr:nvCxnSpPr>
      <xdr:spPr>
        <a:xfrm>
          <a:off x="12560300" y="6213316"/>
          <a:ext cx="762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95282</xdr:rowOff>
    </xdr:from>
    <xdr:to>
      <xdr:col>60</xdr:col>
      <xdr:colOff>123825</xdr:colOff>
      <xdr:row>31</xdr:row>
      <xdr:rowOff>25432</xdr:rowOff>
    </xdr:to>
    <xdr:sp macro="" textlink="">
      <xdr:nvSpPr>
        <xdr:cNvPr id="147" name="楕円 146"/>
        <xdr:cNvSpPr/>
      </xdr:nvSpPr>
      <xdr:spPr>
        <a:xfrm>
          <a:off x="11747500" y="601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146082</xdr:rowOff>
    </xdr:from>
    <xdr:to>
      <xdr:col>64</xdr:col>
      <xdr:colOff>73025</xdr:colOff>
      <xdr:row>31</xdr:row>
      <xdr:rowOff>126841</xdr:rowOff>
    </xdr:to>
    <xdr:cxnSp macro="">
      <xdr:nvCxnSpPr>
        <xdr:cNvPr id="148" name="直線コネクタ 147"/>
        <xdr:cNvCxnSpPr/>
      </xdr:nvCxnSpPr>
      <xdr:spPr>
        <a:xfrm>
          <a:off x="11798300" y="6061107"/>
          <a:ext cx="762000" cy="15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39980</xdr:rowOff>
    </xdr:from>
    <xdr:ext cx="469744" cy="259045"/>
    <xdr:sp macro="" textlink="">
      <xdr:nvSpPr>
        <xdr:cNvPr id="149" name="n_1aveValue債務償還比率"/>
        <xdr:cNvSpPr txBox="1"/>
      </xdr:nvSpPr>
      <xdr:spPr>
        <a:xfrm>
          <a:off x="13836727" y="578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51854</xdr:rowOff>
    </xdr:from>
    <xdr:ext cx="469744" cy="259045"/>
    <xdr:sp macro="" textlink="">
      <xdr:nvSpPr>
        <xdr:cNvPr id="150" name="n_2aveValue債務償還比率"/>
        <xdr:cNvSpPr txBox="1"/>
      </xdr:nvSpPr>
      <xdr:spPr>
        <a:xfrm>
          <a:off x="13087427" y="5795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12812</xdr:rowOff>
    </xdr:from>
    <xdr:ext cx="469744" cy="259045"/>
    <xdr:sp macro="" textlink="">
      <xdr:nvSpPr>
        <xdr:cNvPr id="151" name="n_3aveValue債務償還比率"/>
        <xdr:cNvSpPr txBox="1"/>
      </xdr:nvSpPr>
      <xdr:spPr>
        <a:xfrm>
          <a:off x="12325427" y="575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107438</xdr:rowOff>
    </xdr:from>
    <xdr:ext cx="469744" cy="259045"/>
    <xdr:sp macro="" textlink="">
      <xdr:nvSpPr>
        <xdr:cNvPr id="152" name="n_4aveValue債務償還比率"/>
        <xdr:cNvSpPr txBox="1"/>
      </xdr:nvSpPr>
      <xdr:spPr>
        <a:xfrm>
          <a:off x="11563427" y="5679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118603</xdr:rowOff>
    </xdr:from>
    <xdr:ext cx="469744" cy="259045"/>
    <xdr:sp macro="" textlink="">
      <xdr:nvSpPr>
        <xdr:cNvPr id="153" name="n_1mainValue債務償還比率"/>
        <xdr:cNvSpPr txBox="1"/>
      </xdr:nvSpPr>
      <xdr:spPr>
        <a:xfrm>
          <a:off x="13836727" y="6719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30973</xdr:rowOff>
    </xdr:from>
    <xdr:ext cx="469744" cy="259045"/>
    <xdr:sp macro="" textlink="">
      <xdr:nvSpPr>
        <xdr:cNvPr id="154" name="n_2mainValue債務償還比率"/>
        <xdr:cNvSpPr txBox="1"/>
      </xdr:nvSpPr>
      <xdr:spPr>
        <a:xfrm>
          <a:off x="13087427" y="646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168768</xdr:rowOff>
    </xdr:from>
    <xdr:ext cx="469744" cy="259045"/>
    <xdr:sp macro="" textlink="">
      <xdr:nvSpPr>
        <xdr:cNvPr id="155" name="n_3mainValue債務償還比率"/>
        <xdr:cNvSpPr txBox="1"/>
      </xdr:nvSpPr>
      <xdr:spPr>
        <a:xfrm>
          <a:off x="12325427" y="6255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16559</xdr:rowOff>
    </xdr:from>
    <xdr:ext cx="469744" cy="259045"/>
    <xdr:sp macro="" textlink="">
      <xdr:nvSpPr>
        <xdr:cNvPr id="156" name="n_4mainValue債務償還比率"/>
        <xdr:cNvSpPr txBox="1"/>
      </xdr:nvSpPr>
      <xdr:spPr>
        <a:xfrm>
          <a:off x="11563427" y="6103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福島県伊達市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60,029
59,593
265.12
33,312,678
30,683,641
1,679,067
16,713,051
39,900,440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61504</xdr:rowOff>
    </xdr:from>
    <xdr:to>
      <xdr:col>24</xdr:col>
      <xdr:colOff>62865</xdr:colOff>
      <xdr:row>42</xdr:row>
      <xdr:rowOff>125185</xdr:rowOff>
    </xdr:to>
    <xdr:cxnSp macro="">
      <xdr:nvCxnSpPr>
        <xdr:cNvPr id="59" name="直線コネクタ 58"/>
        <xdr:cNvCxnSpPr/>
      </xdr:nvCxnSpPr>
      <xdr:spPr>
        <a:xfrm flipV="1">
          <a:off x="4634865" y="5719354"/>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129012</xdr:rowOff>
    </xdr:from>
    <xdr:ext cx="405111" cy="259045"/>
    <xdr:sp macro="" textlink="">
      <xdr:nvSpPr>
        <xdr:cNvPr id="60" name="【道路】&#10;有形固定資産減価償却率最小値テキスト"/>
        <xdr:cNvSpPr txBox="1"/>
      </xdr:nvSpPr>
      <xdr:spPr>
        <a:xfrm>
          <a:off x="4673600" y="732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125185</xdr:rowOff>
    </xdr:from>
    <xdr:to>
      <xdr:col>24</xdr:col>
      <xdr:colOff>152400</xdr:colOff>
      <xdr:row>42</xdr:row>
      <xdr:rowOff>125185</xdr:rowOff>
    </xdr:to>
    <xdr:cxnSp macro="">
      <xdr:nvCxnSpPr>
        <xdr:cNvPr id="61" name="直線コネクタ 60"/>
        <xdr:cNvCxnSpPr/>
      </xdr:nvCxnSpPr>
      <xdr:spPr>
        <a:xfrm>
          <a:off x="4546600" y="732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8181</xdr:rowOff>
    </xdr:from>
    <xdr:ext cx="405111" cy="259045"/>
    <xdr:sp macro="" textlink="">
      <xdr:nvSpPr>
        <xdr:cNvPr id="62" name="【道路】&#10;有形固定資産減価償却率最大値テキスト"/>
        <xdr:cNvSpPr txBox="1"/>
      </xdr:nvSpPr>
      <xdr:spPr>
        <a:xfrm>
          <a:off x="4673600" y="549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61504</xdr:rowOff>
    </xdr:from>
    <xdr:to>
      <xdr:col>24</xdr:col>
      <xdr:colOff>152400</xdr:colOff>
      <xdr:row>33</xdr:row>
      <xdr:rowOff>61504</xdr:rowOff>
    </xdr:to>
    <xdr:cxnSp macro="">
      <xdr:nvCxnSpPr>
        <xdr:cNvPr id="63" name="直線コネクタ 62"/>
        <xdr:cNvCxnSpPr/>
      </xdr:nvCxnSpPr>
      <xdr:spPr>
        <a:xfrm>
          <a:off x="4546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142620</xdr:rowOff>
    </xdr:from>
    <xdr:ext cx="405111" cy="259045"/>
    <xdr:sp macro="" textlink="">
      <xdr:nvSpPr>
        <xdr:cNvPr id="64" name="【道路】&#10;有形固定資産減価償却率平均値テキスト"/>
        <xdr:cNvSpPr txBox="1"/>
      </xdr:nvSpPr>
      <xdr:spPr>
        <a:xfrm>
          <a:off x="4673600" y="68291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164193</xdr:rowOff>
    </xdr:from>
    <xdr:to>
      <xdr:col>24</xdr:col>
      <xdr:colOff>114300</xdr:colOff>
      <xdr:row>40</xdr:row>
      <xdr:rowOff>94343</xdr:rowOff>
    </xdr:to>
    <xdr:sp macro="" textlink="">
      <xdr:nvSpPr>
        <xdr:cNvPr id="65" name="フローチャート: 判断 64"/>
        <xdr:cNvSpPr/>
      </xdr:nvSpPr>
      <xdr:spPr>
        <a:xfrm>
          <a:off x="45847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79284</xdr:rowOff>
    </xdr:from>
    <xdr:to>
      <xdr:col>20</xdr:col>
      <xdr:colOff>38100</xdr:colOff>
      <xdr:row>40</xdr:row>
      <xdr:rowOff>9434</xdr:rowOff>
    </xdr:to>
    <xdr:sp macro="" textlink="">
      <xdr:nvSpPr>
        <xdr:cNvPr id="66" name="フローチャート: 判断 65"/>
        <xdr:cNvSpPr/>
      </xdr:nvSpPr>
      <xdr:spPr>
        <a:xfrm>
          <a:off x="3746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46627</xdr:rowOff>
    </xdr:from>
    <xdr:to>
      <xdr:col>15</xdr:col>
      <xdr:colOff>101600</xdr:colOff>
      <xdr:row>39</xdr:row>
      <xdr:rowOff>148227</xdr:rowOff>
    </xdr:to>
    <xdr:sp macro="" textlink="">
      <xdr:nvSpPr>
        <xdr:cNvPr id="67" name="フローチャート: 判断 66"/>
        <xdr:cNvSpPr/>
      </xdr:nvSpPr>
      <xdr:spPr>
        <a:xfrm>
          <a:off x="2857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165826</xdr:rowOff>
    </xdr:from>
    <xdr:to>
      <xdr:col>10</xdr:col>
      <xdr:colOff>165100</xdr:colOff>
      <xdr:row>39</xdr:row>
      <xdr:rowOff>95976</xdr:rowOff>
    </xdr:to>
    <xdr:sp macro="" textlink="">
      <xdr:nvSpPr>
        <xdr:cNvPr id="68" name="フローチャート: 判断 67"/>
        <xdr:cNvSpPr/>
      </xdr:nvSpPr>
      <xdr:spPr>
        <a:xfrm>
          <a:off x="1968500" y="668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39</xdr:row>
      <xdr:rowOff>141333</xdr:rowOff>
    </xdr:from>
    <xdr:to>
      <xdr:col>6</xdr:col>
      <xdr:colOff>38100</xdr:colOff>
      <xdr:row>40</xdr:row>
      <xdr:rowOff>71483</xdr:rowOff>
    </xdr:to>
    <xdr:sp macro="" textlink="">
      <xdr:nvSpPr>
        <xdr:cNvPr id="69" name="フローチャート: 判断 68"/>
        <xdr:cNvSpPr/>
      </xdr:nvSpPr>
      <xdr:spPr>
        <a:xfrm>
          <a:off x="1079500" y="682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54792</xdr:rowOff>
    </xdr:from>
    <xdr:to>
      <xdr:col>24</xdr:col>
      <xdr:colOff>114300</xdr:colOff>
      <xdr:row>36</xdr:row>
      <xdr:rowOff>156392</xdr:rowOff>
    </xdr:to>
    <xdr:sp macro="" textlink="">
      <xdr:nvSpPr>
        <xdr:cNvPr id="75" name="楕円 74"/>
        <xdr:cNvSpPr/>
      </xdr:nvSpPr>
      <xdr:spPr>
        <a:xfrm>
          <a:off x="4584700"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77669</xdr:rowOff>
    </xdr:from>
    <xdr:ext cx="405111" cy="259045"/>
    <xdr:sp macro="" textlink="">
      <xdr:nvSpPr>
        <xdr:cNvPr id="76" name="【道路】&#10;有形固定資産減価償却率該当値テキスト"/>
        <xdr:cNvSpPr txBox="1"/>
      </xdr:nvSpPr>
      <xdr:spPr>
        <a:xfrm>
          <a:off x="4673600" y="6078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160927</xdr:rowOff>
    </xdr:from>
    <xdr:to>
      <xdr:col>20</xdr:col>
      <xdr:colOff>38100</xdr:colOff>
      <xdr:row>34</xdr:row>
      <xdr:rowOff>91077</xdr:rowOff>
    </xdr:to>
    <xdr:sp macro="" textlink="">
      <xdr:nvSpPr>
        <xdr:cNvPr id="77" name="楕円 76"/>
        <xdr:cNvSpPr/>
      </xdr:nvSpPr>
      <xdr:spPr>
        <a:xfrm>
          <a:off x="3746500" y="581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40277</xdr:rowOff>
    </xdr:from>
    <xdr:to>
      <xdr:col>24</xdr:col>
      <xdr:colOff>63500</xdr:colOff>
      <xdr:row>36</xdr:row>
      <xdr:rowOff>105592</xdr:rowOff>
    </xdr:to>
    <xdr:cxnSp macro="">
      <xdr:nvCxnSpPr>
        <xdr:cNvPr id="78" name="直線コネクタ 77"/>
        <xdr:cNvCxnSpPr/>
      </xdr:nvCxnSpPr>
      <xdr:spPr>
        <a:xfrm>
          <a:off x="3797300" y="5869577"/>
          <a:ext cx="838200" cy="40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92347</xdr:rowOff>
    </xdr:from>
    <xdr:to>
      <xdr:col>15</xdr:col>
      <xdr:colOff>101600</xdr:colOff>
      <xdr:row>34</xdr:row>
      <xdr:rowOff>22497</xdr:rowOff>
    </xdr:to>
    <xdr:sp macro="" textlink="">
      <xdr:nvSpPr>
        <xdr:cNvPr id="79" name="楕円 78"/>
        <xdr:cNvSpPr/>
      </xdr:nvSpPr>
      <xdr:spPr>
        <a:xfrm>
          <a:off x="2857500" y="575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143147</xdr:rowOff>
    </xdr:from>
    <xdr:to>
      <xdr:col>19</xdr:col>
      <xdr:colOff>177800</xdr:colOff>
      <xdr:row>34</xdr:row>
      <xdr:rowOff>40277</xdr:rowOff>
    </xdr:to>
    <xdr:cxnSp macro="">
      <xdr:nvCxnSpPr>
        <xdr:cNvPr id="80" name="直線コネクタ 79"/>
        <xdr:cNvCxnSpPr/>
      </xdr:nvCxnSpPr>
      <xdr:spPr>
        <a:xfrm>
          <a:off x="2908300" y="5800997"/>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27033</xdr:rowOff>
    </xdr:from>
    <xdr:to>
      <xdr:col>10</xdr:col>
      <xdr:colOff>165100</xdr:colOff>
      <xdr:row>33</xdr:row>
      <xdr:rowOff>128633</xdr:rowOff>
    </xdr:to>
    <xdr:sp macro="" textlink="">
      <xdr:nvSpPr>
        <xdr:cNvPr id="81" name="楕円 80"/>
        <xdr:cNvSpPr/>
      </xdr:nvSpPr>
      <xdr:spPr>
        <a:xfrm>
          <a:off x="1968500" y="568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77833</xdr:rowOff>
    </xdr:from>
    <xdr:to>
      <xdr:col>15</xdr:col>
      <xdr:colOff>50800</xdr:colOff>
      <xdr:row>33</xdr:row>
      <xdr:rowOff>143147</xdr:rowOff>
    </xdr:to>
    <xdr:cxnSp macro="">
      <xdr:nvCxnSpPr>
        <xdr:cNvPr id="82" name="直線コネクタ 81"/>
        <xdr:cNvCxnSpPr/>
      </xdr:nvCxnSpPr>
      <xdr:spPr>
        <a:xfrm>
          <a:off x="2019300" y="573568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40</xdr:row>
      <xdr:rowOff>561</xdr:rowOff>
    </xdr:from>
    <xdr:ext cx="405111" cy="259045"/>
    <xdr:sp macro="" textlink="">
      <xdr:nvSpPr>
        <xdr:cNvPr id="83" name="n_1aveValue【道路】&#10;有形固定資産減価償却率"/>
        <xdr:cNvSpPr txBox="1"/>
      </xdr:nvSpPr>
      <xdr:spPr>
        <a:xfrm>
          <a:off x="3582044" y="685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139354</xdr:rowOff>
    </xdr:from>
    <xdr:ext cx="405111" cy="259045"/>
    <xdr:sp macro="" textlink="">
      <xdr:nvSpPr>
        <xdr:cNvPr id="84" name="n_2aveValue【道路】&#10;有形固定資産減価償却率"/>
        <xdr:cNvSpPr txBox="1"/>
      </xdr:nvSpPr>
      <xdr:spPr>
        <a:xfrm>
          <a:off x="2705744" y="682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87103</xdr:rowOff>
    </xdr:from>
    <xdr:ext cx="405111" cy="259045"/>
    <xdr:sp macro="" textlink="">
      <xdr:nvSpPr>
        <xdr:cNvPr id="85" name="n_3aveValue【道路】&#10;有形固定資産減価償却率"/>
        <xdr:cNvSpPr txBox="1"/>
      </xdr:nvSpPr>
      <xdr:spPr>
        <a:xfrm>
          <a:off x="1816744" y="677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88010</xdr:rowOff>
    </xdr:from>
    <xdr:ext cx="405111" cy="259045"/>
    <xdr:sp macro="" textlink="">
      <xdr:nvSpPr>
        <xdr:cNvPr id="86" name="n_4aveValue【道路】&#10;有形固定資産減価償却率"/>
        <xdr:cNvSpPr txBox="1"/>
      </xdr:nvSpPr>
      <xdr:spPr>
        <a:xfrm>
          <a:off x="927744" y="6603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107604</xdr:rowOff>
    </xdr:from>
    <xdr:ext cx="405111" cy="259045"/>
    <xdr:sp macro="" textlink="">
      <xdr:nvSpPr>
        <xdr:cNvPr id="87" name="n_1mainValue【道路】&#10;有形固定資産減価償却率"/>
        <xdr:cNvSpPr txBox="1"/>
      </xdr:nvSpPr>
      <xdr:spPr>
        <a:xfrm>
          <a:off x="3582044" y="5594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39024</xdr:rowOff>
    </xdr:from>
    <xdr:ext cx="405111" cy="259045"/>
    <xdr:sp macro="" textlink="">
      <xdr:nvSpPr>
        <xdr:cNvPr id="88" name="n_2mainValue【道路】&#10;有形固定資産減価償却率"/>
        <xdr:cNvSpPr txBox="1"/>
      </xdr:nvSpPr>
      <xdr:spPr>
        <a:xfrm>
          <a:off x="2705744" y="5525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31</xdr:row>
      <xdr:rowOff>145160</xdr:rowOff>
    </xdr:from>
    <xdr:ext cx="405111" cy="259045"/>
    <xdr:sp macro="" textlink="">
      <xdr:nvSpPr>
        <xdr:cNvPr id="89" name="n_3mainValue【道路】&#10;有形固定資産減価償却率"/>
        <xdr:cNvSpPr txBox="1"/>
      </xdr:nvSpPr>
      <xdr:spPr>
        <a:xfrm>
          <a:off x="1816744" y="5460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8" name="テキスト ボックス 9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0" name="テキスト ボックス 99"/>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1" name="直線コネクタ 100"/>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102" name="テキスト ボックス 101"/>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5" name="直線コネクタ 104"/>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106" name="テキスト ボックス 105"/>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8" name="テキスト ボックス 10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11735</xdr:rowOff>
    </xdr:from>
    <xdr:to>
      <xdr:col>54</xdr:col>
      <xdr:colOff>189865</xdr:colOff>
      <xdr:row>41</xdr:row>
      <xdr:rowOff>37052</xdr:rowOff>
    </xdr:to>
    <xdr:cxnSp macro="">
      <xdr:nvCxnSpPr>
        <xdr:cNvPr id="110" name="直線コネクタ 109"/>
        <xdr:cNvCxnSpPr/>
      </xdr:nvCxnSpPr>
      <xdr:spPr>
        <a:xfrm flipV="1">
          <a:off x="10476865" y="5841035"/>
          <a:ext cx="0" cy="1225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40879</xdr:rowOff>
    </xdr:from>
    <xdr:ext cx="469744" cy="259045"/>
    <xdr:sp macro="" textlink="">
      <xdr:nvSpPr>
        <xdr:cNvPr id="111" name="【道路】&#10;一人当たり延長最小値テキスト"/>
        <xdr:cNvSpPr txBox="1"/>
      </xdr:nvSpPr>
      <xdr:spPr>
        <a:xfrm>
          <a:off x="10515600" y="707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37052</xdr:rowOff>
    </xdr:from>
    <xdr:to>
      <xdr:col>55</xdr:col>
      <xdr:colOff>88900</xdr:colOff>
      <xdr:row>41</xdr:row>
      <xdr:rowOff>37052</xdr:rowOff>
    </xdr:to>
    <xdr:cxnSp macro="">
      <xdr:nvCxnSpPr>
        <xdr:cNvPr id="112" name="直線コネクタ 111"/>
        <xdr:cNvCxnSpPr/>
      </xdr:nvCxnSpPr>
      <xdr:spPr>
        <a:xfrm>
          <a:off x="10388600" y="7066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129862</xdr:rowOff>
    </xdr:from>
    <xdr:ext cx="534377" cy="259045"/>
    <xdr:sp macro="" textlink="">
      <xdr:nvSpPr>
        <xdr:cNvPr id="113" name="【道路】&#10;一人当たり延長最大値テキスト"/>
        <xdr:cNvSpPr txBox="1"/>
      </xdr:nvSpPr>
      <xdr:spPr>
        <a:xfrm>
          <a:off x="10515600" y="561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11735</xdr:rowOff>
    </xdr:from>
    <xdr:to>
      <xdr:col>55</xdr:col>
      <xdr:colOff>88900</xdr:colOff>
      <xdr:row>34</xdr:row>
      <xdr:rowOff>11735</xdr:rowOff>
    </xdr:to>
    <xdr:cxnSp macro="">
      <xdr:nvCxnSpPr>
        <xdr:cNvPr id="114" name="直線コネクタ 113"/>
        <xdr:cNvCxnSpPr/>
      </xdr:nvCxnSpPr>
      <xdr:spPr>
        <a:xfrm>
          <a:off x="10388600" y="584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133272</xdr:rowOff>
    </xdr:from>
    <xdr:ext cx="534377" cy="259045"/>
    <xdr:sp macro="" textlink="">
      <xdr:nvSpPr>
        <xdr:cNvPr id="115" name="【道路】&#10;一人当たり延長平均値テキスト"/>
        <xdr:cNvSpPr txBox="1"/>
      </xdr:nvSpPr>
      <xdr:spPr>
        <a:xfrm>
          <a:off x="10515600" y="6476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154845</xdr:rowOff>
    </xdr:from>
    <xdr:to>
      <xdr:col>55</xdr:col>
      <xdr:colOff>50800</xdr:colOff>
      <xdr:row>38</xdr:row>
      <xdr:rowOff>84995</xdr:rowOff>
    </xdr:to>
    <xdr:sp macro="" textlink="">
      <xdr:nvSpPr>
        <xdr:cNvPr id="116" name="フローチャート: 判断 115"/>
        <xdr:cNvSpPr/>
      </xdr:nvSpPr>
      <xdr:spPr>
        <a:xfrm>
          <a:off x="10426700" y="649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50946</xdr:rowOff>
    </xdr:from>
    <xdr:to>
      <xdr:col>50</xdr:col>
      <xdr:colOff>165100</xdr:colOff>
      <xdr:row>37</xdr:row>
      <xdr:rowOff>152546</xdr:rowOff>
    </xdr:to>
    <xdr:sp macro="" textlink="">
      <xdr:nvSpPr>
        <xdr:cNvPr id="117" name="フローチャート: 判断 116"/>
        <xdr:cNvSpPr/>
      </xdr:nvSpPr>
      <xdr:spPr>
        <a:xfrm>
          <a:off x="9588500" y="639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56661</xdr:rowOff>
    </xdr:from>
    <xdr:to>
      <xdr:col>46</xdr:col>
      <xdr:colOff>38100</xdr:colOff>
      <xdr:row>37</xdr:row>
      <xdr:rowOff>158261</xdr:rowOff>
    </xdr:to>
    <xdr:sp macro="" textlink="">
      <xdr:nvSpPr>
        <xdr:cNvPr id="118" name="フローチャート: 判断 117"/>
        <xdr:cNvSpPr/>
      </xdr:nvSpPr>
      <xdr:spPr>
        <a:xfrm>
          <a:off x="8699500" y="6400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63748</xdr:rowOff>
    </xdr:from>
    <xdr:to>
      <xdr:col>41</xdr:col>
      <xdr:colOff>101600</xdr:colOff>
      <xdr:row>37</xdr:row>
      <xdr:rowOff>165348</xdr:rowOff>
    </xdr:to>
    <xdr:sp macro="" textlink="">
      <xdr:nvSpPr>
        <xdr:cNvPr id="119" name="フローチャート: 判断 118"/>
        <xdr:cNvSpPr/>
      </xdr:nvSpPr>
      <xdr:spPr>
        <a:xfrm>
          <a:off x="7810500" y="640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32829</xdr:rowOff>
    </xdr:from>
    <xdr:to>
      <xdr:col>36</xdr:col>
      <xdr:colOff>165100</xdr:colOff>
      <xdr:row>37</xdr:row>
      <xdr:rowOff>134429</xdr:rowOff>
    </xdr:to>
    <xdr:sp macro="" textlink="">
      <xdr:nvSpPr>
        <xdr:cNvPr id="120" name="フローチャート: 判断 119"/>
        <xdr:cNvSpPr/>
      </xdr:nvSpPr>
      <xdr:spPr>
        <a:xfrm>
          <a:off x="6921500" y="6376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146901</xdr:rowOff>
    </xdr:from>
    <xdr:to>
      <xdr:col>55</xdr:col>
      <xdr:colOff>50800</xdr:colOff>
      <xdr:row>37</xdr:row>
      <xdr:rowOff>77051</xdr:rowOff>
    </xdr:to>
    <xdr:sp macro="" textlink="">
      <xdr:nvSpPr>
        <xdr:cNvPr id="126" name="楕円 125"/>
        <xdr:cNvSpPr/>
      </xdr:nvSpPr>
      <xdr:spPr>
        <a:xfrm>
          <a:off x="10426700" y="631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169778</xdr:rowOff>
    </xdr:from>
    <xdr:ext cx="534377" cy="259045"/>
    <xdr:sp macro="" textlink="">
      <xdr:nvSpPr>
        <xdr:cNvPr id="127" name="【道路】&#10;一人当たり延長該当値テキスト"/>
        <xdr:cNvSpPr txBox="1"/>
      </xdr:nvSpPr>
      <xdr:spPr>
        <a:xfrm>
          <a:off x="10515600" y="617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56890</xdr:rowOff>
    </xdr:from>
    <xdr:to>
      <xdr:col>50</xdr:col>
      <xdr:colOff>165100</xdr:colOff>
      <xdr:row>36</xdr:row>
      <xdr:rowOff>158490</xdr:rowOff>
    </xdr:to>
    <xdr:sp macro="" textlink="">
      <xdr:nvSpPr>
        <xdr:cNvPr id="128" name="楕円 127"/>
        <xdr:cNvSpPr/>
      </xdr:nvSpPr>
      <xdr:spPr>
        <a:xfrm>
          <a:off x="9588500" y="622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107690</xdr:rowOff>
    </xdr:from>
    <xdr:to>
      <xdr:col>55</xdr:col>
      <xdr:colOff>0</xdr:colOff>
      <xdr:row>37</xdr:row>
      <xdr:rowOff>26251</xdr:rowOff>
    </xdr:to>
    <xdr:cxnSp macro="">
      <xdr:nvCxnSpPr>
        <xdr:cNvPr id="129" name="直線コネクタ 128"/>
        <xdr:cNvCxnSpPr/>
      </xdr:nvCxnSpPr>
      <xdr:spPr>
        <a:xfrm>
          <a:off x="9639300" y="6279890"/>
          <a:ext cx="838200" cy="9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71463</xdr:rowOff>
    </xdr:from>
    <xdr:to>
      <xdr:col>46</xdr:col>
      <xdr:colOff>38100</xdr:colOff>
      <xdr:row>37</xdr:row>
      <xdr:rowOff>1613</xdr:rowOff>
    </xdr:to>
    <xdr:sp macro="" textlink="">
      <xdr:nvSpPr>
        <xdr:cNvPr id="130" name="楕円 129"/>
        <xdr:cNvSpPr/>
      </xdr:nvSpPr>
      <xdr:spPr>
        <a:xfrm>
          <a:off x="8699500" y="624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107690</xdr:rowOff>
    </xdr:from>
    <xdr:to>
      <xdr:col>50</xdr:col>
      <xdr:colOff>114300</xdr:colOff>
      <xdr:row>36</xdr:row>
      <xdr:rowOff>122263</xdr:rowOff>
    </xdr:to>
    <xdr:cxnSp macro="">
      <xdr:nvCxnSpPr>
        <xdr:cNvPr id="131" name="直線コネクタ 130"/>
        <xdr:cNvCxnSpPr/>
      </xdr:nvCxnSpPr>
      <xdr:spPr>
        <a:xfrm flipV="1">
          <a:off x="8750300" y="6279890"/>
          <a:ext cx="889000" cy="1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88779</xdr:rowOff>
    </xdr:from>
    <xdr:to>
      <xdr:col>41</xdr:col>
      <xdr:colOff>101600</xdr:colOff>
      <xdr:row>37</xdr:row>
      <xdr:rowOff>18929</xdr:rowOff>
    </xdr:to>
    <xdr:sp macro="" textlink="">
      <xdr:nvSpPr>
        <xdr:cNvPr id="132" name="楕円 131"/>
        <xdr:cNvSpPr/>
      </xdr:nvSpPr>
      <xdr:spPr>
        <a:xfrm>
          <a:off x="7810500" y="626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122263</xdr:rowOff>
    </xdr:from>
    <xdr:to>
      <xdr:col>45</xdr:col>
      <xdr:colOff>177800</xdr:colOff>
      <xdr:row>36</xdr:row>
      <xdr:rowOff>139579</xdr:rowOff>
    </xdr:to>
    <xdr:cxnSp macro="">
      <xdr:nvCxnSpPr>
        <xdr:cNvPr id="133" name="直線コネクタ 132"/>
        <xdr:cNvCxnSpPr/>
      </xdr:nvCxnSpPr>
      <xdr:spPr>
        <a:xfrm flipV="1">
          <a:off x="7861300" y="6294463"/>
          <a:ext cx="889000" cy="1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143673</xdr:rowOff>
    </xdr:from>
    <xdr:ext cx="534377" cy="259045"/>
    <xdr:sp macro="" textlink="">
      <xdr:nvSpPr>
        <xdr:cNvPr id="134" name="n_1aveValue【道路】&#10;一人当たり延長"/>
        <xdr:cNvSpPr txBox="1"/>
      </xdr:nvSpPr>
      <xdr:spPr>
        <a:xfrm>
          <a:off x="9359411" y="648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149388</xdr:rowOff>
    </xdr:from>
    <xdr:ext cx="534377" cy="259045"/>
    <xdr:sp macro="" textlink="">
      <xdr:nvSpPr>
        <xdr:cNvPr id="135" name="n_2aveValue【道路】&#10;一人当たり延長"/>
        <xdr:cNvSpPr txBox="1"/>
      </xdr:nvSpPr>
      <xdr:spPr>
        <a:xfrm>
          <a:off x="8483111" y="649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156474</xdr:rowOff>
    </xdr:from>
    <xdr:ext cx="534377" cy="259045"/>
    <xdr:sp macro="" textlink="">
      <xdr:nvSpPr>
        <xdr:cNvPr id="136" name="n_3aveValue【道路】&#10;一人当たり延長"/>
        <xdr:cNvSpPr txBox="1"/>
      </xdr:nvSpPr>
      <xdr:spPr>
        <a:xfrm>
          <a:off x="7594111" y="650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150956</xdr:rowOff>
    </xdr:from>
    <xdr:ext cx="534377" cy="259045"/>
    <xdr:sp macro="" textlink="">
      <xdr:nvSpPr>
        <xdr:cNvPr id="137" name="n_4aveValue【道路】&#10;一人当たり延長"/>
        <xdr:cNvSpPr txBox="1"/>
      </xdr:nvSpPr>
      <xdr:spPr>
        <a:xfrm>
          <a:off x="6705111" y="615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3567</xdr:rowOff>
    </xdr:from>
    <xdr:ext cx="534377" cy="259045"/>
    <xdr:sp macro="" textlink="">
      <xdr:nvSpPr>
        <xdr:cNvPr id="138" name="n_1mainValue【道路】&#10;一人当たり延長"/>
        <xdr:cNvSpPr txBox="1"/>
      </xdr:nvSpPr>
      <xdr:spPr>
        <a:xfrm>
          <a:off x="9359411" y="600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18140</xdr:rowOff>
    </xdr:from>
    <xdr:ext cx="534377" cy="259045"/>
    <xdr:sp macro="" textlink="">
      <xdr:nvSpPr>
        <xdr:cNvPr id="139" name="n_2mainValue【道路】&#10;一人当たり延長"/>
        <xdr:cNvSpPr txBox="1"/>
      </xdr:nvSpPr>
      <xdr:spPr>
        <a:xfrm>
          <a:off x="8483111" y="601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35456</xdr:rowOff>
    </xdr:from>
    <xdr:ext cx="534377" cy="259045"/>
    <xdr:sp macro="" textlink="">
      <xdr:nvSpPr>
        <xdr:cNvPr id="140" name="n_3mainValue【道路】&#10;一人当たり延長"/>
        <xdr:cNvSpPr txBox="1"/>
      </xdr:nvSpPr>
      <xdr:spPr>
        <a:xfrm>
          <a:off x="7594111" y="603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1" name="テキスト ボックス 15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2" name="直線コネクタ 15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3" name="テキスト ボックス 15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4" name="直線コネクタ 15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5" name="テキスト ボックス 15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6" name="直線コネクタ 15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7" name="テキスト ボックス 15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8" name="直線コネクタ 15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9" name="テキスト ボックス 15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1" name="テキスト ボックス 16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52578</xdr:rowOff>
    </xdr:from>
    <xdr:to>
      <xdr:col>24</xdr:col>
      <xdr:colOff>62865</xdr:colOff>
      <xdr:row>63</xdr:row>
      <xdr:rowOff>34290</xdr:rowOff>
    </xdr:to>
    <xdr:cxnSp macro="">
      <xdr:nvCxnSpPr>
        <xdr:cNvPr id="163" name="直線コネクタ 162"/>
        <xdr:cNvCxnSpPr/>
      </xdr:nvCxnSpPr>
      <xdr:spPr>
        <a:xfrm flipV="1">
          <a:off x="4634865" y="982522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64" name="【橋りょう・トンネル】&#10;有形固定資産減価償却率最小値テキスト"/>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65" name="直線コネクタ 164"/>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170705</xdr:rowOff>
    </xdr:from>
    <xdr:ext cx="405111" cy="259045"/>
    <xdr:sp macro="" textlink="">
      <xdr:nvSpPr>
        <xdr:cNvPr id="166" name="【橋りょう・トンネル】&#10;有形固定資産減価償却率最大値テキスト"/>
        <xdr:cNvSpPr txBox="1"/>
      </xdr:nvSpPr>
      <xdr:spPr>
        <a:xfrm>
          <a:off x="4673600" y="9600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52578</xdr:rowOff>
    </xdr:from>
    <xdr:to>
      <xdr:col>24</xdr:col>
      <xdr:colOff>152400</xdr:colOff>
      <xdr:row>57</xdr:row>
      <xdr:rowOff>52578</xdr:rowOff>
    </xdr:to>
    <xdr:cxnSp macro="">
      <xdr:nvCxnSpPr>
        <xdr:cNvPr id="167" name="直線コネクタ 166"/>
        <xdr:cNvCxnSpPr/>
      </xdr:nvCxnSpPr>
      <xdr:spPr>
        <a:xfrm>
          <a:off x="4546600" y="982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125239</xdr:rowOff>
    </xdr:from>
    <xdr:ext cx="405111" cy="259045"/>
    <xdr:sp macro="" textlink="">
      <xdr:nvSpPr>
        <xdr:cNvPr id="168" name="【橋りょう・トンネル】&#10;有形固定資産減価償却率平均値テキスト"/>
        <xdr:cNvSpPr txBox="1"/>
      </xdr:nvSpPr>
      <xdr:spPr>
        <a:xfrm>
          <a:off x="4673600" y="10069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102362</xdr:rowOff>
    </xdr:from>
    <xdr:to>
      <xdr:col>24</xdr:col>
      <xdr:colOff>114300</xdr:colOff>
      <xdr:row>60</xdr:row>
      <xdr:rowOff>32512</xdr:rowOff>
    </xdr:to>
    <xdr:sp macro="" textlink="">
      <xdr:nvSpPr>
        <xdr:cNvPr id="169" name="フローチャート: 判断 168"/>
        <xdr:cNvSpPr/>
      </xdr:nvSpPr>
      <xdr:spPr>
        <a:xfrm>
          <a:off x="45847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15494</xdr:rowOff>
    </xdr:from>
    <xdr:to>
      <xdr:col>20</xdr:col>
      <xdr:colOff>38100</xdr:colOff>
      <xdr:row>61</xdr:row>
      <xdr:rowOff>117094</xdr:rowOff>
    </xdr:to>
    <xdr:sp macro="" textlink="">
      <xdr:nvSpPr>
        <xdr:cNvPr id="170" name="フローチャート: 判断 169"/>
        <xdr:cNvSpPr/>
      </xdr:nvSpPr>
      <xdr:spPr>
        <a:xfrm>
          <a:off x="37465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127508</xdr:rowOff>
    </xdr:from>
    <xdr:to>
      <xdr:col>15</xdr:col>
      <xdr:colOff>101600</xdr:colOff>
      <xdr:row>61</xdr:row>
      <xdr:rowOff>57658</xdr:rowOff>
    </xdr:to>
    <xdr:sp macro="" textlink="">
      <xdr:nvSpPr>
        <xdr:cNvPr id="171" name="フローチャート: 判断 170"/>
        <xdr:cNvSpPr/>
      </xdr:nvSpPr>
      <xdr:spPr>
        <a:xfrm>
          <a:off x="2857500" y="1041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77216</xdr:rowOff>
    </xdr:from>
    <xdr:to>
      <xdr:col>10</xdr:col>
      <xdr:colOff>165100</xdr:colOff>
      <xdr:row>61</xdr:row>
      <xdr:rowOff>7366</xdr:rowOff>
    </xdr:to>
    <xdr:sp macro="" textlink="">
      <xdr:nvSpPr>
        <xdr:cNvPr id="172" name="フローチャート: 判断 171"/>
        <xdr:cNvSpPr/>
      </xdr:nvSpPr>
      <xdr:spPr>
        <a:xfrm>
          <a:off x="1968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58928</xdr:rowOff>
    </xdr:from>
    <xdr:to>
      <xdr:col>6</xdr:col>
      <xdr:colOff>38100</xdr:colOff>
      <xdr:row>60</xdr:row>
      <xdr:rowOff>160528</xdr:rowOff>
    </xdr:to>
    <xdr:sp macro="" textlink="">
      <xdr:nvSpPr>
        <xdr:cNvPr id="173" name="フローチャート: 判断 172"/>
        <xdr:cNvSpPr/>
      </xdr:nvSpPr>
      <xdr:spPr>
        <a:xfrm>
          <a:off x="1079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154940</xdr:rowOff>
    </xdr:from>
    <xdr:to>
      <xdr:col>24</xdr:col>
      <xdr:colOff>114300</xdr:colOff>
      <xdr:row>63</xdr:row>
      <xdr:rowOff>85090</xdr:rowOff>
    </xdr:to>
    <xdr:sp macro="" textlink="">
      <xdr:nvSpPr>
        <xdr:cNvPr id="179" name="楕円 178"/>
        <xdr:cNvSpPr/>
      </xdr:nvSpPr>
      <xdr:spPr>
        <a:xfrm>
          <a:off x="45847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69867</xdr:rowOff>
    </xdr:from>
    <xdr:ext cx="405111" cy="259045"/>
    <xdr:sp macro="" textlink="">
      <xdr:nvSpPr>
        <xdr:cNvPr id="180" name="【橋りょう・トンネル】&#10;有形固定資産減価償却率該当値テキスト"/>
        <xdr:cNvSpPr txBox="1"/>
      </xdr:nvSpPr>
      <xdr:spPr>
        <a:xfrm>
          <a:off x="4673600" y="10699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77216</xdr:rowOff>
    </xdr:from>
    <xdr:to>
      <xdr:col>20</xdr:col>
      <xdr:colOff>38100</xdr:colOff>
      <xdr:row>63</xdr:row>
      <xdr:rowOff>7366</xdr:rowOff>
    </xdr:to>
    <xdr:sp macro="" textlink="">
      <xdr:nvSpPr>
        <xdr:cNvPr id="181" name="楕円 180"/>
        <xdr:cNvSpPr/>
      </xdr:nvSpPr>
      <xdr:spPr>
        <a:xfrm>
          <a:off x="3746500" y="107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128016</xdr:rowOff>
    </xdr:from>
    <xdr:to>
      <xdr:col>24</xdr:col>
      <xdr:colOff>63500</xdr:colOff>
      <xdr:row>63</xdr:row>
      <xdr:rowOff>34290</xdr:rowOff>
    </xdr:to>
    <xdr:cxnSp macro="">
      <xdr:nvCxnSpPr>
        <xdr:cNvPr id="182" name="直線コネクタ 181"/>
        <xdr:cNvCxnSpPr/>
      </xdr:nvCxnSpPr>
      <xdr:spPr>
        <a:xfrm>
          <a:off x="3797300" y="1075791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4064</xdr:rowOff>
    </xdr:from>
    <xdr:to>
      <xdr:col>15</xdr:col>
      <xdr:colOff>101600</xdr:colOff>
      <xdr:row>62</xdr:row>
      <xdr:rowOff>105664</xdr:rowOff>
    </xdr:to>
    <xdr:sp macro="" textlink="">
      <xdr:nvSpPr>
        <xdr:cNvPr id="183" name="楕円 182"/>
        <xdr:cNvSpPr/>
      </xdr:nvSpPr>
      <xdr:spPr>
        <a:xfrm>
          <a:off x="2857500" y="1063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54864</xdr:rowOff>
    </xdr:from>
    <xdr:to>
      <xdr:col>19</xdr:col>
      <xdr:colOff>177800</xdr:colOff>
      <xdr:row>62</xdr:row>
      <xdr:rowOff>128016</xdr:rowOff>
    </xdr:to>
    <xdr:cxnSp macro="">
      <xdr:nvCxnSpPr>
        <xdr:cNvPr id="184" name="直線コネクタ 183"/>
        <xdr:cNvCxnSpPr/>
      </xdr:nvCxnSpPr>
      <xdr:spPr>
        <a:xfrm>
          <a:off x="2908300" y="1068476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97790</xdr:rowOff>
    </xdr:from>
    <xdr:to>
      <xdr:col>10</xdr:col>
      <xdr:colOff>165100</xdr:colOff>
      <xdr:row>62</xdr:row>
      <xdr:rowOff>27940</xdr:rowOff>
    </xdr:to>
    <xdr:sp macro="" textlink="">
      <xdr:nvSpPr>
        <xdr:cNvPr id="185" name="楕円 184"/>
        <xdr:cNvSpPr/>
      </xdr:nvSpPr>
      <xdr:spPr>
        <a:xfrm>
          <a:off x="1968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148590</xdr:rowOff>
    </xdr:from>
    <xdr:to>
      <xdr:col>15</xdr:col>
      <xdr:colOff>50800</xdr:colOff>
      <xdr:row>62</xdr:row>
      <xdr:rowOff>54864</xdr:rowOff>
    </xdr:to>
    <xdr:cxnSp macro="">
      <xdr:nvCxnSpPr>
        <xdr:cNvPr id="186" name="直線コネクタ 185"/>
        <xdr:cNvCxnSpPr/>
      </xdr:nvCxnSpPr>
      <xdr:spPr>
        <a:xfrm>
          <a:off x="2019300" y="1060704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133621</xdr:rowOff>
    </xdr:from>
    <xdr:ext cx="405111" cy="259045"/>
    <xdr:sp macro="" textlink="">
      <xdr:nvSpPr>
        <xdr:cNvPr id="187" name="n_1aveValue【橋りょう・トンネル】&#10;有形固定資産減価償却率"/>
        <xdr:cNvSpPr txBox="1"/>
      </xdr:nvSpPr>
      <xdr:spPr>
        <a:xfrm>
          <a:off x="3582044" y="10249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74185</xdr:rowOff>
    </xdr:from>
    <xdr:ext cx="405111" cy="259045"/>
    <xdr:sp macro="" textlink="">
      <xdr:nvSpPr>
        <xdr:cNvPr id="188" name="n_2aveValue【橋りょう・トンネル】&#10;有形固定資産減価償却率"/>
        <xdr:cNvSpPr txBox="1"/>
      </xdr:nvSpPr>
      <xdr:spPr>
        <a:xfrm>
          <a:off x="2705744" y="10189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23893</xdr:rowOff>
    </xdr:from>
    <xdr:ext cx="405111" cy="259045"/>
    <xdr:sp macro="" textlink="">
      <xdr:nvSpPr>
        <xdr:cNvPr id="189" name="n_3aveValue【橋りょう・トンネル】&#10;有形固定資産減価償却率"/>
        <xdr:cNvSpPr txBox="1"/>
      </xdr:nvSpPr>
      <xdr:spPr>
        <a:xfrm>
          <a:off x="1816744" y="1013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5605</xdr:rowOff>
    </xdr:from>
    <xdr:ext cx="405111" cy="259045"/>
    <xdr:sp macro="" textlink="">
      <xdr:nvSpPr>
        <xdr:cNvPr id="190" name="n_4aveValue【橋りょう・トンネル】&#10;有形固定資産減価償却率"/>
        <xdr:cNvSpPr txBox="1"/>
      </xdr:nvSpPr>
      <xdr:spPr>
        <a:xfrm>
          <a:off x="927744" y="10121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169943</xdr:rowOff>
    </xdr:from>
    <xdr:ext cx="405111" cy="259045"/>
    <xdr:sp macro="" textlink="">
      <xdr:nvSpPr>
        <xdr:cNvPr id="191" name="n_1mainValue【橋りょう・トンネル】&#10;有形固定資産減価償却率"/>
        <xdr:cNvSpPr txBox="1"/>
      </xdr:nvSpPr>
      <xdr:spPr>
        <a:xfrm>
          <a:off x="3582044" y="10799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96791</xdr:rowOff>
    </xdr:from>
    <xdr:ext cx="405111" cy="259045"/>
    <xdr:sp macro="" textlink="">
      <xdr:nvSpPr>
        <xdr:cNvPr id="192" name="n_2mainValue【橋りょう・トンネル】&#10;有形固定資産減価償却率"/>
        <xdr:cNvSpPr txBox="1"/>
      </xdr:nvSpPr>
      <xdr:spPr>
        <a:xfrm>
          <a:off x="2705744" y="1072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19067</xdr:rowOff>
    </xdr:from>
    <xdr:ext cx="405111" cy="259045"/>
    <xdr:sp macro="" textlink="">
      <xdr:nvSpPr>
        <xdr:cNvPr id="193" name="n_3mainValue【橋りょう・トンネル】&#10;有形固定資産減価償却率"/>
        <xdr:cNvSpPr txBox="1"/>
      </xdr:nvSpPr>
      <xdr:spPr>
        <a:xfrm>
          <a:off x="18167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4" name="直線コネクタ 20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5" name="テキスト ボックス 20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6" name="直線コネクタ 20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7" name="テキスト ボックス 20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8" name="直線コネクタ 20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9" name="テキスト ボックス 208"/>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0" name="直線コネクタ 20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11" name="テキスト ボックス 210"/>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3" name="テキスト ボックス 21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96469</xdr:rowOff>
    </xdr:from>
    <xdr:to>
      <xdr:col>54</xdr:col>
      <xdr:colOff>189865</xdr:colOff>
      <xdr:row>63</xdr:row>
      <xdr:rowOff>115694</xdr:rowOff>
    </xdr:to>
    <xdr:cxnSp macro="">
      <xdr:nvCxnSpPr>
        <xdr:cNvPr id="215" name="直線コネクタ 214"/>
        <xdr:cNvCxnSpPr/>
      </xdr:nvCxnSpPr>
      <xdr:spPr>
        <a:xfrm flipV="1">
          <a:off x="10476865" y="9697669"/>
          <a:ext cx="0" cy="1219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119521</xdr:rowOff>
    </xdr:from>
    <xdr:ext cx="534377" cy="259045"/>
    <xdr:sp macro="" textlink="">
      <xdr:nvSpPr>
        <xdr:cNvPr id="216" name="【橋りょう・トンネル】&#10;一人当たり有形固定資産（償却資産）額最小値テキスト"/>
        <xdr:cNvSpPr txBox="1"/>
      </xdr:nvSpPr>
      <xdr:spPr>
        <a:xfrm>
          <a:off x="10515600" y="1092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115694</xdr:rowOff>
    </xdr:from>
    <xdr:to>
      <xdr:col>55</xdr:col>
      <xdr:colOff>88900</xdr:colOff>
      <xdr:row>63</xdr:row>
      <xdr:rowOff>115694</xdr:rowOff>
    </xdr:to>
    <xdr:cxnSp macro="">
      <xdr:nvCxnSpPr>
        <xdr:cNvPr id="217" name="直線コネクタ 216"/>
        <xdr:cNvCxnSpPr/>
      </xdr:nvCxnSpPr>
      <xdr:spPr>
        <a:xfrm>
          <a:off x="10388600" y="10917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43146</xdr:rowOff>
    </xdr:from>
    <xdr:ext cx="599010" cy="259045"/>
    <xdr:sp macro="" textlink="">
      <xdr:nvSpPr>
        <xdr:cNvPr id="218" name="【橋りょう・トンネル】&#10;一人当たり有形固定資産（償却資産）額最大値テキスト"/>
        <xdr:cNvSpPr txBox="1"/>
      </xdr:nvSpPr>
      <xdr:spPr>
        <a:xfrm>
          <a:off x="10515600" y="947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96469</xdr:rowOff>
    </xdr:from>
    <xdr:to>
      <xdr:col>55</xdr:col>
      <xdr:colOff>88900</xdr:colOff>
      <xdr:row>56</xdr:row>
      <xdr:rowOff>96469</xdr:rowOff>
    </xdr:to>
    <xdr:cxnSp macro="">
      <xdr:nvCxnSpPr>
        <xdr:cNvPr id="219" name="直線コネクタ 218"/>
        <xdr:cNvCxnSpPr/>
      </xdr:nvCxnSpPr>
      <xdr:spPr>
        <a:xfrm>
          <a:off x="10388600" y="969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120461</xdr:rowOff>
    </xdr:from>
    <xdr:ext cx="599010" cy="259045"/>
    <xdr:sp macro="" textlink="">
      <xdr:nvSpPr>
        <xdr:cNvPr id="220" name="【橋りょう・トンネル】&#10;一人当たり有形固定資産（償却資産）額平均値テキスト"/>
        <xdr:cNvSpPr txBox="1"/>
      </xdr:nvSpPr>
      <xdr:spPr>
        <a:xfrm>
          <a:off x="10515600" y="10236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97584</xdr:rowOff>
    </xdr:from>
    <xdr:to>
      <xdr:col>55</xdr:col>
      <xdr:colOff>50800</xdr:colOff>
      <xdr:row>61</xdr:row>
      <xdr:rowOff>27734</xdr:rowOff>
    </xdr:to>
    <xdr:sp macro="" textlink="">
      <xdr:nvSpPr>
        <xdr:cNvPr id="221" name="フローチャート: 判断 220"/>
        <xdr:cNvSpPr/>
      </xdr:nvSpPr>
      <xdr:spPr>
        <a:xfrm>
          <a:off x="10426700" y="10384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26074</xdr:rowOff>
    </xdr:from>
    <xdr:to>
      <xdr:col>50</xdr:col>
      <xdr:colOff>165100</xdr:colOff>
      <xdr:row>60</xdr:row>
      <xdr:rowOff>127674</xdr:rowOff>
    </xdr:to>
    <xdr:sp macro="" textlink="">
      <xdr:nvSpPr>
        <xdr:cNvPr id="222" name="フローチャート: 判断 221"/>
        <xdr:cNvSpPr/>
      </xdr:nvSpPr>
      <xdr:spPr>
        <a:xfrm>
          <a:off x="9588500" y="1031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33627</xdr:rowOff>
    </xdr:from>
    <xdr:to>
      <xdr:col>46</xdr:col>
      <xdr:colOff>38100</xdr:colOff>
      <xdr:row>60</xdr:row>
      <xdr:rowOff>135227</xdr:rowOff>
    </xdr:to>
    <xdr:sp macro="" textlink="">
      <xdr:nvSpPr>
        <xdr:cNvPr id="223" name="フローチャート: 判断 222"/>
        <xdr:cNvSpPr/>
      </xdr:nvSpPr>
      <xdr:spPr>
        <a:xfrm>
          <a:off x="8699500" y="1032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40965</xdr:rowOff>
    </xdr:from>
    <xdr:to>
      <xdr:col>41</xdr:col>
      <xdr:colOff>101600</xdr:colOff>
      <xdr:row>60</xdr:row>
      <xdr:rowOff>142565</xdr:rowOff>
    </xdr:to>
    <xdr:sp macro="" textlink="">
      <xdr:nvSpPr>
        <xdr:cNvPr id="224" name="フローチャート: 判断 223"/>
        <xdr:cNvSpPr/>
      </xdr:nvSpPr>
      <xdr:spPr>
        <a:xfrm>
          <a:off x="7810500" y="10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99482</xdr:rowOff>
    </xdr:from>
    <xdr:to>
      <xdr:col>36</xdr:col>
      <xdr:colOff>165100</xdr:colOff>
      <xdr:row>60</xdr:row>
      <xdr:rowOff>29632</xdr:rowOff>
    </xdr:to>
    <xdr:sp macro="" textlink="">
      <xdr:nvSpPr>
        <xdr:cNvPr id="225" name="フローチャート: 判断 224"/>
        <xdr:cNvSpPr/>
      </xdr:nvSpPr>
      <xdr:spPr>
        <a:xfrm>
          <a:off x="6921500" y="1021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100816</xdr:rowOff>
    </xdr:from>
    <xdr:to>
      <xdr:col>55</xdr:col>
      <xdr:colOff>50800</xdr:colOff>
      <xdr:row>63</xdr:row>
      <xdr:rowOff>30966</xdr:rowOff>
    </xdr:to>
    <xdr:sp macro="" textlink="">
      <xdr:nvSpPr>
        <xdr:cNvPr id="231" name="楕円 230"/>
        <xdr:cNvSpPr/>
      </xdr:nvSpPr>
      <xdr:spPr>
        <a:xfrm>
          <a:off x="10426700" y="1073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79243</xdr:rowOff>
    </xdr:from>
    <xdr:ext cx="534377" cy="259045"/>
    <xdr:sp macro="" textlink="">
      <xdr:nvSpPr>
        <xdr:cNvPr id="232" name="【橋りょう・トンネル】&#10;一人当たり有形固定資産（償却資産）額該当値テキスト"/>
        <xdr:cNvSpPr txBox="1"/>
      </xdr:nvSpPr>
      <xdr:spPr>
        <a:xfrm>
          <a:off x="10515600" y="1070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103294</xdr:rowOff>
    </xdr:from>
    <xdr:to>
      <xdr:col>50</xdr:col>
      <xdr:colOff>165100</xdr:colOff>
      <xdr:row>63</xdr:row>
      <xdr:rowOff>33444</xdr:rowOff>
    </xdr:to>
    <xdr:sp macro="" textlink="">
      <xdr:nvSpPr>
        <xdr:cNvPr id="233" name="楕円 232"/>
        <xdr:cNvSpPr/>
      </xdr:nvSpPr>
      <xdr:spPr>
        <a:xfrm>
          <a:off x="9588500" y="1073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151616</xdr:rowOff>
    </xdr:from>
    <xdr:to>
      <xdr:col>55</xdr:col>
      <xdr:colOff>0</xdr:colOff>
      <xdr:row>62</xdr:row>
      <xdr:rowOff>154094</xdr:rowOff>
    </xdr:to>
    <xdr:cxnSp macro="">
      <xdr:nvCxnSpPr>
        <xdr:cNvPr id="234" name="直線コネクタ 233"/>
        <xdr:cNvCxnSpPr/>
      </xdr:nvCxnSpPr>
      <xdr:spPr>
        <a:xfrm flipV="1">
          <a:off x="9639300" y="10781516"/>
          <a:ext cx="838200" cy="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105348</xdr:rowOff>
    </xdr:from>
    <xdr:to>
      <xdr:col>46</xdr:col>
      <xdr:colOff>38100</xdr:colOff>
      <xdr:row>63</xdr:row>
      <xdr:rowOff>35498</xdr:rowOff>
    </xdr:to>
    <xdr:sp macro="" textlink="">
      <xdr:nvSpPr>
        <xdr:cNvPr id="235" name="楕円 234"/>
        <xdr:cNvSpPr/>
      </xdr:nvSpPr>
      <xdr:spPr>
        <a:xfrm>
          <a:off x="8699500" y="1073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154094</xdr:rowOff>
    </xdr:from>
    <xdr:to>
      <xdr:col>50</xdr:col>
      <xdr:colOff>114300</xdr:colOff>
      <xdr:row>62</xdr:row>
      <xdr:rowOff>156148</xdr:rowOff>
    </xdr:to>
    <xdr:cxnSp macro="">
      <xdr:nvCxnSpPr>
        <xdr:cNvPr id="236" name="直線コネクタ 235"/>
        <xdr:cNvCxnSpPr/>
      </xdr:nvCxnSpPr>
      <xdr:spPr>
        <a:xfrm flipV="1">
          <a:off x="8750300" y="10783994"/>
          <a:ext cx="889000" cy="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107789</xdr:rowOff>
    </xdr:from>
    <xdr:to>
      <xdr:col>41</xdr:col>
      <xdr:colOff>101600</xdr:colOff>
      <xdr:row>63</xdr:row>
      <xdr:rowOff>37939</xdr:rowOff>
    </xdr:to>
    <xdr:sp macro="" textlink="">
      <xdr:nvSpPr>
        <xdr:cNvPr id="237" name="楕円 236"/>
        <xdr:cNvSpPr/>
      </xdr:nvSpPr>
      <xdr:spPr>
        <a:xfrm>
          <a:off x="7810500" y="107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156148</xdr:rowOff>
    </xdr:from>
    <xdr:to>
      <xdr:col>45</xdr:col>
      <xdr:colOff>177800</xdr:colOff>
      <xdr:row>62</xdr:row>
      <xdr:rowOff>158589</xdr:rowOff>
    </xdr:to>
    <xdr:cxnSp macro="">
      <xdr:nvCxnSpPr>
        <xdr:cNvPr id="238" name="直線コネクタ 237"/>
        <xdr:cNvCxnSpPr/>
      </xdr:nvCxnSpPr>
      <xdr:spPr>
        <a:xfrm flipV="1">
          <a:off x="7861300" y="10786048"/>
          <a:ext cx="889000" cy="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58</xdr:row>
      <xdr:rowOff>144201</xdr:rowOff>
    </xdr:from>
    <xdr:ext cx="599010" cy="259045"/>
    <xdr:sp macro="" textlink="">
      <xdr:nvSpPr>
        <xdr:cNvPr id="239" name="n_1aveValue【橋りょう・トンネル】&#10;一人当たり有形固定資産（償却資産）額"/>
        <xdr:cNvSpPr txBox="1"/>
      </xdr:nvSpPr>
      <xdr:spPr>
        <a:xfrm>
          <a:off x="9327095" y="10088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151754</xdr:rowOff>
    </xdr:from>
    <xdr:ext cx="599010" cy="259045"/>
    <xdr:sp macro="" textlink="">
      <xdr:nvSpPr>
        <xdr:cNvPr id="240" name="n_2aveValue【橋りょう・トンネル】&#10;一人当たり有形固定資産（償却資産）額"/>
        <xdr:cNvSpPr txBox="1"/>
      </xdr:nvSpPr>
      <xdr:spPr>
        <a:xfrm>
          <a:off x="8450795" y="1009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159092</xdr:rowOff>
    </xdr:from>
    <xdr:ext cx="599010" cy="259045"/>
    <xdr:sp macro="" textlink="">
      <xdr:nvSpPr>
        <xdr:cNvPr id="241" name="n_3aveValue【橋りょう・トンネル】&#10;一人当たり有形固定資産（償却資産）額"/>
        <xdr:cNvSpPr txBox="1"/>
      </xdr:nvSpPr>
      <xdr:spPr>
        <a:xfrm>
          <a:off x="7561795" y="10103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46159</xdr:rowOff>
    </xdr:from>
    <xdr:ext cx="599010" cy="259045"/>
    <xdr:sp macro="" textlink="">
      <xdr:nvSpPr>
        <xdr:cNvPr id="242" name="n_4aveValue【橋りょう・トンネル】&#10;一人当たり有形固定資産（償却資産）額"/>
        <xdr:cNvSpPr txBox="1"/>
      </xdr:nvSpPr>
      <xdr:spPr>
        <a:xfrm>
          <a:off x="6672795" y="999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24571</xdr:rowOff>
    </xdr:from>
    <xdr:ext cx="534377" cy="259045"/>
    <xdr:sp macro="" textlink="">
      <xdr:nvSpPr>
        <xdr:cNvPr id="243" name="n_1mainValue【橋りょう・トンネル】&#10;一人当たり有形固定資産（償却資産）額"/>
        <xdr:cNvSpPr txBox="1"/>
      </xdr:nvSpPr>
      <xdr:spPr>
        <a:xfrm>
          <a:off x="9359411" y="1082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26625</xdr:rowOff>
    </xdr:from>
    <xdr:ext cx="534377" cy="259045"/>
    <xdr:sp macro="" textlink="">
      <xdr:nvSpPr>
        <xdr:cNvPr id="244" name="n_2mainValue【橋りょう・トンネル】&#10;一人当たり有形固定資産（償却資産）額"/>
        <xdr:cNvSpPr txBox="1"/>
      </xdr:nvSpPr>
      <xdr:spPr>
        <a:xfrm>
          <a:off x="8483111" y="1082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29066</xdr:rowOff>
    </xdr:from>
    <xdr:ext cx="534377" cy="259045"/>
    <xdr:sp macro="" textlink="">
      <xdr:nvSpPr>
        <xdr:cNvPr id="245" name="n_3mainValue【橋りょう・トンネル】&#10;一人当たり有形固定資産（償却資産）額"/>
        <xdr:cNvSpPr txBox="1"/>
      </xdr:nvSpPr>
      <xdr:spPr>
        <a:xfrm>
          <a:off x="7594111" y="1083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4" name="テキスト ボックス 25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5" name="直線コネクタ 25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6" name="テキスト ボックス 25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7" name="直線コネクタ 25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58" name="テキスト ボックス 257"/>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9" name="直線コネクタ 25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0" name="テキスト ボックス 25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1" name="直線コネクタ 26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2" name="テキスト ボックス 26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3" name="直線コネクタ 26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4" name="テキスト ボックス 26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5" name="直線コネクタ 26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6" name="テキスト ボックス 26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7" name="直線コネクタ 26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68" name="テキスト ボックス 267"/>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0" name="テキスト ボックス 26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8708</xdr:rowOff>
    </xdr:from>
    <xdr:to>
      <xdr:col>24</xdr:col>
      <xdr:colOff>62865</xdr:colOff>
      <xdr:row>85</xdr:row>
      <xdr:rowOff>118111</xdr:rowOff>
    </xdr:to>
    <xdr:cxnSp macro="">
      <xdr:nvCxnSpPr>
        <xdr:cNvPr id="272" name="直線コネクタ 271"/>
        <xdr:cNvCxnSpPr/>
      </xdr:nvCxnSpPr>
      <xdr:spPr>
        <a:xfrm flipV="1">
          <a:off x="4634865" y="13381808"/>
          <a:ext cx="0" cy="1309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121938</xdr:rowOff>
    </xdr:from>
    <xdr:ext cx="405111" cy="259045"/>
    <xdr:sp macro="" textlink="">
      <xdr:nvSpPr>
        <xdr:cNvPr id="273" name="【公営住宅】&#10;有形固定資産減価償却率最小値テキスト"/>
        <xdr:cNvSpPr txBox="1"/>
      </xdr:nvSpPr>
      <xdr:spPr>
        <a:xfrm>
          <a:off x="4673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118111</xdr:rowOff>
    </xdr:from>
    <xdr:to>
      <xdr:col>24</xdr:col>
      <xdr:colOff>152400</xdr:colOff>
      <xdr:row>85</xdr:row>
      <xdr:rowOff>118111</xdr:rowOff>
    </xdr:to>
    <xdr:cxnSp macro="">
      <xdr:nvCxnSpPr>
        <xdr:cNvPr id="274" name="直線コネクタ 273"/>
        <xdr:cNvCxnSpPr/>
      </xdr:nvCxnSpPr>
      <xdr:spPr>
        <a:xfrm>
          <a:off x="4546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126835</xdr:rowOff>
    </xdr:from>
    <xdr:ext cx="405111" cy="259045"/>
    <xdr:sp macro="" textlink="">
      <xdr:nvSpPr>
        <xdr:cNvPr id="275" name="【公営住宅】&#10;有形固定資産減価償却率最大値テキスト"/>
        <xdr:cNvSpPr txBox="1"/>
      </xdr:nvSpPr>
      <xdr:spPr>
        <a:xfrm>
          <a:off x="4673600" y="13157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8708</xdr:rowOff>
    </xdr:from>
    <xdr:to>
      <xdr:col>24</xdr:col>
      <xdr:colOff>152400</xdr:colOff>
      <xdr:row>78</xdr:row>
      <xdr:rowOff>8708</xdr:rowOff>
    </xdr:to>
    <xdr:cxnSp macro="">
      <xdr:nvCxnSpPr>
        <xdr:cNvPr id="276" name="直線コネクタ 275"/>
        <xdr:cNvCxnSpPr/>
      </xdr:nvCxnSpPr>
      <xdr:spPr>
        <a:xfrm>
          <a:off x="4546600" y="1338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91820</xdr:rowOff>
    </xdr:from>
    <xdr:ext cx="405111" cy="259045"/>
    <xdr:sp macro="" textlink="">
      <xdr:nvSpPr>
        <xdr:cNvPr id="277" name="【公営住宅】&#10;有形固定資産減価償却率平均値テキスト"/>
        <xdr:cNvSpPr txBox="1"/>
      </xdr:nvSpPr>
      <xdr:spPr>
        <a:xfrm>
          <a:off x="4673600" y="13979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68943</xdr:rowOff>
    </xdr:from>
    <xdr:to>
      <xdr:col>24</xdr:col>
      <xdr:colOff>114300</xdr:colOff>
      <xdr:row>82</xdr:row>
      <xdr:rowOff>170543</xdr:rowOff>
    </xdr:to>
    <xdr:sp macro="" textlink="">
      <xdr:nvSpPr>
        <xdr:cNvPr id="278" name="フローチャート: 判断 277"/>
        <xdr:cNvSpPr/>
      </xdr:nvSpPr>
      <xdr:spPr>
        <a:xfrm>
          <a:off x="45847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68943</xdr:rowOff>
    </xdr:from>
    <xdr:to>
      <xdr:col>20</xdr:col>
      <xdr:colOff>38100</xdr:colOff>
      <xdr:row>82</xdr:row>
      <xdr:rowOff>170543</xdr:rowOff>
    </xdr:to>
    <xdr:sp macro="" textlink="">
      <xdr:nvSpPr>
        <xdr:cNvPr id="279" name="フローチャート: 判断 278"/>
        <xdr:cNvSpPr/>
      </xdr:nvSpPr>
      <xdr:spPr>
        <a:xfrm>
          <a:off x="3746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80" name="フローチャート: 判断 279"/>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129358</xdr:rowOff>
    </xdr:from>
    <xdr:to>
      <xdr:col>10</xdr:col>
      <xdr:colOff>165100</xdr:colOff>
      <xdr:row>82</xdr:row>
      <xdr:rowOff>59508</xdr:rowOff>
    </xdr:to>
    <xdr:sp macro="" textlink="">
      <xdr:nvSpPr>
        <xdr:cNvPr id="281" name="フローチャート: 判断 280"/>
        <xdr:cNvSpPr/>
      </xdr:nvSpPr>
      <xdr:spPr>
        <a:xfrm>
          <a:off x="1968500" y="1401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36286</xdr:rowOff>
    </xdr:from>
    <xdr:to>
      <xdr:col>6</xdr:col>
      <xdr:colOff>38100</xdr:colOff>
      <xdr:row>82</xdr:row>
      <xdr:rowOff>137886</xdr:rowOff>
    </xdr:to>
    <xdr:sp macro="" textlink="">
      <xdr:nvSpPr>
        <xdr:cNvPr id="282" name="フローチャート: 判断 281"/>
        <xdr:cNvSpPr/>
      </xdr:nvSpPr>
      <xdr:spPr>
        <a:xfrm>
          <a:off x="10795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5262</xdr:rowOff>
    </xdr:from>
    <xdr:to>
      <xdr:col>24</xdr:col>
      <xdr:colOff>114300</xdr:colOff>
      <xdr:row>83</xdr:row>
      <xdr:rowOff>106862</xdr:rowOff>
    </xdr:to>
    <xdr:sp macro="" textlink="">
      <xdr:nvSpPr>
        <xdr:cNvPr id="288" name="楕円 287"/>
        <xdr:cNvSpPr/>
      </xdr:nvSpPr>
      <xdr:spPr>
        <a:xfrm>
          <a:off x="4584700" y="1423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155139</xdr:rowOff>
    </xdr:from>
    <xdr:ext cx="405111" cy="259045"/>
    <xdr:sp macro="" textlink="">
      <xdr:nvSpPr>
        <xdr:cNvPr id="289" name="【公営住宅】&#10;有形固定資産減価償却率該当値テキスト"/>
        <xdr:cNvSpPr txBox="1"/>
      </xdr:nvSpPr>
      <xdr:spPr>
        <a:xfrm>
          <a:off x="4673600" y="1421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101600</xdr:rowOff>
    </xdr:from>
    <xdr:to>
      <xdr:col>20</xdr:col>
      <xdr:colOff>38100</xdr:colOff>
      <xdr:row>83</xdr:row>
      <xdr:rowOff>31750</xdr:rowOff>
    </xdr:to>
    <xdr:sp macro="" textlink="">
      <xdr:nvSpPr>
        <xdr:cNvPr id="290" name="楕円 289"/>
        <xdr:cNvSpPr/>
      </xdr:nvSpPr>
      <xdr:spPr>
        <a:xfrm>
          <a:off x="3746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152400</xdr:rowOff>
    </xdr:from>
    <xdr:to>
      <xdr:col>24</xdr:col>
      <xdr:colOff>63500</xdr:colOff>
      <xdr:row>83</xdr:row>
      <xdr:rowOff>56062</xdr:rowOff>
    </xdr:to>
    <xdr:cxnSp macro="">
      <xdr:nvCxnSpPr>
        <xdr:cNvPr id="291" name="直線コネクタ 290"/>
        <xdr:cNvCxnSpPr/>
      </xdr:nvCxnSpPr>
      <xdr:spPr>
        <a:xfrm>
          <a:off x="3797300" y="14211300"/>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29755</xdr:rowOff>
    </xdr:from>
    <xdr:to>
      <xdr:col>15</xdr:col>
      <xdr:colOff>101600</xdr:colOff>
      <xdr:row>82</xdr:row>
      <xdr:rowOff>131355</xdr:rowOff>
    </xdr:to>
    <xdr:sp macro="" textlink="">
      <xdr:nvSpPr>
        <xdr:cNvPr id="292" name="楕円 291"/>
        <xdr:cNvSpPr/>
      </xdr:nvSpPr>
      <xdr:spPr>
        <a:xfrm>
          <a:off x="2857500" y="1408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80555</xdr:rowOff>
    </xdr:from>
    <xdr:to>
      <xdr:col>19</xdr:col>
      <xdr:colOff>177800</xdr:colOff>
      <xdr:row>82</xdr:row>
      <xdr:rowOff>152400</xdr:rowOff>
    </xdr:to>
    <xdr:cxnSp macro="">
      <xdr:nvCxnSpPr>
        <xdr:cNvPr id="293" name="直線コネクタ 292"/>
        <xdr:cNvCxnSpPr/>
      </xdr:nvCxnSpPr>
      <xdr:spPr>
        <a:xfrm>
          <a:off x="2908300" y="14139455"/>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132624</xdr:rowOff>
    </xdr:from>
    <xdr:to>
      <xdr:col>10</xdr:col>
      <xdr:colOff>165100</xdr:colOff>
      <xdr:row>82</xdr:row>
      <xdr:rowOff>62774</xdr:rowOff>
    </xdr:to>
    <xdr:sp macro="" textlink="">
      <xdr:nvSpPr>
        <xdr:cNvPr id="294" name="楕円 293"/>
        <xdr:cNvSpPr/>
      </xdr:nvSpPr>
      <xdr:spPr>
        <a:xfrm>
          <a:off x="1968500" y="1402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11974</xdr:rowOff>
    </xdr:from>
    <xdr:to>
      <xdr:col>15</xdr:col>
      <xdr:colOff>50800</xdr:colOff>
      <xdr:row>82</xdr:row>
      <xdr:rowOff>80555</xdr:rowOff>
    </xdr:to>
    <xdr:cxnSp macro="">
      <xdr:nvCxnSpPr>
        <xdr:cNvPr id="295" name="直線コネクタ 294"/>
        <xdr:cNvCxnSpPr/>
      </xdr:nvCxnSpPr>
      <xdr:spPr>
        <a:xfrm>
          <a:off x="2019300" y="14070874"/>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15620</xdr:rowOff>
    </xdr:from>
    <xdr:ext cx="405111" cy="259045"/>
    <xdr:sp macro="" textlink="">
      <xdr:nvSpPr>
        <xdr:cNvPr id="296" name="n_1aveValue【公営住宅】&#10;有形固定資産減価償却率"/>
        <xdr:cNvSpPr txBox="1"/>
      </xdr:nvSpPr>
      <xdr:spPr>
        <a:xfrm>
          <a:off x="35820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128288</xdr:rowOff>
    </xdr:from>
    <xdr:ext cx="405111" cy="259045"/>
    <xdr:sp macro="" textlink="">
      <xdr:nvSpPr>
        <xdr:cNvPr id="297" name="n_2aveValue【公営住宅】&#10;有形固定資産減価償却率"/>
        <xdr:cNvSpPr txBox="1"/>
      </xdr:nvSpPr>
      <xdr:spPr>
        <a:xfrm>
          <a:off x="2705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76035</xdr:rowOff>
    </xdr:from>
    <xdr:ext cx="405111" cy="259045"/>
    <xdr:sp macro="" textlink="">
      <xdr:nvSpPr>
        <xdr:cNvPr id="298" name="n_3aveValue【公営住宅】&#10;有形固定資産減価償却率"/>
        <xdr:cNvSpPr txBox="1"/>
      </xdr:nvSpPr>
      <xdr:spPr>
        <a:xfrm>
          <a:off x="1816744" y="1379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154413</xdr:rowOff>
    </xdr:from>
    <xdr:ext cx="405111" cy="259045"/>
    <xdr:sp macro="" textlink="">
      <xdr:nvSpPr>
        <xdr:cNvPr id="299" name="n_4aveValue【公営住宅】&#10;有形固定資産減価償却率"/>
        <xdr:cNvSpPr txBox="1"/>
      </xdr:nvSpPr>
      <xdr:spPr>
        <a:xfrm>
          <a:off x="927744" y="1387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22877</xdr:rowOff>
    </xdr:from>
    <xdr:ext cx="405111" cy="259045"/>
    <xdr:sp macro="" textlink="">
      <xdr:nvSpPr>
        <xdr:cNvPr id="300" name="n_1mainValue【公営住宅】&#10;有形固定資産減価償却率"/>
        <xdr:cNvSpPr txBox="1"/>
      </xdr:nvSpPr>
      <xdr:spPr>
        <a:xfrm>
          <a:off x="3582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122482</xdr:rowOff>
    </xdr:from>
    <xdr:ext cx="405111" cy="259045"/>
    <xdr:sp macro="" textlink="">
      <xdr:nvSpPr>
        <xdr:cNvPr id="301" name="n_2mainValue【公営住宅】&#10;有形固定資産減価償却率"/>
        <xdr:cNvSpPr txBox="1"/>
      </xdr:nvSpPr>
      <xdr:spPr>
        <a:xfrm>
          <a:off x="2705744" y="1418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53901</xdr:rowOff>
    </xdr:from>
    <xdr:ext cx="405111" cy="259045"/>
    <xdr:sp macro="" textlink="">
      <xdr:nvSpPr>
        <xdr:cNvPr id="302" name="n_3mainValue【公営住宅】&#10;有形固定資産減価償却率"/>
        <xdr:cNvSpPr txBox="1"/>
      </xdr:nvSpPr>
      <xdr:spPr>
        <a:xfrm>
          <a:off x="1816744" y="1411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313" name="テキスト ボックス 312"/>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114300</xdr:rowOff>
    </xdr:from>
    <xdr:to>
      <xdr:col>59</xdr:col>
      <xdr:colOff>50800</xdr:colOff>
      <xdr:row>86</xdr:row>
      <xdr:rowOff>114300</xdr:rowOff>
    </xdr:to>
    <xdr:cxnSp macro="">
      <xdr:nvCxnSpPr>
        <xdr:cNvPr id="314" name="直線コネクタ 31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5" name="テキスト ボックス 31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6" name="直線コネクタ 31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7" name="テキスト ボックス 31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8" name="直線コネクタ 31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9" name="テキスト ボックス 31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0" name="直線コネクタ 31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1" name="テキスト ボックス 32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2" name="直線コネクタ 32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3" name="テキスト ボックス 32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4" name="直線コネクタ 32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5" name="テキスト ボックス 32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9525</xdr:rowOff>
    </xdr:from>
    <xdr:to>
      <xdr:col>54</xdr:col>
      <xdr:colOff>189865</xdr:colOff>
      <xdr:row>86</xdr:row>
      <xdr:rowOff>133350</xdr:rowOff>
    </xdr:to>
    <xdr:cxnSp macro="">
      <xdr:nvCxnSpPr>
        <xdr:cNvPr id="327" name="直線コネクタ 326"/>
        <xdr:cNvCxnSpPr/>
      </xdr:nvCxnSpPr>
      <xdr:spPr>
        <a:xfrm flipV="1">
          <a:off x="10476865" y="13382625"/>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137177</xdr:rowOff>
    </xdr:from>
    <xdr:ext cx="469744" cy="259045"/>
    <xdr:sp macro="" textlink="">
      <xdr:nvSpPr>
        <xdr:cNvPr id="328" name="【公営住宅】&#10;一人当たり面積最小値テキスト"/>
        <xdr:cNvSpPr txBox="1"/>
      </xdr:nvSpPr>
      <xdr:spPr>
        <a:xfrm>
          <a:off x="10515600" y="1488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133350</xdr:rowOff>
    </xdr:from>
    <xdr:to>
      <xdr:col>55</xdr:col>
      <xdr:colOff>88900</xdr:colOff>
      <xdr:row>86</xdr:row>
      <xdr:rowOff>133350</xdr:rowOff>
    </xdr:to>
    <xdr:cxnSp macro="">
      <xdr:nvCxnSpPr>
        <xdr:cNvPr id="329" name="直線コネクタ 328"/>
        <xdr:cNvCxnSpPr/>
      </xdr:nvCxnSpPr>
      <xdr:spPr>
        <a:xfrm>
          <a:off x="10388600" y="1487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127652</xdr:rowOff>
    </xdr:from>
    <xdr:ext cx="469744" cy="259045"/>
    <xdr:sp macro="" textlink="">
      <xdr:nvSpPr>
        <xdr:cNvPr id="330" name="【公営住宅】&#10;一人当たり面積最大値テキスト"/>
        <xdr:cNvSpPr txBox="1"/>
      </xdr:nvSpPr>
      <xdr:spPr>
        <a:xfrm>
          <a:off x="10515600" y="13157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9525</xdr:rowOff>
    </xdr:from>
    <xdr:to>
      <xdr:col>55</xdr:col>
      <xdr:colOff>88900</xdr:colOff>
      <xdr:row>78</xdr:row>
      <xdr:rowOff>9525</xdr:rowOff>
    </xdr:to>
    <xdr:cxnSp macro="">
      <xdr:nvCxnSpPr>
        <xdr:cNvPr id="331" name="直線コネクタ 330"/>
        <xdr:cNvCxnSpPr/>
      </xdr:nvCxnSpPr>
      <xdr:spPr>
        <a:xfrm>
          <a:off x="10388600" y="1338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123841</xdr:rowOff>
    </xdr:from>
    <xdr:ext cx="469744" cy="259045"/>
    <xdr:sp macro="" textlink="">
      <xdr:nvSpPr>
        <xdr:cNvPr id="332" name="【公営住宅】&#10;一人当たり面積平均値テキスト"/>
        <xdr:cNvSpPr txBox="1"/>
      </xdr:nvSpPr>
      <xdr:spPr>
        <a:xfrm>
          <a:off x="10515600" y="14182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145414</xdr:rowOff>
    </xdr:from>
    <xdr:to>
      <xdr:col>55</xdr:col>
      <xdr:colOff>50800</xdr:colOff>
      <xdr:row>83</xdr:row>
      <xdr:rowOff>75564</xdr:rowOff>
    </xdr:to>
    <xdr:sp macro="" textlink="">
      <xdr:nvSpPr>
        <xdr:cNvPr id="333" name="フローチャート: 判断 332"/>
        <xdr:cNvSpPr/>
      </xdr:nvSpPr>
      <xdr:spPr>
        <a:xfrm>
          <a:off x="104267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109220</xdr:rowOff>
    </xdr:from>
    <xdr:to>
      <xdr:col>50</xdr:col>
      <xdr:colOff>165100</xdr:colOff>
      <xdr:row>83</xdr:row>
      <xdr:rowOff>39370</xdr:rowOff>
    </xdr:to>
    <xdr:sp macro="" textlink="">
      <xdr:nvSpPr>
        <xdr:cNvPr id="334" name="フローチャート: 判断 333"/>
        <xdr:cNvSpPr/>
      </xdr:nvSpPr>
      <xdr:spPr>
        <a:xfrm>
          <a:off x="9588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114936</xdr:rowOff>
    </xdr:from>
    <xdr:to>
      <xdr:col>46</xdr:col>
      <xdr:colOff>38100</xdr:colOff>
      <xdr:row>83</xdr:row>
      <xdr:rowOff>45086</xdr:rowOff>
    </xdr:to>
    <xdr:sp macro="" textlink="">
      <xdr:nvSpPr>
        <xdr:cNvPr id="335" name="フローチャート: 判断 334"/>
        <xdr:cNvSpPr/>
      </xdr:nvSpPr>
      <xdr:spPr>
        <a:xfrm>
          <a:off x="86995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80</xdr:row>
      <xdr:rowOff>33020</xdr:rowOff>
    </xdr:from>
    <xdr:to>
      <xdr:col>41</xdr:col>
      <xdr:colOff>101600</xdr:colOff>
      <xdr:row>80</xdr:row>
      <xdr:rowOff>134620</xdr:rowOff>
    </xdr:to>
    <xdr:sp macro="" textlink="">
      <xdr:nvSpPr>
        <xdr:cNvPr id="336" name="フローチャート: 判断 335"/>
        <xdr:cNvSpPr/>
      </xdr:nvSpPr>
      <xdr:spPr>
        <a:xfrm>
          <a:off x="7810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80645</xdr:rowOff>
    </xdr:from>
    <xdr:to>
      <xdr:col>36</xdr:col>
      <xdr:colOff>165100</xdr:colOff>
      <xdr:row>83</xdr:row>
      <xdr:rowOff>10795</xdr:rowOff>
    </xdr:to>
    <xdr:sp macro="" textlink="">
      <xdr:nvSpPr>
        <xdr:cNvPr id="337" name="フローチャート: 判断 336"/>
        <xdr:cNvSpPr/>
      </xdr:nvSpPr>
      <xdr:spPr>
        <a:xfrm>
          <a:off x="6921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8" name="テキスト ボックス 33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9" name="テキスト ボックス 33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0" name="テキスト ボックス 33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1" name="テキスト ボックス 34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2" name="テキスト ボックス 34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120650</xdr:rowOff>
    </xdr:from>
    <xdr:to>
      <xdr:col>55</xdr:col>
      <xdr:colOff>50800</xdr:colOff>
      <xdr:row>81</xdr:row>
      <xdr:rowOff>50800</xdr:rowOff>
    </xdr:to>
    <xdr:sp macro="" textlink="">
      <xdr:nvSpPr>
        <xdr:cNvPr id="343" name="楕円 342"/>
        <xdr:cNvSpPr/>
      </xdr:nvSpPr>
      <xdr:spPr>
        <a:xfrm>
          <a:off x="10426700" y="138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143527</xdr:rowOff>
    </xdr:from>
    <xdr:ext cx="469744" cy="259045"/>
    <xdr:sp macro="" textlink="">
      <xdr:nvSpPr>
        <xdr:cNvPr id="344" name="【公営住宅】&#10;一人当たり面積該当値テキスト"/>
        <xdr:cNvSpPr txBox="1"/>
      </xdr:nvSpPr>
      <xdr:spPr>
        <a:xfrm>
          <a:off x="10515600" y="1368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132080</xdr:rowOff>
    </xdr:from>
    <xdr:to>
      <xdr:col>50</xdr:col>
      <xdr:colOff>165100</xdr:colOff>
      <xdr:row>81</xdr:row>
      <xdr:rowOff>62230</xdr:rowOff>
    </xdr:to>
    <xdr:sp macro="" textlink="">
      <xdr:nvSpPr>
        <xdr:cNvPr id="345" name="楕円 344"/>
        <xdr:cNvSpPr/>
      </xdr:nvSpPr>
      <xdr:spPr>
        <a:xfrm>
          <a:off x="9588500" y="138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0</xdr:rowOff>
    </xdr:from>
    <xdr:to>
      <xdr:col>55</xdr:col>
      <xdr:colOff>0</xdr:colOff>
      <xdr:row>81</xdr:row>
      <xdr:rowOff>11430</xdr:rowOff>
    </xdr:to>
    <xdr:cxnSp macro="">
      <xdr:nvCxnSpPr>
        <xdr:cNvPr id="346" name="直線コネクタ 345"/>
        <xdr:cNvCxnSpPr/>
      </xdr:nvCxnSpPr>
      <xdr:spPr>
        <a:xfrm flipV="1">
          <a:off x="9639300" y="138874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139700</xdr:rowOff>
    </xdr:from>
    <xdr:to>
      <xdr:col>46</xdr:col>
      <xdr:colOff>38100</xdr:colOff>
      <xdr:row>81</xdr:row>
      <xdr:rowOff>69850</xdr:rowOff>
    </xdr:to>
    <xdr:sp macro="" textlink="">
      <xdr:nvSpPr>
        <xdr:cNvPr id="347" name="楕円 346"/>
        <xdr:cNvSpPr/>
      </xdr:nvSpPr>
      <xdr:spPr>
        <a:xfrm>
          <a:off x="8699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11430</xdr:rowOff>
    </xdr:from>
    <xdr:to>
      <xdr:col>50</xdr:col>
      <xdr:colOff>114300</xdr:colOff>
      <xdr:row>81</xdr:row>
      <xdr:rowOff>19050</xdr:rowOff>
    </xdr:to>
    <xdr:cxnSp macro="">
      <xdr:nvCxnSpPr>
        <xdr:cNvPr id="348" name="直線コネクタ 347"/>
        <xdr:cNvCxnSpPr/>
      </xdr:nvCxnSpPr>
      <xdr:spPr>
        <a:xfrm flipV="1">
          <a:off x="8750300" y="13898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149225</xdr:rowOff>
    </xdr:from>
    <xdr:to>
      <xdr:col>41</xdr:col>
      <xdr:colOff>101600</xdr:colOff>
      <xdr:row>81</xdr:row>
      <xdr:rowOff>79375</xdr:rowOff>
    </xdr:to>
    <xdr:sp macro="" textlink="">
      <xdr:nvSpPr>
        <xdr:cNvPr id="349" name="楕円 348"/>
        <xdr:cNvSpPr/>
      </xdr:nvSpPr>
      <xdr:spPr>
        <a:xfrm>
          <a:off x="7810500" y="1386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19050</xdr:rowOff>
    </xdr:from>
    <xdr:to>
      <xdr:col>45</xdr:col>
      <xdr:colOff>177800</xdr:colOff>
      <xdr:row>81</xdr:row>
      <xdr:rowOff>28575</xdr:rowOff>
    </xdr:to>
    <xdr:cxnSp macro="">
      <xdr:nvCxnSpPr>
        <xdr:cNvPr id="350" name="直線コネクタ 349"/>
        <xdr:cNvCxnSpPr/>
      </xdr:nvCxnSpPr>
      <xdr:spPr>
        <a:xfrm flipV="1">
          <a:off x="7861300" y="139065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30497</xdr:rowOff>
    </xdr:from>
    <xdr:ext cx="469744" cy="259045"/>
    <xdr:sp macro="" textlink="">
      <xdr:nvSpPr>
        <xdr:cNvPr id="351" name="n_1aveValue【公営住宅】&#10;一人当たり面積"/>
        <xdr:cNvSpPr txBox="1"/>
      </xdr:nvSpPr>
      <xdr:spPr>
        <a:xfrm>
          <a:off x="9391727" y="1426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36213</xdr:rowOff>
    </xdr:from>
    <xdr:ext cx="469744" cy="259045"/>
    <xdr:sp macro="" textlink="">
      <xdr:nvSpPr>
        <xdr:cNvPr id="352" name="n_2aveValue【公営住宅】&#10;一人当たり面積"/>
        <xdr:cNvSpPr txBox="1"/>
      </xdr:nvSpPr>
      <xdr:spPr>
        <a:xfrm>
          <a:off x="8515427" y="1426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151147</xdr:rowOff>
    </xdr:from>
    <xdr:ext cx="469744" cy="259045"/>
    <xdr:sp macro="" textlink="">
      <xdr:nvSpPr>
        <xdr:cNvPr id="353" name="n_3aveValue【公営住宅】&#10;一人当たり面積"/>
        <xdr:cNvSpPr txBox="1"/>
      </xdr:nvSpPr>
      <xdr:spPr>
        <a:xfrm>
          <a:off x="7626427" y="1352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27322</xdr:rowOff>
    </xdr:from>
    <xdr:ext cx="469744" cy="259045"/>
    <xdr:sp macro="" textlink="">
      <xdr:nvSpPr>
        <xdr:cNvPr id="354" name="n_4aveValue【公営住宅】&#10;一人当たり面積"/>
        <xdr:cNvSpPr txBox="1"/>
      </xdr:nvSpPr>
      <xdr:spPr>
        <a:xfrm>
          <a:off x="6737427" y="1391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78757</xdr:rowOff>
    </xdr:from>
    <xdr:ext cx="469744" cy="259045"/>
    <xdr:sp macro="" textlink="">
      <xdr:nvSpPr>
        <xdr:cNvPr id="355" name="n_1mainValue【公営住宅】&#10;一人当たり面積"/>
        <xdr:cNvSpPr txBox="1"/>
      </xdr:nvSpPr>
      <xdr:spPr>
        <a:xfrm>
          <a:off x="9391727" y="1362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86377</xdr:rowOff>
    </xdr:from>
    <xdr:ext cx="469744" cy="259045"/>
    <xdr:sp macro="" textlink="">
      <xdr:nvSpPr>
        <xdr:cNvPr id="356" name="n_2mainValue【公営住宅】&#10;一人当たり面積"/>
        <xdr:cNvSpPr txBox="1"/>
      </xdr:nvSpPr>
      <xdr:spPr>
        <a:xfrm>
          <a:off x="8515427"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70502</xdr:rowOff>
    </xdr:from>
    <xdr:ext cx="469744" cy="259045"/>
    <xdr:sp macro="" textlink="">
      <xdr:nvSpPr>
        <xdr:cNvPr id="357" name="n_3mainValue【公営住宅】&#10;一人当たり面積"/>
        <xdr:cNvSpPr txBox="1"/>
      </xdr:nvSpPr>
      <xdr:spPr>
        <a:xfrm>
          <a:off x="7626427" y="13957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8" name="正方形/長方形 35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9" name="正方形/長方形 35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0" name="正方形/長方形 35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1" name="正方形/長方形 36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2" name="正方形/長方形 36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3" name="正方形/長方形 36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4" name="正方形/長方形 36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5" name="正方形/長方形 36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6" name="正方形/長方形 36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7" name="正方形/長方形 36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8" name="正方形/長方形 36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9" name="正方形/長方形 36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0" name="正方形/長方形 36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1" name="正方形/長方形 37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2" name="正方形/長方形 37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3" name="正方形/長方形 37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4" name="正方形/長方形 37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5" name="正方形/長方形 37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6" name="正方形/長方形 37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7" name="正方形/長方形 37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8" name="正方形/長方形 37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9" name="正方形/長方形 37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0" name="正方形/長方形 37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1" name="正方形/長方形 38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2" name="テキスト ボックス 38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3" name="直線コネクタ 38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4" name="テキスト ボックス 38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85" name="直線コネクタ 384"/>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86" name="テキスト ボックス 385"/>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87" name="直線コネクタ 386"/>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88" name="テキスト ボックス 387"/>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89" name="直線コネクタ 388"/>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90" name="テキスト ボックス 389"/>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91" name="直線コネクタ 390"/>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92" name="テキスト ボックス 391"/>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3" name="直線コネクタ 39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4" name="テキスト ボックス 39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153924</xdr:rowOff>
    </xdr:from>
    <xdr:to>
      <xdr:col>85</xdr:col>
      <xdr:colOff>126364</xdr:colOff>
      <xdr:row>42</xdr:row>
      <xdr:rowOff>19050</xdr:rowOff>
    </xdr:to>
    <xdr:cxnSp macro="">
      <xdr:nvCxnSpPr>
        <xdr:cNvPr id="396" name="直線コネクタ 395"/>
        <xdr:cNvCxnSpPr/>
      </xdr:nvCxnSpPr>
      <xdr:spPr>
        <a:xfrm flipV="1">
          <a:off x="16318864" y="5983224"/>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397"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398" name="直線コネクタ 397"/>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100601</xdr:rowOff>
    </xdr:from>
    <xdr:ext cx="405111" cy="259045"/>
    <xdr:sp macro="" textlink="">
      <xdr:nvSpPr>
        <xdr:cNvPr id="399" name="【認定こども園・幼稚園・保育所】&#10;有形固定資産減価償却率最大値テキスト"/>
        <xdr:cNvSpPr txBox="1"/>
      </xdr:nvSpPr>
      <xdr:spPr>
        <a:xfrm>
          <a:off x="16357600" y="5758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153924</xdr:rowOff>
    </xdr:from>
    <xdr:to>
      <xdr:col>86</xdr:col>
      <xdr:colOff>25400</xdr:colOff>
      <xdr:row>34</xdr:row>
      <xdr:rowOff>153924</xdr:rowOff>
    </xdr:to>
    <xdr:cxnSp macro="">
      <xdr:nvCxnSpPr>
        <xdr:cNvPr id="400" name="直線コネクタ 399"/>
        <xdr:cNvCxnSpPr/>
      </xdr:nvCxnSpPr>
      <xdr:spPr>
        <a:xfrm>
          <a:off x="16230600" y="598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163847</xdr:rowOff>
    </xdr:from>
    <xdr:ext cx="405111" cy="259045"/>
    <xdr:sp macro="" textlink="">
      <xdr:nvSpPr>
        <xdr:cNvPr id="401" name="【認定こども園・幼稚園・保育所】&#10;有形固定資産減価償却率平均値テキスト"/>
        <xdr:cNvSpPr txBox="1"/>
      </xdr:nvSpPr>
      <xdr:spPr>
        <a:xfrm>
          <a:off x="16357600" y="633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xdr:rowOff>
    </xdr:from>
    <xdr:to>
      <xdr:col>85</xdr:col>
      <xdr:colOff>177800</xdr:colOff>
      <xdr:row>37</xdr:row>
      <xdr:rowOff>115570</xdr:rowOff>
    </xdr:to>
    <xdr:sp macro="" textlink="">
      <xdr:nvSpPr>
        <xdr:cNvPr id="402" name="フローチャート: 判断 401"/>
        <xdr:cNvSpPr/>
      </xdr:nvSpPr>
      <xdr:spPr>
        <a:xfrm>
          <a:off x="16268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119126</xdr:rowOff>
    </xdr:from>
    <xdr:to>
      <xdr:col>81</xdr:col>
      <xdr:colOff>101600</xdr:colOff>
      <xdr:row>38</xdr:row>
      <xdr:rowOff>49276</xdr:rowOff>
    </xdr:to>
    <xdr:sp macro="" textlink="">
      <xdr:nvSpPr>
        <xdr:cNvPr id="403" name="フローチャート: 判断 402"/>
        <xdr:cNvSpPr/>
      </xdr:nvSpPr>
      <xdr:spPr>
        <a:xfrm>
          <a:off x="15430500" y="64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45974</xdr:rowOff>
    </xdr:from>
    <xdr:to>
      <xdr:col>76</xdr:col>
      <xdr:colOff>165100</xdr:colOff>
      <xdr:row>38</xdr:row>
      <xdr:rowOff>147574</xdr:rowOff>
    </xdr:to>
    <xdr:sp macro="" textlink="">
      <xdr:nvSpPr>
        <xdr:cNvPr id="404" name="フローチャート: 判断 403"/>
        <xdr:cNvSpPr/>
      </xdr:nvSpPr>
      <xdr:spPr>
        <a:xfrm>
          <a:off x="14541500" y="656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55118</xdr:rowOff>
    </xdr:from>
    <xdr:to>
      <xdr:col>72</xdr:col>
      <xdr:colOff>38100</xdr:colOff>
      <xdr:row>38</xdr:row>
      <xdr:rowOff>156718</xdr:rowOff>
    </xdr:to>
    <xdr:sp macro="" textlink="">
      <xdr:nvSpPr>
        <xdr:cNvPr id="405" name="フローチャート: 判断 404"/>
        <xdr:cNvSpPr/>
      </xdr:nvSpPr>
      <xdr:spPr>
        <a:xfrm>
          <a:off x="13652500" y="657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107696</xdr:rowOff>
    </xdr:from>
    <xdr:to>
      <xdr:col>67</xdr:col>
      <xdr:colOff>101600</xdr:colOff>
      <xdr:row>38</xdr:row>
      <xdr:rowOff>37846</xdr:rowOff>
    </xdr:to>
    <xdr:sp macro="" textlink="">
      <xdr:nvSpPr>
        <xdr:cNvPr id="406" name="フローチャート: 判断 405"/>
        <xdr:cNvSpPr/>
      </xdr:nvSpPr>
      <xdr:spPr>
        <a:xfrm>
          <a:off x="12763500" y="64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7" name="テキスト ボックス 40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8" name="テキスト ボックス 40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9" name="テキスト ボックス 40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0" name="テキスト ボックス 40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1" name="テキスト ボックス 41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87122</xdr:rowOff>
    </xdr:from>
    <xdr:to>
      <xdr:col>85</xdr:col>
      <xdr:colOff>177800</xdr:colOff>
      <xdr:row>37</xdr:row>
      <xdr:rowOff>17272</xdr:rowOff>
    </xdr:to>
    <xdr:sp macro="" textlink="">
      <xdr:nvSpPr>
        <xdr:cNvPr id="412" name="楕円 411"/>
        <xdr:cNvSpPr/>
      </xdr:nvSpPr>
      <xdr:spPr>
        <a:xfrm>
          <a:off x="16268700" y="625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109999</xdr:rowOff>
    </xdr:from>
    <xdr:ext cx="405111" cy="259045"/>
    <xdr:sp macro="" textlink="">
      <xdr:nvSpPr>
        <xdr:cNvPr id="413" name="【認定こども園・幼稚園・保育所】&#10;有形固定資産減価償却率該当値テキスト"/>
        <xdr:cNvSpPr txBox="1"/>
      </xdr:nvSpPr>
      <xdr:spPr>
        <a:xfrm>
          <a:off x="16357600" y="6110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146558</xdr:rowOff>
    </xdr:from>
    <xdr:to>
      <xdr:col>81</xdr:col>
      <xdr:colOff>101600</xdr:colOff>
      <xdr:row>36</xdr:row>
      <xdr:rowOff>76708</xdr:rowOff>
    </xdr:to>
    <xdr:sp macro="" textlink="">
      <xdr:nvSpPr>
        <xdr:cNvPr id="414" name="楕円 413"/>
        <xdr:cNvSpPr/>
      </xdr:nvSpPr>
      <xdr:spPr>
        <a:xfrm>
          <a:off x="15430500" y="614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25908</xdr:rowOff>
    </xdr:from>
    <xdr:to>
      <xdr:col>85</xdr:col>
      <xdr:colOff>127000</xdr:colOff>
      <xdr:row>36</xdr:row>
      <xdr:rowOff>137922</xdr:rowOff>
    </xdr:to>
    <xdr:cxnSp macro="">
      <xdr:nvCxnSpPr>
        <xdr:cNvPr id="415" name="直線コネクタ 414"/>
        <xdr:cNvCxnSpPr/>
      </xdr:nvCxnSpPr>
      <xdr:spPr>
        <a:xfrm>
          <a:off x="15481300" y="6198108"/>
          <a:ext cx="8382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137414</xdr:rowOff>
    </xdr:from>
    <xdr:to>
      <xdr:col>76</xdr:col>
      <xdr:colOff>165100</xdr:colOff>
      <xdr:row>36</xdr:row>
      <xdr:rowOff>67564</xdr:rowOff>
    </xdr:to>
    <xdr:sp macro="" textlink="">
      <xdr:nvSpPr>
        <xdr:cNvPr id="416" name="楕円 415"/>
        <xdr:cNvSpPr/>
      </xdr:nvSpPr>
      <xdr:spPr>
        <a:xfrm>
          <a:off x="14541500" y="613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16764</xdr:rowOff>
    </xdr:from>
    <xdr:to>
      <xdr:col>81</xdr:col>
      <xdr:colOff>50800</xdr:colOff>
      <xdr:row>36</xdr:row>
      <xdr:rowOff>25908</xdr:rowOff>
    </xdr:to>
    <xdr:cxnSp macro="">
      <xdr:nvCxnSpPr>
        <xdr:cNvPr id="417" name="直線コネクタ 416"/>
        <xdr:cNvCxnSpPr/>
      </xdr:nvCxnSpPr>
      <xdr:spPr>
        <a:xfrm>
          <a:off x="14592300" y="61889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61976</xdr:rowOff>
    </xdr:from>
    <xdr:to>
      <xdr:col>72</xdr:col>
      <xdr:colOff>38100</xdr:colOff>
      <xdr:row>36</xdr:row>
      <xdr:rowOff>163576</xdr:rowOff>
    </xdr:to>
    <xdr:sp macro="" textlink="">
      <xdr:nvSpPr>
        <xdr:cNvPr id="418" name="楕円 417"/>
        <xdr:cNvSpPr/>
      </xdr:nvSpPr>
      <xdr:spPr>
        <a:xfrm>
          <a:off x="13652500" y="623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16764</xdr:rowOff>
    </xdr:from>
    <xdr:to>
      <xdr:col>76</xdr:col>
      <xdr:colOff>114300</xdr:colOff>
      <xdr:row>36</xdr:row>
      <xdr:rowOff>112776</xdr:rowOff>
    </xdr:to>
    <xdr:cxnSp macro="">
      <xdr:nvCxnSpPr>
        <xdr:cNvPr id="419" name="直線コネクタ 418"/>
        <xdr:cNvCxnSpPr/>
      </xdr:nvCxnSpPr>
      <xdr:spPr>
        <a:xfrm flipV="1">
          <a:off x="13703300" y="618896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40403</xdr:rowOff>
    </xdr:from>
    <xdr:ext cx="405111" cy="259045"/>
    <xdr:sp macro="" textlink="">
      <xdr:nvSpPr>
        <xdr:cNvPr id="420" name="n_1aveValue【認定こども園・幼稚園・保育所】&#10;有形固定資産減価償却率"/>
        <xdr:cNvSpPr txBox="1"/>
      </xdr:nvSpPr>
      <xdr:spPr>
        <a:xfrm>
          <a:off x="15266044" y="655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138701</xdr:rowOff>
    </xdr:from>
    <xdr:ext cx="405111" cy="259045"/>
    <xdr:sp macro="" textlink="">
      <xdr:nvSpPr>
        <xdr:cNvPr id="421" name="n_2aveValue【認定こども園・幼稚園・保育所】&#10;有形固定資産減価償却率"/>
        <xdr:cNvSpPr txBox="1"/>
      </xdr:nvSpPr>
      <xdr:spPr>
        <a:xfrm>
          <a:off x="14389744" y="665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147845</xdr:rowOff>
    </xdr:from>
    <xdr:ext cx="405111" cy="259045"/>
    <xdr:sp macro="" textlink="">
      <xdr:nvSpPr>
        <xdr:cNvPr id="422" name="n_3aveValue【認定こども園・幼稚園・保育所】&#10;有形固定資産減価償却率"/>
        <xdr:cNvSpPr txBox="1"/>
      </xdr:nvSpPr>
      <xdr:spPr>
        <a:xfrm>
          <a:off x="13500744" y="666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54373</xdr:rowOff>
    </xdr:from>
    <xdr:ext cx="405111" cy="259045"/>
    <xdr:sp macro="" textlink="">
      <xdr:nvSpPr>
        <xdr:cNvPr id="423" name="n_4aveValue【認定こども園・幼稚園・保育所】&#10;有形固定資産減価償却率"/>
        <xdr:cNvSpPr txBox="1"/>
      </xdr:nvSpPr>
      <xdr:spPr>
        <a:xfrm>
          <a:off x="12611744" y="622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93235</xdr:rowOff>
    </xdr:from>
    <xdr:ext cx="405111" cy="259045"/>
    <xdr:sp macro="" textlink="">
      <xdr:nvSpPr>
        <xdr:cNvPr id="424" name="n_1mainValue【認定こども園・幼稚園・保育所】&#10;有形固定資産減価償却率"/>
        <xdr:cNvSpPr txBox="1"/>
      </xdr:nvSpPr>
      <xdr:spPr>
        <a:xfrm>
          <a:off x="15266044" y="592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84091</xdr:rowOff>
    </xdr:from>
    <xdr:ext cx="405111" cy="259045"/>
    <xdr:sp macro="" textlink="">
      <xdr:nvSpPr>
        <xdr:cNvPr id="425" name="n_2mainValue【認定こども園・幼稚園・保育所】&#10;有形固定資産減価償却率"/>
        <xdr:cNvSpPr txBox="1"/>
      </xdr:nvSpPr>
      <xdr:spPr>
        <a:xfrm>
          <a:off x="14389744" y="591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8653</xdr:rowOff>
    </xdr:from>
    <xdr:ext cx="405111" cy="259045"/>
    <xdr:sp macro="" textlink="">
      <xdr:nvSpPr>
        <xdr:cNvPr id="426" name="n_3mainValue【認定こども園・幼稚園・保育所】&#10;有形固定資産減価償却率"/>
        <xdr:cNvSpPr txBox="1"/>
      </xdr:nvSpPr>
      <xdr:spPr>
        <a:xfrm>
          <a:off x="13500744" y="600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7" name="正方形/長方形 42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8" name="正方形/長方形 42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9" name="正方形/長方形 42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0" name="正方形/長方形 42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1" name="正方形/長方形 43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2" name="正方形/長方形 43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3" name="正方形/長方形 43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4" name="正方形/長方形 43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5" name="テキスト ボックス 43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6" name="直線コネクタ 43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7" name="直線コネクタ 43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38" name="テキスト ボックス 437"/>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39" name="直線コネクタ 43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40" name="テキスト ボックス 439"/>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1" name="直線コネクタ 44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42" name="テキスト ボックス 441"/>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3" name="直線コネクタ 44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44" name="テキスト ボックス 443"/>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45" name="直線コネクタ 44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46" name="テキスト ボックス 445"/>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7" name="直線コネクタ 44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48" name="テキスト ボックス 447"/>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9" name="直線コネクタ 44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0" name="テキスト ボックス 44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152944</xdr:rowOff>
    </xdr:from>
    <xdr:to>
      <xdr:col>116</xdr:col>
      <xdr:colOff>62864</xdr:colOff>
      <xdr:row>41</xdr:row>
      <xdr:rowOff>159476</xdr:rowOff>
    </xdr:to>
    <xdr:cxnSp macro="">
      <xdr:nvCxnSpPr>
        <xdr:cNvPr id="452" name="直線コネクタ 451"/>
        <xdr:cNvCxnSpPr/>
      </xdr:nvCxnSpPr>
      <xdr:spPr>
        <a:xfrm flipV="1">
          <a:off x="22160864" y="5810794"/>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163303</xdr:rowOff>
    </xdr:from>
    <xdr:ext cx="469744" cy="259045"/>
    <xdr:sp macro="" textlink="">
      <xdr:nvSpPr>
        <xdr:cNvPr id="453" name="【認定こども園・幼稚園・保育所】&#10;一人当たり面積最小値テキスト"/>
        <xdr:cNvSpPr txBox="1"/>
      </xdr:nvSpPr>
      <xdr:spPr>
        <a:xfrm>
          <a:off x="22199600" y="719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159476</xdr:rowOff>
    </xdr:from>
    <xdr:to>
      <xdr:col>116</xdr:col>
      <xdr:colOff>152400</xdr:colOff>
      <xdr:row>41</xdr:row>
      <xdr:rowOff>159476</xdr:rowOff>
    </xdr:to>
    <xdr:cxnSp macro="">
      <xdr:nvCxnSpPr>
        <xdr:cNvPr id="454" name="直線コネクタ 453"/>
        <xdr:cNvCxnSpPr/>
      </xdr:nvCxnSpPr>
      <xdr:spPr>
        <a:xfrm>
          <a:off x="22072600" y="718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99621</xdr:rowOff>
    </xdr:from>
    <xdr:ext cx="469744" cy="259045"/>
    <xdr:sp macro="" textlink="">
      <xdr:nvSpPr>
        <xdr:cNvPr id="455" name="【認定こども園・幼稚園・保育所】&#10;一人当たり面積最大値テキスト"/>
        <xdr:cNvSpPr txBox="1"/>
      </xdr:nvSpPr>
      <xdr:spPr>
        <a:xfrm>
          <a:off x="22199600" y="558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152944</xdr:rowOff>
    </xdr:from>
    <xdr:to>
      <xdr:col>116</xdr:col>
      <xdr:colOff>152400</xdr:colOff>
      <xdr:row>33</xdr:row>
      <xdr:rowOff>152944</xdr:rowOff>
    </xdr:to>
    <xdr:cxnSp macro="">
      <xdr:nvCxnSpPr>
        <xdr:cNvPr id="456" name="直線コネクタ 455"/>
        <xdr:cNvCxnSpPr/>
      </xdr:nvCxnSpPr>
      <xdr:spPr>
        <a:xfrm>
          <a:off x="22072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924</xdr:rowOff>
    </xdr:from>
    <xdr:ext cx="469744" cy="259045"/>
    <xdr:sp macro="" textlink="">
      <xdr:nvSpPr>
        <xdr:cNvPr id="457" name="【認定こども園・幼稚園・保育所】&#10;一人当たり面積平均値テキスト"/>
        <xdr:cNvSpPr txBox="1"/>
      </xdr:nvSpPr>
      <xdr:spPr>
        <a:xfrm>
          <a:off x="22199600" y="6516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149497</xdr:rowOff>
    </xdr:from>
    <xdr:to>
      <xdr:col>116</xdr:col>
      <xdr:colOff>114300</xdr:colOff>
      <xdr:row>39</xdr:row>
      <xdr:rowOff>79647</xdr:rowOff>
    </xdr:to>
    <xdr:sp macro="" textlink="">
      <xdr:nvSpPr>
        <xdr:cNvPr id="458" name="フローチャート: 判断 457"/>
        <xdr:cNvSpPr/>
      </xdr:nvSpPr>
      <xdr:spPr>
        <a:xfrm>
          <a:off x="221107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17235</xdr:rowOff>
    </xdr:from>
    <xdr:to>
      <xdr:col>112</xdr:col>
      <xdr:colOff>38100</xdr:colOff>
      <xdr:row>39</xdr:row>
      <xdr:rowOff>118835</xdr:rowOff>
    </xdr:to>
    <xdr:sp macro="" textlink="">
      <xdr:nvSpPr>
        <xdr:cNvPr id="459" name="フローチャート: 判断 458"/>
        <xdr:cNvSpPr/>
      </xdr:nvSpPr>
      <xdr:spPr>
        <a:xfrm>
          <a:off x="21272500" y="670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60" name="フローチャート: 判断 459"/>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7438</xdr:rowOff>
    </xdr:from>
    <xdr:to>
      <xdr:col>102</xdr:col>
      <xdr:colOff>165100</xdr:colOff>
      <xdr:row>39</xdr:row>
      <xdr:rowOff>109038</xdr:rowOff>
    </xdr:to>
    <xdr:sp macro="" textlink="">
      <xdr:nvSpPr>
        <xdr:cNvPr id="461" name="フローチャート: 判断 460"/>
        <xdr:cNvSpPr/>
      </xdr:nvSpPr>
      <xdr:spPr>
        <a:xfrm>
          <a:off x="19494500" y="669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141333</xdr:rowOff>
    </xdr:from>
    <xdr:to>
      <xdr:col>98</xdr:col>
      <xdr:colOff>38100</xdr:colOff>
      <xdr:row>38</xdr:row>
      <xdr:rowOff>71482</xdr:rowOff>
    </xdr:to>
    <xdr:sp macro="" textlink="">
      <xdr:nvSpPr>
        <xdr:cNvPr id="462" name="フローチャート: 判断 461"/>
        <xdr:cNvSpPr/>
      </xdr:nvSpPr>
      <xdr:spPr>
        <a:xfrm>
          <a:off x="18605500" y="64849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3" name="テキスト ボックス 4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4" name="テキスト ボックス 4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5" name="テキスト ボックス 4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6" name="テキスト ボックス 4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7" name="テキスト ボックス 4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164193</xdr:rowOff>
    </xdr:from>
    <xdr:to>
      <xdr:col>116</xdr:col>
      <xdr:colOff>114300</xdr:colOff>
      <xdr:row>40</xdr:row>
      <xdr:rowOff>94343</xdr:rowOff>
    </xdr:to>
    <xdr:sp macro="" textlink="">
      <xdr:nvSpPr>
        <xdr:cNvPr id="468" name="楕円 467"/>
        <xdr:cNvSpPr/>
      </xdr:nvSpPr>
      <xdr:spPr>
        <a:xfrm>
          <a:off x="221107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142620</xdr:rowOff>
    </xdr:from>
    <xdr:ext cx="469744" cy="259045"/>
    <xdr:sp macro="" textlink="">
      <xdr:nvSpPr>
        <xdr:cNvPr id="469" name="【認定こども園・幼稚園・保育所】&#10;一人当たり面積該当値テキスト"/>
        <xdr:cNvSpPr txBox="1"/>
      </xdr:nvSpPr>
      <xdr:spPr>
        <a:xfrm>
          <a:off x="22199600" y="682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35197</xdr:rowOff>
    </xdr:from>
    <xdr:to>
      <xdr:col>112</xdr:col>
      <xdr:colOff>38100</xdr:colOff>
      <xdr:row>40</xdr:row>
      <xdr:rowOff>136797</xdr:rowOff>
    </xdr:to>
    <xdr:sp macro="" textlink="">
      <xdr:nvSpPr>
        <xdr:cNvPr id="470" name="楕円 469"/>
        <xdr:cNvSpPr/>
      </xdr:nvSpPr>
      <xdr:spPr>
        <a:xfrm>
          <a:off x="21272500" y="689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43543</xdr:rowOff>
    </xdr:from>
    <xdr:to>
      <xdr:col>116</xdr:col>
      <xdr:colOff>63500</xdr:colOff>
      <xdr:row>40</xdr:row>
      <xdr:rowOff>85997</xdr:rowOff>
    </xdr:to>
    <xdr:cxnSp macro="">
      <xdr:nvCxnSpPr>
        <xdr:cNvPr id="471" name="直線コネクタ 470"/>
        <xdr:cNvCxnSpPr/>
      </xdr:nvCxnSpPr>
      <xdr:spPr>
        <a:xfrm flipV="1">
          <a:off x="21323300" y="6901543"/>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67854</xdr:rowOff>
    </xdr:from>
    <xdr:to>
      <xdr:col>107</xdr:col>
      <xdr:colOff>101600</xdr:colOff>
      <xdr:row>40</xdr:row>
      <xdr:rowOff>169454</xdr:rowOff>
    </xdr:to>
    <xdr:sp macro="" textlink="">
      <xdr:nvSpPr>
        <xdr:cNvPr id="472" name="楕円 471"/>
        <xdr:cNvSpPr/>
      </xdr:nvSpPr>
      <xdr:spPr>
        <a:xfrm>
          <a:off x="20383500" y="692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85997</xdr:rowOff>
    </xdr:from>
    <xdr:to>
      <xdr:col>111</xdr:col>
      <xdr:colOff>177800</xdr:colOff>
      <xdr:row>40</xdr:row>
      <xdr:rowOff>118654</xdr:rowOff>
    </xdr:to>
    <xdr:cxnSp macro="">
      <xdr:nvCxnSpPr>
        <xdr:cNvPr id="473" name="直線コネクタ 472"/>
        <xdr:cNvCxnSpPr/>
      </xdr:nvCxnSpPr>
      <xdr:spPr>
        <a:xfrm flipV="1">
          <a:off x="20434300" y="694399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85816</xdr:rowOff>
    </xdr:from>
    <xdr:to>
      <xdr:col>102</xdr:col>
      <xdr:colOff>165100</xdr:colOff>
      <xdr:row>40</xdr:row>
      <xdr:rowOff>15966</xdr:rowOff>
    </xdr:to>
    <xdr:sp macro="" textlink="">
      <xdr:nvSpPr>
        <xdr:cNvPr id="474" name="楕円 473"/>
        <xdr:cNvSpPr/>
      </xdr:nvSpPr>
      <xdr:spPr>
        <a:xfrm>
          <a:off x="19494500" y="677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136616</xdr:rowOff>
    </xdr:from>
    <xdr:to>
      <xdr:col>107</xdr:col>
      <xdr:colOff>50800</xdr:colOff>
      <xdr:row>40</xdr:row>
      <xdr:rowOff>118654</xdr:rowOff>
    </xdr:to>
    <xdr:cxnSp macro="">
      <xdr:nvCxnSpPr>
        <xdr:cNvPr id="475" name="直線コネクタ 474"/>
        <xdr:cNvCxnSpPr/>
      </xdr:nvCxnSpPr>
      <xdr:spPr>
        <a:xfrm>
          <a:off x="19545300" y="6823166"/>
          <a:ext cx="889000" cy="15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135362</xdr:rowOff>
    </xdr:from>
    <xdr:ext cx="469744" cy="259045"/>
    <xdr:sp macro="" textlink="">
      <xdr:nvSpPr>
        <xdr:cNvPr id="476" name="n_1aveValue【認定こども園・幼稚園・保育所】&#10;一人当たり面積"/>
        <xdr:cNvSpPr txBox="1"/>
      </xdr:nvSpPr>
      <xdr:spPr>
        <a:xfrm>
          <a:off x="21075727" y="647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132097</xdr:rowOff>
    </xdr:from>
    <xdr:ext cx="469744" cy="259045"/>
    <xdr:sp macro="" textlink="">
      <xdr:nvSpPr>
        <xdr:cNvPr id="477" name="n_2aveValue【認定こども園・幼稚園・保育所】&#10;一人当たり面積"/>
        <xdr:cNvSpPr txBox="1"/>
      </xdr:nvSpPr>
      <xdr:spPr>
        <a:xfrm>
          <a:off x="20199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125565</xdr:rowOff>
    </xdr:from>
    <xdr:ext cx="469744" cy="259045"/>
    <xdr:sp macro="" textlink="">
      <xdr:nvSpPr>
        <xdr:cNvPr id="478" name="n_3aveValue【認定こども園・幼稚園・保育所】&#10;一人当たり面積"/>
        <xdr:cNvSpPr txBox="1"/>
      </xdr:nvSpPr>
      <xdr:spPr>
        <a:xfrm>
          <a:off x="19310427" y="646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88010</xdr:rowOff>
    </xdr:from>
    <xdr:ext cx="469744" cy="259045"/>
    <xdr:sp macro="" textlink="">
      <xdr:nvSpPr>
        <xdr:cNvPr id="479" name="n_4aveValue【認定こども園・幼稚園・保育所】&#10;一人当たり面積"/>
        <xdr:cNvSpPr txBox="1"/>
      </xdr:nvSpPr>
      <xdr:spPr>
        <a:xfrm>
          <a:off x="18421427" y="626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127924</xdr:rowOff>
    </xdr:from>
    <xdr:ext cx="469744" cy="259045"/>
    <xdr:sp macro="" textlink="">
      <xdr:nvSpPr>
        <xdr:cNvPr id="480" name="n_1mainValue【認定こども園・幼稚園・保育所】&#10;一人当たり面積"/>
        <xdr:cNvSpPr txBox="1"/>
      </xdr:nvSpPr>
      <xdr:spPr>
        <a:xfrm>
          <a:off x="21075727" y="698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160581</xdr:rowOff>
    </xdr:from>
    <xdr:ext cx="469744" cy="259045"/>
    <xdr:sp macro="" textlink="">
      <xdr:nvSpPr>
        <xdr:cNvPr id="481" name="n_2mainValue【認定こども園・幼稚園・保育所】&#10;一人当たり面積"/>
        <xdr:cNvSpPr txBox="1"/>
      </xdr:nvSpPr>
      <xdr:spPr>
        <a:xfrm>
          <a:off x="20199427" y="701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7093</xdr:rowOff>
    </xdr:from>
    <xdr:ext cx="469744" cy="259045"/>
    <xdr:sp macro="" textlink="">
      <xdr:nvSpPr>
        <xdr:cNvPr id="482" name="n_3mainValue【認定こども園・幼稚園・保育所】&#10;一人当たり面積"/>
        <xdr:cNvSpPr txBox="1"/>
      </xdr:nvSpPr>
      <xdr:spPr>
        <a:xfrm>
          <a:off x="19310427" y="686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3" name="正方形/長方形 48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4" name="正方形/長方形 48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5" name="正方形/長方形 48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6" name="正方形/長方形 48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7" name="正方形/長方形 48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8" name="正方形/長方形 48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9" name="正方形/長方形 48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0" name="正方形/長方形 48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1" name="テキスト ボックス 49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2" name="直線コネクタ 49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93" name="テキスト ボックス 49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4" name="直線コネクタ 49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95" name="テキスト ボックス 49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6" name="直線コネクタ 49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97" name="テキスト ボックス 49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98" name="直線コネクタ 49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99" name="テキスト ボックス 49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00" name="直線コネクタ 49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01" name="テキスト ボックス 50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2" name="直線コネクタ 50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3" name="テキスト ボックス 50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132588</xdr:rowOff>
    </xdr:from>
    <xdr:to>
      <xdr:col>85</xdr:col>
      <xdr:colOff>126364</xdr:colOff>
      <xdr:row>62</xdr:row>
      <xdr:rowOff>146304</xdr:rowOff>
    </xdr:to>
    <xdr:cxnSp macro="">
      <xdr:nvCxnSpPr>
        <xdr:cNvPr id="505" name="直線コネクタ 504"/>
        <xdr:cNvCxnSpPr/>
      </xdr:nvCxnSpPr>
      <xdr:spPr>
        <a:xfrm flipV="1">
          <a:off x="16318864" y="9733788"/>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150131</xdr:rowOff>
    </xdr:from>
    <xdr:ext cx="405111" cy="259045"/>
    <xdr:sp macro="" textlink="">
      <xdr:nvSpPr>
        <xdr:cNvPr id="506" name="【学校施設】&#10;有形固定資産減価償却率最小値テキスト"/>
        <xdr:cNvSpPr txBox="1"/>
      </xdr:nvSpPr>
      <xdr:spPr>
        <a:xfrm>
          <a:off x="16357600" y="1078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146304</xdr:rowOff>
    </xdr:from>
    <xdr:to>
      <xdr:col>86</xdr:col>
      <xdr:colOff>25400</xdr:colOff>
      <xdr:row>62</xdr:row>
      <xdr:rowOff>146304</xdr:rowOff>
    </xdr:to>
    <xdr:cxnSp macro="">
      <xdr:nvCxnSpPr>
        <xdr:cNvPr id="507" name="直線コネクタ 506"/>
        <xdr:cNvCxnSpPr/>
      </xdr:nvCxnSpPr>
      <xdr:spPr>
        <a:xfrm>
          <a:off x="16230600" y="1077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79265</xdr:rowOff>
    </xdr:from>
    <xdr:ext cx="405111" cy="259045"/>
    <xdr:sp macro="" textlink="">
      <xdr:nvSpPr>
        <xdr:cNvPr id="508" name="【学校施設】&#10;有形固定資産減価償却率最大値テキスト"/>
        <xdr:cNvSpPr txBox="1"/>
      </xdr:nvSpPr>
      <xdr:spPr>
        <a:xfrm>
          <a:off x="16357600" y="9509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132588</xdr:rowOff>
    </xdr:from>
    <xdr:to>
      <xdr:col>86</xdr:col>
      <xdr:colOff>25400</xdr:colOff>
      <xdr:row>56</xdr:row>
      <xdr:rowOff>132588</xdr:rowOff>
    </xdr:to>
    <xdr:cxnSp macro="">
      <xdr:nvCxnSpPr>
        <xdr:cNvPr id="509" name="直線コネクタ 508"/>
        <xdr:cNvCxnSpPr/>
      </xdr:nvCxnSpPr>
      <xdr:spPr>
        <a:xfrm>
          <a:off x="16230600" y="9733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23639</xdr:rowOff>
    </xdr:from>
    <xdr:ext cx="405111" cy="259045"/>
    <xdr:sp macro="" textlink="">
      <xdr:nvSpPr>
        <xdr:cNvPr id="510" name="【学校施設】&#10;有形固定資産減価償却率平均値テキスト"/>
        <xdr:cNvSpPr txBox="1"/>
      </xdr:nvSpPr>
      <xdr:spPr>
        <a:xfrm>
          <a:off x="16357600" y="9967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45212</xdr:rowOff>
    </xdr:from>
    <xdr:to>
      <xdr:col>85</xdr:col>
      <xdr:colOff>177800</xdr:colOff>
      <xdr:row>58</xdr:row>
      <xdr:rowOff>146812</xdr:rowOff>
    </xdr:to>
    <xdr:sp macro="" textlink="">
      <xdr:nvSpPr>
        <xdr:cNvPr id="511" name="フローチャート: 判断 510"/>
        <xdr:cNvSpPr/>
      </xdr:nvSpPr>
      <xdr:spPr>
        <a:xfrm>
          <a:off x="162687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150368</xdr:rowOff>
    </xdr:from>
    <xdr:to>
      <xdr:col>81</xdr:col>
      <xdr:colOff>101600</xdr:colOff>
      <xdr:row>59</xdr:row>
      <xdr:rowOff>80518</xdr:rowOff>
    </xdr:to>
    <xdr:sp macro="" textlink="">
      <xdr:nvSpPr>
        <xdr:cNvPr id="512" name="フローチャート: 判断 511"/>
        <xdr:cNvSpPr/>
      </xdr:nvSpPr>
      <xdr:spPr>
        <a:xfrm>
          <a:off x="15430500" y="100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58928</xdr:rowOff>
    </xdr:from>
    <xdr:to>
      <xdr:col>76</xdr:col>
      <xdr:colOff>165100</xdr:colOff>
      <xdr:row>58</xdr:row>
      <xdr:rowOff>160528</xdr:rowOff>
    </xdr:to>
    <xdr:sp macro="" textlink="">
      <xdr:nvSpPr>
        <xdr:cNvPr id="513" name="フローチャート: 判断 512"/>
        <xdr:cNvSpPr/>
      </xdr:nvSpPr>
      <xdr:spPr>
        <a:xfrm>
          <a:off x="14541500" y="1000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58928</xdr:rowOff>
    </xdr:from>
    <xdr:to>
      <xdr:col>72</xdr:col>
      <xdr:colOff>38100</xdr:colOff>
      <xdr:row>58</xdr:row>
      <xdr:rowOff>160528</xdr:rowOff>
    </xdr:to>
    <xdr:sp macro="" textlink="">
      <xdr:nvSpPr>
        <xdr:cNvPr id="514" name="フローチャート: 判断 513"/>
        <xdr:cNvSpPr/>
      </xdr:nvSpPr>
      <xdr:spPr>
        <a:xfrm>
          <a:off x="13652500" y="1000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129794</xdr:rowOff>
    </xdr:from>
    <xdr:to>
      <xdr:col>67</xdr:col>
      <xdr:colOff>101600</xdr:colOff>
      <xdr:row>58</xdr:row>
      <xdr:rowOff>59944</xdr:rowOff>
    </xdr:to>
    <xdr:sp macro="" textlink="">
      <xdr:nvSpPr>
        <xdr:cNvPr id="515" name="フローチャート: 判断 514"/>
        <xdr:cNvSpPr/>
      </xdr:nvSpPr>
      <xdr:spPr>
        <a:xfrm>
          <a:off x="12763500" y="990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6" name="テキスト ボックス 5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7" name="テキスト ボックス 5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8" name="テキスト ボックス 5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9" name="テキスト ボックス 5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0" name="テキスト ボックス 5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1778</xdr:rowOff>
    </xdr:from>
    <xdr:to>
      <xdr:col>85</xdr:col>
      <xdr:colOff>177800</xdr:colOff>
      <xdr:row>57</xdr:row>
      <xdr:rowOff>103378</xdr:rowOff>
    </xdr:to>
    <xdr:sp macro="" textlink="">
      <xdr:nvSpPr>
        <xdr:cNvPr id="521" name="楕円 520"/>
        <xdr:cNvSpPr/>
      </xdr:nvSpPr>
      <xdr:spPr>
        <a:xfrm>
          <a:off x="16268700" y="977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88155</xdr:rowOff>
    </xdr:from>
    <xdr:ext cx="405111" cy="259045"/>
    <xdr:sp macro="" textlink="">
      <xdr:nvSpPr>
        <xdr:cNvPr id="522" name="【学校施設】&#10;有形固定資産減価償却率該当値テキスト"/>
        <xdr:cNvSpPr txBox="1"/>
      </xdr:nvSpPr>
      <xdr:spPr>
        <a:xfrm>
          <a:off x="16357600" y="9689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154940</xdr:rowOff>
    </xdr:from>
    <xdr:to>
      <xdr:col>81</xdr:col>
      <xdr:colOff>101600</xdr:colOff>
      <xdr:row>57</xdr:row>
      <xdr:rowOff>85090</xdr:rowOff>
    </xdr:to>
    <xdr:sp macro="" textlink="">
      <xdr:nvSpPr>
        <xdr:cNvPr id="523" name="楕円 522"/>
        <xdr:cNvSpPr/>
      </xdr:nvSpPr>
      <xdr:spPr>
        <a:xfrm>
          <a:off x="154305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34290</xdr:rowOff>
    </xdr:from>
    <xdr:to>
      <xdr:col>85</xdr:col>
      <xdr:colOff>127000</xdr:colOff>
      <xdr:row>57</xdr:row>
      <xdr:rowOff>52578</xdr:rowOff>
    </xdr:to>
    <xdr:cxnSp macro="">
      <xdr:nvCxnSpPr>
        <xdr:cNvPr id="524" name="直線コネクタ 523"/>
        <xdr:cNvCxnSpPr/>
      </xdr:nvCxnSpPr>
      <xdr:spPr>
        <a:xfrm>
          <a:off x="15481300" y="980694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54356</xdr:rowOff>
    </xdr:from>
    <xdr:to>
      <xdr:col>76</xdr:col>
      <xdr:colOff>165100</xdr:colOff>
      <xdr:row>56</xdr:row>
      <xdr:rowOff>155956</xdr:rowOff>
    </xdr:to>
    <xdr:sp macro="" textlink="">
      <xdr:nvSpPr>
        <xdr:cNvPr id="525" name="楕円 524"/>
        <xdr:cNvSpPr/>
      </xdr:nvSpPr>
      <xdr:spPr>
        <a:xfrm>
          <a:off x="14541500" y="965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105156</xdr:rowOff>
    </xdr:from>
    <xdr:to>
      <xdr:col>81</xdr:col>
      <xdr:colOff>50800</xdr:colOff>
      <xdr:row>57</xdr:row>
      <xdr:rowOff>34290</xdr:rowOff>
    </xdr:to>
    <xdr:cxnSp macro="">
      <xdr:nvCxnSpPr>
        <xdr:cNvPr id="526" name="直線コネクタ 525"/>
        <xdr:cNvCxnSpPr/>
      </xdr:nvCxnSpPr>
      <xdr:spPr>
        <a:xfrm>
          <a:off x="14592300" y="970635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116078</xdr:rowOff>
    </xdr:from>
    <xdr:to>
      <xdr:col>72</xdr:col>
      <xdr:colOff>38100</xdr:colOff>
      <xdr:row>58</xdr:row>
      <xdr:rowOff>46228</xdr:rowOff>
    </xdr:to>
    <xdr:sp macro="" textlink="">
      <xdr:nvSpPr>
        <xdr:cNvPr id="527" name="楕円 526"/>
        <xdr:cNvSpPr/>
      </xdr:nvSpPr>
      <xdr:spPr>
        <a:xfrm>
          <a:off x="13652500" y="988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105156</xdr:rowOff>
    </xdr:from>
    <xdr:to>
      <xdr:col>76</xdr:col>
      <xdr:colOff>114300</xdr:colOff>
      <xdr:row>57</xdr:row>
      <xdr:rowOff>166878</xdr:rowOff>
    </xdr:to>
    <xdr:cxnSp macro="">
      <xdr:nvCxnSpPr>
        <xdr:cNvPr id="528" name="直線コネクタ 527"/>
        <xdr:cNvCxnSpPr/>
      </xdr:nvCxnSpPr>
      <xdr:spPr>
        <a:xfrm flipV="1">
          <a:off x="13703300" y="9706356"/>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71645</xdr:rowOff>
    </xdr:from>
    <xdr:ext cx="405111" cy="259045"/>
    <xdr:sp macro="" textlink="">
      <xdr:nvSpPr>
        <xdr:cNvPr id="529" name="n_1aveValue【学校施設】&#10;有形固定資産減価償却率"/>
        <xdr:cNvSpPr txBox="1"/>
      </xdr:nvSpPr>
      <xdr:spPr>
        <a:xfrm>
          <a:off x="15266044" y="1018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151655</xdr:rowOff>
    </xdr:from>
    <xdr:ext cx="405111" cy="259045"/>
    <xdr:sp macro="" textlink="">
      <xdr:nvSpPr>
        <xdr:cNvPr id="530" name="n_2aveValue【学校施設】&#10;有形固定資産減価償却率"/>
        <xdr:cNvSpPr txBox="1"/>
      </xdr:nvSpPr>
      <xdr:spPr>
        <a:xfrm>
          <a:off x="14389744" y="10095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151655</xdr:rowOff>
    </xdr:from>
    <xdr:ext cx="405111" cy="259045"/>
    <xdr:sp macro="" textlink="">
      <xdr:nvSpPr>
        <xdr:cNvPr id="531" name="n_3aveValue【学校施設】&#10;有形固定資産減価償却率"/>
        <xdr:cNvSpPr txBox="1"/>
      </xdr:nvSpPr>
      <xdr:spPr>
        <a:xfrm>
          <a:off x="13500744" y="10095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76471</xdr:rowOff>
    </xdr:from>
    <xdr:ext cx="405111" cy="259045"/>
    <xdr:sp macro="" textlink="">
      <xdr:nvSpPr>
        <xdr:cNvPr id="532" name="n_4aveValue【学校施設】&#10;有形固定資産減価償却率"/>
        <xdr:cNvSpPr txBox="1"/>
      </xdr:nvSpPr>
      <xdr:spPr>
        <a:xfrm>
          <a:off x="12611744" y="9677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101617</xdr:rowOff>
    </xdr:from>
    <xdr:ext cx="405111" cy="259045"/>
    <xdr:sp macro="" textlink="">
      <xdr:nvSpPr>
        <xdr:cNvPr id="533" name="n_1mainValue【学校施設】&#10;有形固定資産減価償却率"/>
        <xdr:cNvSpPr txBox="1"/>
      </xdr:nvSpPr>
      <xdr:spPr>
        <a:xfrm>
          <a:off x="15266044" y="953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1033</xdr:rowOff>
    </xdr:from>
    <xdr:ext cx="405111" cy="259045"/>
    <xdr:sp macro="" textlink="">
      <xdr:nvSpPr>
        <xdr:cNvPr id="534" name="n_2mainValue【学校施設】&#10;有形固定資産減価償却率"/>
        <xdr:cNvSpPr txBox="1"/>
      </xdr:nvSpPr>
      <xdr:spPr>
        <a:xfrm>
          <a:off x="14389744" y="943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62755</xdr:rowOff>
    </xdr:from>
    <xdr:ext cx="405111" cy="259045"/>
    <xdr:sp macro="" textlink="">
      <xdr:nvSpPr>
        <xdr:cNvPr id="535" name="n_3mainValue【学校施設】&#10;有形固定資産減価償却率"/>
        <xdr:cNvSpPr txBox="1"/>
      </xdr:nvSpPr>
      <xdr:spPr>
        <a:xfrm>
          <a:off x="13500744" y="966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6" name="正方形/長方形 53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7" name="正方形/長方形 53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8" name="正方形/長方形 53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9" name="正方形/長方形 53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0" name="正方形/長方形 53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1" name="正方形/長方形 54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2" name="正方形/長方形 54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3" name="正方形/長方形 54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4" name="テキスト ボックス 54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5" name="直線コネクタ 54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6" name="テキスト ボックス 54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47" name="直線コネクタ 54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48" name="テキスト ボックス 54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49" name="直線コネクタ 54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0" name="テキスト ボックス 54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1" name="直線コネクタ 55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2" name="テキスト ボックス 55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3" name="直線コネクタ 55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54" name="テキスト ボックス 55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5" name="直線コネクタ 55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56" name="テキスト ボックス 55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57" name="直線コネクタ 55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58" name="テキスト ボックス 55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9" name="直線コネクタ 55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0" name="テキスト ボックス 55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58783</xdr:rowOff>
    </xdr:from>
    <xdr:to>
      <xdr:col>116</xdr:col>
      <xdr:colOff>62864</xdr:colOff>
      <xdr:row>63</xdr:row>
      <xdr:rowOff>58783</xdr:rowOff>
    </xdr:to>
    <xdr:cxnSp macro="">
      <xdr:nvCxnSpPr>
        <xdr:cNvPr id="562" name="直線コネクタ 561"/>
        <xdr:cNvCxnSpPr/>
      </xdr:nvCxnSpPr>
      <xdr:spPr>
        <a:xfrm flipV="1">
          <a:off x="22160864" y="9488533"/>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62610</xdr:rowOff>
    </xdr:from>
    <xdr:ext cx="469744" cy="259045"/>
    <xdr:sp macro="" textlink="">
      <xdr:nvSpPr>
        <xdr:cNvPr id="563" name="【学校施設】&#10;一人当たり面積最小値テキスト"/>
        <xdr:cNvSpPr txBox="1"/>
      </xdr:nvSpPr>
      <xdr:spPr>
        <a:xfrm>
          <a:off x="22199600" y="108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58783</xdr:rowOff>
    </xdr:from>
    <xdr:to>
      <xdr:col>116</xdr:col>
      <xdr:colOff>152400</xdr:colOff>
      <xdr:row>63</xdr:row>
      <xdr:rowOff>58783</xdr:rowOff>
    </xdr:to>
    <xdr:cxnSp macro="">
      <xdr:nvCxnSpPr>
        <xdr:cNvPr id="564" name="直線コネクタ 563"/>
        <xdr:cNvCxnSpPr/>
      </xdr:nvCxnSpPr>
      <xdr:spPr>
        <a:xfrm>
          <a:off x="22072600" y="1086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5460</xdr:rowOff>
    </xdr:from>
    <xdr:ext cx="469744" cy="259045"/>
    <xdr:sp macro="" textlink="">
      <xdr:nvSpPr>
        <xdr:cNvPr id="565" name="【学校施設】&#10;一人当たり面積最大値テキスト"/>
        <xdr:cNvSpPr txBox="1"/>
      </xdr:nvSpPr>
      <xdr:spPr>
        <a:xfrm>
          <a:off x="22199600" y="9263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58783</xdr:rowOff>
    </xdr:from>
    <xdr:to>
      <xdr:col>116</xdr:col>
      <xdr:colOff>152400</xdr:colOff>
      <xdr:row>55</xdr:row>
      <xdr:rowOff>58783</xdr:rowOff>
    </xdr:to>
    <xdr:cxnSp macro="">
      <xdr:nvCxnSpPr>
        <xdr:cNvPr id="566" name="直線コネクタ 565"/>
        <xdr:cNvCxnSpPr/>
      </xdr:nvCxnSpPr>
      <xdr:spPr>
        <a:xfrm>
          <a:off x="22072600" y="948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95811</xdr:rowOff>
    </xdr:from>
    <xdr:ext cx="469744" cy="259045"/>
    <xdr:sp macro="" textlink="">
      <xdr:nvSpPr>
        <xdr:cNvPr id="567" name="【学校施設】&#10;一人当たり面積平均値テキスト"/>
        <xdr:cNvSpPr txBox="1"/>
      </xdr:nvSpPr>
      <xdr:spPr>
        <a:xfrm>
          <a:off x="22199600" y="10211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117384</xdr:rowOff>
    </xdr:from>
    <xdr:to>
      <xdr:col>116</xdr:col>
      <xdr:colOff>114300</xdr:colOff>
      <xdr:row>60</xdr:row>
      <xdr:rowOff>47534</xdr:rowOff>
    </xdr:to>
    <xdr:sp macro="" textlink="">
      <xdr:nvSpPr>
        <xdr:cNvPr id="568" name="フローチャート: 判断 567"/>
        <xdr:cNvSpPr/>
      </xdr:nvSpPr>
      <xdr:spPr>
        <a:xfrm>
          <a:off x="22110700" y="1023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37374</xdr:rowOff>
    </xdr:from>
    <xdr:to>
      <xdr:col>112</xdr:col>
      <xdr:colOff>38100</xdr:colOff>
      <xdr:row>60</xdr:row>
      <xdr:rowOff>138974</xdr:rowOff>
    </xdr:to>
    <xdr:sp macro="" textlink="">
      <xdr:nvSpPr>
        <xdr:cNvPr id="569" name="フローチャート: 判断 568"/>
        <xdr:cNvSpPr/>
      </xdr:nvSpPr>
      <xdr:spPr>
        <a:xfrm>
          <a:off x="21272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4717</xdr:rowOff>
    </xdr:from>
    <xdr:to>
      <xdr:col>107</xdr:col>
      <xdr:colOff>101600</xdr:colOff>
      <xdr:row>60</xdr:row>
      <xdr:rowOff>106317</xdr:rowOff>
    </xdr:to>
    <xdr:sp macro="" textlink="">
      <xdr:nvSpPr>
        <xdr:cNvPr id="570" name="フローチャート: 判断 569"/>
        <xdr:cNvSpPr/>
      </xdr:nvSpPr>
      <xdr:spPr>
        <a:xfrm>
          <a:off x="20383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58601</xdr:rowOff>
    </xdr:from>
    <xdr:to>
      <xdr:col>102</xdr:col>
      <xdr:colOff>165100</xdr:colOff>
      <xdr:row>60</xdr:row>
      <xdr:rowOff>160201</xdr:rowOff>
    </xdr:to>
    <xdr:sp macro="" textlink="">
      <xdr:nvSpPr>
        <xdr:cNvPr id="571" name="フローチャート: 判断 570"/>
        <xdr:cNvSpPr/>
      </xdr:nvSpPr>
      <xdr:spPr>
        <a:xfrm>
          <a:off x="19494500" y="1034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19413</xdr:rowOff>
    </xdr:from>
    <xdr:to>
      <xdr:col>98</xdr:col>
      <xdr:colOff>38100</xdr:colOff>
      <xdr:row>60</xdr:row>
      <xdr:rowOff>121013</xdr:rowOff>
    </xdr:to>
    <xdr:sp macro="" textlink="">
      <xdr:nvSpPr>
        <xdr:cNvPr id="572" name="フローチャート: 判断 571"/>
        <xdr:cNvSpPr/>
      </xdr:nvSpPr>
      <xdr:spPr>
        <a:xfrm>
          <a:off x="186055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3" name="テキスト ボックス 57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4" name="テキスト ボックス 57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5" name="テキスト ボックス 57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6" name="テキスト ボックス 57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7" name="テキスト ボックス 57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7983</xdr:rowOff>
    </xdr:from>
    <xdr:to>
      <xdr:col>116</xdr:col>
      <xdr:colOff>114300</xdr:colOff>
      <xdr:row>55</xdr:row>
      <xdr:rowOff>109583</xdr:rowOff>
    </xdr:to>
    <xdr:sp macro="" textlink="">
      <xdr:nvSpPr>
        <xdr:cNvPr id="578" name="楕円 577"/>
        <xdr:cNvSpPr/>
      </xdr:nvSpPr>
      <xdr:spPr>
        <a:xfrm>
          <a:off x="22110700" y="943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54</xdr:row>
      <xdr:rowOff>132460</xdr:rowOff>
    </xdr:from>
    <xdr:ext cx="469744" cy="259045"/>
    <xdr:sp macro="" textlink="">
      <xdr:nvSpPr>
        <xdr:cNvPr id="579" name="【学校施設】&#10;一人当たり面積該当値テキスト"/>
        <xdr:cNvSpPr txBox="1"/>
      </xdr:nvSpPr>
      <xdr:spPr>
        <a:xfrm>
          <a:off x="22199600" y="9390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127181</xdr:rowOff>
    </xdr:from>
    <xdr:to>
      <xdr:col>112</xdr:col>
      <xdr:colOff>38100</xdr:colOff>
      <xdr:row>58</xdr:row>
      <xdr:rowOff>57331</xdr:rowOff>
    </xdr:to>
    <xdr:sp macro="" textlink="">
      <xdr:nvSpPr>
        <xdr:cNvPr id="580" name="楕円 579"/>
        <xdr:cNvSpPr/>
      </xdr:nvSpPr>
      <xdr:spPr>
        <a:xfrm>
          <a:off x="21272500" y="989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58783</xdr:rowOff>
    </xdr:from>
    <xdr:to>
      <xdr:col>116</xdr:col>
      <xdr:colOff>63500</xdr:colOff>
      <xdr:row>58</xdr:row>
      <xdr:rowOff>6531</xdr:rowOff>
    </xdr:to>
    <xdr:cxnSp macro="">
      <xdr:nvCxnSpPr>
        <xdr:cNvPr id="581" name="直線コネクタ 580"/>
        <xdr:cNvCxnSpPr/>
      </xdr:nvCxnSpPr>
      <xdr:spPr>
        <a:xfrm flipV="1">
          <a:off x="21323300" y="9488533"/>
          <a:ext cx="838200" cy="46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161472</xdr:rowOff>
    </xdr:from>
    <xdr:to>
      <xdr:col>107</xdr:col>
      <xdr:colOff>101600</xdr:colOff>
      <xdr:row>58</xdr:row>
      <xdr:rowOff>91622</xdr:rowOff>
    </xdr:to>
    <xdr:sp macro="" textlink="">
      <xdr:nvSpPr>
        <xdr:cNvPr id="582" name="楕円 581"/>
        <xdr:cNvSpPr/>
      </xdr:nvSpPr>
      <xdr:spPr>
        <a:xfrm>
          <a:off x="20383500" y="993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6531</xdr:rowOff>
    </xdr:from>
    <xdr:to>
      <xdr:col>111</xdr:col>
      <xdr:colOff>177800</xdr:colOff>
      <xdr:row>58</xdr:row>
      <xdr:rowOff>40822</xdr:rowOff>
    </xdr:to>
    <xdr:cxnSp macro="">
      <xdr:nvCxnSpPr>
        <xdr:cNvPr id="583" name="直線コネクタ 582"/>
        <xdr:cNvCxnSpPr/>
      </xdr:nvCxnSpPr>
      <xdr:spPr>
        <a:xfrm flipV="1">
          <a:off x="20434300" y="995063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171269</xdr:rowOff>
    </xdr:from>
    <xdr:to>
      <xdr:col>102</xdr:col>
      <xdr:colOff>165100</xdr:colOff>
      <xdr:row>56</xdr:row>
      <xdr:rowOff>101419</xdr:rowOff>
    </xdr:to>
    <xdr:sp macro="" textlink="">
      <xdr:nvSpPr>
        <xdr:cNvPr id="584" name="楕円 583"/>
        <xdr:cNvSpPr/>
      </xdr:nvSpPr>
      <xdr:spPr>
        <a:xfrm>
          <a:off x="19494500" y="960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50619</xdr:rowOff>
    </xdr:from>
    <xdr:to>
      <xdr:col>107</xdr:col>
      <xdr:colOff>50800</xdr:colOff>
      <xdr:row>58</xdr:row>
      <xdr:rowOff>40822</xdr:rowOff>
    </xdr:to>
    <xdr:cxnSp macro="">
      <xdr:nvCxnSpPr>
        <xdr:cNvPr id="585" name="直線コネクタ 584"/>
        <xdr:cNvCxnSpPr/>
      </xdr:nvCxnSpPr>
      <xdr:spPr>
        <a:xfrm>
          <a:off x="19545300" y="9651819"/>
          <a:ext cx="889000" cy="33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130101</xdr:rowOff>
    </xdr:from>
    <xdr:ext cx="469744" cy="259045"/>
    <xdr:sp macro="" textlink="">
      <xdr:nvSpPr>
        <xdr:cNvPr id="586" name="n_1aveValue【学校施設】&#10;一人当たり面積"/>
        <xdr:cNvSpPr txBox="1"/>
      </xdr:nvSpPr>
      <xdr:spPr>
        <a:xfrm>
          <a:off x="21075727" y="1041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97444</xdr:rowOff>
    </xdr:from>
    <xdr:ext cx="469744" cy="259045"/>
    <xdr:sp macro="" textlink="">
      <xdr:nvSpPr>
        <xdr:cNvPr id="587" name="n_2aveValue【学校施設】&#10;一人当たり面積"/>
        <xdr:cNvSpPr txBox="1"/>
      </xdr:nvSpPr>
      <xdr:spPr>
        <a:xfrm>
          <a:off x="20199427" y="10384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151328</xdr:rowOff>
    </xdr:from>
    <xdr:ext cx="469744" cy="259045"/>
    <xdr:sp macro="" textlink="">
      <xdr:nvSpPr>
        <xdr:cNvPr id="588" name="n_3aveValue【学校施設】&#10;一人当たり面積"/>
        <xdr:cNvSpPr txBox="1"/>
      </xdr:nvSpPr>
      <xdr:spPr>
        <a:xfrm>
          <a:off x="19310427" y="1043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137540</xdr:rowOff>
    </xdr:from>
    <xdr:ext cx="469744" cy="259045"/>
    <xdr:sp macro="" textlink="">
      <xdr:nvSpPr>
        <xdr:cNvPr id="589" name="n_4aveValue【学校施設】&#10;一人当たり面積"/>
        <xdr:cNvSpPr txBox="1"/>
      </xdr:nvSpPr>
      <xdr:spPr>
        <a:xfrm>
          <a:off x="18421427" y="1008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73858</xdr:rowOff>
    </xdr:from>
    <xdr:ext cx="469744" cy="259045"/>
    <xdr:sp macro="" textlink="">
      <xdr:nvSpPr>
        <xdr:cNvPr id="590" name="n_1mainValue【学校施設】&#10;一人当たり面積"/>
        <xdr:cNvSpPr txBox="1"/>
      </xdr:nvSpPr>
      <xdr:spPr>
        <a:xfrm>
          <a:off x="21075727" y="967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108149</xdr:rowOff>
    </xdr:from>
    <xdr:ext cx="469744" cy="259045"/>
    <xdr:sp macro="" textlink="">
      <xdr:nvSpPr>
        <xdr:cNvPr id="591" name="n_2mainValue【学校施設】&#10;一人当たり面積"/>
        <xdr:cNvSpPr txBox="1"/>
      </xdr:nvSpPr>
      <xdr:spPr>
        <a:xfrm>
          <a:off x="20199427" y="970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117946</xdr:rowOff>
    </xdr:from>
    <xdr:ext cx="469744" cy="259045"/>
    <xdr:sp macro="" textlink="">
      <xdr:nvSpPr>
        <xdr:cNvPr id="592" name="n_3mainValue【学校施設】&#10;一人当たり面積"/>
        <xdr:cNvSpPr txBox="1"/>
      </xdr:nvSpPr>
      <xdr:spPr>
        <a:xfrm>
          <a:off x="19310427" y="937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1" name="テキスト ボックス 60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2" name="直線コネクタ 60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3" name="テキスト ボックス 60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4" name="直線コネクタ 60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5" name="テキスト ボックス 60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6" name="直線コネクタ 60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7" name="テキスト ボックス 60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8" name="直線コネクタ 60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9" name="テキスト ボックス 60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0" name="直線コネクタ 60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1" name="テキスト ボックス 61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2" name="直線コネクタ 61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3" name="テキスト ボックス 61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4" name="直線コネクタ 61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5" name="テキスト ボックス 61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41911</xdr:rowOff>
    </xdr:from>
    <xdr:to>
      <xdr:col>85</xdr:col>
      <xdr:colOff>126364</xdr:colOff>
      <xdr:row>86</xdr:row>
      <xdr:rowOff>108586</xdr:rowOff>
    </xdr:to>
    <xdr:cxnSp macro="">
      <xdr:nvCxnSpPr>
        <xdr:cNvPr id="617" name="直線コネクタ 616"/>
        <xdr:cNvCxnSpPr/>
      </xdr:nvCxnSpPr>
      <xdr:spPr>
        <a:xfrm flipV="1">
          <a:off x="16318864" y="13586461"/>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618" name="【児童館】&#10;有形固定資産減価償却率最小値テキスト"/>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619" name="直線コネクタ 618"/>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160038</xdr:rowOff>
    </xdr:from>
    <xdr:ext cx="405111" cy="259045"/>
    <xdr:sp macro="" textlink="">
      <xdr:nvSpPr>
        <xdr:cNvPr id="620" name="【児童館】&#10;有形固定資産減価償却率最大値テキスト"/>
        <xdr:cNvSpPr txBox="1"/>
      </xdr:nvSpPr>
      <xdr:spPr>
        <a:xfrm>
          <a:off x="16357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41911</xdr:rowOff>
    </xdr:from>
    <xdr:to>
      <xdr:col>86</xdr:col>
      <xdr:colOff>25400</xdr:colOff>
      <xdr:row>79</xdr:row>
      <xdr:rowOff>41911</xdr:rowOff>
    </xdr:to>
    <xdr:cxnSp macro="">
      <xdr:nvCxnSpPr>
        <xdr:cNvPr id="621" name="直線コネクタ 620"/>
        <xdr:cNvCxnSpPr/>
      </xdr:nvCxnSpPr>
      <xdr:spPr>
        <a:xfrm>
          <a:off x="16230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61613</xdr:rowOff>
    </xdr:from>
    <xdr:ext cx="405111" cy="259045"/>
    <xdr:sp macro="" textlink="">
      <xdr:nvSpPr>
        <xdr:cNvPr id="622" name="【児童館】&#10;有形固定資産減価償却率平均値テキスト"/>
        <xdr:cNvSpPr txBox="1"/>
      </xdr:nvSpPr>
      <xdr:spPr>
        <a:xfrm>
          <a:off x="16357600" y="13777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38736</xdr:rowOff>
    </xdr:from>
    <xdr:to>
      <xdr:col>85</xdr:col>
      <xdr:colOff>177800</xdr:colOff>
      <xdr:row>81</xdr:row>
      <xdr:rowOff>140336</xdr:rowOff>
    </xdr:to>
    <xdr:sp macro="" textlink="">
      <xdr:nvSpPr>
        <xdr:cNvPr id="623" name="フローチャート: 判断 622"/>
        <xdr:cNvSpPr/>
      </xdr:nvSpPr>
      <xdr:spPr>
        <a:xfrm>
          <a:off x="16268700" y="139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23495</xdr:rowOff>
    </xdr:from>
    <xdr:to>
      <xdr:col>81</xdr:col>
      <xdr:colOff>101600</xdr:colOff>
      <xdr:row>80</xdr:row>
      <xdr:rowOff>125095</xdr:rowOff>
    </xdr:to>
    <xdr:sp macro="" textlink="">
      <xdr:nvSpPr>
        <xdr:cNvPr id="624" name="フローチャート: 判断 623"/>
        <xdr:cNvSpPr/>
      </xdr:nvSpPr>
      <xdr:spPr>
        <a:xfrm>
          <a:off x="15430500" y="1373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63500</xdr:rowOff>
    </xdr:from>
    <xdr:to>
      <xdr:col>76</xdr:col>
      <xdr:colOff>165100</xdr:colOff>
      <xdr:row>81</xdr:row>
      <xdr:rowOff>165100</xdr:rowOff>
    </xdr:to>
    <xdr:sp macro="" textlink="">
      <xdr:nvSpPr>
        <xdr:cNvPr id="625" name="フローチャート: 判断 624"/>
        <xdr:cNvSpPr/>
      </xdr:nvSpPr>
      <xdr:spPr>
        <a:xfrm>
          <a:off x="14541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143511</xdr:rowOff>
    </xdr:from>
    <xdr:to>
      <xdr:col>72</xdr:col>
      <xdr:colOff>38100</xdr:colOff>
      <xdr:row>82</xdr:row>
      <xdr:rowOff>73661</xdr:rowOff>
    </xdr:to>
    <xdr:sp macro="" textlink="">
      <xdr:nvSpPr>
        <xdr:cNvPr id="626" name="フローチャート: 判断 625"/>
        <xdr:cNvSpPr/>
      </xdr:nvSpPr>
      <xdr:spPr>
        <a:xfrm>
          <a:off x="13652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166370</xdr:rowOff>
    </xdr:from>
    <xdr:to>
      <xdr:col>67</xdr:col>
      <xdr:colOff>101600</xdr:colOff>
      <xdr:row>82</xdr:row>
      <xdr:rowOff>96520</xdr:rowOff>
    </xdr:to>
    <xdr:sp macro="" textlink="">
      <xdr:nvSpPr>
        <xdr:cNvPr id="627" name="フローチャート: 判断 626"/>
        <xdr:cNvSpPr/>
      </xdr:nvSpPr>
      <xdr:spPr>
        <a:xfrm>
          <a:off x="12763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8" name="テキスト ボックス 62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9" name="テキスト ボックス 62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0" name="テキスト ボックス 62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1" name="テキスト ボックス 63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2" name="テキスト ボックス 63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65405</xdr:rowOff>
    </xdr:from>
    <xdr:to>
      <xdr:col>85</xdr:col>
      <xdr:colOff>177800</xdr:colOff>
      <xdr:row>82</xdr:row>
      <xdr:rowOff>167005</xdr:rowOff>
    </xdr:to>
    <xdr:sp macro="" textlink="">
      <xdr:nvSpPr>
        <xdr:cNvPr id="633" name="楕円 632"/>
        <xdr:cNvSpPr/>
      </xdr:nvSpPr>
      <xdr:spPr>
        <a:xfrm>
          <a:off x="16268700" y="141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43832</xdr:rowOff>
    </xdr:from>
    <xdr:ext cx="405111" cy="259045"/>
    <xdr:sp macro="" textlink="">
      <xdr:nvSpPr>
        <xdr:cNvPr id="634" name="【児童館】&#10;有形固定資産減価償却率該当値テキスト"/>
        <xdr:cNvSpPr txBox="1"/>
      </xdr:nvSpPr>
      <xdr:spPr>
        <a:xfrm>
          <a:off x="16357600" y="1410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13970</xdr:rowOff>
    </xdr:from>
    <xdr:to>
      <xdr:col>81</xdr:col>
      <xdr:colOff>101600</xdr:colOff>
      <xdr:row>82</xdr:row>
      <xdr:rowOff>115570</xdr:rowOff>
    </xdr:to>
    <xdr:sp macro="" textlink="">
      <xdr:nvSpPr>
        <xdr:cNvPr id="635" name="楕円 634"/>
        <xdr:cNvSpPr/>
      </xdr:nvSpPr>
      <xdr:spPr>
        <a:xfrm>
          <a:off x="15430500" y="1407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64770</xdr:rowOff>
    </xdr:from>
    <xdr:to>
      <xdr:col>85</xdr:col>
      <xdr:colOff>127000</xdr:colOff>
      <xdr:row>82</xdr:row>
      <xdr:rowOff>116205</xdr:rowOff>
    </xdr:to>
    <xdr:cxnSp macro="">
      <xdr:nvCxnSpPr>
        <xdr:cNvPr id="636" name="直線コネクタ 635"/>
        <xdr:cNvCxnSpPr/>
      </xdr:nvCxnSpPr>
      <xdr:spPr>
        <a:xfrm>
          <a:off x="15481300" y="1412367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135889</xdr:rowOff>
    </xdr:from>
    <xdr:to>
      <xdr:col>76</xdr:col>
      <xdr:colOff>165100</xdr:colOff>
      <xdr:row>82</xdr:row>
      <xdr:rowOff>66039</xdr:rowOff>
    </xdr:to>
    <xdr:sp macro="" textlink="">
      <xdr:nvSpPr>
        <xdr:cNvPr id="637" name="楕円 636"/>
        <xdr:cNvSpPr/>
      </xdr:nvSpPr>
      <xdr:spPr>
        <a:xfrm>
          <a:off x="14541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15239</xdr:rowOff>
    </xdr:from>
    <xdr:to>
      <xdr:col>81</xdr:col>
      <xdr:colOff>50800</xdr:colOff>
      <xdr:row>82</xdr:row>
      <xdr:rowOff>64770</xdr:rowOff>
    </xdr:to>
    <xdr:cxnSp macro="">
      <xdr:nvCxnSpPr>
        <xdr:cNvPr id="638" name="直線コネクタ 637"/>
        <xdr:cNvCxnSpPr/>
      </xdr:nvCxnSpPr>
      <xdr:spPr>
        <a:xfrm>
          <a:off x="14592300" y="1407413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84455</xdr:rowOff>
    </xdr:from>
    <xdr:to>
      <xdr:col>72</xdr:col>
      <xdr:colOff>38100</xdr:colOff>
      <xdr:row>82</xdr:row>
      <xdr:rowOff>14605</xdr:rowOff>
    </xdr:to>
    <xdr:sp macro="" textlink="">
      <xdr:nvSpPr>
        <xdr:cNvPr id="639" name="楕円 638"/>
        <xdr:cNvSpPr/>
      </xdr:nvSpPr>
      <xdr:spPr>
        <a:xfrm>
          <a:off x="13652500" y="1397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135255</xdr:rowOff>
    </xdr:from>
    <xdr:to>
      <xdr:col>76</xdr:col>
      <xdr:colOff>114300</xdr:colOff>
      <xdr:row>82</xdr:row>
      <xdr:rowOff>15239</xdr:rowOff>
    </xdr:to>
    <xdr:cxnSp macro="">
      <xdr:nvCxnSpPr>
        <xdr:cNvPr id="640" name="直線コネクタ 639"/>
        <xdr:cNvCxnSpPr/>
      </xdr:nvCxnSpPr>
      <xdr:spPr>
        <a:xfrm>
          <a:off x="13703300" y="14022705"/>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141622</xdr:rowOff>
    </xdr:from>
    <xdr:ext cx="405111" cy="259045"/>
    <xdr:sp macro="" textlink="">
      <xdr:nvSpPr>
        <xdr:cNvPr id="641" name="n_1aveValue【児童館】&#10;有形固定資産減価償却率"/>
        <xdr:cNvSpPr txBox="1"/>
      </xdr:nvSpPr>
      <xdr:spPr>
        <a:xfrm>
          <a:off x="15266044" y="1351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10177</xdr:rowOff>
    </xdr:from>
    <xdr:ext cx="405111" cy="259045"/>
    <xdr:sp macro="" textlink="">
      <xdr:nvSpPr>
        <xdr:cNvPr id="642" name="n_2aveValue【児童館】&#10;有形固定資産減価償却率"/>
        <xdr:cNvSpPr txBox="1"/>
      </xdr:nvSpPr>
      <xdr:spPr>
        <a:xfrm>
          <a:off x="14389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64788</xdr:rowOff>
    </xdr:from>
    <xdr:ext cx="405111" cy="259045"/>
    <xdr:sp macro="" textlink="">
      <xdr:nvSpPr>
        <xdr:cNvPr id="643" name="n_3aveValue【児童館】&#10;有形固定資産減価償却率"/>
        <xdr:cNvSpPr txBox="1"/>
      </xdr:nvSpPr>
      <xdr:spPr>
        <a:xfrm>
          <a:off x="13500744" y="1412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113047</xdr:rowOff>
    </xdr:from>
    <xdr:ext cx="405111" cy="259045"/>
    <xdr:sp macro="" textlink="">
      <xdr:nvSpPr>
        <xdr:cNvPr id="644" name="n_4aveValue【児童館】&#10;有形固定資産減価償却率"/>
        <xdr:cNvSpPr txBox="1"/>
      </xdr:nvSpPr>
      <xdr:spPr>
        <a:xfrm>
          <a:off x="12611744"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106697</xdr:rowOff>
    </xdr:from>
    <xdr:ext cx="405111" cy="259045"/>
    <xdr:sp macro="" textlink="">
      <xdr:nvSpPr>
        <xdr:cNvPr id="645" name="n_1mainValue【児童館】&#10;有形固定資産減価償却率"/>
        <xdr:cNvSpPr txBox="1"/>
      </xdr:nvSpPr>
      <xdr:spPr>
        <a:xfrm>
          <a:off x="152660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57166</xdr:rowOff>
    </xdr:from>
    <xdr:ext cx="405111" cy="259045"/>
    <xdr:sp macro="" textlink="">
      <xdr:nvSpPr>
        <xdr:cNvPr id="646" name="n_2mainValue【児童館】&#10;有形固定資産減価償却率"/>
        <xdr:cNvSpPr txBox="1"/>
      </xdr:nvSpPr>
      <xdr:spPr>
        <a:xfrm>
          <a:off x="14389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31132</xdr:rowOff>
    </xdr:from>
    <xdr:ext cx="405111" cy="259045"/>
    <xdr:sp macro="" textlink="">
      <xdr:nvSpPr>
        <xdr:cNvPr id="647" name="n_3mainValue【児童館】&#10;有形固定資産減価償却率"/>
        <xdr:cNvSpPr txBox="1"/>
      </xdr:nvSpPr>
      <xdr:spPr>
        <a:xfrm>
          <a:off x="13500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8" name="正方形/長方形 6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9" name="正方形/長方形 64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0" name="正方形/長方形 64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1" name="正方形/長方形 65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2" name="正方形/長方形 65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3" name="正方形/長方形 65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4" name="正方形/長方形 65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5" name="正方形/長方形 65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6" name="テキスト ボックス 65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7" name="直線コネクタ 65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58" name="テキスト ボックス 657"/>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59" name="直線コネクタ 65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0" name="テキスト ボックス 65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1" name="直線コネクタ 66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2" name="テキスト ボックス 66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3" name="直線コネクタ 66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4" name="テキスト ボックス 66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5" name="直線コネクタ 66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6" name="テキスト ボックス 66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7" name="直線コネクタ 66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8" name="テキスト ボックス 66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9" name="直線コネクタ 66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0" name="テキスト ボックス 66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85</xdr:row>
      <xdr:rowOff>57150</xdr:rowOff>
    </xdr:to>
    <xdr:cxnSp macro="">
      <xdr:nvCxnSpPr>
        <xdr:cNvPr id="672" name="直線コネクタ 671"/>
        <xdr:cNvCxnSpPr/>
      </xdr:nvCxnSpPr>
      <xdr:spPr>
        <a:xfrm flipV="1">
          <a:off x="22160864" y="13258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60977</xdr:rowOff>
    </xdr:from>
    <xdr:ext cx="469744" cy="259045"/>
    <xdr:sp macro="" textlink="">
      <xdr:nvSpPr>
        <xdr:cNvPr id="673" name="【児童館】&#10;一人当たり面積最小値テキスト"/>
        <xdr:cNvSpPr txBox="1"/>
      </xdr:nvSpPr>
      <xdr:spPr>
        <a:xfrm>
          <a:off x="221996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57150</xdr:rowOff>
    </xdr:from>
    <xdr:to>
      <xdr:col>116</xdr:col>
      <xdr:colOff>152400</xdr:colOff>
      <xdr:row>85</xdr:row>
      <xdr:rowOff>57150</xdr:rowOff>
    </xdr:to>
    <xdr:cxnSp macro="">
      <xdr:nvCxnSpPr>
        <xdr:cNvPr id="674" name="直線コネクタ 673"/>
        <xdr:cNvCxnSpPr/>
      </xdr:nvCxnSpPr>
      <xdr:spPr>
        <a:xfrm>
          <a:off x="22072600" y="1463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675" name="【児童館】&#10;一人当たり面積最大値テキスト"/>
        <xdr:cNvSpPr txBox="1"/>
      </xdr:nvSpPr>
      <xdr:spPr>
        <a:xfrm>
          <a:off x="221996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676" name="直線コネクタ 675"/>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60977</xdr:rowOff>
    </xdr:from>
    <xdr:ext cx="469744" cy="259045"/>
    <xdr:sp macro="" textlink="">
      <xdr:nvSpPr>
        <xdr:cNvPr id="677" name="【児童館】&#10;一人当たり面積平均値テキスト"/>
        <xdr:cNvSpPr txBox="1"/>
      </xdr:nvSpPr>
      <xdr:spPr>
        <a:xfrm>
          <a:off x="22199600" y="13948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82550</xdr:rowOff>
    </xdr:from>
    <xdr:to>
      <xdr:col>116</xdr:col>
      <xdr:colOff>114300</xdr:colOff>
      <xdr:row>82</xdr:row>
      <xdr:rowOff>12700</xdr:rowOff>
    </xdr:to>
    <xdr:sp macro="" textlink="">
      <xdr:nvSpPr>
        <xdr:cNvPr id="678" name="フローチャート: 判断 677"/>
        <xdr:cNvSpPr/>
      </xdr:nvSpPr>
      <xdr:spPr>
        <a:xfrm>
          <a:off x="221107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79</xdr:row>
      <xdr:rowOff>44450</xdr:rowOff>
    </xdr:from>
    <xdr:to>
      <xdr:col>112</xdr:col>
      <xdr:colOff>38100</xdr:colOff>
      <xdr:row>79</xdr:row>
      <xdr:rowOff>146050</xdr:rowOff>
    </xdr:to>
    <xdr:sp macro="" textlink="">
      <xdr:nvSpPr>
        <xdr:cNvPr id="679" name="フローチャート: 判断 678"/>
        <xdr:cNvSpPr/>
      </xdr:nvSpPr>
      <xdr:spPr>
        <a:xfrm>
          <a:off x="21272500" y="1358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82550</xdr:rowOff>
    </xdr:from>
    <xdr:to>
      <xdr:col>107</xdr:col>
      <xdr:colOff>101600</xdr:colOff>
      <xdr:row>82</xdr:row>
      <xdr:rowOff>12700</xdr:rowOff>
    </xdr:to>
    <xdr:sp macro="" textlink="">
      <xdr:nvSpPr>
        <xdr:cNvPr id="680" name="フローチャート: 判断 679"/>
        <xdr:cNvSpPr/>
      </xdr:nvSpPr>
      <xdr:spPr>
        <a:xfrm>
          <a:off x="20383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158750</xdr:rowOff>
    </xdr:from>
    <xdr:to>
      <xdr:col>102</xdr:col>
      <xdr:colOff>165100</xdr:colOff>
      <xdr:row>82</xdr:row>
      <xdr:rowOff>88900</xdr:rowOff>
    </xdr:to>
    <xdr:sp macro="" textlink="">
      <xdr:nvSpPr>
        <xdr:cNvPr id="681" name="フローチャート: 判断 680"/>
        <xdr:cNvSpPr/>
      </xdr:nvSpPr>
      <xdr:spPr>
        <a:xfrm>
          <a:off x="19494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80</xdr:row>
      <xdr:rowOff>101600</xdr:rowOff>
    </xdr:from>
    <xdr:to>
      <xdr:col>98</xdr:col>
      <xdr:colOff>38100</xdr:colOff>
      <xdr:row>81</xdr:row>
      <xdr:rowOff>31750</xdr:rowOff>
    </xdr:to>
    <xdr:sp macro="" textlink="">
      <xdr:nvSpPr>
        <xdr:cNvPr id="682" name="フローチャート: 判断 681"/>
        <xdr:cNvSpPr/>
      </xdr:nvSpPr>
      <xdr:spPr>
        <a:xfrm>
          <a:off x="186055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3" name="テキスト ボックス 68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4" name="テキスト ボックス 68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5" name="テキスト ボックス 68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6" name="テキスト ボックス 68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7" name="テキスト ボックス 68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120650</xdr:rowOff>
    </xdr:from>
    <xdr:to>
      <xdr:col>116</xdr:col>
      <xdr:colOff>114300</xdr:colOff>
      <xdr:row>80</xdr:row>
      <xdr:rowOff>50800</xdr:rowOff>
    </xdr:to>
    <xdr:sp macro="" textlink="">
      <xdr:nvSpPr>
        <xdr:cNvPr id="688" name="楕円 687"/>
        <xdr:cNvSpPr/>
      </xdr:nvSpPr>
      <xdr:spPr>
        <a:xfrm>
          <a:off x="221107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143527</xdr:rowOff>
    </xdr:from>
    <xdr:ext cx="469744" cy="259045"/>
    <xdr:sp macro="" textlink="">
      <xdr:nvSpPr>
        <xdr:cNvPr id="689" name="【児童館】&#10;一人当たり面積該当値テキスト"/>
        <xdr:cNvSpPr txBox="1"/>
      </xdr:nvSpPr>
      <xdr:spPr>
        <a:xfrm>
          <a:off x="22199600"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120650</xdr:rowOff>
    </xdr:from>
    <xdr:to>
      <xdr:col>112</xdr:col>
      <xdr:colOff>38100</xdr:colOff>
      <xdr:row>80</xdr:row>
      <xdr:rowOff>50800</xdr:rowOff>
    </xdr:to>
    <xdr:sp macro="" textlink="">
      <xdr:nvSpPr>
        <xdr:cNvPr id="690" name="楕円 689"/>
        <xdr:cNvSpPr/>
      </xdr:nvSpPr>
      <xdr:spPr>
        <a:xfrm>
          <a:off x="21272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0</xdr:rowOff>
    </xdr:from>
    <xdr:to>
      <xdr:col>116</xdr:col>
      <xdr:colOff>63500</xdr:colOff>
      <xdr:row>80</xdr:row>
      <xdr:rowOff>0</xdr:rowOff>
    </xdr:to>
    <xdr:cxnSp macro="">
      <xdr:nvCxnSpPr>
        <xdr:cNvPr id="691" name="直線コネクタ 690"/>
        <xdr:cNvCxnSpPr/>
      </xdr:nvCxnSpPr>
      <xdr:spPr>
        <a:xfrm>
          <a:off x="21323300" y="1371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25400</xdr:rowOff>
    </xdr:from>
    <xdr:to>
      <xdr:col>107</xdr:col>
      <xdr:colOff>101600</xdr:colOff>
      <xdr:row>80</xdr:row>
      <xdr:rowOff>127000</xdr:rowOff>
    </xdr:to>
    <xdr:sp macro="" textlink="">
      <xdr:nvSpPr>
        <xdr:cNvPr id="692" name="楕円 691"/>
        <xdr:cNvSpPr/>
      </xdr:nvSpPr>
      <xdr:spPr>
        <a:xfrm>
          <a:off x="20383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0</xdr:rowOff>
    </xdr:from>
    <xdr:to>
      <xdr:col>111</xdr:col>
      <xdr:colOff>177800</xdr:colOff>
      <xdr:row>80</xdr:row>
      <xdr:rowOff>76200</xdr:rowOff>
    </xdr:to>
    <xdr:cxnSp macro="">
      <xdr:nvCxnSpPr>
        <xdr:cNvPr id="693" name="直線コネクタ 692"/>
        <xdr:cNvCxnSpPr/>
      </xdr:nvCxnSpPr>
      <xdr:spPr>
        <a:xfrm flipV="1">
          <a:off x="20434300" y="13716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25400</xdr:rowOff>
    </xdr:from>
    <xdr:to>
      <xdr:col>102</xdr:col>
      <xdr:colOff>165100</xdr:colOff>
      <xdr:row>80</xdr:row>
      <xdr:rowOff>127000</xdr:rowOff>
    </xdr:to>
    <xdr:sp macro="" textlink="">
      <xdr:nvSpPr>
        <xdr:cNvPr id="694" name="楕円 693"/>
        <xdr:cNvSpPr/>
      </xdr:nvSpPr>
      <xdr:spPr>
        <a:xfrm>
          <a:off x="19494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76200</xdr:rowOff>
    </xdr:from>
    <xdr:to>
      <xdr:col>107</xdr:col>
      <xdr:colOff>50800</xdr:colOff>
      <xdr:row>80</xdr:row>
      <xdr:rowOff>76200</xdr:rowOff>
    </xdr:to>
    <xdr:cxnSp macro="">
      <xdr:nvCxnSpPr>
        <xdr:cNvPr id="695" name="直線コネクタ 694"/>
        <xdr:cNvCxnSpPr/>
      </xdr:nvCxnSpPr>
      <xdr:spPr>
        <a:xfrm>
          <a:off x="19545300" y="13792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77</xdr:row>
      <xdr:rowOff>162577</xdr:rowOff>
    </xdr:from>
    <xdr:ext cx="469744" cy="259045"/>
    <xdr:sp macro="" textlink="">
      <xdr:nvSpPr>
        <xdr:cNvPr id="696" name="n_1aveValue【児童館】&#10;一人当たり面積"/>
        <xdr:cNvSpPr txBox="1"/>
      </xdr:nvSpPr>
      <xdr:spPr>
        <a:xfrm>
          <a:off x="210757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3827</xdr:rowOff>
    </xdr:from>
    <xdr:ext cx="469744" cy="259045"/>
    <xdr:sp macro="" textlink="">
      <xdr:nvSpPr>
        <xdr:cNvPr id="697" name="n_2aveValue【児童館】&#10;一人当たり面積"/>
        <xdr:cNvSpPr txBox="1"/>
      </xdr:nvSpPr>
      <xdr:spPr>
        <a:xfrm>
          <a:off x="201994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80027</xdr:rowOff>
    </xdr:from>
    <xdr:ext cx="469744" cy="259045"/>
    <xdr:sp macro="" textlink="">
      <xdr:nvSpPr>
        <xdr:cNvPr id="698" name="n_3aveValue【児童館】&#10;一人当たり面積"/>
        <xdr:cNvSpPr txBox="1"/>
      </xdr:nvSpPr>
      <xdr:spPr>
        <a:xfrm>
          <a:off x="19310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48277</xdr:rowOff>
    </xdr:from>
    <xdr:ext cx="469744" cy="259045"/>
    <xdr:sp macro="" textlink="">
      <xdr:nvSpPr>
        <xdr:cNvPr id="699" name="n_4aveValue【児童館】&#10;一人当たり面積"/>
        <xdr:cNvSpPr txBox="1"/>
      </xdr:nvSpPr>
      <xdr:spPr>
        <a:xfrm>
          <a:off x="184214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41927</xdr:rowOff>
    </xdr:from>
    <xdr:ext cx="469744" cy="259045"/>
    <xdr:sp macro="" textlink="">
      <xdr:nvSpPr>
        <xdr:cNvPr id="700" name="n_1mainValue【児童館】&#10;一人当たり面積"/>
        <xdr:cNvSpPr txBox="1"/>
      </xdr:nvSpPr>
      <xdr:spPr>
        <a:xfrm>
          <a:off x="21075727" y="1375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143527</xdr:rowOff>
    </xdr:from>
    <xdr:ext cx="469744" cy="259045"/>
    <xdr:sp macro="" textlink="">
      <xdr:nvSpPr>
        <xdr:cNvPr id="701" name="n_2mainValue【児童館】&#10;一人当たり面積"/>
        <xdr:cNvSpPr txBox="1"/>
      </xdr:nvSpPr>
      <xdr:spPr>
        <a:xfrm>
          <a:off x="20199427"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143527</xdr:rowOff>
    </xdr:from>
    <xdr:ext cx="469744" cy="259045"/>
    <xdr:sp macro="" textlink="">
      <xdr:nvSpPr>
        <xdr:cNvPr id="702" name="n_3mainValue【児童館】&#10;一人当たり面積"/>
        <xdr:cNvSpPr txBox="1"/>
      </xdr:nvSpPr>
      <xdr:spPr>
        <a:xfrm>
          <a:off x="19310427"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3" name="正方形/長方形 70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4" name="正方形/長方形 70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5" name="正方形/長方形 70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6" name="正方形/長方形 70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7" name="正方形/長方形 70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8" name="正方形/長方形 70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9" name="正方形/長方形 70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0" name="正方形/長方形 709"/>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11" name="正方形/長方形 71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2" name="正方形/長方形 71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3" name="正方形/長方形 71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4" name="正方形/長方形 71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5" name="正方形/長方形 71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6" name="正方形/長方形 71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7" name="正方形/長方形 71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8" name="正方形/長方形 717"/>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19" name="正方形/長方形 71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0" name="正方形/長方形 71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1" name="テキスト ボックス 72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道路、認定こども園・幼稚園・保育所、学校施設以外の類型について、有形固定資産減価償却率は類似団体平均と同等もしくは上回っている。</a:t>
          </a:r>
          <a:endParaRPr lang="ja-JP" altLang="ja-JP" sz="1400">
            <a:effectLst/>
          </a:endParaRPr>
        </a:p>
        <a:p>
          <a:r>
            <a:rPr kumimoji="1" lang="ja-JP" altLang="ja-JP" sz="1100">
              <a:solidFill>
                <a:schemeClr val="dk1"/>
              </a:solidFill>
              <a:effectLst/>
              <a:latin typeface="+mn-lt"/>
              <a:ea typeface="+mn-ea"/>
              <a:cs typeface="+mn-cs"/>
            </a:rPr>
            <a:t>道路については、合併前の旧町で整備し整備年度も不明な路線が多く、それらを合併時に合わせて整備年度としているため、減価償却率が類似団体内平均値より低くなっている。</a:t>
          </a:r>
          <a:endParaRPr lang="ja-JP" altLang="ja-JP" sz="1400">
            <a:effectLst/>
          </a:endParaRPr>
        </a:p>
        <a:p>
          <a:r>
            <a:rPr kumimoji="1" lang="ja-JP" altLang="ja-JP" sz="1100">
              <a:solidFill>
                <a:schemeClr val="dk1"/>
              </a:solidFill>
              <a:effectLst/>
              <a:latin typeface="+mn-lt"/>
              <a:ea typeface="+mn-ea"/>
              <a:cs typeface="+mn-cs"/>
            </a:rPr>
            <a:t>学校施設については、令和元年度に既存の月舘中学校を増築及び改修し、小中一貫校である月舘学園を新しく設置したことに伴い、一人当たり面積も増加し、類似団体内平均値を上回ることとなった。</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福島県伊達市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60,029
59,593
265.12
33,312,678
30,683,641
1,679,067
16,713,051
39,900,440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158496</xdr:rowOff>
    </xdr:from>
    <xdr:to>
      <xdr:col>24</xdr:col>
      <xdr:colOff>62865</xdr:colOff>
      <xdr:row>42</xdr:row>
      <xdr:rowOff>67056</xdr:rowOff>
    </xdr:to>
    <xdr:cxnSp macro="">
      <xdr:nvCxnSpPr>
        <xdr:cNvPr id="55" name="直線コネクタ 54"/>
        <xdr:cNvCxnSpPr/>
      </xdr:nvCxnSpPr>
      <xdr:spPr>
        <a:xfrm flipV="1">
          <a:off x="4634865" y="5816346"/>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70883</xdr:rowOff>
    </xdr:from>
    <xdr:ext cx="405111" cy="259045"/>
    <xdr:sp macro="" textlink="">
      <xdr:nvSpPr>
        <xdr:cNvPr id="56" name="【図書館】&#10;有形固定資産減価償却率最小値テキスト"/>
        <xdr:cNvSpPr txBox="1"/>
      </xdr:nvSpPr>
      <xdr:spPr>
        <a:xfrm>
          <a:off x="4673600" y="727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67056</xdr:rowOff>
    </xdr:from>
    <xdr:to>
      <xdr:col>24</xdr:col>
      <xdr:colOff>152400</xdr:colOff>
      <xdr:row>42</xdr:row>
      <xdr:rowOff>67056</xdr:rowOff>
    </xdr:to>
    <xdr:cxnSp macro="">
      <xdr:nvCxnSpPr>
        <xdr:cNvPr id="57" name="直線コネクタ 56"/>
        <xdr:cNvCxnSpPr/>
      </xdr:nvCxnSpPr>
      <xdr:spPr>
        <a:xfrm>
          <a:off x="4546600" y="726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105173</xdr:rowOff>
    </xdr:from>
    <xdr:ext cx="405111" cy="259045"/>
    <xdr:sp macro="" textlink="">
      <xdr:nvSpPr>
        <xdr:cNvPr id="58" name="【図書館】&#10;有形固定資産減価償却率最大値テキスト"/>
        <xdr:cNvSpPr txBox="1"/>
      </xdr:nvSpPr>
      <xdr:spPr>
        <a:xfrm>
          <a:off x="4673600" y="5591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158496</xdr:rowOff>
    </xdr:from>
    <xdr:to>
      <xdr:col>24</xdr:col>
      <xdr:colOff>152400</xdr:colOff>
      <xdr:row>33</xdr:row>
      <xdr:rowOff>158496</xdr:rowOff>
    </xdr:to>
    <xdr:cxnSp macro="">
      <xdr:nvCxnSpPr>
        <xdr:cNvPr id="59" name="直線コネクタ 58"/>
        <xdr:cNvCxnSpPr/>
      </xdr:nvCxnSpPr>
      <xdr:spPr>
        <a:xfrm>
          <a:off x="4546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55135</xdr:rowOff>
    </xdr:from>
    <xdr:ext cx="405111" cy="259045"/>
    <xdr:sp macro="" textlink="">
      <xdr:nvSpPr>
        <xdr:cNvPr id="60" name="【図書館】&#10;有形固定資産減価償却率平均値テキスト"/>
        <xdr:cNvSpPr txBox="1"/>
      </xdr:nvSpPr>
      <xdr:spPr>
        <a:xfrm>
          <a:off x="4673600" y="62273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32258</xdr:rowOff>
    </xdr:from>
    <xdr:to>
      <xdr:col>24</xdr:col>
      <xdr:colOff>114300</xdr:colOff>
      <xdr:row>37</xdr:row>
      <xdr:rowOff>133858</xdr:rowOff>
    </xdr:to>
    <xdr:sp macro="" textlink="">
      <xdr:nvSpPr>
        <xdr:cNvPr id="61" name="フローチャート: 判断 60"/>
        <xdr:cNvSpPr/>
      </xdr:nvSpPr>
      <xdr:spPr>
        <a:xfrm>
          <a:off x="4584700" y="63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153416</xdr:rowOff>
    </xdr:from>
    <xdr:to>
      <xdr:col>20</xdr:col>
      <xdr:colOff>38100</xdr:colOff>
      <xdr:row>37</xdr:row>
      <xdr:rowOff>83566</xdr:rowOff>
    </xdr:to>
    <xdr:sp macro="" textlink="">
      <xdr:nvSpPr>
        <xdr:cNvPr id="62" name="フローチャート: 判断 61"/>
        <xdr:cNvSpPr/>
      </xdr:nvSpPr>
      <xdr:spPr>
        <a:xfrm>
          <a:off x="3746500" y="632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139700</xdr:rowOff>
    </xdr:from>
    <xdr:to>
      <xdr:col>15</xdr:col>
      <xdr:colOff>101600</xdr:colOff>
      <xdr:row>37</xdr:row>
      <xdr:rowOff>69850</xdr:rowOff>
    </xdr:to>
    <xdr:sp macro="" textlink="">
      <xdr:nvSpPr>
        <xdr:cNvPr id="63" name="フローチャート: 判断 62"/>
        <xdr:cNvSpPr/>
      </xdr:nvSpPr>
      <xdr:spPr>
        <a:xfrm>
          <a:off x="2857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68834</xdr:rowOff>
    </xdr:from>
    <xdr:to>
      <xdr:col>10</xdr:col>
      <xdr:colOff>165100</xdr:colOff>
      <xdr:row>36</xdr:row>
      <xdr:rowOff>170434</xdr:rowOff>
    </xdr:to>
    <xdr:sp macro="" textlink="">
      <xdr:nvSpPr>
        <xdr:cNvPr id="64" name="フローチャート: 判断 63"/>
        <xdr:cNvSpPr/>
      </xdr:nvSpPr>
      <xdr:spPr>
        <a:xfrm>
          <a:off x="1968500" y="624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112268</xdr:rowOff>
    </xdr:from>
    <xdr:to>
      <xdr:col>6</xdr:col>
      <xdr:colOff>38100</xdr:colOff>
      <xdr:row>37</xdr:row>
      <xdr:rowOff>42418</xdr:rowOff>
    </xdr:to>
    <xdr:sp macro="" textlink="">
      <xdr:nvSpPr>
        <xdr:cNvPr id="65" name="フローチャート: 判断 64"/>
        <xdr:cNvSpPr/>
      </xdr:nvSpPr>
      <xdr:spPr>
        <a:xfrm>
          <a:off x="1079500" y="628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42</xdr:row>
      <xdr:rowOff>16256</xdr:rowOff>
    </xdr:from>
    <xdr:to>
      <xdr:col>24</xdr:col>
      <xdr:colOff>114300</xdr:colOff>
      <xdr:row>42</xdr:row>
      <xdr:rowOff>117856</xdr:rowOff>
    </xdr:to>
    <xdr:sp macro="" textlink="">
      <xdr:nvSpPr>
        <xdr:cNvPr id="71" name="楕円 70"/>
        <xdr:cNvSpPr/>
      </xdr:nvSpPr>
      <xdr:spPr>
        <a:xfrm>
          <a:off x="4584700" y="721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102633</xdr:rowOff>
    </xdr:from>
    <xdr:ext cx="405111" cy="259045"/>
    <xdr:sp macro="" textlink="">
      <xdr:nvSpPr>
        <xdr:cNvPr id="72" name="【図書館】&#10;有形固定資産減価償却率該当値テキスト"/>
        <xdr:cNvSpPr txBox="1"/>
      </xdr:nvSpPr>
      <xdr:spPr>
        <a:xfrm>
          <a:off x="4673600" y="7132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11684</xdr:rowOff>
    </xdr:from>
    <xdr:to>
      <xdr:col>20</xdr:col>
      <xdr:colOff>38100</xdr:colOff>
      <xdr:row>42</xdr:row>
      <xdr:rowOff>113284</xdr:rowOff>
    </xdr:to>
    <xdr:sp macro="" textlink="">
      <xdr:nvSpPr>
        <xdr:cNvPr id="73" name="楕円 72"/>
        <xdr:cNvSpPr/>
      </xdr:nvSpPr>
      <xdr:spPr>
        <a:xfrm>
          <a:off x="3746500" y="721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62484</xdr:rowOff>
    </xdr:from>
    <xdr:to>
      <xdr:col>24</xdr:col>
      <xdr:colOff>63500</xdr:colOff>
      <xdr:row>42</xdr:row>
      <xdr:rowOff>67056</xdr:rowOff>
    </xdr:to>
    <xdr:cxnSp macro="">
      <xdr:nvCxnSpPr>
        <xdr:cNvPr id="74" name="直線コネクタ 73"/>
        <xdr:cNvCxnSpPr/>
      </xdr:nvCxnSpPr>
      <xdr:spPr>
        <a:xfrm>
          <a:off x="3797300" y="726338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84836</xdr:rowOff>
    </xdr:from>
    <xdr:to>
      <xdr:col>15</xdr:col>
      <xdr:colOff>101600</xdr:colOff>
      <xdr:row>42</xdr:row>
      <xdr:rowOff>14986</xdr:rowOff>
    </xdr:to>
    <xdr:sp macro="" textlink="">
      <xdr:nvSpPr>
        <xdr:cNvPr id="75" name="楕円 74"/>
        <xdr:cNvSpPr/>
      </xdr:nvSpPr>
      <xdr:spPr>
        <a:xfrm>
          <a:off x="2857500" y="711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135636</xdr:rowOff>
    </xdr:from>
    <xdr:to>
      <xdr:col>19</xdr:col>
      <xdr:colOff>177800</xdr:colOff>
      <xdr:row>42</xdr:row>
      <xdr:rowOff>62484</xdr:rowOff>
    </xdr:to>
    <xdr:cxnSp macro="">
      <xdr:nvCxnSpPr>
        <xdr:cNvPr id="76" name="直線コネクタ 75"/>
        <xdr:cNvCxnSpPr/>
      </xdr:nvCxnSpPr>
      <xdr:spPr>
        <a:xfrm>
          <a:off x="2908300" y="7165086"/>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160274</xdr:rowOff>
    </xdr:from>
    <xdr:to>
      <xdr:col>10</xdr:col>
      <xdr:colOff>165100</xdr:colOff>
      <xdr:row>41</xdr:row>
      <xdr:rowOff>90424</xdr:rowOff>
    </xdr:to>
    <xdr:sp macro="" textlink="">
      <xdr:nvSpPr>
        <xdr:cNvPr id="77" name="楕円 76"/>
        <xdr:cNvSpPr/>
      </xdr:nvSpPr>
      <xdr:spPr>
        <a:xfrm>
          <a:off x="1968500" y="701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39624</xdr:rowOff>
    </xdr:from>
    <xdr:to>
      <xdr:col>15</xdr:col>
      <xdr:colOff>50800</xdr:colOff>
      <xdr:row>41</xdr:row>
      <xdr:rowOff>135636</xdr:rowOff>
    </xdr:to>
    <xdr:cxnSp macro="">
      <xdr:nvCxnSpPr>
        <xdr:cNvPr id="78" name="直線コネクタ 77"/>
        <xdr:cNvCxnSpPr/>
      </xdr:nvCxnSpPr>
      <xdr:spPr>
        <a:xfrm>
          <a:off x="2019300" y="706907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100093</xdr:rowOff>
    </xdr:from>
    <xdr:ext cx="405111" cy="259045"/>
    <xdr:sp macro="" textlink="">
      <xdr:nvSpPr>
        <xdr:cNvPr id="79" name="n_1aveValue【図書館】&#10;有形固定資産減価償却率"/>
        <xdr:cNvSpPr txBox="1"/>
      </xdr:nvSpPr>
      <xdr:spPr>
        <a:xfrm>
          <a:off x="3582044" y="610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86377</xdr:rowOff>
    </xdr:from>
    <xdr:ext cx="405111" cy="259045"/>
    <xdr:sp macro="" textlink="">
      <xdr:nvSpPr>
        <xdr:cNvPr id="80" name="n_2aveValue【図書館】&#10;有形固定資産減価償却率"/>
        <xdr:cNvSpPr txBox="1"/>
      </xdr:nvSpPr>
      <xdr:spPr>
        <a:xfrm>
          <a:off x="2705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15511</xdr:rowOff>
    </xdr:from>
    <xdr:ext cx="405111" cy="259045"/>
    <xdr:sp macro="" textlink="">
      <xdr:nvSpPr>
        <xdr:cNvPr id="81" name="n_3aveValue【図書館】&#10;有形固定資産減価償却率"/>
        <xdr:cNvSpPr txBox="1"/>
      </xdr:nvSpPr>
      <xdr:spPr>
        <a:xfrm>
          <a:off x="1816744" y="6016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58945</xdr:rowOff>
    </xdr:from>
    <xdr:ext cx="405111" cy="259045"/>
    <xdr:sp macro="" textlink="">
      <xdr:nvSpPr>
        <xdr:cNvPr id="82" name="n_4aveValue【図書館】&#10;有形固定資産減価償却率"/>
        <xdr:cNvSpPr txBox="1"/>
      </xdr:nvSpPr>
      <xdr:spPr>
        <a:xfrm>
          <a:off x="927744" y="605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104411</xdr:rowOff>
    </xdr:from>
    <xdr:ext cx="405111" cy="259045"/>
    <xdr:sp macro="" textlink="">
      <xdr:nvSpPr>
        <xdr:cNvPr id="83" name="n_1mainValue【図書館】&#10;有形固定資産減価償却率"/>
        <xdr:cNvSpPr txBox="1"/>
      </xdr:nvSpPr>
      <xdr:spPr>
        <a:xfrm>
          <a:off x="3582044" y="730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6113</xdr:rowOff>
    </xdr:from>
    <xdr:ext cx="405111" cy="259045"/>
    <xdr:sp macro="" textlink="">
      <xdr:nvSpPr>
        <xdr:cNvPr id="84" name="n_2mainValue【図書館】&#10;有形固定資産減価償却率"/>
        <xdr:cNvSpPr txBox="1"/>
      </xdr:nvSpPr>
      <xdr:spPr>
        <a:xfrm>
          <a:off x="2705744" y="720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81551</xdr:rowOff>
    </xdr:from>
    <xdr:ext cx="405111" cy="259045"/>
    <xdr:sp macro="" textlink="">
      <xdr:nvSpPr>
        <xdr:cNvPr id="85" name="n_3mainValue【図書館】&#10;有形固定資産減価償却率"/>
        <xdr:cNvSpPr txBox="1"/>
      </xdr:nvSpPr>
      <xdr:spPr>
        <a:xfrm>
          <a:off x="1816744" y="711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6" name="テキスト ボックス 95"/>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0" name="テキスト ボックス 99"/>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4" name="テキスト ボックス 103"/>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6" name="テキスト ボックス 105"/>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114300</xdr:rowOff>
    </xdr:from>
    <xdr:to>
      <xdr:col>54</xdr:col>
      <xdr:colOff>189865</xdr:colOff>
      <xdr:row>41</xdr:row>
      <xdr:rowOff>57150</xdr:rowOff>
    </xdr:to>
    <xdr:cxnSp macro="">
      <xdr:nvCxnSpPr>
        <xdr:cNvPr id="110" name="直線コネクタ 109"/>
        <xdr:cNvCxnSpPr/>
      </xdr:nvCxnSpPr>
      <xdr:spPr>
        <a:xfrm flipV="1">
          <a:off x="10476865" y="57721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60977</xdr:rowOff>
    </xdr:from>
    <xdr:ext cx="469744" cy="259045"/>
    <xdr:sp macro="" textlink="">
      <xdr:nvSpPr>
        <xdr:cNvPr id="111" name="【図書館】&#10;一人当たり面積最小値テキスト"/>
        <xdr:cNvSpPr txBox="1"/>
      </xdr:nvSpPr>
      <xdr:spPr>
        <a:xfrm>
          <a:off x="10515600"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57150</xdr:rowOff>
    </xdr:from>
    <xdr:to>
      <xdr:col>55</xdr:col>
      <xdr:colOff>88900</xdr:colOff>
      <xdr:row>41</xdr:row>
      <xdr:rowOff>57150</xdr:rowOff>
    </xdr:to>
    <xdr:cxnSp macro="">
      <xdr:nvCxnSpPr>
        <xdr:cNvPr id="112" name="直線コネクタ 111"/>
        <xdr:cNvCxnSpPr/>
      </xdr:nvCxnSpPr>
      <xdr:spPr>
        <a:xfrm>
          <a:off x="10388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60977</xdr:rowOff>
    </xdr:from>
    <xdr:ext cx="469744" cy="259045"/>
    <xdr:sp macro="" textlink="">
      <xdr:nvSpPr>
        <xdr:cNvPr id="113" name="【図書館】&#10;一人当たり面積最大値テキスト"/>
        <xdr:cNvSpPr txBox="1"/>
      </xdr:nvSpPr>
      <xdr:spPr>
        <a:xfrm>
          <a:off x="10515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114300</xdr:rowOff>
    </xdr:from>
    <xdr:to>
      <xdr:col>55</xdr:col>
      <xdr:colOff>88900</xdr:colOff>
      <xdr:row>33</xdr:row>
      <xdr:rowOff>114300</xdr:rowOff>
    </xdr:to>
    <xdr:cxnSp macro="">
      <xdr:nvCxnSpPr>
        <xdr:cNvPr id="114" name="直線コネクタ 113"/>
        <xdr:cNvCxnSpPr/>
      </xdr:nvCxnSpPr>
      <xdr:spPr>
        <a:xfrm>
          <a:off x="10388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15" name="【図書館】&#10;一人当たり面積平均値テキスト"/>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6" name="フローチャート: 判断 115"/>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82550</xdr:rowOff>
    </xdr:from>
    <xdr:to>
      <xdr:col>50</xdr:col>
      <xdr:colOff>165100</xdr:colOff>
      <xdr:row>39</xdr:row>
      <xdr:rowOff>12700</xdr:rowOff>
    </xdr:to>
    <xdr:sp macro="" textlink="">
      <xdr:nvSpPr>
        <xdr:cNvPr id="117" name="フローチャート: 判断 116"/>
        <xdr:cNvSpPr/>
      </xdr:nvSpPr>
      <xdr:spPr>
        <a:xfrm>
          <a:off x="9588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8" name="フローチャート: 判断 117"/>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139700</xdr:rowOff>
    </xdr:from>
    <xdr:to>
      <xdr:col>41</xdr:col>
      <xdr:colOff>101600</xdr:colOff>
      <xdr:row>39</xdr:row>
      <xdr:rowOff>69850</xdr:rowOff>
    </xdr:to>
    <xdr:sp macro="" textlink="">
      <xdr:nvSpPr>
        <xdr:cNvPr id="119" name="フローチャート: 判断 118"/>
        <xdr:cNvSpPr/>
      </xdr:nvSpPr>
      <xdr:spPr>
        <a:xfrm>
          <a:off x="7810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63500</xdr:rowOff>
    </xdr:from>
    <xdr:to>
      <xdr:col>36</xdr:col>
      <xdr:colOff>165100</xdr:colOff>
      <xdr:row>39</xdr:row>
      <xdr:rowOff>165100</xdr:rowOff>
    </xdr:to>
    <xdr:sp macro="" textlink="">
      <xdr:nvSpPr>
        <xdr:cNvPr id="120" name="フローチャート: 判断 119"/>
        <xdr:cNvSpPr/>
      </xdr:nvSpPr>
      <xdr:spPr>
        <a:xfrm>
          <a:off x="6921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101600</xdr:rowOff>
    </xdr:from>
    <xdr:to>
      <xdr:col>55</xdr:col>
      <xdr:colOff>50800</xdr:colOff>
      <xdr:row>36</xdr:row>
      <xdr:rowOff>31750</xdr:rowOff>
    </xdr:to>
    <xdr:sp macro="" textlink="">
      <xdr:nvSpPr>
        <xdr:cNvPr id="126" name="楕円 125"/>
        <xdr:cNvSpPr/>
      </xdr:nvSpPr>
      <xdr:spPr>
        <a:xfrm>
          <a:off x="10426700" y="61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124477</xdr:rowOff>
    </xdr:from>
    <xdr:ext cx="469744" cy="259045"/>
    <xdr:sp macro="" textlink="">
      <xdr:nvSpPr>
        <xdr:cNvPr id="127" name="【図書館】&#10;一人当たり面積該当値テキスト"/>
        <xdr:cNvSpPr txBox="1"/>
      </xdr:nvSpPr>
      <xdr:spPr>
        <a:xfrm>
          <a:off x="10515600" y="59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120650</xdr:rowOff>
    </xdr:from>
    <xdr:to>
      <xdr:col>50</xdr:col>
      <xdr:colOff>165100</xdr:colOff>
      <xdr:row>36</xdr:row>
      <xdr:rowOff>50800</xdr:rowOff>
    </xdr:to>
    <xdr:sp macro="" textlink="">
      <xdr:nvSpPr>
        <xdr:cNvPr id="128" name="楕円 127"/>
        <xdr:cNvSpPr/>
      </xdr:nvSpPr>
      <xdr:spPr>
        <a:xfrm>
          <a:off x="9588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152400</xdr:rowOff>
    </xdr:from>
    <xdr:to>
      <xdr:col>55</xdr:col>
      <xdr:colOff>0</xdr:colOff>
      <xdr:row>36</xdr:row>
      <xdr:rowOff>0</xdr:rowOff>
    </xdr:to>
    <xdr:cxnSp macro="">
      <xdr:nvCxnSpPr>
        <xdr:cNvPr id="129" name="直線コネクタ 128"/>
        <xdr:cNvCxnSpPr/>
      </xdr:nvCxnSpPr>
      <xdr:spPr>
        <a:xfrm flipV="1">
          <a:off x="9639300" y="61531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139700</xdr:rowOff>
    </xdr:from>
    <xdr:to>
      <xdr:col>46</xdr:col>
      <xdr:colOff>38100</xdr:colOff>
      <xdr:row>36</xdr:row>
      <xdr:rowOff>69850</xdr:rowOff>
    </xdr:to>
    <xdr:sp macro="" textlink="">
      <xdr:nvSpPr>
        <xdr:cNvPr id="130" name="楕円 129"/>
        <xdr:cNvSpPr/>
      </xdr:nvSpPr>
      <xdr:spPr>
        <a:xfrm>
          <a:off x="8699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0</xdr:rowOff>
    </xdr:from>
    <xdr:to>
      <xdr:col>50</xdr:col>
      <xdr:colOff>114300</xdr:colOff>
      <xdr:row>36</xdr:row>
      <xdr:rowOff>19050</xdr:rowOff>
    </xdr:to>
    <xdr:cxnSp macro="">
      <xdr:nvCxnSpPr>
        <xdr:cNvPr id="131" name="直線コネクタ 130"/>
        <xdr:cNvCxnSpPr/>
      </xdr:nvCxnSpPr>
      <xdr:spPr>
        <a:xfrm flipV="1">
          <a:off x="8750300" y="6172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158750</xdr:rowOff>
    </xdr:from>
    <xdr:to>
      <xdr:col>41</xdr:col>
      <xdr:colOff>101600</xdr:colOff>
      <xdr:row>36</xdr:row>
      <xdr:rowOff>88900</xdr:rowOff>
    </xdr:to>
    <xdr:sp macro="" textlink="">
      <xdr:nvSpPr>
        <xdr:cNvPr id="132" name="楕円 131"/>
        <xdr:cNvSpPr/>
      </xdr:nvSpPr>
      <xdr:spPr>
        <a:xfrm>
          <a:off x="78105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19050</xdr:rowOff>
    </xdr:from>
    <xdr:to>
      <xdr:col>45</xdr:col>
      <xdr:colOff>177800</xdr:colOff>
      <xdr:row>36</xdr:row>
      <xdr:rowOff>38100</xdr:rowOff>
    </xdr:to>
    <xdr:cxnSp macro="">
      <xdr:nvCxnSpPr>
        <xdr:cNvPr id="133" name="直線コネクタ 132"/>
        <xdr:cNvCxnSpPr/>
      </xdr:nvCxnSpPr>
      <xdr:spPr>
        <a:xfrm flipV="1">
          <a:off x="7861300" y="6191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3827</xdr:rowOff>
    </xdr:from>
    <xdr:ext cx="469744" cy="259045"/>
    <xdr:sp macro="" textlink="">
      <xdr:nvSpPr>
        <xdr:cNvPr id="134" name="n_1aveValue【図書館】&#10;一人当たり面積"/>
        <xdr:cNvSpPr txBox="1"/>
      </xdr:nvSpPr>
      <xdr:spPr>
        <a:xfrm>
          <a:off x="9391727" y="669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35"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60977</xdr:rowOff>
    </xdr:from>
    <xdr:ext cx="469744" cy="259045"/>
    <xdr:sp macro="" textlink="">
      <xdr:nvSpPr>
        <xdr:cNvPr id="136" name="n_3aveValue【図書館】&#10;一人当たり面積"/>
        <xdr:cNvSpPr txBox="1"/>
      </xdr:nvSpPr>
      <xdr:spPr>
        <a:xfrm>
          <a:off x="7626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10177</xdr:rowOff>
    </xdr:from>
    <xdr:ext cx="469744" cy="259045"/>
    <xdr:sp macro="" textlink="">
      <xdr:nvSpPr>
        <xdr:cNvPr id="137" name="n_4aveValue【図書館】&#10;一人当たり面積"/>
        <xdr:cNvSpPr txBox="1"/>
      </xdr:nvSpPr>
      <xdr:spPr>
        <a:xfrm>
          <a:off x="6737427" y="652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67327</xdr:rowOff>
    </xdr:from>
    <xdr:ext cx="469744" cy="259045"/>
    <xdr:sp macro="" textlink="">
      <xdr:nvSpPr>
        <xdr:cNvPr id="138" name="n_1mainValue【図書館】&#10;一人当たり面積"/>
        <xdr:cNvSpPr txBox="1"/>
      </xdr:nvSpPr>
      <xdr:spPr>
        <a:xfrm>
          <a:off x="9391727" y="58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86377</xdr:rowOff>
    </xdr:from>
    <xdr:ext cx="469744" cy="259045"/>
    <xdr:sp macro="" textlink="">
      <xdr:nvSpPr>
        <xdr:cNvPr id="139" name="n_2mainValue【図書館】&#10;一人当たり面積"/>
        <xdr:cNvSpPr txBox="1"/>
      </xdr:nvSpPr>
      <xdr:spPr>
        <a:xfrm>
          <a:off x="8515427" y="59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105427</xdr:rowOff>
    </xdr:from>
    <xdr:ext cx="469744" cy="259045"/>
    <xdr:sp macro="" textlink="">
      <xdr:nvSpPr>
        <xdr:cNvPr id="140" name="n_3mainValue【図書館】&#10;一人当たり面積"/>
        <xdr:cNvSpPr txBox="1"/>
      </xdr:nvSpPr>
      <xdr:spPr>
        <a:xfrm>
          <a:off x="7626427" y="59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165735</xdr:rowOff>
    </xdr:from>
    <xdr:to>
      <xdr:col>24</xdr:col>
      <xdr:colOff>62865</xdr:colOff>
      <xdr:row>63</xdr:row>
      <xdr:rowOff>17145</xdr:rowOff>
    </xdr:to>
    <xdr:cxnSp macro="">
      <xdr:nvCxnSpPr>
        <xdr:cNvPr id="165" name="直線コネクタ 164"/>
        <xdr:cNvCxnSpPr/>
      </xdr:nvCxnSpPr>
      <xdr:spPr>
        <a:xfrm flipV="1">
          <a:off x="4634865" y="9766935"/>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20972</xdr:rowOff>
    </xdr:from>
    <xdr:ext cx="405111" cy="259045"/>
    <xdr:sp macro="" textlink="">
      <xdr:nvSpPr>
        <xdr:cNvPr id="166" name="【体育館・プール】&#10;有形固定資産減価償却率最小値テキスト"/>
        <xdr:cNvSpPr txBox="1"/>
      </xdr:nvSpPr>
      <xdr:spPr>
        <a:xfrm>
          <a:off x="4673600" y="1082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17145</xdr:rowOff>
    </xdr:from>
    <xdr:to>
      <xdr:col>24</xdr:col>
      <xdr:colOff>152400</xdr:colOff>
      <xdr:row>63</xdr:row>
      <xdr:rowOff>17145</xdr:rowOff>
    </xdr:to>
    <xdr:cxnSp macro="">
      <xdr:nvCxnSpPr>
        <xdr:cNvPr id="167" name="直線コネクタ 166"/>
        <xdr:cNvCxnSpPr/>
      </xdr:nvCxnSpPr>
      <xdr:spPr>
        <a:xfrm>
          <a:off x="4546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112412</xdr:rowOff>
    </xdr:from>
    <xdr:ext cx="405111" cy="259045"/>
    <xdr:sp macro="" textlink="">
      <xdr:nvSpPr>
        <xdr:cNvPr id="168" name="【体育館・プール】&#10;有形固定資産減価償却率最大値テキスト"/>
        <xdr:cNvSpPr txBox="1"/>
      </xdr:nvSpPr>
      <xdr:spPr>
        <a:xfrm>
          <a:off x="4673600" y="9542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165735</xdr:rowOff>
    </xdr:from>
    <xdr:to>
      <xdr:col>24</xdr:col>
      <xdr:colOff>152400</xdr:colOff>
      <xdr:row>56</xdr:row>
      <xdr:rowOff>165735</xdr:rowOff>
    </xdr:to>
    <xdr:cxnSp macro="">
      <xdr:nvCxnSpPr>
        <xdr:cNvPr id="169" name="直線コネクタ 168"/>
        <xdr:cNvCxnSpPr/>
      </xdr:nvCxnSpPr>
      <xdr:spPr>
        <a:xfrm>
          <a:off x="4546600" y="9766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62882</xdr:rowOff>
    </xdr:from>
    <xdr:ext cx="405111" cy="259045"/>
    <xdr:sp macro="" textlink="">
      <xdr:nvSpPr>
        <xdr:cNvPr id="170" name="【体育館・プール】&#10;有形固定資産減価償却率平均値テキスト"/>
        <xdr:cNvSpPr txBox="1"/>
      </xdr:nvSpPr>
      <xdr:spPr>
        <a:xfrm>
          <a:off x="4673600" y="10178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84455</xdr:rowOff>
    </xdr:from>
    <xdr:to>
      <xdr:col>24</xdr:col>
      <xdr:colOff>114300</xdr:colOff>
      <xdr:row>60</xdr:row>
      <xdr:rowOff>14605</xdr:rowOff>
    </xdr:to>
    <xdr:sp macro="" textlink="">
      <xdr:nvSpPr>
        <xdr:cNvPr id="171" name="フローチャート: 判断 170"/>
        <xdr:cNvSpPr/>
      </xdr:nvSpPr>
      <xdr:spPr>
        <a:xfrm>
          <a:off x="45847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76835</xdr:rowOff>
    </xdr:from>
    <xdr:to>
      <xdr:col>20</xdr:col>
      <xdr:colOff>38100</xdr:colOff>
      <xdr:row>60</xdr:row>
      <xdr:rowOff>6985</xdr:rowOff>
    </xdr:to>
    <xdr:sp macro="" textlink="">
      <xdr:nvSpPr>
        <xdr:cNvPr id="172" name="フローチャート: 判断 171"/>
        <xdr:cNvSpPr/>
      </xdr:nvSpPr>
      <xdr:spPr>
        <a:xfrm>
          <a:off x="3746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82550</xdr:rowOff>
    </xdr:from>
    <xdr:to>
      <xdr:col>15</xdr:col>
      <xdr:colOff>101600</xdr:colOff>
      <xdr:row>60</xdr:row>
      <xdr:rowOff>12700</xdr:rowOff>
    </xdr:to>
    <xdr:sp macro="" textlink="">
      <xdr:nvSpPr>
        <xdr:cNvPr id="173" name="フローチャート: 判断 172"/>
        <xdr:cNvSpPr/>
      </xdr:nvSpPr>
      <xdr:spPr>
        <a:xfrm>
          <a:off x="2857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74" name="フローチャート: 判断 173"/>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101600</xdr:rowOff>
    </xdr:from>
    <xdr:to>
      <xdr:col>6</xdr:col>
      <xdr:colOff>38100</xdr:colOff>
      <xdr:row>60</xdr:row>
      <xdr:rowOff>31750</xdr:rowOff>
    </xdr:to>
    <xdr:sp macro="" textlink="">
      <xdr:nvSpPr>
        <xdr:cNvPr id="175" name="フローチャート: 判断 174"/>
        <xdr:cNvSpPr/>
      </xdr:nvSpPr>
      <xdr:spPr>
        <a:xfrm>
          <a:off x="1079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137795</xdr:rowOff>
    </xdr:from>
    <xdr:to>
      <xdr:col>24</xdr:col>
      <xdr:colOff>114300</xdr:colOff>
      <xdr:row>58</xdr:row>
      <xdr:rowOff>67945</xdr:rowOff>
    </xdr:to>
    <xdr:sp macro="" textlink="">
      <xdr:nvSpPr>
        <xdr:cNvPr id="181" name="楕円 180"/>
        <xdr:cNvSpPr/>
      </xdr:nvSpPr>
      <xdr:spPr>
        <a:xfrm>
          <a:off x="4584700" y="99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160672</xdr:rowOff>
    </xdr:from>
    <xdr:ext cx="405111" cy="259045"/>
    <xdr:sp macro="" textlink="">
      <xdr:nvSpPr>
        <xdr:cNvPr id="182" name="【体育館・プール】&#10;有形固定資産減価償却率該当値テキスト"/>
        <xdr:cNvSpPr txBox="1"/>
      </xdr:nvSpPr>
      <xdr:spPr>
        <a:xfrm>
          <a:off x="4673600"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120650</xdr:rowOff>
    </xdr:from>
    <xdr:to>
      <xdr:col>20</xdr:col>
      <xdr:colOff>38100</xdr:colOff>
      <xdr:row>58</xdr:row>
      <xdr:rowOff>50800</xdr:rowOff>
    </xdr:to>
    <xdr:sp macro="" textlink="">
      <xdr:nvSpPr>
        <xdr:cNvPr id="183" name="楕円 182"/>
        <xdr:cNvSpPr/>
      </xdr:nvSpPr>
      <xdr:spPr>
        <a:xfrm>
          <a:off x="3746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0</xdr:rowOff>
    </xdr:from>
    <xdr:to>
      <xdr:col>24</xdr:col>
      <xdr:colOff>63500</xdr:colOff>
      <xdr:row>58</xdr:row>
      <xdr:rowOff>17145</xdr:rowOff>
    </xdr:to>
    <xdr:cxnSp macro="">
      <xdr:nvCxnSpPr>
        <xdr:cNvPr id="184" name="直線コネクタ 183"/>
        <xdr:cNvCxnSpPr/>
      </xdr:nvCxnSpPr>
      <xdr:spPr>
        <a:xfrm>
          <a:off x="3797300" y="994410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63500</xdr:rowOff>
    </xdr:from>
    <xdr:to>
      <xdr:col>15</xdr:col>
      <xdr:colOff>101600</xdr:colOff>
      <xdr:row>57</xdr:row>
      <xdr:rowOff>165100</xdr:rowOff>
    </xdr:to>
    <xdr:sp macro="" textlink="">
      <xdr:nvSpPr>
        <xdr:cNvPr id="185" name="楕円 184"/>
        <xdr:cNvSpPr/>
      </xdr:nvSpPr>
      <xdr:spPr>
        <a:xfrm>
          <a:off x="28575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114300</xdr:rowOff>
    </xdr:from>
    <xdr:to>
      <xdr:col>19</xdr:col>
      <xdr:colOff>177800</xdr:colOff>
      <xdr:row>58</xdr:row>
      <xdr:rowOff>0</xdr:rowOff>
    </xdr:to>
    <xdr:cxnSp macro="">
      <xdr:nvCxnSpPr>
        <xdr:cNvPr id="186" name="直線コネクタ 185"/>
        <xdr:cNvCxnSpPr/>
      </xdr:nvCxnSpPr>
      <xdr:spPr>
        <a:xfrm>
          <a:off x="2908300" y="9886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170180</xdr:rowOff>
    </xdr:from>
    <xdr:to>
      <xdr:col>10</xdr:col>
      <xdr:colOff>165100</xdr:colOff>
      <xdr:row>59</xdr:row>
      <xdr:rowOff>100330</xdr:rowOff>
    </xdr:to>
    <xdr:sp macro="" textlink="">
      <xdr:nvSpPr>
        <xdr:cNvPr id="187" name="楕円 186"/>
        <xdr:cNvSpPr/>
      </xdr:nvSpPr>
      <xdr:spPr>
        <a:xfrm>
          <a:off x="19685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114300</xdr:rowOff>
    </xdr:from>
    <xdr:to>
      <xdr:col>15</xdr:col>
      <xdr:colOff>50800</xdr:colOff>
      <xdr:row>59</xdr:row>
      <xdr:rowOff>49530</xdr:rowOff>
    </xdr:to>
    <xdr:cxnSp macro="">
      <xdr:nvCxnSpPr>
        <xdr:cNvPr id="188" name="直線コネクタ 187"/>
        <xdr:cNvCxnSpPr/>
      </xdr:nvCxnSpPr>
      <xdr:spPr>
        <a:xfrm flipV="1">
          <a:off x="2019300" y="9886950"/>
          <a:ext cx="889000" cy="27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169562</xdr:rowOff>
    </xdr:from>
    <xdr:ext cx="405111" cy="259045"/>
    <xdr:sp macro="" textlink="">
      <xdr:nvSpPr>
        <xdr:cNvPr id="189" name="n_1aveValue【体育館・プール】&#10;有形固定資産減価償却率"/>
        <xdr:cNvSpPr txBox="1"/>
      </xdr:nvSpPr>
      <xdr:spPr>
        <a:xfrm>
          <a:off x="35820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3827</xdr:rowOff>
    </xdr:from>
    <xdr:ext cx="405111" cy="259045"/>
    <xdr:sp macro="" textlink="">
      <xdr:nvSpPr>
        <xdr:cNvPr id="190" name="n_2aveValue【体育館・プール】&#10;有形固定資産減価償却率"/>
        <xdr:cNvSpPr txBox="1"/>
      </xdr:nvSpPr>
      <xdr:spPr>
        <a:xfrm>
          <a:off x="2705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40022</xdr:rowOff>
    </xdr:from>
    <xdr:ext cx="405111" cy="259045"/>
    <xdr:sp macro="" textlink="">
      <xdr:nvSpPr>
        <xdr:cNvPr id="191" name="n_3aveValue【体育館・プール】&#10;有形固定資産減価償却率"/>
        <xdr:cNvSpPr txBox="1"/>
      </xdr:nvSpPr>
      <xdr:spPr>
        <a:xfrm>
          <a:off x="1816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48277</xdr:rowOff>
    </xdr:from>
    <xdr:ext cx="405111" cy="259045"/>
    <xdr:sp macro="" textlink="">
      <xdr:nvSpPr>
        <xdr:cNvPr id="192" name="n_4aveValue【体育館・プール】&#10;有形固定資産減価償却率"/>
        <xdr:cNvSpPr txBox="1"/>
      </xdr:nvSpPr>
      <xdr:spPr>
        <a:xfrm>
          <a:off x="927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67327</xdr:rowOff>
    </xdr:from>
    <xdr:ext cx="405111" cy="259045"/>
    <xdr:sp macro="" textlink="">
      <xdr:nvSpPr>
        <xdr:cNvPr id="193" name="n_1mainValue【体育館・プール】&#10;有形固定資産減価償却率"/>
        <xdr:cNvSpPr txBox="1"/>
      </xdr:nvSpPr>
      <xdr:spPr>
        <a:xfrm>
          <a:off x="35820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10177</xdr:rowOff>
    </xdr:from>
    <xdr:ext cx="405111" cy="259045"/>
    <xdr:sp macro="" textlink="">
      <xdr:nvSpPr>
        <xdr:cNvPr id="194" name="n_2mainValue【体育館・プール】&#10;有形固定資産減価償却率"/>
        <xdr:cNvSpPr txBox="1"/>
      </xdr:nvSpPr>
      <xdr:spPr>
        <a:xfrm>
          <a:off x="270574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116857</xdr:rowOff>
    </xdr:from>
    <xdr:ext cx="405111" cy="259045"/>
    <xdr:sp macro="" textlink="">
      <xdr:nvSpPr>
        <xdr:cNvPr id="195" name="n_3mainValue【体育館・プール】&#10;有形固定資産減価償却率"/>
        <xdr:cNvSpPr txBox="1"/>
      </xdr:nvSpPr>
      <xdr:spPr>
        <a:xfrm>
          <a:off x="18167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6" name="直線コネクタ 20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7" name="テキスト ボックス 20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8" name="直線コネクタ 20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9" name="テキスト ボックス 20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0" name="直線コネクタ 20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1" name="テキスト ボックス 21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2" name="直線コネクタ 21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3" name="テキスト ボックス 21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0</xdr:rowOff>
    </xdr:from>
    <xdr:to>
      <xdr:col>54</xdr:col>
      <xdr:colOff>189865</xdr:colOff>
      <xdr:row>62</xdr:row>
      <xdr:rowOff>105156</xdr:rowOff>
    </xdr:to>
    <xdr:cxnSp macro="">
      <xdr:nvCxnSpPr>
        <xdr:cNvPr id="217" name="直線コネクタ 216"/>
        <xdr:cNvCxnSpPr/>
      </xdr:nvCxnSpPr>
      <xdr:spPr>
        <a:xfrm flipV="1">
          <a:off x="10476865" y="9601200"/>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108983</xdr:rowOff>
    </xdr:from>
    <xdr:ext cx="469744" cy="259045"/>
    <xdr:sp macro="" textlink="">
      <xdr:nvSpPr>
        <xdr:cNvPr id="218" name="【体育館・プール】&#10;一人当たり面積最小値テキスト"/>
        <xdr:cNvSpPr txBox="1"/>
      </xdr:nvSpPr>
      <xdr:spPr>
        <a:xfrm>
          <a:off x="10515600" y="1073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105156</xdr:rowOff>
    </xdr:from>
    <xdr:to>
      <xdr:col>55</xdr:col>
      <xdr:colOff>88900</xdr:colOff>
      <xdr:row>62</xdr:row>
      <xdr:rowOff>105156</xdr:rowOff>
    </xdr:to>
    <xdr:cxnSp macro="">
      <xdr:nvCxnSpPr>
        <xdr:cNvPr id="219" name="直線コネクタ 218"/>
        <xdr:cNvCxnSpPr/>
      </xdr:nvCxnSpPr>
      <xdr:spPr>
        <a:xfrm>
          <a:off x="10388600" y="1073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118127</xdr:rowOff>
    </xdr:from>
    <xdr:ext cx="469744" cy="259045"/>
    <xdr:sp macro="" textlink="">
      <xdr:nvSpPr>
        <xdr:cNvPr id="220" name="【体育館・プール】&#10;一人当たり面積最大値テキスト"/>
        <xdr:cNvSpPr txBox="1"/>
      </xdr:nvSpPr>
      <xdr:spPr>
        <a:xfrm>
          <a:off x="10515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0</xdr:rowOff>
    </xdr:from>
    <xdr:to>
      <xdr:col>55</xdr:col>
      <xdr:colOff>88900</xdr:colOff>
      <xdr:row>56</xdr:row>
      <xdr:rowOff>0</xdr:rowOff>
    </xdr:to>
    <xdr:cxnSp macro="">
      <xdr:nvCxnSpPr>
        <xdr:cNvPr id="221" name="直線コネクタ 220"/>
        <xdr:cNvCxnSpPr/>
      </xdr:nvCxnSpPr>
      <xdr:spPr>
        <a:xfrm>
          <a:off x="10388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58</xdr:row>
      <xdr:rowOff>165371</xdr:rowOff>
    </xdr:from>
    <xdr:ext cx="469744" cy="259045"/>
    <xdr:sp macro="" textlink="">
      <xdr:nvSpPr>
        <xdr:cNvPr id="222" name="【体育館・プール】&#10;一人当たり面積平均値テキスト"/>
        <xdr:cNvSpPr txBox="1"/>
      </xdr:nvSpPr>
      <xdr:spPr>
        <a:xfrm>
          <a:off x="10515600" y="101094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15494</xdr:rowOff>
    </xdr:from>
    <xdr:to>
      <xdr:col>55</xdr:col>
      <xdr:colOff>50800</xdr:colOff>
      <xdr:row>59</xdr:row>
      <xdr:rowOff>117094</xdr:rowOff>
    </xdr:to>
    <xdr:sp macro="" textlink="">
      <xdr:nvSpPr>
        <xdr:cNvPr id="223" name="フローチャート: 判断 222"/>
        <xdr:cNvSpPr/>
      </xdr:nvSpPr>
      <xdr:spPr>
        <a:xfrm>
          <a:off x="10426700" y="1013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58</xdr:row>
      <xdr:rowOff>145796</xdr:rowOff>
    </xdr:from>
    <xdr:to>
      <xdr:col>50</xdr:col>
      <xdr:colOff>165100</xdr:colOff>
      <xdr:row>59</xdr:row>
      <xdr:rowOff>75946</xdr:rowOff>
    </xdr:to>
    <xdr:sp macro="" textlink="">
      <xdr:nvSpPr>
        <xdr:cNvPr id="224" name="フローチャート: 判断 223"/>
        <xdr:cNvSpPr/>
      </xdr:nvSpPr>
      <xdr:spPr>
        <a:xfrm>
          <a:off x="95885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154940</xdr:rowOff>
    </xdr:from>
    <xdr:to>
      <xdr:col>46</xdr:col>
      <xdr:colOff>38100</xdr:colOff>
      <xdr:row>59</xdr:row>
      <xdr:rowOff>85090</xdr:rowOff>
    </xdr:to>
    <xdr:sp macro="" textlink="">
      <xdr:nvSpPr>
        <xdr:cNvPr id="225" name="フローチャート: 判断 224"/>
        <xdr:cNvSpPr/>
      </xdr:nvSpPr>
      <xdr:spPr>
        <a:xfrm>
          <a:off x="8699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58</xdr:row>
      <xdr:rowOff>90932</xdr:rowOff>
    </xdr:from>
    <xdr:to>
      <xdr:col>41</xdr:col>
      <xdr:colOff>101600</xdr:colOff>
      <xdr:row>59</xdr:row>
      <xdr:rowOff>21082</xdr:rowOff>
    </xdr:to>
    <xdr:sp macro="" textlink="">
      <xdr:nvSpPr>
        <xdr:cNvPr id="226" name="フローチャート: 判断 225"/>
        <xdr:cNvSpPr/>
      </xdr:nvSpPr>
      <xdr:spPr>
        <a:xfrm>
          <a:off x="7810500" y="1003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29210</xdr:rowOff>
    </xdr:from>
    <xdr:to>
      <xdr:col>36</xdr:col>
      <xdr:colOff>165100</xdr:colOff>
      <xdr:row>59</xdr:row>
      <xdr:rowOff>130810</xdr:rowOff>
    </xdr:to>
    <xdr:sp macro="" textlink="">
      <xdr:nvSpPr>
        <xdr:cNvPr id="227" name="フローチャート: 判断 226"/>
        <xdr:cNvSpPr/>
      </xdr:nvSpPr>
      <xdr:spPr>
        <a:xfrm>
          <a:off x="6921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120650</xdr:rowOff>
    </xdr:from>
    <xdr:to>
      <xdr:col>55</xdr:col>
      <xdr:colOff>50800</xdr:colOff>
      <xdr:row>58</xdr:row>
      <xdr:rowOff>50800</xdr:rowOff>
    </xdr:to>
    <xdr:sp macro="" textlink="">
      <xdr:nvSpPr>
        <xdr:cNvPr id="233" name="楕円 232"/>
        <xdr:cNvSpPr/>
      </xdr:nvSpPr>
      <xdr:spPr>
        <a:xfrm>
          <a:off x="104267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143527</xdr:rowOff>
    </xdr:from>
    <xdr:ext cx="469744" cy="259045"/>
    <xdr:sp macro="" textlink="">
      <xdr:nvSpPr>
        <xdr:cNvPr id="234" name="【体育館・プール】&#10;一人当たり面積該当値テキスト"/>
        <xdr:cNvSpPr txBox="1"/>
      </xdr:nvSpPr>
      <xdr:spPr>
        <a:xfrm>
          <a:off x="10515600" y="974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74930</xdr:rowOff>
    </xdr:from>
    <xdr:to>
      <xdr:col>50</xdr:col>
      <xdr:colOff>165100</xdr:colOff>
      <xdr:row>58</xdr:row>
      <xdr:rowOff>5080</xdr:rowOff>
    </xdr:to>
    <xdr:sp macro="" textlink="">
      <xdr:nvSpPr>
        <xdr:cNvPr id="235" name="楕円 234"/>
        <xdr:cNvSpPr/>
      </xdr:nvSpPr>
      <xdr:spPr>
        <a:xfrm>
          <a:off x="9588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125730</xdr:rowOff>
    </xdr:from>
    <xdr:to>
      <xdr:col>55</xdr:col>
      <xdr:colOff>0</xdr:colOff>
      <xdr:row>58</xdr:row>
      <xdr:rowOff>0</xdr:rowOff>
    </xdr:to>
    <xdr:cxnSp macro="">
      <xdr:nvCxnSpPr>
        <xdr:cNvPr id="236" name="直線コネクタ 235"/>
        <xdr:cNvCxnSpPr/>
      </xdr:nvCxnSpPr>
      <xdr:spPr>
        <a:xfrm>
          <a:off x="9639300" y="98983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143510</xdr:rowOff>
    </xdr:from>
    <xdr:to>
      <xdr:col>46</xdr:col>
      <xdr:colOff>38100</xdr:colOff>
      <xdr:row>58</xdr:row>
      <xdr:rowOff>73660</xdr:rowOff>
    </xdr:to>
    <xdr:sp macro="" textlink="">
      <xdr:nvSpPr>
        <xdr:cNvPr id="237" name="楕円 236"/>
        <xdr:cNvSpPr/>
      </xdr:nvSpPr>
      <xdr:spPr>
        <a:xfrm>
          <a:off x="8699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125730</xdr:rowOff>
    </xdr:from>
    <xdr:to>
      <xdr:col>50</xdr:col>
      <xdr:colOff>114300</xdr:colOff>
      <xdr:row>58</xdr:row>
      <xdr:rowOff>22860</xdr:rowOff>
    </xdr:to>
    <xdr:cxnSp macro="">
      <xdr:nvCxnSpPr>
        <xdr:cNvPr id="238" name="直線コネクタ 237"/>
        <xdr:cNvCxnSpPr/>
      </xdr:nvCxnSpPr>
      <xdr:spPr>
        <a:xfrm flipV="1">
          <a:off x="8750300" y="98983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170942</xdr:rowOff>
    </xdr:from>
    <xdr:to>
      <xdr:col>41</xdr:col>
      <xdr:colOff>101600</xdr:colOff>
      <xdr:row>58</xdr:row>
      <xdr:rowOff>101092</xdr:rowOff>
    </xdr:to>
    <xdr:sp macro="" textlink="">
      <xdr:nvSpPr>
        <xdr:cNvPr id="239" name="楕円 238"/>
        <xdr:cNvSpPr/>
      </xdr:nvSpPr>
      <xdr:spPr>
        <a:xfrm>
          <a:off x="7810500" y="994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22860</xdr:rowOff>
    </xdr:from>
    <xdr:to>
      <xdr:col>45</xdr:col>
      <xdr:colOff>177800</xdr:colOff>
      <xdr:row>58</xdr:row>
      <xdr:rowOff>50292</xdr:rowOff>
    </xdr:to>
    <xdr:cxnSp macro="">
      <xdr:nvCxnSpPr>
        <xdr:cNvPr id="240" name="直線コネクタ 239"/>
        <xdr:cNvCxnSpPr/>
      </xdr:nvCxnSpPr>
      <xdr:spPr>
        <a:xfrm flipV="1">
          <a:off x="7861300" y="99669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67073</xdr:rowOff>
    </xdr:from>
    <xdr:ext cx="469744" cy="259045"/>
    <xdr:sp macro="" textlink="">
      <xdr:nvSpPr>
        <xdr:cNvPr id="241" name="n_1aveValue【体育館・プール】&#10;一人当たり面積"/>
        <xdr:cNvSpPr txBox="1"/>
      </xdr:nvSpPr>
      <xdr:spPr>
        <a:xfrm>
          <a:off x="9391727" y="10182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76217</xdr:rowOff>
    </xdr:from>
    <xdr:ext cx="469744" cy="259045"/>
    <xdr:sp macro="" textlink="">
      <xdr:nvSpPr>
        <xdr:cNvPr id="242" name="n_2aveValue【体育館・プール】&#10;一人当たり面積"/>
        <xdr:cNvSpPr txBox="1"/>
      </xdr:nvSpPr>
      <xdr:spPr>
        <a:xfrm>
          <a:off x="8515427" y="1019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12209</xdr:rowOff>
    </xdr:from>
    <xdr:ext cx="469744" cy="259045"/>
    <xdr:sp macro="" textlink="">
      <xdr:nvSpPr>
        <xdr:cNvPr id="243" name="n_3aveValue【体育館・プール】&#10;一人当たり面積"/>
        <xdr:cNvSpPr txBox="1"/>
      </xdr:nvSpPr>
      <xdr:spPr>
        <a:xfrm>
          <a:off x="7626427" y="1012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57</xdr:row>
      <xdr:rowOff>147337</xdr:rowOff>
    </xdr:from>
    <xdr:ext cx="469744" cy="259045"/>
    <xdr:sp macro="" textlink="">
      <xdr:nvSpPr>
        <xdr:cNvPr id="244" name="n_4aveValue【体育館・プール】&#10;一人当たり面積"/>
        <xdr:cNvSpPr txBox="1"/>
      </xdr:nvSpPr>
      <xdr:spPr>
        <a:xfrm>
          <a:off x="673742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21607</xdr:rowOff>
    </xdr:from>
    <xdr:ext cx="469744" cy="259045"/>
    <xdr:sp macro="" textlink="">
      <xdr:nvSpPr>
        <xdr:cNvPr id="245" name="n_1mainValue【体育館・プール】&#10;一人当たり面積"/>
        <xdr:cNvSpPr txBox="1"/>
      </xdr:nvSpPr>
      <xdr:spPr>
        <a:xfrm>
          <a:off x="9391727" y="962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90187</xdr:rowOff>
    </xdr:from>
    <xdr:ext cx="469744" cy="259045"/>
    <xdr:sp macro="" textlink="">
      <xdr:nvSpPr>
        <xdr:cNvPr id="246" name="n_2mainValue【体育館・プール】&#10;一人当たり面積"/>
        <xdr:cNvSpPr txBox="1"/>
      </xdr:nvSpPr>
      <xdr:spPr>
        <a:xfrm>
          <a:off x="8515427" y="969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56</xdr:row>
      <xdr:rowOff>117619</xdr:rowOff>
    </xdr:from>
    <xdr:ext cx="469744" cy="259045"/>
    <xdr:sp macro="" textlink="">
      <xdr:nvSpPr>
        <xdr:cNvPr id="247" name="n_3mainValue【体育館・プール】&#10;一人当たり面積"/>
        <xdr:cNvSpPr txBox="1"/>
      </xdr:nvSpPr>
      <xdr:spPr>
        <a:xfrm>
          <a:off x="7626427" y="971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8" name="テキスト ボックス 25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9" name="直線コネクタ 25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0" name="テキスト ボックス 259"/>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1" name="直線コネクタ 26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2" name="テキスト ボックス 26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3" name="直線コネクタ 26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4" name="テキスト ボックス 26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5" name="直線コネクタ 26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6" name="テキスト ボックス 26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8" name="テキスト ボックス 26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74676</xdr:rowOff>
    </xdr:from>
    <xdr:to>
      <xdr:col>24</xdr:col>
      <xdr:colOff>62865</xdr:colOff>
      <xdr:row>85</xdr:row>
      <xdr:rowOff>51815</xdr:rowOff>
    </xdr:to>
    <xdr:cxnSp macro="">
      <xdr:nvCxnSpPr>
        <xdr:cNvPr id="270" name="直線コネクタ 269"/>
        <xdr:cNvCxnSpPr/>
      </xdr:nvCxnSpPr>
      <xdr:spPr>
        <a:xfrm flipV="1">
          <a:off x="4634865" y="13276326"/>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55642</xdr:rowOff>
    </xdr:from>
    <xdr:ext cx="405111" cy="259045"/>
    <xdr:sp macro="" textlink="">
      <xdr:nvSpPr>
        <xdr:cNvPr id="271" name="【福祉施設】&#10;有形固定資産減価償却率最小値テキスト"/>
        <xdr:cNvSpPr txBox="1"/>
      </xdr:nvSpPr>
      <xdr:spPr>
        <a:xfrm>
          <a:off x="4673600" y="1462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51815</xdr:rowOff>
    </xdr:from>
    <xdr:to>
      <xdr:col>24</xdr:col>
      <xdr:colOff>152400</xdr:colOff>
      <xdr:row>85</xdr:row>
      <xdr:rowOff>51815</xdr:rowOff>
    </xdr:to>
    <xdr:cxnSp macro="">
      <xdr:nvCxnSpPr>
        <xdr:cNvPr id="272" name="直線コネクタ 271"/>
        <xdr:cNvCxnSpPr/>
      </xdr:nvCxnSpPr>
      <xdr:spPr>
        <a:xfrm>
          <a:off x="4546600" y="14625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21353</xdr:rowOff>
    </xdr:from>
    <xdr:ext cx="405111" cy="259045"/>
    <xdr:sp macro="" textlink="">
      <xdr:nvSpPr>
        <xdr:cNvPr id="273" name="【福祉施設】&#10;有形固定資産減価償却率最大値テキスト"/>
        <xdr:cNvSpPr txBox="1"/>
      </xdr:nvSpPr>
      <xdr:spPr>
        <a:xfrm>
          <a:off x="4673600" y="1305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74676</xdr:rowOff>
    </xdr:from>
    <xdr:to>
      <xdr:col>24</xdr:col>
      <xdr:colOff>152400</xdr:colOff>
      <xdr:row>77</xdr:row>
      <xdr:rowOff>74676</xdr:rowOff>
    </xdr:to>
    <xdr:cxnSp macro="">
      <xdr:nvCxnSpPr>
        <xdr:cNvPr id="274" name="直線コネクタ 273"/>
        <xdr:cNvCxnSpPr/>
      </xdr:nvCxnSpPr>
      <xdr:spPr>
        <a:xfrm>
          <a:off x="4546600" y="1327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23892</xdr:rowOff>
    </xdr:from>
    <xdr:ext cx="405111" cy="259045"/>
    <xdr:sp macro="" textlink="">
      <xdr:nvSpPr>
        <xdr:cNvPr id="275" name="【福祉施設】&#10;有形固定資産減価償却率平均値テキスト"/>
        <xdr:cNvSpPr txBox="1"/>
      </xdr:nvSpPr>
      <xdr:spPr>
        <a:xfrm>
          <a:off x="4673600" y="14082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1015</xdr:rowOff>
    </xdr:from>
    <xdr:to>
      <xdr:col>24</xdr:col>
      <xdr:colOff>114300</xdr:colOff>
      <xdr:row>83</xdr:row>
      <xdr:rowOff>102615</xdr:rowOff>
    </xdr:to>
    <xdr:sp macro="" textlink="">
      <xdr:nvSpPr>
        <xdr:cNvPr id="276" name="フローチャート: 判断 275"/>
        <xdr:cNvSpPr/>
      </xdr:nvSpPr>
      <xdr:spPr>
        <a:xfrm>
          <a:off x="45847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26163</xdr:rowOff>
    </xdr:from>
    <xdr:to>
      <xdr:col>20</xdr:col>
      <xdr:colOff>38100</xdr:colOff>
      <xdr:row>81</xdr:row>
      <xdr:rowOff>127763</xdr:rowOff>
    </xdr:to>
    <xdr:sp macro="" textlink="">
      <xdr:nvSpPr>
        <xdr:cNvPr id="277" name="フローチャート: 判断 276"/>
        <xdr:cNvSpPr/>
      </xdr:nvSpPr>
      <xdr:spPr>
        <a:xfrm>
          <a:off x="3746500" y="1391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167894</xdr:rowOff>
    </xdr:from>
    <xdr:to>
      <xdr:col>15</xdr:col>
      <xdr:colOff>101600</xdr:colOff>
      <xdr:row>81</xdr:row>
      <xdr:rowOff>98044</xdr:rowOff>
    </xdr:to>
    <xdr:sp macro="" textlink="">
      <xdr:nvSpPr>
        <xdr:cNvPr id="278" name="フローチャート: 判断 277"/>
        <xdr:cNvSpPr/>
      </xdr:nvSpPr>
      <xdr:spPr>
        <a:xfrm>
          <a:off x="28575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145035</xdr:rowOff>
    </xdr:from>
    <xdr:to>
      <xdr:col>10</xdr:col>
      <xdr:colOff>165100</xdr:colOff>
      <xdr:row>81</xdr:row>
      <xdr:rowOff>75185</xdr:rowOff>
    </xdr:to>
    <xdr:sp macro="" textlink="">
      <xdr:nvSpPr>
        <xdr:cNvPr id="279" name="フローチャート: 判断 278"/>
        <xdr:cNvSpPr/>
      </xdr:nvSpPr>
      <xdr:spPr>
        <a:xfrm>
          <a:off x="1968500" y="138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78</xdr:row>
      <xdr:rowOff>108458</xdr:rowOff>
    </xdr:from>
    <xdr:to>
      <xdr:col>6</xdr:col>
      <xdr:colOff>38100</xdr:colOff>
      <xdr:row>79</xdr:row>
      <xdr:rowOff>38608</xdr:rowOff>
    </xdr:to>
    <xdr:sp macro="" textlink="">
      <xdr:nvSpPr>
        <xdr:cNvPr id="280" name="フローチャート: 判断 279"/>
        <xdr:cNvSpPr/>
      </xdr:nvSpPr>
      <xdr:spPr>
        <a:xfrm>
          <a:off x="1079500" y="1348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28448</xdr:rowOff>
    </xdr:from>
    <xdr:to>
      <xdr:col>24</xdr:col>
      <xdr:colOff>114300</xdr:colOff>
      <xdr:row>83</xdr:row>
      <xdr:rowOff>130048</xdr:rowOff>
    </xdr:to>
    <xdr:sp macro="" textlink="">
      <xdr:nvSpPr>
        <xdr:cNvPr id="286" name="楕円 285"/>
        <xdr:cNvSpPr/>
      </xdr:nvSpPr>
      <xdr:spPr>
        <a:xfrm>
          <a:off x="4584700" y="1425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6875</xdr:rowOff>
    </xdr:from>
    <xdr:ext cx="405111" cy="259045"/>
    <xdr:sp macro="" textlink="">
      <xdr:nvSpPr>
        <xdr:cNvPr id="287" name="【福祉施設】&#10;有形固定資産減価償却率該当値テキスト"/>
        <xdr:cNvSpPr txBox="1"/>
      </xdr:nvSpPr>
      <xdr:spPr>
        <a:xfrm>
          <a:off x="4673600" y="14237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149606</xdr:rowOff>
    </xdr:from>
    <xdr:to>
      <xdr:col>20</xdr:col>
      <xdr:colOff>38100</xdr:colOff>
      <xdr:row>83</xdr:row>
      <xdr:rowOff>79756</xdr:rowOff>
    </xdr:to>
    <xdr:sp macro="" textlink="">
      <xdr:nvSpPr>
        <xdr:cNvPr id="288" name="楕円 287"/>
        <xdr:cNvSpPr/>
      </xdr:nvSpPr>
      <xdr:spPr>
        <a:xfrm>
          <a:off x="3746500" y="1420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28956</xdr:rowOff>
    </xdr:from>
    <xdr:to>
      <xdr:col>24</xdr:col>
      <xdr:colOff>63500</xdr:colOff>
      <xdr:row>83</xdr:row>
      <xdr:rowOff>79248</xdr:rowOff>
    </xdr:to>
    <xdr:cxnSp macro="">
      <xdr:nvCxnSpPr>
        <xdr:cNvPr id="289" name="直線コネクタ 288"/>
        <xdr:cNvCxnSpPr/>
      </xdr:nvCxnSpPr>
      <xdr:spPr>
        <a:xfrm>
          <a:off x="3797300" y="1425930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99313</xdr:rowOff>
    </xdr:from>
    <xdr:to>
      <xdr:col>15</xdr:col>
      <xdr:colOff>101600</xdr:colOff>
      <xdr:row>83</xdr:row>
      <xdr:rowOff>29463</xdr:rowOff>
    </xdr:to>
    <xdr:sp macro="" textlink="">
      <xdr:nvSpPr>
        <xdr:cNvPr id="290" name="楕円 289"/>
        <xdr:cNvSpPr/>
      </xdr:nvSpPr>
      <xdr:spPr>
        <a:xfrm>
          <a:off x="2857500" y="1415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150113</xdr:rowOff>
    </xdr:from>
    <xdr:to>
      <xdr:col>19</xdr:col>
      <xdr:colOff>177800</xdr:colOff>
      <xdr:row>83</xdr:row>
      <xdr:rowOff>28956</xdr:rowOff>
    </xdr:to>
    <xdr:cxnSp macro="">
      <xdr:nvCxnSpPr>
        <xdr:cNvPr id="291" name="直線コネクタ 290"/>
        <xdr:cNvCxnSpPr/>
      </xdr:nvCxnSpPr>
      <xdr:spPr>
        <a:xfrm>
          <a:off x="2908300" y="14209013"/>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49022</xdr:rowOff>
    </xdr:from>
    <xdr:to>
      <xdr:col>10</xdr:col>
      <xdr:colOff>165100</xdr:colOff>
      <xdr:row>82</xdr:row>
      <xdr:rowOff>150622</xdr:rowOff>
    </xdr:to>
    <xdr:sp macro="" textlink="">
      <xdr:nvSpPr>
        <xdr:cNvPr id="292" name="楕円 291"/>
        <xdr:cNvSpPr/>
      </xdr:nvSpPr>
      <xdr:spPr>
        <a:xfrm>
          <a:off x="1968500" y="1410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99822</xdr:rowOff>
    </xdr:from>
    <xdr:to>
      <xdr:col>15</xdr:col>
      <xdr:colOff>50800</xdr:colOff>
      <xdr:row>82</xdr:row>
      <xdr:rowOff>150113</xdr:rowOff>
    </xdr:to>
    <xdr:cxnSp macro="">
      <xdr:nvCxnSpPr>
        <xdr:cNvPr id="293" name="直線コネクタ 292"/>
        <xdr:cNvCxnSpPr/>
      </xdr:nvCxnSpPr>
      <xdr:spPr>
        <a:xfrm>
          <a:off x="2019300" y="14158722"/>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144290</xdr:rowOff>
    </xdr:from>
    <xdr:ext cx="405111" cy="259045"/>
    <xdr:sp macro="" textlink="">
      <xdr:nvSpPr>
        <xdr:cNvPr id="294" name="n_1aveValue【福祉施設】&#10;有形固定資産減価償却率"/>
        <xdr:cNvSpPr txBox="1"/>
      </xdr:nvSpPr>
      <xdr:spPr>
        <a:xfrm>
          <a:off x="3582044" y="13688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114571</xdr:rowOff>
    </xdr:from>
    <xdr:ext cx="405111" cy="259045"/>
    <xdr:sp macro="" textlink="">
      <xdr:nvSpPr>
        <xdr:cNvPr id="295" name="n_2aveValue【福祉施設】&#10;有形固定資産減価償却率"/>
        <xdr:cNvSpPr txBox="1"/>
      </xdr:nvSpPr>
      <xdr:spPr>
        <a:xfrm>
          <a:off x="2705744" y="1365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91712</xdr:rowOff>
    </xdr:from>
    <xdr:ext cx="405111" cy="259045"/>
    <xdr:sp macro="" textlink="">
      <xdr:nvSpPr>
        <xdr:cNvPr id="296" name="n_3aveValue【福祉施設】&#10;有形固定資産減価償却率"/>
        <xdr:cNvSpPr txBox="1"/>
      </xdr:nvSpPr>
      <xdr:spPr>
        <a:xfrm>
          <a:off x="1816744" y="13636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55135</xdr:rowOff>
    </xdr:from>
    <xdr:ext cx="405111" cy="259045"/>
    <xdr:sp macro="" textlink="">
      <xdr:nvSpPr>
        <xdr:cNvPr id="297" name="n_4aveValue【福祉施設】&#10;有形固定資産減価償却率"/>
        <xdr:cNvSpPr txBox="1"/>
      </xdr:nvSpPr>
      <xdr:spPr>
        <a:xfrm>
          <a:off x="927744" y="1325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70883</xdr:rowOff>
    </xdr:from>
    <xdr:ext cx="405111" cy="259045"/>
    <xdr:sp macro="" textlink="">
      <xdr:nvSpPr>
        <xdr:cNvPr id="298" name="n_1mainValue【福祉施設】&#10;有形固定資産減価償却率"/>
        <xdr:cNvSpPr txBox="1"/>
      </xdr:nvSpPr>
      <xdr:spPr>
        <a:xfrm>
          <a:off x="3582044" y="1430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20590</xdr:rowOff>
    </xdr:from>
    <xdr:ext cx="405111" cy="259045"/>
    <xdr:sp macro="" textlink="">
      <xdr:nvSpPr>
        <xdr:cNvPr id="299" name="n_2mainValue【福祉施設】&#10;有形固定資産減価償却率"/>
        <xdr:cNvSpPr txBox="1"/>
      </xdr:nvSpPr>
      <xdr:spPr>
        <a:xfrm>
          <a:off x="2705744" y="14250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141749</xdr:rowOff>
    </xdr:from>
    <xdr:ext cx="405111" cy="259045"/>
    <xdr:sp macro="" textlink="">
      <xdr:nvSpPr>
        <xdr:cNvPr id="300" name="n_3mainValue【福祉施設】&#10;有形固定資産減価償却率"/>
        <xdr:cNvSpPr txBox="1"/>
      </xdr:nvSpPr>
      <xdr:spPr>
        <a:xfrm>
          <a:off x="1816744" y="14200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1" name="正方形/長方形 30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2" name="正方形/長方形 30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3" name="正方形/長方形 30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4" name="正方形/長方形 30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5" name="正方形/長方形 30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6" name="正方形/長方形 30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7" name="正方形/長方形 30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8" name="正方形/長方形 30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9" name="テキスト ボックス 30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0" name="直線コネクタ 30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1" name="直線コネクタ 31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2" name="テキスト ボックス 31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3" name="直線コネクタ 31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4" name="テキスト ボックス 31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5" name="直線コネクタ 31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6" name="テキスト ボックス 31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7" name="直線コネクタ 31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8" name="テキスト ボックス 31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9" name="直線コネクタ 31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0" name="テキスト ボックス 31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1" name="直線コネクタ 32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2" name="テキスト ボックス 32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152400</xdr:rowOff>
    </xdr:from>
    <xdr:to>
      <xdr:col>54</xdr:col>
      <xdr:colOff>189865</xdr:colOff>
      <xdr:row>86</xdr:row>
      <xdr:rowOff>5443</xdr:rowOff>
    </xdr:to>
    <xdr:cxnSp macro="">
      <xdr:nvCxnSpPr>
        <xdr:cNvPr id="326" name="直線コネクタ 325"/>
        <xdr:cNvCxnSpPr/>
      </xdr:nvCxnSpPr>
      <xdr:spPr>
        <a:xfrm flipV="1">
          <a:off x="10476865" y="13525500"/>
          <a:ext cx="0" cy="1224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9270</xdr:rowOff>
    </xdr:from>
    <xdr:ext cx="469744" cy="259045"/>
    <xdr:sp macro="" textlink="">
      <xdr:nvSpPr>
        <xdr:cNvPr id="327" name="【福祉施設】&#10;一人当たり面積最小値テキスト"/>
        <xdr:cNvSpPr txBox="1"/>
      </xdr:nvSpPr>
      <xdr:spPr>
        <a:xfrm>
          <a:off x="10515600"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5443</xdr:rowOff>
    </xdr:from>
    <xdr:to>
      <xdr:col>55</xdr:col>
      <xdr:colOff>88900</xdr:colOff>
      <xdr:row>86</xdr:row>
      <xdr:rowOff>5443</xdr:rowOff>
    </xdr:to>
    <xdr:cxnSp macro="">
      <xdr:nvCxnSpPr>
        <xdr:cNvPr id="328" name="直線コネクタ 327"/>
        <xdr:cNvCxnSpPr/>
      </xdr:nvCxnSpPr>
      <xdr:spPr>
        <a:xfrm>
          <a:off x="10388600" y="1475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99077</xdr:rowOff>
    </xdr:from>
    <xdr:ext cx="469744" cy="259045"/>
    <xdr:sp macro="" textlink="">
      <xdr:nvSpPr>
        <xdr:cNvPr id="329" name="【福祉施設】&#10;一人当たり面積最大値テキスト"/>
        <xdr:cNvSpPr txBox="1"/>
      </xdr:nvSpPr>
      <xdr:spPr>
        <a:xfrm>
          <a:off x="10515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152400</xdr:rowOff>
    </xdr:from>
    <xdr:to>
      <xdr:col>55</xdr:col>
      <xdr:colOff>88900</xdr:colOff>
      <xdr:row>78</xdr:row>
      <xdr:rowOff>152400</xdr:rowOff>
    </xdr:to>
    <xdr:cxnSp macro="">
      <xdr:nvCxnSpPr>
        <xdr:cNvPr id="330" name="直線コネクタ 329"/>
        <xdr:cNvCxnSpPr/>
      </xdr:nvCxnSpPr>
      <xdr:spPr>
        <a:xfrm>
          <a:off x="10388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157134</xdr:rowOff>
    </xdr:from>
    <xdr:ext cx="469744" cy="259045"/>
    <xdr:sp macro="" textlink="">
      <xdr:nvSpPr>
        <xdr:cNvPr id="331" name="【福祉施設】&#10;一人当たり面積平均値テキスト"/>
        <xdr:cNvSpPr txBox="1"/>
      </xdr:nvSpPr>
      <xdr:spPr>
        <a:xfrm>
          <a:off x="10515600" y="140445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134257</xdr:rowOff>
    </xdr:from>
    <xdr:to>
      <xdr:col>55</xdr:col>
      <xdr:colOff>50800</xdr:colOff>
      <xdr:row>83</xdr:row>
      <xdr:rowOff>64407</xdr:rowOff>
    </xdr:to>
    <xdr:sp macro="" textlink="">
      <xdr:nvSpPr>
        <xdr:cNvPr id="332" name="フローチャート: 判断 331"/>
        <xdr:cNvSpPr/>
      </xdr:nvSpPr>
      <xdr:spPr>
        <a:xfrm>
          <a:off x="104267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3629</xdr:rowOff>
    </xdr:from>
    <xdr:to>
      <xdr:col>50</xdr:col>
      <xdr:colOff>165100</xdr:colOff>
      <xdr:row>82</xdr:row>
      <xdr:rowOff>105229</xdr:rowOff>
    </xdr:to>
    <xdr:sp macro="" textlink="">
      <xdr:nvSpPr>
        <xdr:cNvPr id="333" name="フローチャート: 判断 332"/>
        <xdr:cNvSpPr/>
      </xdr:nvSpPr>
      <xdr:spPr>
        <a:xfrm>
          <a:off x="9588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158750</xdr:rowOff>
    </xdr:from>
    <xdr:to>
      <xdr:col>46</xdr:col>
      <xdr:colOff>38100</xdr:colOff>
      <xdr:row>82</xdr:row>
      <xdr:rowOff>88900</xdr:rowOff>
    </xdr:to>
    <xdr:sp macro="" textlink="">
      <xdr:nvSpPr>
        <xdr:cNvPr id="334" name="フローチャート: 判断 333"/>
        <xdr:cNvSpPr/>
      </xdr:nvSpPr>
      <xdr:spPr>
        <a:xfrm>
          <a:off x="8699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126093</xdr:rowOff>
    </xdr:from>
    <xdr:to>
      <xdr:col>41</xdr:col>
      <xdr:colOff>101600</xdr:colOff>
      <xdr:row>82</xdr:row>
      <xdr:rowOff>56243</xdr:rowOff>
    </xdr:to>
    <xdr:sp macro="" textlink="">
      <xdr:nvSpPr>
        <xdr:cNvPr id="335" name="フローチャート: 判断 334"/>
        <xdr:cNvSpPr/>
      </xdr:nvSpPr>
      <xdr:spPr>
        <a:xfrm>
          <a:off x="7810500" y="1401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77</xdr:row>
      <xdr:rowOff>109764</xdr:rowOff>
    </xdr:from>
    <xdr:to>
      <xdr:col>36</xdr:col>
      <xdr:colOff>165100</xdr:colOff>
      <xdr:row>78</xdr:row>
      <xdr:rowOff>39914</xdr:rowOff>
    </xdr:to>
    <xdr:sp macro="" textlink="">
      <xdr:nvSpPr>
        <xdr:cNvPr id="336" name="フローチャート: 判断 335"/>
        <xdr:cNvSpPr/>
      </xdr:nvSpPr>
      <xdr:spPr>
        <a:xfrm>
          <a:off x="6921500" y="1331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126093</xdr:rowOff>
    </xdr:from>
    <xdr:to>
      <xdr:col>55</xdr:col>
      <xdr:colOff>50800</xdr:colOff>
      <xdr:row>86</xdr:row>
      <xdr:rowOff>56243</xdr:rowOff>
    </xdr:to>
    <xdr:sp macro="" textlink="">
      <xdr:nvSpPr>
        <xdr:cNvPr id="342" name="楕円 341"/>
        <xdr:cNvSpPr/>
      </xdr:nvSpPr>
      <xdr:spPr>
        <a:xfrm>
          <a:off x="104267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41020</xdr:rowOff>
    </xdr:from>
    <xdr:ext cx="469744" cy="259045"/>
    <xdr:sp macro="" textlink="">
      <xdr:nvSpPr>
        <xdr:cNvPr id="343" name="【福祉施設】&#10;一人当たり面積該当値テキスト"/>
        <xdr:cNvSpPr txBox="1"/>
      </xdr:nvSpPr>
      <xdr:spPr>
        <a:xfrm>
          <a:off x="10515600" y="1461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126093</xdr:rowOff>
    </xdr:from>
    <xdr:to>
      <xdr:col>50</xdr:col>
      <xdr:colOff>165100</xdr:colOff>
      <xdr:row>86</xdr:row>
      <xdr:rowOff>56243</xdr:rowOff>
    </xdr:to>
    <xdr:sp macro="" textlink="">
      <xdr:nvSpPr>
        <xdr:cNvPr id="344" name="楕円 343"/>
        <xdr:cNvSpPr/>
      </xdr:nvSpPr>
      <xdr:spPr>
        <a:xfrm>
          <a:off x="9588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5443</xdr:rowOff>
    </xdr:from>
    <xdr:to>
      <xdr:col>55</xdr:col>
      <xdr:colOff>0</xdr:colOff>
      <xdr:row>86</xdr:row>
      <xdr:rowOff>5443</xdr:rowOff>
    </xdr:to>
    <xdr:cxnSp macro="">
      <xdr:nvCxnSpPr>
        <xdr:cNvPr id="345" name="直線コネクタ 344"/>
        <xdr:cNvCxnSpPr/>
      </xdr:nvCxnSpPr>
      <xdr:spPr>
        <a:xfrm>
          <a:off x="9639300" y="147501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126093</xdr:rowOff>
    </xdr:from>
    <xdr:to>
      <xdr:col>46</xdr:col>
      <xdr:colOff>38100</xdr:colOff>
      <xdr:row>86</xdr:row>
      <xdr:rowOff>56243</xdr:rowOff>
    </xdr:to>
    <xdr:sp macro="" textlink="">
      <xdr:nvSpPr>
        <xdr:cNvPr id="346" name="楕円 345"/>
        <xdr:cNvSpPr/>
      </xdr:nvSpPr>
      <xdr:spPr>
        <a:xfrm>
          <a:off x="8699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5443</xdr:rowOff>
    </xdr:from>
    <xdr:to>
      <xdr:col>50</xdr:col>
      <xdr:colOff>114300</xdr:colOff>
      <xdr:row>86</xdr:row>
      <xdr:rowOff>5443</xdr:rowOff>
    </xdr:to>
    <xdr:cxnSp macro="">
      <xdr:nvCxnSpPr>
        <xdr:cNvPr id="347" name="直線コネクタ 346"/>
        <xdr:cNvCxnSpPr/>
      </xdr:nvCxnSpPr>
      <xdr:spPr>
        <a:xfrm>
          <a:off x="8750300" y="1475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126093</xdr:rowOff>
    </xdr:from>
    <xdr:to>
      <xdr:col>41</xdr:col>
      <xdr:colOff>101600</xdr:colOff>
      <xdr:row>86</xdr:row>
      <xdr:rowOff>56243</xdr:rowOff>
    </xdr:to>
    <xdr:sp macro="" textlink="">
      <xdr:nvSpPr>
        <xdr:cNvPr id="348" name="楕円 347"/>
        <xdr:cNvSpPr/>
      </xdr:nvSpPr>
      <xdr:spPr>
        <a:xfrm>
          <a:off x="7810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5443</xdr:rowOff>
    </xdr:from>
    <xdr:to>
      <xdr:col>45</xdr:col>
      <xdr:colOff>177800</xdr:colOff>
      <xdr:row>86</xdr:row>
      <xdr:rowOff>5443</xdr:rowOff>
    </xdr:to>
    <xdr:cxnSp macro="">
      <xdr:nvCxnSpPr>
        <xdr:cNvPr id="349" name="直線コネクタ 348"/>
        <xdr:cNvCxnSpPr/>
      </xdr:nvCxnSpPr>
      <xdr:spPr>
        <a:xfrm>
          <a:off x="7861300" y="1475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121756</xdr:rowOff>
    </xdr:from>
    <xdr:ext cx="469744" cy="259045"/>
    <xdr:sp macro="" textlink="">
      <xdr:nvSpPr>
        <xdr:cNvPr id="350" name="n_1aveValue【福祉施設】&#10;一人当たり面積"/>
        <xdr:cNvSpPr txBox="1"/>
      </xdr:nvSpPr>
      <xdr:spPr>
        <a:xfrm>
          <a:off x="9391727" y="1383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105427</xdr:rowOff>
    </xdr:from>
    <xdr:ext cx="469744" cy="259045"/>
    <xdr:sp macro="" textlink="">
      <xdr:nvSpPr>
        <xdr:cNvPr id="351" name="n_2aveValue【福祉施設】&#10;一人当たり面積"/>
        <xdr:cNvSpPr txBox="1"/>
      </xdr:nvSpPr>
      <xdr:spPr>
        <a:xfrm>
          <a:off x="8515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72770</xdr:rowOff>
    </xdr:from>
    <xdr:ext cx="469744" cy="259045"/>
    <xdr:sp macro="" textlink="">
      <xdr:nvSpPr>
        <xdr:cNvPr id="352" name="n_3aveValue【福祉施設】&#10;一人当たり面積"/>
        <xdr:cNvSpPr txBox="1"/>
      </xdr:nvSpPr>
      <xdr:spPr>
        <a:xfrm>
          <a:off x="7626427" y="1378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76</xdr:row>
      <xdr:rowOff>56441</xdr:rowOff>
    </xdr:from>
    <xdr:ext cx="469744" cy="259045"/>
    <xdr:sp macro="" textlink="">
      <xdr:nvSpPr>
        <xdr:cNvPr id="353" name="n_4aveValue【福祉施設】&#10;一人当たり面積"/>
        <xdr:cNvSpPr txBox="1"/>
      </xdr:nvSpPr>
      <xdr:spPr>
        <a:xfrm>
          <a:off x="6737427" y="1308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47370</xdr:rowOff>
    </xdr:from>
    <xdr:ext cx="469744" cy="259045"/>
    <xdr:sp macro="" textlink="">
      <xdr:nvSpPr>
        <xdr:cNvPr id="354" name="n_1mainValue【福祉施設】&#10;一人当たり面積"/>
        <xdr:cNvSpPr txBox="1"/>
      </xdr:nvSpPr>
      <xdr:spPr>
        <a:xfrm>
          <a:off x="93917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47370</xdr:rowOff>
    </xdr:from>
    <xdr:ext cx="469744" cy="259045"/>
    <xdr:sp macro="" textlink="">
      <xdr:nvSpPr>
        <xdr:cNvPr id="355" name="n_2mainValue【福祉施設】&#10;一人当たり面積"/>
        <xdr:cNvSpPr txBox="1"/>
      </xdr:nvSpPr>
      <xdr:spPr>
        <a:xfrm>
          <a:off x="85154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47370</xdr:rowOff>
    </xdr:from>
    <xdr:ext cx="469744" cy="259045"/>
    <xdr:sp macro="" textlink="">
      <xdr:nvSpPr>
        <xdr:cNvPr id="356" name="n_3mainValue【福祉施設】&#10;一人当たり面積"/>
        <xdr:cNvSpPr txBox="1"/>
      </xdr:nvSpPr>
      <xdr:spPr>
        <a:xfrm>
          <a:off x="76264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5" name="テキスト ボックス 36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6" name="直線コネクタ 36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7" name="テキスト ボックス 36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8" name="直線コネクタ 36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9" name="テキスト ボックス 36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0" name="直線コネクタ 36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1" name="テキスト ボックス 37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2" name="直線コネクタ 37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3" name="テキスト ボックス 37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4" name="直線コネクタ 37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5" name="テキスト ボックス 37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6" name="直線コネクタ 37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7" name="テキスト ボックス 37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8" name="直線コネクタ 37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9" name="テキスト ボックス 37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0" name="直線コネクタ 37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170906</xdr:rowOff>
    </xdr:from>
    <xdr:to>
      <xdr:col>24</xdr:col>
      <xdr:colOff>62865</xdr:colOff>
      <xdr:row>107</xdr:row>
      <xdr:rowOff>167639</xdr:rowOff>
    </xdr:to>
    <xdr:cxnSp macro="">
      <xdr:nvCxnSpPr>
        <xdr:cNvPr id="382" name="直線コネクタ 381"/>
        <xdr:cNvCxnSpPr/>
      </xdr:nvCxnSpPr>
      <xdr:spPr>
        <a:xfrm flipV="1">
          <a:off x="4634865" y="17315906"/>
          <a:ext cx="0" cy="1196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xdr:rowOff>
    </xdr:from>
    <xdr:ext cx="405111" cy="259045"/>
    <xdr:sp macro="" textlink="">
      <xdr:nvSpPr>
        <xdr:cNvPr id="383" name="【市民会館】&#10;有形固定資産減価償却率最小値テキスト"/>
        <xdr:cNvSpPr txBox="1"/>
      </xdr:nvSpPr>
      <xdr:spPr>
        <a:xfrm>
          <a:off x="4673600" y="1851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167639</xdr:rowOff>
    </xdr:from>
    <xdr:to>
      <xdr:col>24</xdr:col>
      <xdr:colOff>152400</xdr:colOff>
      <xdr:row>107</xdr:row>
      <xdr:rowOff>167639</xdr:rowOff>
    </xdr:to>
    <xdr:cxnSp macro="">
      <xdr:nvCxnSpPr>
        <xdr:cNvPr id="384" name="直線コネクタ 383"/>
        <xdr:cNvCxnSpPr/>
      </xdr:nvCxnSpPr>
      <xdr:spPr>
        <a:xfrm>
          <a:off x="4546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117583</xdr:rowOff>
    </xdr:from>
    <xdr:ext cx="405111" cy="259045"/>
    <xdr:sp macro="" textlink="">
      <xdr:nvSpPr>
        <xdr:cNvPr id="385" name="【市民会館】&#10;有形固定資産減価償却率最大値テキスト"/>
        <xdr:cNvSpPr txBox="1"/>
      </xdr:nvSpPr>
      <xdr:spPr>
        <a:xfrm>
          <a:off x="4673600" y="1709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170906</xdr:rowOff>
    </xdr:from>
    <xdr:to>
      <xdr:col>24</xdr:col>
      <xdr:colOff>152400</xdr:colOff>
      <xdr:row>100</xdr:row>
      <xdr:rowOff>170906</xdr:rowOff>
    </xdr:to>
    <xdr:cxnSp macro="">
      <xdr:nvCxnSpPr>
        <xdr:cNvPr id="386" name="直線コネクタ 385"/>
        <xdr:cNvCxnSpPr/>
      </xdr:nvCxnSpPr>
      <xdr:spPr>
        <a:xfrm>
          <a:off x="4546600" y="1731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5822</xdr:rowOff>
    </xdr:from>
    <xdr:ext cx="405111" cy="259045"/>
    <xdr:sp macro="" textlink="">
      <xdr:nvSpPr>
        <xdr:cNvPr id="387" name="【市民会館】&#10;有形固定資産減価償却率平均値テキスト"/>
        <xdr:cNvSpPr txBox="1"/>
      </xdr:nvSpPr>
      <xdr:spPr>
        <a:xfrm>
          <a:off x="4673600" y="17665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388" name="フローチャート: 判断 387"/>
        <xdr:cNvSpPr/>
      </xdr:nvSpPr>
      <xdr:spPr>
        <a:xfrm>
          <a:off x="4584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142966</xdr:rowOff>
    </xdr:from>
    <xdr:to>
      <xdr:col>20</xdr:col>
      <xdr:colOff>38100</xdr:colOff>
      <xdr:row>104</xdr:row>
      <xdr:rowOff>73116</xdr:rowOff>
    </xdr:to>
    <xdr:sp macro="" textlink="">
      <xdr:nvSpPr>
        <xdr:cNvPr id="389" name="フローチャート: 判断 388"/>
        <xdr:cNvSpPr/>
      </xdr:nvSpPr>
      <xdr:spPr>
        <a:xfrm>
          <a:off x="3746500" y="178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116839</xdr:rowOff>
    </xdr:from>
    <xdr:to>
      <xdr:col>15</xdr:col>
      <xdr:colOff>101600</xdr:colOff>
      <xdr:row>104</xdr:row>
      <xdr:rowOff>46989</xdr:rowOff>
    </xdr:to>
    <xdr:sp macro="" textlink="">
      <xdr:nvSpPr>
        <xdr:cNvPr id="390" name="フローチャート: 判断 389"/>
        <xdr:cNvSpPr/>
      </xdr:nvSpPr>
      <xdr:spPr>
        <a:xfrm>
          <a:off x="2857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84182</xdr:rowOff>
    </xdr:from>
    <xdr:to>
      <xdr:col>10</xdr:col>
      <xdr:colOff>165100</xdr:colOff>
      <xdr:row>104</xdr:row>
      <xdr:rowOff>14332</xdr:rowOff>
    </xdr:to>
    <xdr:sp macro="" textlink="">
      <xdr:nvSpPr>
        <xdr:cNvPr id="391" name="フローチャート: 判断 390"/>
        <xdr:cNvSpPr/>
      </xdr:nvSpPr>
      <xdr:spPr>
        <a:xfrm>
          <a:off x="1968500" y="1774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74386</xdr:rowOff>
    </xdr:from>
    <xdr:to>
      <xdr:col>6</xdr:col>
      <xdr:colOff>38100</xdr:colOff>
      <xdr:row>104</xdr:row>
      <xdr:rowOff>4536</xdr:rowOff>
    </xdr:to>
    <xdr:sp macro="" textlink="">
      <xdr:nvSpPr>
        <xdr:cNvPr id="392" name="フローチャート: 判断 391"/>
        <xdr:cNvSpPr/>
      </xdr:nvSpPr>
      <xdr:spPr>
        <a:xfrm>
          <a:off x="1079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3" name="テキスト ボックス 39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4" name="テキスト ボックス 39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5" name="テキスト ボックス 39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6" name="テキスト ボックス 39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7" name="テキスト ボックス 39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128270</xdr:rowOff>
    </xdr:from>
    <xdr:to>
      <xdr:col>24</xdr:col>
      <xdr:colOff>114300</xdr:colOff>
      <xdr:row>105</xdr:row>
      <xdr:rowOff>58420</xdr:rowOff>
    </xdr:to>
    <xdr:sp macro="" textlink="">
      <xdr:nvSpPr>
        <xdr:cNvPr id="398" name="楕円 397"/>
        <xdr:cNvSpPr/>
      </xdr:nvSpPr>
      <xdr:spPr>
        <a:xfrm>
          <a:off x="45847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106697</xdr:rowOff>
    </xdr:from>
    <xdr:ext cx="405111" cy="259045"/>
    <xdr:sp macro="" textlink="">
      <xdr:nvSpPr>
        <xdr:cNvPr id="399" name="【市民会館】&#10;有形固定資産減価償却率該当値テキスト"/>
        <xdr:cNvSpPr txBox="1"/>
      </xdr:nvSpPr>
      <xdr:spPr>
        <a:xfrm>
          <a:off x="4673600"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95613</xdr:rowOff>
    </xdr:from>
    <xdr:to>
      <xdr:col>20</xdr:col>
      <xdr:colOff>38100</xdr:colOff>
      <xdr:row>105</xdr:row>
      <xdr:rowOff>25763</xdr:rowOff>
    </xdr:to>
    <xdr:sp macro="" textlink="">
      <xdr:nvSpPr>
        <xdr:cNvPr id="400" name="楕円 399"/>
        <xdr:cNvSpPr/>
      </xdr:nvSpPr>
      <xdr:spPr>
        <a:xfrm>
          <a:off x="3746500" y="1792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146413</xdr:rowOff>
    </xdr:from>
    <xdr:to>
      <xdr:col>24</xdr:col>
      <xdr:colOff>63500</xdr:colOff>
      <xdr:row>105</xdr:row>
      <xdr:rowOff>7620</xdr:rowOff>
    </xdr:to>
    <xdr:cxnSp macro="">
      <xdr:nvCxnSpPr>
        <xdr:cNvPr id="401" name="直線コネクタ 400"/>
        <xdr:cNvCxnSpPr/>
      </xdr:nvCxnSpPr>
      <xdr:spPr>
        <a:xfrm>
          <a:off x="3797300" y="1797721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62956</xdr:rowOff>
    </xdr:from>
    <xdr:to>
      <xdr:col>15</xdr:col>
      <xdr:colOff>101600</xdr:colOff>
      <xdr:row>104</xdr:row>
      <xdr:rowOff>164556</xdr:rowOff>
    </xdr:to>
    <xdr:sp macro="" textlink="">
      <xdr:nvSpPr>
        <xdr:cNvPr id="402" name="楕円 401"/>
        <xdr:cNvSpPr/>
      </xdr:nvSpPr>
      <xdr:spPr>
        <a:xfrm>
          <a:off x="2857500" y="1789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113756</xdr:rowOff>
    </xdr:from>
    <xdr:to>
      <xdr:col>19</xdr:col>
      <xdr:colOff>177800</xdr:colOff>
      <xdr:row>104</xdr:row>
      <xdr:rowOff>146413</xdr:rowOff>
    </xdr:to>
    <xdr:cxnSp macro="">
      <xdr:nvCxnSpPr>
        <xdr:cNvPr id="403" name="直線コネクタ 402"/>
        <xdr:cNvCxnSpPr/>
      </xdr:nvCxnSpPr>
      <xdr:spPr>
        <a:xfrm>
          <a:off x="2908300" y="1794455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30299</xdr:rowOff>
    </xdr:from>
    <xdr:to>
      <xdr:col>10</xdr:col>
      <xdr:colOff>165100</xdr:colOff>
      <xdr:row>104</xdr:row>
      <xdr:rowOff>131899</xdr:rowOff>
    </xdr:to>
    <xdr:sp macro="" textlink="">
      <xdr:nvSpPr>
        <xdr:cNvPr id="404" name="楕円 403"/>
        <xdr:cNvSpPr/>
      </xdr:nvSpPr>
      <xdr:spPr>
        <a:xfrm>
          <a:off x="1968500" y="1786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81099</xdr:rowOff>
    </xdr:from>
    <xdr:to>
      <xdr:col>15</xdr:col>
      <xdr:colOff>50800</xdr:colOff>
      <xdr:row>104</xdr:row>
      <xdr:rowOff>113756</xdr:rowOff>
    </xdr:to>
    <xdr:cxnSp macro="">
      <xdr:nvCxnSpPr>
        <xdr:cNvPr id="405" name="直線コネクタ 404"/>
        <xdr:cNvCxnSpPr/>
      </xdr:nvCxnSpPr>
      <xdr:spPr>
        <a:xfrm>
          <a:off x="2019300" y="1791189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89643</xdr:rowOff>
    </xdr:from>
    <xdr:ext cx="405111" cy="259045"/>
    <xdr:sp macro="" textlink="">
      <xdr:nvSpPr>
        <xdr:cNvPr id="406" name="n_1aveValue【市民会館】&#10;有形固定資産減価償却率"/>
        <xdr:cNvSpPr txBox="1"/>
      </xdr:nvSpPr>
      <xdr:spPr>
        <a:xfrm>
          <a:off x="3582044" y="1757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63516</xdr:rowOff>
    </xdr:from>
    <xdr:ext cx="405111" cy="259045"/>
    <xdr:sp macro="" textlink="">
      <xdr:nvSpPr>
        <xdr:cNvPr id="407" name="n_2aveValue【市民会館】&#10;有形固定資産減価償却率"/>
        <xdr:cNvSpPr txBox="1"/>
      </xdr:nvSpPr>
      <xdr:spPr>
        <a:xfrm>
          <a:off x="2705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30859</xdr:rowOff>
    </xdr:from>
    <xdr:ext cx="405111" cy="259045"/>
    <xdr:sp macro="" textlink="">
      <xdr:nvSpPr>
        <xdr:cNvPr id="408" name="n_3aveValue【市民会館】&#10;有形固定資産減価償却率"/>
        <xdr:cNvSpPr txBox="1"/>
      </xdr:nvSpPr>
      <xdr:spPr>
        <a:xfrm>
          <a:off x="1816744" y="1751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21063</xdr:rowOff>
    </xdr:from>
    <xdr:ext cx="405111" cy="259045"/>
    <xdr:sp macro="" textlink="">
      <xdr:nvSpPr>
        <xdr:cNvPr id="409" name="n_4aveValue【市民会館】&#10;有形固定資産減価償却率"/>
        <xdr:cNvSpPr txBox="1"/>
      </xdr:nvSpPr>
      <xdr:spPr>
        <a:xfrm>
          <a:off x="927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16890</xdr:rowOff>
    </xdr:from>
    <xdr:ext cx="405111" cy="259045"/>
    <xdr:sp macro="" textlink="">
      <xdr:nvSpPr>
        <xdr:cNvPr id="410" name="n_1mainValue【市民会館】&#10;有形固定資産減価償却率"/>
        <xdr:cNvSpPr txBox="1"/>
      </xdr:nvSpPr>
      <xdr:spPr>
        <a:xfrm>
          <a:off x="3582044" y="1801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155683</xdr:rowOff>
    </xdr:from>
    <xdr:ext cx="405111" cy="259045"/>
    <xdr:sp macro="" textlink="">
      <xdr:nvSpPr>
        <xdr:cNvPr id="411" name="n_2mainValue【市民会館】&#10;有形固定資産減価償却率"/>
        <xdr:cNvSpPr txBox="1"/>
      </xdr:nvSpPr>
      <xdr:spPr>
        <a:xfrm>
          <a:off x="2705744" y="1798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123026</xdr:rowOff>
    </xdr:from>
    <xdr:ext cx="405111" cy="259045"/>
    <xdr:sp macro="" textlink="">
      <xdr:nvSpPr>
        <xdr:cNvPr id="412" name="n_3mainValue【市民会館】&#10;有形固定資産減価償却率"/>
        <xdr:cNvSpPr txBox="1"/>
      </xdr:nvSpPr>
      <xdr:spPr>
        <a:xfrm>
          <a:off x="18167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3" name="正方形/長方形 4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4" name="正方形/長方形 4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5" name="正方形/長方形 4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6" name="正方形/長方形 4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7" name="正方形/長方形 4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8" name="正方形/長方形 4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9" name="正方形/長方形 4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0" name="正方形/長方形 41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1" name="テキスト ボックス 42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2" name="直線コネクタ 42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3" name="直線コネクタ 42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24" name="テキスト ボックス 423"/>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5" name="直線コネクタ 42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26" name="テキスト ボックス 425"/>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7" name="直線コネクタ 42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28" name="テキスト ボックス 427"/>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9" name="直線コネクタ 42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30" name="テキスト ボックス 429"/>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1" name="直線コネクタ 43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2" name="テキスト ボックス 43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7620</xdr:rowOff>
    </xdr:from>
    <xdr:to>
      <xdr:col>54</xdr:col>
      <xdr:colOff>189865</xdr:colOff>
      <xdr:row>107</xdr:row>
      <xdr:rowOff>92202</xdr:rowOff>
    </xdr:to>
    <xdr:cxnSp macro="">
      <xdr:nvCxnSpPr>
        <xdr:cNvPr id="434" name="直線コネクタ 433"/>
        <xdr:cNvCxnSpPr/>
      </xdr:nvCxnSpPr>
      <xdr:spPr>
        <a:xfrm flipV="1">
          <a:off x="10476865" y="1749552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96029</xdr:rowOff>
    </xdr:from>
    <xdr:ext cx="469744" cy="259045"/>
    <xdr:sp macro="" textlink="">
      <xdr:nvSpPr>
        <xdr:cNvPr id="435" name="【市民会館】&#10;一人当たり面積最小値テキスト"/>
        <xdr:cNvSpPr txBox="1"/>
      </xdr:nvSpPr>
      <xdr:spPr>
        <a:xfrm>
          <a:off x="10515600" y="1844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92202</xdr:rowOff>
    </xdr:from>
    <xdr:to>
      <xdr:col>55</xdr:col>
      <xdr:colOff>88900</xdr:colOff>
      <xdr:row>107</xdr:row>
      <xdr:rowOff>92202</xdr:rowOff>
    </xdr:to>
    <xdr:cxnSp macro="">
      <xdr:nvCxnSpPr>
        <xdr:cNvPr id="436" name="直線コネクタ 435"/>
        <xdr:cNvCxnSpPr/>
      </xdr:nvCxnSpPr>
      <xdr:spPr>
        <a:xfrm>
          <a:off x="10388600" y="1843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125747</xdr:rowOff>
    </xdr:from>
    <xdr:ext cx="469744" cy="259045"/>
    <xdr:sp macro="" textlink="">
      <xdr:nvSpPr>
        <xdr:cNvPr id="437" name="【市民会館】&#10;一人当たり面積最大値テキスト"/>
        <xdr:cNvSpPr txBox="1"/>
      </xdr:nvSpPr>
      <xdr:spPr>
        <a:xfrm>
          <a:off x="10515600" y="1727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7620</xdr:rowOff>
    </xdr:from>
    <xdr:to>
      <xdr:col>55</xdr:col>
      <xdr:colOff>88900</xdr:colOff>
      <xdr:row>102</xdr:row>
      <xdr:rowOff>7620</xdr:rowOff>
    </xdr:to>
    <xdr:cxnSp macro="">
      <xdr:nvCxnSpPr>
        <xdr:cNvPr id="438" name="直線コネクタ 437"/>
        <xdr:cNvCxnSpPr/>
      </xdr:nvCxnSpPr>
      <xdr:spPr>
        <a:xfrm>
          <a:off x="10388600" y="1749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32275</xdr:rowOff>
    </xdr:from>
    <xdr:ext cx="469744" cy="259045"/>
    <xdr:sp macro="" textlink="">
      <xdr:nvSpPr>
        <xdr:cNvPr id="439" name="【市民会館】&#10;一人当たり面積平均値テキスト"/>
        <xdr:cNvSpPr txBox="1"/>
      </xdr:nvSpPr>
      <xdr:spPr>
        <a:xfrm>
          <a:off x="10515600" y="17863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9398</xdr:rowOff>
    </xdr:from>
    <xdr:to>
      <xdr:col>55</xdr:col>
      <xdr:colOff>50800</xdr:colOff>
      <xdr:row>105</xdr:row>
      <xdr:rowOff>110998</xdr:rowOff>
    </xdr:to>
    <xdr:sp macro="" textlink="">
      <xdr:nvSpPr>
        <xdr:cNvPr id="440" name="フローチャート: 判断 439"/>
        <xdr:cNvSpPr/>
      </xdr:nvSpPr>
      <xdr:spPr>
        <a:xfrm>
          <a:off x="10426700" y="180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32258</xdr:rowOff>
    </xdr:from>
    <xdr:to>
      <xdr:col>50</xdr:col>
      <xdr:colOff>165100</xdr:colOff>
      <xdr:row>105</xdr:row>
      <xdr:rowOff>133858</xdr:rowOff>
    </xdr:to>
    <xdr:sp macro="" textlink="">
      <xdr:nvSpPr>
        <xdr:cNvPr id="441" name="フローチャート: 判断 440"/>
        <xdr:cNvSpPr/>
      </xdr:nvSpPr>
      <xdr:spPr>
        <a:xfrm>
          <a:off x="9588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23113</xdr:rowOff>
    </xdr:from>
    <xdr:to>
      <xdr:col>46</xdr:col>
      <xdr:colOff>38100</xdr:colOff>
      <xdr:row>105</xdr:row>
      <xdr:rowOff>124713</xdr:rowOff>
    </xdr:to>
    <xdr:sp macro="" textlink="">
      <xdr:nvSpPr>
        <xdr:cNvPr id="442" name="フローチャート: 判断 441"/>
        <xdr:cNvSpPr/>
      </xdr:nvSpPr>
      <xdr:spPr>
        <a:xfrm>
          <a:off x="8699500" y="1802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50546</xdr:rowOff>
    </xdr:from>
    <xdr:to>
      <xdr:col>41</xdr:col>
      <xdr:colOff>101600</xdr:colOff>
      <xdr:row>105</xdr:row>
      <xdr:rowOff>152146</xdr:rowOff>
    </xdr:to>
    <xdr:sp macro="" textlink="">
      <xdr:nvSpPr>
        <xdr:cNvPr id="443" name="フローチャート: 判断 442"/>
        <xdr:cNvSpPr/>
      </xdr:nvSpPr>
      <xdr:spPr>
        <a:xfrm>
          <a:off x="7810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59689</xdr:rowOff>
    </xdr:from>
    <xdr:to>
      <xdr:col>36</xdr:col>
      <xdr:colOff>165100</xdr:colOff>
      <xdr:row>105</xdr:row>
      <xdr:rowOff>161289</xdr:rowOff>
    </xdr:to>
    <xdr:sp macro="" textlink="">
      <xdr:nvSpPr>
        <xdr:cNvPr id="444" name="フローチャート: 判断 443"/>
        <xdr:cNvSpPr/>
      </xdr:nvSpPr>
      <xdr:spPr>
        <a:xfrm>
          <a:off x="6921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5" name="テキスト ボックス 44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6" name="テキスト ボックス 44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7" name="テキスト ボックス 44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8" name="テキスト ボックス 44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9" name="テキスト ボックス 44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41402</xdr:rowOff>
    </xdr:from>
    <xdr:to>
      <xdr:col>55</xdr:col>
      <xdr:colOff>50800</xdr:colOff>
      <xdr:row>107</xdr:row>
      <xdr:rowOff>143002</xdr:rowOff>
    </xdr:to>
    <xdr:sp macro="" textlink="">
      <xdr:nvSpPr>
        <xdr:cNvPr id="450" name="楕円 449"/>
        <xdr:cNvSpPr/>
      </xdr:nvSpPr>
      <xdr:spPr>
        <a:xfrm>
          <a:off x="10426700" y="1838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127779</xdr:rowOff>
    </xdr:from>
    <xdr:ext cx="469744" cy="259045"/>
    <xdr:sp macro="" textlink="">
      <xdr:nvSpPr>
        <xdr:cNvPr id="451" name="【市民会館】&#10;一人当たり面積該当値テキスト"/>
        <xdr:cNvSpPr txBox="1"/>
      </xdr:nvSpPr>
      <xdr:spPr>
        <a:xfrm>
          <a:off x="10515600" y="1830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45974</xdr:rowOff>
    </xdr:from>
    <xdr:to>
      <xdr:col>50</xdr:col>
      <xdr:colOff>165100</xdr:colOff>
      <xdr:row>107</xdr:row>
      <xdr:rowOff>147574</xdr:rowOff>
    </xdr:to>
    <xdr:sp macro="" textlink="">
      <xdr:nvSpPr>
        <xdr:cNvPr id="452" name="楕円 451"/>
        <xdr:cNvSpPr/>
      </xdr:nvSpPr>
      <xdr:spPr>
        <a:xfrm>
          <a:off x="9588500" y="183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92202</xdr:rowOff>
    </xdr:from>
    <xdr:to>
      <xdr:col>55</xdr:col>
      <xdr:colOff>0</xdr:colOff>
      <xdr:row>107</xdr:row>
      <xdr:rowOff>96774</xdr:rowOff>
    </xdr:to>
    <xdr:cxnSp macro="">
      <xdr:nvCxnSpPr>
        <xdr:cNvPr id="453" name="直線コネクタ 452"/>
        <xdr:cNvCxnSpPr/>
      </xdr:nvCxnSpPr>
      <xdr:spPr>
        <a:xfrm flipV="1">
          <a:off x="9639300" y="184373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45974</xdr:rowOff>
    </xdr:from>
    <xdr:to>
      <xdr:col>46</xdr:col>
      <xdr:colOff>38100</xdr:colOff>
      <xdr:row>107</xdr:row>
      <xdr:rowOff>147574</xdr:rowOff>
    </xdr:to>
    <xdr:sp macro="" textlink="">
      <xdr:nvSpPr>
        <xdr:cNvPr id="454" name="楕円 453"/>
        <xdr:cNvSpPr/>
      </xdr:nvSpPr>
      <xdr:spPr>
        <a:xfrm>
          <a:off x="8699500" y="183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96774</xdr:rowOff>
    </xdr:from>
    <xdr:to>
      <xdr:col>50</xdr:col>
      <xdr:colOff>114300</xdr:colOff>
      <xdr:row>107</xdr:row>
      <xdr:rowOff>96774</xdr:rowOff>
    </xdr:to>
    <xdr:cxnSp macro="">
      <xdr:nvCxnSpPr>
        <xdr:cNvPr id="455" name="直線コネクタ 454"/>
        <xdr:cNvCxnSpPr/>
      </xdr:nvCxnSpPr>
      <xdr:spPr>
        <a:xfrm>
          <a:off x="8750300" y="18441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50546</xdr:rowOff>
    </xdr:from>
    <xdr:to>
      <xdr:col>41</xdr:col>
      <xdr:colOff>101600</xdr:colOff>
      <xdr:row>107</xdr:row>
      <xdr:rowOff>152146</xdr:rowOff>
    </xdr:to>
    <xdr:sp macro="" textlink="">
      <xdr:nvSpPr>
        <xdr:cNvPr id="456" name="楕円 455"/>
        <xdr:cNvSpPr/>
      </xdr:nvSpPr>
      <xdr:spPr>
        <a:xfrm>
          <a:off x="7810500" y="1839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96774</xdr:rowOff>
    </xdr:from>
    <xdr:to>
      <xdr:col>45</xdr:col>
      <xdr:colOff>177800</xdr:colOff>
      <xdr:row>107</xdr:row>
      <xdr:rowOff>101346</xdr:rowOff>
    </xdr:to>
    <xdr:cxnSp macro="">
      <xdr:nvCxnSpPr>
        <xdr:cNvPr id="457" name="直線コネクタ 456"/>
        <xdr:cNvCxnSpPr/>
      </xdr:nvCxnSpPr>
      <xdr:spPr>
        <a:xfrm flipV="1">
          <a:off x="7861300" y="184419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150385</xdr:rowOff>
    </xdr:from>
    <xdr:ext cx="469744" cy="259045"/>
    <xdr:sp macro="" textlink="">
      <xdr:nvSpPr>
        <xdr:cNvPr id="458" name="n_1aveValue【市民会館】&#10;一人当たり面積"/>
        <xdr:cNvSpPr txBox="1"/>
      </xdr:nvSpPr>
      <xdr:spPr>
        <a:xfrm>
          <a:off x="9391727" y="1780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141240</xdr:rowOff>
    </xdr:from>
    <xdr:ext cx="469744" cy="259045"/>
    <xdr:sp macro="" textlink="">
      <xdr:nvSpPr>
        <xdr:cNvPr id="459" name="n_2aveValue【市民会館】&#10;一人当たり面積"/>
        <xdr:cNvSpPr txBox="1"/>
      </xdr:nvSpPr>
      <xdr:spPr>
        <a:xfrm>
          <a:off x="8515427" y="1780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168673</xdr:rowOff>
    </xdr:from>
    <xdr:ext cx="469744" cy="259045"/>
    <xdr:sp macro="" textlink="">
      <xdr:nvSpPr>
        <xdr:cNvPr id="460" name="n_3aveValue【市民会館】&#10;一人当たり面積"/>
        <xdr:cNvSpPr txBox="1"/>
      </xdr:nvSpPr>
      <xdr:spPr>
        <a:xfrm>
          <a:off x="7626427" y="1782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6366</xdr:rowOff>
    </xdr:from>
    <xdr:ext cx="469744" cy="259045"/>
    <xdr:sp macro="" textlink="">
      <xdr:nvSpPr>
        <xdr:cNvPr id="461" name="n_4aveValue【市民会館】&#10;一人当たり面積"/>
        <xdr:cNvSpPr txBox="1"/>
      </xdr:nvSpPr>
      <xdr:spPr>
        <a:xfrm>
          <a:off x="6737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138701</xdr:rowOff>
    </xdr:from>
    <xdr:ext cx="469744" cy="259045"/>
    <xdr:sp macro="" textlink="">
      <xdr:nvSpPr>
        <xdr:cNvPr id="462" name="n_1mainValue【市民会館】&#10;一人当たり面積"/>
        <xdr:cNvSpPr txBox="1"/>
      </xdr:nvSpPr>
      <xdr:spPr>
        <a:xfrm>
          <a:off x="9391727" y="1848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138701</xdr:rowOff>
    </xdr:from>
    <xdr:ext cx="469744" cy="259045"/>
    <xdr:sp macro="" textlink="">
      <xdr:nvSpPr>
        <xdr:cNvPr id="463" name="n_2mainValue【市民会館】&#10;一人当たり面積"/>
        <xdr:cNvSpPr txBox="1"/>
      </xdr:nvSpPr>
      <xdr:spPr>
        <a:xfrm>
          <a:off x="8515427" y="1848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143273</xdr:rowOff>
    </xdr:from>
    <xdr:ext cx="469744" cy="259045"/>
    <xdr:sp macro="" textlink="">
      <xdr:nvSpPr>
        <xdr:cNvPr id="464" name="n_3mainValue【市民会館】&#10;一人当たり面積"/>
        <xdr:cNvSpPr txBox="1"/>
      </xdr:nvSpPr>
      <xdr:spPr>
        <a:xfrm>
          <a:off x="7626427" y="1848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5" name="正方形/長方形 4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6" name="正方形/長方形 4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7" name="正方形/長方形 4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8" name="正方形/長方形 4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9" name="正方形/長方形 4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0" name="正方形/長方形 4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1" name="正方形/長方形 4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2" name="正方形/長方形 4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3" name="テキスト ボックス 4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4" name="直線コネクタ 4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5" name="テキスト ボックス 47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6" name="直線コネクタ 47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7" name="テキスト ボックス 47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8" name="直線コネクタ 47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9" name="テキスト ボックス 47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0" name="直線コネクタ 47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1" name="テキスト ボックス 48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2" name="直線コネクタ 48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3" name="テキスト ボックス 48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4" name="直線コネクタ 48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5" name="テキスト ボックス 48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6" name="直線コネクタ 4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7" name="テキスト ボックス 48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144780</xdr:rowOff>
    </xdr:from>
    <xdr:to>
      <xdr:col>85</xdr:col>
      <xdr:colOff>126364</xdr:colOff>
      <xdr:row>41</xdr:row>
      <xdr:rowOff>1905</xdr:rowOff>
    </xdr:to>
    <xdr:cxnSp macro="">
      <xdr:nvCxnSpPr>
        <xdr:cNvPr id="489" name="直線コネクタ 488"/>
        <xdr:cNvCxnSpPr/>
      </xdr:nvCxnSpPr>
      <xdr:spPr>
        <a:xfrm flipV="1">
          <a:off x="16318864" y="5974080"/>
          <a:ext cx="0" cy="1057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5732</xdr:rowOff>
    </xdr:from>
    <xdr:ext cx="405111" cy="259045"/>
    <xdr:sp macro="" textlink="">
      <xdr:nvSpPr>
        <xdr:cNvPr id="490" name="【一般廃棄物処理施設】&#10;有形固定資産減価償却率最小値テキスト"/>
        <xdr:cNvSpPr txBox="1"/>
      </xdr:nvSpPr>
      <xdr:spPr>
        <a:xfrm>
          <a:off x="163576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1905</xdr:rowOff>
    </xdr:from>
    <xdr:to>
      <xdr:col>86</xdr:col>
      <xdr:colOff>25400</xdr:colOff>
      <xdr:row>41</xdr:row>
      <xdr:rowOff>1905</xdr:rowOff>
    </xdr:to>
    <xdr:cxnSp macro="">
      <xdr:nvCxnSpPr>
        <xdr:cNvPr id="491" name="直線コネクタ 490"/>
        <xdr:cNvCxnSpPr/>
      </xdr:nvCxnSpPr>
      <xdr:spPr>
        <a:xfrm>
          <a:off x="16230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91457</xdr:rowOff>
    </xdr:from>
    <xdr:ext cx="405111" cy="259045"/>
    <xdr:sp macro="" textlink="">
      <xdr:nvSpPr>
        <xdr:cNvPr id="492" name="【一般廃棄物処理施設】&#10;有形固定資産減価償却率最大値テキスト"/>
        <xdr:cNvSpPr txBox="1"/>
      </xdr:nvSpPr>
      <xdr:spPr>
        <a:xfrm>
          <a:off x="16357600" y="574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144780</xdr:rowOff>
    </xdr:from>
    <xdr:to>
      <xdr:col>86</xdr:col>
      <xdr:colOff>25400</xdr:colOff>
      <xdr:row>34</xdr:row>
      <xdr:rowOff>144780</xdr:rowOff>
    </xdr:to>
    <xdr:cxnSp macro="">
      <xdr:nvCxnSpPr>
        <xdr:cNvPr id="493" name="直線コネクタ 492"/>
        <xdr:cNvCxnSpPr/>
      </xdr:nvCxnSpPr>
      <xdr:spPr>
        <a:xfrm>
          <a:off x="16230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156227</xdr:rowOff>
    </xdr:from>
    <xdr:ext cx="405111" cy="259045"/>
    <xdr:sp macro="" textlink="">
      <xdr:nvSpPr>
        <xdr:cNvPr id="494" name="【一般廃棄物処理施設】&#10;有形固定資産減価償却率平均値テキスト"/>
        <xdr:cNvSpPr txBox="1"/>
      </xdr:nvSpPr>
      <xdr:spPr>
        <a:xfrm>
          <a:off x="16357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6350</xdr:rowOff>
    </xdr:from>
    <xdr:to>
      <xdr:col>85</xdr:col>
      <xdr:colOff>177800</xdr:colOff>
      <xdr:row>38</xdr:row>
      <xdr:rowOff>107950</xdr:rowOff>
    </xdr:to>
    <xdr:sp macro="" textlink="">
      <xdr:nvSpPr>
        <xdr:cNvPr id="495" name="フローチャート: 判断 494"/>
        <xdr:cNvSpPr/>
      </xdr:nvSpPr>
      <xdr:spPr>
        <a:xfrm>
          <a:off x="16268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496" name="フローチャート: 判断 495"/>
        <xdr:cNvSpPr/>
      </xdr:nvSpPr>
      <xdr:spPr>
        <a:xfrm>
          <a:off x="15430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46355</xdr:rowOff>
    </xdr:from>
    <xdr:to>
      <xdr:col>76</xdr:col>
      <xdr:colOff>165100</xdr:colOff>
      <xdr:row>37</xdr:row>
      <xdr:rowOff>147955</xdr:rowOff>
    </xdr:to>
    <xdr:sp macro="" textlink="">
      <xdr:nvSpPr>
        <xdr:cNvPr id="497" name="フローチャート: 判断 496"/>
        <xdr:cNvSpPr/>
      </xdr:nvSpPr>
      <xdr:spPr>
        <a:xfrm>
          <a:off x="14541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116840</xdr:rowOff>
    </xdr:from>
    <xdr:to>
      <xdr:col>72</xdr:col>
      <xdr:colOff>38100</xdr:colOff>
      <xdr:row>37</xdr:row>
      <xdr:rowOff>46990</xdr:rowOff>
    </xdr:to>
    <xdr:sp macro="" textlink="">
      <xdr:nvSpPr>
        <xdr:cNvPr id="498" name="フローチャート: 判断 497"/>
        <xdr:cNvSpPr/>
      </xdr:nvSpPr>
      <xdr:spPr>
        <a:xfrm>
          <a:off x="13652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55880</xdr:rowOff>
    </xdr:from>
    <xdr:to>
      <xdr:col>67</xdr:col>
      <xdr:colOff>101600</xdr:colOff>
      <xdr:row>37</xdr:row>
      <xdr:rowOff>157480</xdr:rowOff>
    </xdr:to>
    <xdr:sp macro="" textlink="">
      <xdr:nvSpPr>
        <xdr:cNvPr id="499" name="フローチャート: 判断 498"/>
        <xdr:cNvSpPr/>
      </xdr:nvSpPr>
      <xdr:spPr>
        <a:xfrm>
          <a:off x="127635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0" name="テキスト ボックス 4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1" name="テキスト ボックス 5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2" name="テキスト ボックス 5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3" name="テキスト ボックス 5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4" name="テキスト ボックス 5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143510</xdr:rowOff>
    </xdr:from>
    <xdr:to>
      <xdr:col>85</xdr:col>
      <xdr:colOff>177800</xdr:colOff>
      <xdr:row>37</xdr:row>
      <xdr:rowOff>73660</xdr:rowOff>
    </xdr:to>
    <xdr:sp macro="" textlink="">
      <xdr:nvSpPr>
        <xdr:cNvPr id="505" name="楕円 504"/>
        <xdr:cNvSpPr/>
      </xdr:nvSpPr>
      <xdr:spPr>
        <a:xfrm>
          <a:off x="162687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166387</xdr:rowOff>
    </xdr:from>
    <xdr:ext cx="405111" cy="259045"/>
    <xdr:sp macro="" textlink="">
      <xdr:nvSpPr>
        <xdr:cNvPr id="506" name="【一般廃棄物処理施設】&#10;有形固定資産減価償却率該当値テキスト"/>
        <xdr:cNvSpPr txBox="1"/>
      </xdr:nvSpPr>
      <xdr:spPr>
        <a:xfrm>
          <a:off x="16357600"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92075</xdr:rowOff>
    </xdr:from>
    <xdr:to>
      <xdr:col>81</xdr:col>
      <xdr:colOff>101600</xdr:colOff>
      <xdr:row>37</xdr:row>
      <xdr:rowOff>22225</xdr:rowOff>
    </xdr:to>
    <xdr:sp macro="" textlink="">
      <xdr:nvSpPr>
        <xdr:cNvPr id="507" name="楕円 506"/>
        <xdr:cNvSpPr/>
      </xdr:nvSpPr>
      <xdr:spPr>
        <a:xfrm>
          <a:off x="15430500" y="626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142875</xdr:rowOff>
    </xdr:from>
    <xdr:to>
      <xdr:col>85</xdr:col>
      <xdr:colOff>127000</xdr:colOff>
      <xdr:row>37</xdr:row>
      <xdr:rowOff>22860</xdr:rowOff>
    </xdr:to>
    <xdr:cxnSp macro="">
      <xdr:nvCxnSpPr>
        <xdr:cNvPr id="508" name="直線コネクタ 507"/>
        <xdr:cNvCxnSpPr/>
      </xdr:nvCxnSpPr>
      <xdr:spPr>
        <a:xfrm>
          <a:off x="15481300" y="631507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40640</xdr:rowOff>
    </xdr:from>
    <xdr:to>
      <xdr:col>76</xdr:col>
      <xdr:colOff>165100</xdr:colOff>
      <xdr:row>36</xdr:row>
      <xdr:rowOff>142240</xdr:rowOff>
    </xdr:to>
    <xdr:sp macro="" textlink="">
      <xdr:nvSpPr>
        <xdr:cNvPr id="509" name="楕円 508"/>
        <xdr:cNvSpPr/>
      </xdr:nvSpPr>
      <xdr:spPr>
        <a:xfrm>
          <a:off x="145415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91440</xdr:rowOff>
    </xdr:from>
    <xdr:to>
      <xdr:col>81</xdr:col>
      <xdr:colOff>50800</xdr:colOff>
      <xdr:row>36</xdr:row>
      <xdr:rowOff>142875</xdr:rowOff>
    </xdr:to>
    <xdr:cxnSp macro="">
      <xdr:nvCxnSpPr>
        <xdr:cNvPr id="510" name="直線コネクタ 509"/>
        <xdr:cNvCxnSpPr/>
      </xdr:nvCxnSpPr>
      <xdr:spPr>
        <a:xfrm>
          <a:off x="14592300" y="626364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160655</xdr:rowOff>
    </xdr:from>
    <xdr:to>
      <xdr:col>72</xdr:col>
      <xdr:colOff>38100</xdr:colOff>
      <xdr:row>36</xdr:row>
      <xdr:rowOff>90805</xdr:rowOff>
    </xdr:to>
    <xdr:sp macro="" textlink="">
      <xdr:nvSpPr>
        <xdr:cNvPr id="511" name="楕円 510"/>
        <xdr:cNvSpPr/>
      </xdr:nvSpPr>
      <xdr:spPr>
        <a:xfrm>
          <a:off x="136525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40005</xdr:rowOff>
    </xdr:from>
    <xdr:to>
      <xdr:col>76</xdr:col>
      <xdr:colOff>114300</xdr:colOff>
      <xdr:row>36</xdr:row>
      <xdr:rowOff>91440</xdr:rowOff>
    </xdr:to>
    <xdr:cxnSp macro="">
      <xdr:nvCxnSpPr>
        <xdr:cNvPr id="512" name="直線コネクタ 511"/>
        <xdr:cNvCxnSpPr/>
      </xdr:nvCxnSpPr>
      <xdr:spPr>
        <a:xfrm>
          <a:off x="13703300" y="621220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169562</xdr:rowOff>
    </xdr:from>
    <xdr:ext cx="405111" cy="259045"/>
    <xdr:sp macro="" textlink="">
      <xdr:nvSpPr>
        <xdr:cNvPr id="513" name="n_1aveValue【一般廃棄物処理施設】&#10;有形固定資産減価償却率"/>
        <xdr:cNvSpPr txBox="1"/>
      </xdr:nvSpPr>
      <xdr:spPr>
        <a:xfrm>
          <a:off x="152660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139082</xdr:rowOff>
    </xdr:from>
    <xdr:ext cx="405111" cy="259045"/>
    <xdr:sp macro="" textlink="">
      <xdr:nvSpPr>
        <xdr:cNvPr id="514" name="n_2aveValue【一般廃棄物処理施設】&#10;有形固定資産減価償却率"/>
        <xdr:cNvSpPr txBox="1"/>
      </xdr:nvSpPr>
      <xdr:spPr>
        <a:xfrm>
          <a:off x="14389744" y="648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38117</xdr:rowOff>
    </xdr:from>
    <xdr:ext cx="405111" cy="259045"/>
    <xdr:sp macro="" textlink="">
      <xdr:nvSpPr>
        <xdr:cNvPr id="515" name="n_3aveValue【一般廃棄物処理施設】&#10;有形固定資産減価償却率"/>
        <xdr:cNvSpPr txBox="1"/>
      </xdr:nvSpPr>
      <xdr:spPr>
        <a:xfrm>
          <a:off x="135007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2557</xdr:rowOff>
    </xdr:from>
    <xdr:ext cx="405111" cy="259045"/>
    <xdr:sp macro="" textlink="">
      <xdr:nvSpPr>
        <xdr:cNvPr id="516" name="n_4aveValue【一般廃棄物処理施設】&#10;有形固定資産減価償却率"/>
        <xdr:cNvSpPr txBox="1"/>
      </xdr:nvSpPr>
      <xdr:spPr>
        <a:xfrm>
          <a:off x="12611744"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38752</xdr:rowOff>
    </xdr:from>
    <xdr:ext cx="405111" cy="259045"/>
    <xdr:sp macro="" textlink="">
      <xdr:nvSpPr>
        <xdr:cNvPr id="517" name="n_1mainValue【一般廃棄物処理施設】&#10;有形固定資産減価償却率"/>
        <xdr:cNvSpPr txBox="1"/>
      </xdr:nvSpPr>
      <xdr:spPr>
        <a:xfrm>
          <a:off x="15266044" y="60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158767</xdr:rowOff>
    </xdr:from>
    <xdr:ext cx="405111" cy="259045"/>
    <xdr:sp macro="" textlink="">
      <xdr:nvSpPr>
        <xdr:cNvPr id="518" name="n_2mainValue【一般廃棄物処理施設】&#10;有形固定資産減価償却率"/>
        <xdr:cNvSpPr txBox="1"/>
      </xdr:nvSpPr>
      <xdr:spPr>
        <a:xfrm>
          <a:off x="1438974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107332</xdr:rowOff>
    </xdr:from>
    <xdr:ext cx="405111" cy="259045"/>
    <xdr:sp macro="" textlink="">
      <xdr:nvSpPr>
        <xdr:cNvPr id="519" name="n_3mainValue【一般廃棄物処理施設】&#10;有形固定資産減価償却率"/>
        <xdr:cNvSpPr txBox="1"/>
      </xdr:nvSpPr>
      <xdr:spPr>
        <a:xfrm>
          <a:off x="13500744" y="593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0" name="正方形/長方形 5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1" name="正方形/長方形 5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2" name="正方形/長方形 5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3" name="正方形/長方形 5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4" name="正方形/長方形 5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5" name="正方形/長方形 5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6" name="正方形/長方形 5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7" name="正方形/長方形 5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8" name="テキスト ボックス 5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9" name="直線コネクタ 5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30" name="直線コネクタ 52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31" name="テキスト ボックス 530"/>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32" name="直線コネクタ 53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33" name="テキスト ボックス 532"/>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34" name="直線コネクタ 53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35" name="テキスト ボックス 534"/>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36" name="直線コネクタ 53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37" name="テキスト ボックス 536"/>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38" name="直線コネクタ 53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39" name="テキスト ボックス 538"/>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40" name="直線コネクタ 53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41" name="テキスト ボックス 540"/>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2" name="直線コネクタ 5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3" name="テキスト ボックス 54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23469</xdr:rowOff>
    </xdr:from>
    <xdr:to>
      <xdr:col>116</xdr:col>
      <xdr:colOff>62864</xdr:colOff>
      <xdr:row>41</xdr:row>
      <xdr:rowOff>128691</xdr:rowOff>
    </xdr:to>
    <xdr:cxnSp macro="">
      <xdr:nvCxnSpPr>
        <xdr:cNvPr id="545" name="直線コネクタ 544"/>
        <xdr:cNvCxnSpPr/>
      </xdr:nvCxnSpPr>
      <xdr:spPr>
        <a:xfrm flipV="1">
          <a:off x="22160864" y="5681319"/>
          <a:ext cx="0" cy="1476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132518</xdr:rowOff>
    </xdr:from>
    <xdr:ext cx="534377" cy="259045"/>
    <xdr:sp macro="" textlink="">
      <xdr:nvSpPr>
        <xdr:cNvPr id="546" name="【一般廃棄物処理施設】&#10;一人当たり有形固定資産（償却資産）額最小値テキスト"/>
        <xdr:cNvSpPr txBox="1"/>
      </xdr:nvSpPr>
      <xdr:spPr>
        <a:xfrm>
          <a:off x="22199600" y="716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128691</xdr:rowOff>
    </xdr:from>
    <xdr:to>
      <xdr:col>116</xdr:col>
      <xdr:colOff>152400</xdr:colOff>
      <xdr:row>41</xdr:row>
      <xdr:rowOff>128691</xdr:rowOff>
    </xdr:to>
    <xdr:cxnSp macro="">
      <xdr:nvCxnSpPr>
        <xdr:cNvPr id="547" name="直線コネクタ 546"/>
        <xdr:cNvCxnSpPr/>
      </xdr:nvCxnSpPr>
      <xdr:spPr>
        <a:xfrm>
          <a:off x="22072600" y="715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141596</xdr:rowOff>
    </xdr:from>
    <xdr:ext cx="599010" cy="259045"/>
    <xdr:sp macro="" textlink="">
      <xdr:nvSpPr>
        <xdr:cNvPr id="548" name="【一般廃棄物処理施設】&#10;一人当たり有形固定資産（償却資産）額最大値テキスト"/>
        <xdr:cNvSpPr txBox="1"/>
      </xdr:nvSpPr>
      <xdr:spPr>
        <a:xfrm>
          <a:off x="22199600" y="5456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23469</xdr:rowOff>
    </xdr:from>
    <xdr:to>
      <xdr:col>116</xdr:col>
      <xdr:colOff>152400</xdr:colOff>
      <xdr:row>33</xdr:row>
      <xdr:rowOff>23469</xdr:rowOff>
    </xdr:to>
    <xdr:cxnSp macro="">
      <xdr:nvCxnSpPr>
        <xdr:cNvPr id="549" name="直線コネクタ 548"/>
        <xdr:cNvCxnSpPr/>
      </xdr:nvCxnSpPr>
      <xdr:spPr>
        <a:xfrm>
          <a:off x="22072600" y="568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28015</xdr:rowOff>
    </xdr:from>
    <xdr:ext cx="534377" cy="259045"/>
    <xdr:sp macro="" textlink="">
      <xdr:nvSpPr>
        <xdr:cNvPr id="550" name="【一般廃棄物処理施設】&#10;一人当たり有形固定資産（償却資産）額平均値テキスト"/>
        <xdr:cNvSpPr txBox="1"/>
      </xdr:nvSpPr>
      <xdr:spPr>
        <a:xfrm>
          <a:off x="22199600" y="6371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49588</xdr:rowOff>
    </xdr:from>
    <xdr:to>
      <xdr:col>116</xdr:col>
      <xdr:colOff>114300</xdr:colOff>
      <xdr:row>37</xdr:row>
      <xdr:rowOff>151188</xdr:rowOff>
    </xdr:to>
    <xdr:sp macro="" textlink="">
      <xdr:nvSpPr>
        <xdr:cNvPr id="551" name="フローチャート: 判断 550"/>
        <xdr:cNvSpPr/>
      </xdr:nvSpPr>
      <xdr:spPr>
        <a:xfrm>
          <a:off x="22110700" y="639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141703</xdr:rowOff>
    </xdr:from>
    <xdr:to>
      <xdr:col>112</xdr:col>
      <xdr:colOff>38100</xdr:colOff>
      <xdr:row>38</xdr:row>
      <xdr:rowOff>71853</xdr:rowOff>
    </xdr:to>
    <xdr:sp macro="" textlink="">
      <xdr:nvSpPr>
        <xdr:cNvPr id="552" name="フローチャート: 判断 551"/>
        <xdr:cNvSpPr/>
      </xdr:nvSpPr>
      <xdr:spPr>
        <a:xfrm>
          <a:off x="21272500" y="648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94513</xdr:rowOff>
    </xdr:from>
    <xdr:to>
      <xdr:col>107</xdr:col>
      <xdr:colOff>101600</xdr:colOff>
      <xdr:row>38</xdr:row>
      <xdr:rowOff>24664</xdr:rowOff>
    </xdr:to>
    <xdr:sp macro="" textlink="">
      <xdr:nvSpPr>
        <xdr:cNvPr id="553" name="フローチャート: 判断 552"/>
        <xdr:cNvSpPr/>
      </xdr:nvSpPr>
      <xdr:spPr>
        <a:xfrm>
          <a:off x="20383500" y="643816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139657</xdr:rowOff>
    </xdr:from>
    <xdr:to>
      <xdr:col>102</xdr:col>
      <xdr:colOff>165100</xdr:colOff>
      <xdr:row>38</xdr:row>
      <xdr:rowOff>69807</xdr:rowOff>
    </xdr:to>
    <xdr:sp macro="" textlink="">
      <xdr:nvSpPr>
        <xdr:cNvPr id="554" name="フローチャート: 判断 553"/>
        <xdr:cNvSpPr/>
      </xdr:nvSpPr>
      <xdr:spPr>
        <a:xfrm>
          <a:off x="19494500" y="648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47574</xdr:rowOff>
    </xdr:from>
    <xdr:to>
      <xdr:col>98</xdr:col>
      <xdr:colOff>38100</xdr:colOff>
      <xdr:row>39</xdr:row>
      <xdr:rowOff>149174</xdr:rowOff>
    </xdr:to>
    <xdr:sp macro="" textlink="">
      <xdr:nvSpPr>
        <xdr:cNvPr id="555" name="フローチャート: 判断 554"/>
        <xdr:cNvSpPr/>
      </xdr:nvSpPr>
      <xdr:spPr>
        <a:xfrm>
          <a:off x="18605500" y="673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6" name="テキスト ボックス 55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7" name="テキスト ボックス 55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8" name="テキスト ボックス 55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9" name="テキスト ボックス 55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0" name="テキスト ボックス 55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6590</xdr:rowOff>
    </xdr:from>
    <xdr:to>
      <xdr:col>116</xdr:col>
      <xdr:colOff>114300</xdr:colOff>
      <xdr:row>35</xdr:row>
      <xdr:rowOff>108190</xdr:rowOff>
    </xdr:to>
    <xdr:sp macro="" textlink="">
      <xdr:nvSpPr>
        <xdr:cNvPr id="561" name="楕円 560"/>
        <xdr:cNvSpPr/>
      </xdr:nvSpPr>
      <xdr:spPr>
        <a:xfrm>
          <a:off x="22110700" y="600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29467</xdr:rowOff>
    </xdr:from>
    <xdr:ext cx="599010" cy="259045"/>
    <xdr:sp macro="" textlink="">
      <xdr:nvSpPr>
        <xdr:cNvPr id="562" name="【一般廃棄物処理施設】&#10;一人当たり有形固定資産（償却資産）額該当値テキスト"/>
        <xdr:cNvSpPr txBox="1"/>
      </xdr:nvSpPr>
      <xdr:spPr>
        <a:xfrm>
          <a:off x="22199600" y="5858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22581</xdr:rowOff>
    </xdr:from>
    <xdr:to>
      <xdr:col>112</xdr:col>
      <xdr:colOff>38100</xdr:colOff>
      <xdr:row>35</xdr:row>
      <xdr:rowOff>124181</xdr:rowOff>
    </xdr:to>
    <xdr:sp macro="" textlink="">
      <xdr:nvSpPr>
        <xdr:cNvPr id="563" name="楕円 562"/>
        <xdr:cNvSpPr/>
      </xdr:nvSpPr>
      <xdr:spPr>
        <a:xfrm>
          <a:off x="21272500" y="602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57390</xdr:rowOff>
    </xdr:from>
    <xdr:to>
      <xdr:col>116</xdr:col>
      <xdr:colOff>63500</xdr:colOff>
      <xdr:row>35</xdr:row>
      <xdr:rowOff>73381</xdr:rowOff>
    </xdr:to>
    <xdr:cxnSp macro="">
      <xdr:nvCxnSpPr>
        <xdr:cNvPr id="564" name="直線コネクタ 563"/>
        <xdr:cNvCxnSpPr/>
      </xdr:nvCxnSpPr>
      <xdr:spPr>
        <a:xfrm flipV="1">
          <a:off x="21323300" y="6058140"/>
          <a:ext cx="838200" cy="1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35839</xdr:rowOff>
    </xdr:from>
    <xdr:to>
      <xdr:col>107</xdr:col>
      <xdr:colOff>101600</xdr:colOff>
      <xdr:row>35</xdr:row>
      <xdr:rowOff>137439</xdr:rowOff>
    </xdr:to>
    <xdr:sp macro="" textlink="">
      <xdr:nvSpPr>
        <xdr:cNvPr id="565" name="楕円 564"/>
        <xdr:cNvSpPr/>
      </xdr:nvSpPr>
      <xdr:spPr>
        <a:xfrm>
          <a:off x="20383500" y="603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73381</xdr:rowOff>
    </xdr:from>
    <xdr:to>
      <xdr:col>111</xdr:col>
      <xdr:colOff>177800</xdr:colOff>
      <xdr:row>35</xdr:row>
      <xdr:rowOff>86639</xdr:rowOff>
    </xdr:to>
    <xdr:cxnSp macro="">
      <xdr:nvCxnSpPr>
        <xdr:cNvPr id="566" name="直線コネクタ 565"/>
        <xdr:cNvCxnSpPr/>
      </xdr:nvCxnSpPr>
      <xdr:spPr>
        <a:xfrm flipV="1">
          <a:off x="20434300" y="6074131"/>
          <a:ext cx="8890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51602</xdr:rowOff>
    </xdr:from>
    <xdr:to>
      <xdr:col>102</xdr:col>
      <xdr:colOff>165100</xdr:colOff>
      <xdr:row>35</xdr:row>
      <xdr:rowOff>153202</xdr:rowOff>
    </xdr:to>
    <xdr:sp macro="" textlink="">
      <xdr:nvSpPr>
        <xdr:cNvPr id="567" name="楕円 566"/>
        <xdr:cNvSpPr/>
      </xdr:nvSpPr>
      <xdr:spPr>
        <a:xfrm>
          <a:off x="19494500" y="605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86639</xdr:rowOff>
    </xdr:from>
    <xdr:to>
      <xdr:col>107</xdr:col>
      <xdr:colOff>50800</xdr:colOff>
      <xdr:row>35</xdr:row>
      <xdr:rowOff>102402</xdr:rowOff>
    </xdr:to>
    <xdr:cxnSp macro="">
      <xdr:nvCxnSpPr>
        <xdr:cNvPr id="568" name="直線コネクタ 567"/>
        <xdr:cNvCxnSpPr/>
      </xdr:nvCxnSpPr>
      <xdr:spPr>
        <a:xfrm flipV="1">
          <a:off x="19545300" y="6087389"/>
          <a:ext cx="889000" cy="1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62980</xdr:rowOff>
    </xdr:from>
    <xdr:ext cx="534377" cy="259045"/>
    <xdr:sp macro="" textlink="">
      <xdr:nvSpPr>
        <xdr:cNvPr id="569" name="n_1aveValue【一般廃棄物処理施設】&#10;一人当たり有形固定資産（償却資産）額"/>
        <xdr:cNvSpPr txBox="1"/>
      </xdr:nvSpPr>
      <xdr:spPr>
        <a:xfrm>
          <a:off x="21043411" y="657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15791</xdr:rowOff>
    </xdr:from>
    <xdr:ext cx="534377" cy="259045"/>
    <xdr:sp macro="" textlink="">
      <xdr:nvSpPr>
        <xdr:cNvPr id="570" name="n_2aveValue【一般廃棄物処理施設】&#10;一人当たり有形固定資産（償却資産）額"/>
        <xdr:cNvSpPr txBox="1"/>
      </xdr:nvSpPr>
      <xdr:spPr>
        <a:xfrm>
          <a:off x="20167111" y="653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60934</xdr:rowOff>
    </xdr:from>
    <xdr:ext cx="534377" cy="259045"/>
    <xdr:sp macro="" textlink="">
      <xdr:nvSpPr>
        <xdr:cNvPr id="571" name="n_3aveValue【一般廃棄物処理施設】&#10;一人当たり有形固定資産（償却資産）額"/>
        <xdr:cNvSpPr txBox="1"/>
      </xdr:nvSpPr>
      <xdr:spPr>
        <a:xfrm>
          <a:off x="19278111" y="657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165701</xdr:rowOff>
    </xdr:from>
    <xdr:ext cx="534377" cy="259045"/>
    <xdr:sp macro="" textlink="">
      <xdr:nvSpPr>
        <xdr:cNvPr id="572" name="n_4aveValue【一般廃棄物処理施設】&#10;一人当たり有形固定資産（償却資産）額"/>
        <xdr:cNvSpPr txBox="1"/>
      </xdr:nvSpPr>
      <xdr:spPr>
        <a:xfrm>
          <a:off x="18389111" y="650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33</xdr:row>
      <xdr:rowOff>140708</xdr:rowOff>
    </xdr:from>
    <xdr:ext cx="599010" cy="259045"/>
    <xdr:sp macro="" textlink="">
      <xdr:nvSpPr>
        <xdr:cNvPr id="573" name="n_1mainValue【一般廃棄物処理施設】&#10;一人当たり有形固定資産（償却資産）額"/>
        <xdr:cNvSpPr txBox="1"/>
      </xdr:nvSpPr>
      <xdr:spPr>
        <a:xfrm>
          <a:off x="21011095" y="5798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33</xdr:row>
      <xdr:rowOff>153966</xdr:rowOff>
    </xdr:from>
    <xdr:ext cx="599010" cy="259045"/>
    <xdr:sp macro="" textlink="">
      <xdr:nvSpPr>
        <xdr:cNvPr id="574" name="n_2mainValue【一般廃棄物処理施設】&#10;一人当たり有形固定資産（償却資産）額"/>
        <xdr:cNvSpPr txBox="1"/>
      </xdr:nvSpPr>
      <xdr:spPr>
        <a:xfrm>
          <a:off x="20134795" y="5811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33</xdr:row>
      <xdr:rowOff>169729</xdr:rowOff>
    </xdr:from>
    <xdr:ext cx="599010" cy="259045"/>
    <xdr:sp macro="" textlink="">
      <xdr:nvSpPr>
        <xdr:cNvPr id="575" name="n_3mainValue【一般廃棄物処理施設】&#10;一人当たり有形固定資産（償却資産）額"/>
        <xdr:cNvSpPr txBox="1"/>
      </xdr:nvSpPr>
      <xdr:spPr>
        <a:xfrm>
          <a:off x="19245795" y="5827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6" name="正方形/長方形 57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7" name="正方形/長方形 57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8" name="正方形/長方形 57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9" name="正方形/長方形 57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0" name="正方形/長方形 57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1" name="正方形/長方形 58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2" name="正方形/長方形 58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3" name="正方形/長方形 58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4" name="テキスト ボックス 58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5" name="直線コネクタ 58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86" name="テキスト ボックス 58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7" name="直線コネクタ 58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88" name="テキスト ボックス 58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89" name="直線コネクタ 58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0" name="テキスト ボックス 58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1" name="直線コネクタ 59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2" name="テキスト ボックス 59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3" name="直線コネクタ 59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4" name="テキスト ボックス 59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5" name="直線コネクタ 59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96" name="テキスト ボックス 59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7" name="直線コネクタ 59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98" name="テキスト ボックス 59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15240</xdr:rowOff>
    </xdr:from>
    <xdr:to>
      <xdr:col>85</xdr:col>
      <xdr:colOff>126364</xdr:colOff>
      <xdr:row>64</xdr:row>
      <xdr:rowOff>137160</xdr:rowOff>
    </xdr:to>
    <xdr:cxnSp macro="">
      <xdr:nvCxnSpPr>
        <xdr:cNvPr id="600" name="直線コネクタ 599"/>
        <xdr:cNvCxnSpPr/>
      </xdr:nvCxnSpPr>
      <xdr:spPr>
        <a:xfrm flipV="1">
          <a:off x="16318864" y="9444990"/>
          <a:ext cx="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140987</xdr:rowOff>
    </xdr:from>
    <xdr:ext cx="405111" cy="259045"/>
    <xdr:sp macro="" textlink="">
      <xdr:nvSpPr>
        <xdr:cNvPr id="601" name="【保健センター・保健所】&#10;有形固定資産減価償却率最小値テキスト"/>
        <xdr:cNvSpPr txBox="1"/>
      </xdr:nvSpPr>
      <xdr:spPr>
        <a:xfrm>
          <a:off x="16357600" y="1111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137160</xdr:rowOff>
    </xdr:from>
    <xdr:to>
      <xdr:col>86</xdr:col>
      <xdr:colOff>25400</xdr:colOff>
      <xdr:row>64</xdr:row>
      <xdr:rowOff>137160</xdr:rowOff>
    </xdr:to>
    <xdr:cxnSp macro="">
      <xdr:nvCxnSpPr>
        <xdr:cNvPr id="602" name="直線コネクタ 601"/>
        <xdr:cNvCxnSpPr/>
      </xdr:nvCxnSpPr>
      <xdr:spPr>
        <a:xfrm>
          <a:off x="16230600" y="1110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133367</xdr:rowOff>
    </xdr:from>
    <xdr:ext cx="405111" cy="259045"/>
    <xdr:sp macro="" textlink="">
      <xdr:nvSpPr>
        <xdr:cNvPr id="603" name="【保健センター・保健所】&#10;有形固定資産減価償却率最大値テキスト"/>
        <xdr:cNvSpPr txBox="1"/>
      </xdr:nvSpPr>
      <xdr:spPr>
        <a:xfrm>
          <a:off x="16357600" y="922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15240</xdr:rowOff>
    </xdr:from>
    <xdr:to>
      <xdr:col>86</xdr:col>
      <xdr:colOff>25400</xdr:colOff>
      <xdr:row>55</xdr:row>
      <xdr:rowOff>15240</xdr:rowOff>
    </xdr:to>
    <xdr:cxnSp macro="">
      <xdr:nvCxnSpPr>
        <xdr:cNvPr id="604" name="直線コネクタ 603"/>
        <xdr:cNvCxnSpPr/>
      </xdr:nvCxnSpPr>
      <xdr:spPr>
        <a:xfrm>
          <a:off x="16230600" y="944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63517</xdr:rowOff>
    </xdr:from>
    <xdr:ext cx="405111" cy="259045"/>
    <xdr:sp macro="" textlink="">
      <xdr:nvSpPr>
        <xdr:cNvPr id="605" name="【保健センター・保健所】&#10;有形固定資産減価償却率平均値テキスト"/>
        <xdr:cNvSpPr txBox="1"/>
      </xdr:nvSpPr>
      <xdr:spPr>
        <a:xfrm>
          <a:off x="16357600" y="9836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40640</xdr:rowOff>
    </xdr:from>
    <xdr:to>
      <xdr:col>85</xdr:col>
      <xdr:colOff>177800</xdr:colOff>
      <xdr:row>58</xdr:row>
      <xdr:rowOff>142240</xdr:rowOff>
    </xdr:to>
    <xdr:sp macro="" textlink="">
      <xdr:nvSpPr>
        <xdr:cNvPr id="606" name="フローチャート: 判断 605"/>
        <xdr:cNvSpPr/>
      </xdr:nvSpPr>
      <xdr:spPr>
        <a:xfrm>
          <a:off x="162687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25400</xdr:rowOff>
    </xdr:from>
    <xdr:to>
      <xdr:col>81</xdr:col>
      <xdr:colOff>101600</xdr:colOff>
      <xdr:row>58</xdr:row>
      <xdr:rowOff>127000</xdr:rowOff>
    </xdr:to>
    <xdr:sp macro="" textlink="">
      <xdr:nvSpPr>
        <xdr:cNvPr id="607" name="フローチャート: 判断 606"/>
        <xdr:cNvSpPr/>
      </xdr:nvSpPr>
      <xdr:spPr>
        <a:xfrm>
          <a:off x="15430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63500</xdr:rowOff>
    </xdr:from>
    <xdr:to>
      <xdr:col>76</xdr:col>
      <xdr:colOff>165100</xdr:colOff>
      <xdr:row>57</xdr:row>
      <xdr:rowOff>165100</xdr:rowOff>
    </xdr:to>
    <xdr:sp macro="" textlink="">
      <xdr:nvSpPr>
        <xdr:cNvPr id="608" name="フローチャート: 判断 607"/>
        <xdr:cNvSpPr/>
      </xdr:nvSpPr>
      <xdr:spPr>
        <a:xfrm>
          <a:off x="14541500" y="983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33020</xdr:rowOff>
    </xdr:from>
    <xdr:to>
      <xdr:col>72</xdr:col>
      <xdr:colOff>38100</xdr:colOff>
      <xdr:row>57</xdr:row>
      <xdr:rowOff>134620</xdr:rowOff>
    </xdr:to>
    <xdr:sp macro="" textlink="">
      <xdr:nvSpPr>
        <xdr:cNvPr id="609" name="フローチャート: 判断 608"/>
        <xdr:cNvSpPr/>
      </xdr:nvSpPr>
      <xdr:spPr>
        <a:xfrm>
          <a:off x="13652500" y="9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55</xdr:row>
      <xdr:rowOff>17780</xdr:rowOff>
    </xdr:from>
    <xdr:to>
      <xdr:col>67</xdr:col>
      <xdr:colOff>101600</xdr:colOff>
      <xdr:row>55</xdr:row>
      <xdr:rowOff>119380</xdr:rowOff>
    </xdr:to>
    <xdr:sp macro="" textlink="">
      <xdr:nvSpPr>
        <xdr:cNvPr id="610" name="フローチャート: 判断 609"/>
        <xdr:cNvSpPr/>
      </xdr:nvSpPr>
      <xdr:spPr>
        <a:xfrm>
          <a:off x="12763500" y="944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1" name="テキスト ボックス 61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2" name="テキスト ボックス 61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3" name="テキスト ボックス 61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4" name="テキスト ボックス 61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5" name="テキスト ボックス 61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25400</xdr:rowOff>
    </xdr:from>
    <xdr:to>
      <xdr:col>85</xdr:col>
      <xdr:colOff>177800</xdr:colOff>
      <xdr:row>59</xdr:row>
      <xdr:rowOff>127000</xdr:rowOff>
    </xdr:to>
    <xdr:sp macro="" textlink="">
      <xdr:nvSpPr>
        <xdr:cNvPr id="616" name="楕円 615"/>
        <xdr:cNvSpPr/>
      </xdr:nvSpPr>
      <xdr:spPr>
        <a:xfrm>
          <a:off x="162687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3827</xdr:rowOff>
    </xdr:from>
    <xdr:ext cx="405111" cy="259045"/>
    <xdr:sp macro="" textlink="">
      <xdr:nvSpPr>
        <xdr:cNvPr id="617" name="【保健センター・保健所】&#10;有形固定資産減価償却率該当値テキスト"/>
        <xdr:cNvSpPr txBox="1"/>
      </xdr:nvSpPr>
      <xdr:spPr>
        <a:xfrm>
          <a:off x="16357600"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143510</xdr:rowOff>
    </xdr:from>
    <xdr:to>
      <xdr:col>81</xdr:col>
      <xdr:colOff>101600</xdr:colOff>
      <xdr:row>59</xdr:row>
      <xdr:rowOff>73660</xdr:rowOff>
    </xdr:to>
    <xdr:sp macro="" textlink="">
      <xdr:nvSpPr>
        <xdr:cNvPr id="618" name="楕円 617"/>
        <xdr:cNvSpPr/>
      </xdr:nvSpPr>
      <xdr:spPr>
        <a:xfrm>
          <a:off x="15430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22860</xdr:rowOff>
    </xdr:from>
    <xdr:to>
      <xdr:col>85</xdr:col>
      <xdr:colOff>127000</xdr:colOff>
      <xdr:row>59</xdr:row>
      <xdr:rowOff>76200</xdr:rowOff>
    </xdr:to>
    <xdr:cxnSp macro="">
      <xdr:nvCxnSpPr>
        <xdr:cNvPr id="619" name="直線コネクタ 618"/>
        <xdr:cNvCxnSpPr/>
      </xdr:nvCxnSpPr>
      <xdr:spPr>
        <a:xfrm>
          <a:off x="15481300" y="1013841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55880</xdr:rowOff>
    </xdr:from>
    <xdr:to>
      <xdr:col>76</xdr:col>
      <xdr:colOff>165100</xdr:colOff>
      <xdr:row>58</xdr:row>
      <xdr:rowOff>157480</xdr:rowOff>
    </xdr:to>
    <xdr:sp macro="" textlink="">
      <xdr:nvSpPr>
        <xdr:cNvPr id="620" name="楕円 619"/>
        <xdr:cNvSpPr/>
      </xdr:nvSpPr>
      <xdr:spPr>
        <a:xfrm>
          <a:off x="145415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106680</xdr:rowOff>
    </xdr:from>
    <xdr:to>
      <xdr:col>81</xdr:col>
      <xdr:colOff>50800</xdr:colOff>
      <xdr:row>59</xdr:row>
      <xdr:rowOff>22860</xdr:rowOff>
    </xdr:to>
    <xdr:cxnSp macro="">
      <xdr:nvCxnSpPr>
        <xdr:cNvPr id="621" name="直線コネクタ 620"/>
        <xdr:cNvCxnSpPr/>
      </xdr:nvCxnSpPr>
      <xdr:spPr>
        <a:xfrm>
          <a:off x="14592300" y="1005078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154940</xdr:rowOff>
    </xdr:from>
    <xdr:to>
      <xdr:col>72</xdr:col>
      <xdr:colOff>38100</xdr:colOff>
      <xdr:row>58</xdr:row>
      <xdr:rowOff>85090</xdr:rowOff>
    </xdr:to>
    <xdr:sp macro="" textlink="">
      <xdr:nvSpPr>
        <xdr:cNvPr id="622" name="楕円 621"/>
        <xdr:cNvSpPr/>
      </xdr:nvSpPr>
      <xdr:spPr>
        <a:xfrm>
          <a:off x="13652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34290</xdr:rowOff>
    </xdr:from>
    <xdr:to>
      <xdr:col>76</xdr:col>
      <xdr:colOff>114300</xdr:colOff>
      <xdr:row>58</xdr:row>
      <xdr:rowOff>106680</xdr:rowOff>
    </xdr:to>
    <xdr:cxnSp macro="">
      <xdr:nvCxnSpPr>
        <xdr:cNvPr id="623" name="直線コネクタ 622"/>
        <xdr:cNvCxnSpPr/>
      </xdr:nvCxnSpPr>
      <xdr:spPr>
        <a:xfrm>
          <a:off x="13703300" y="99783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143527</xdr:rowOff>
    </xdr:from>
    <xdr:ext cx="405111" cy="259045"/>
    <xdr:sp macro="" textlink="">
      <xdr:nvSpPr>
        <xdr:cNvPr id="624" name="n_1aveValue【保健センター・保健所】&#10;有形固定資産減価償却率"/>
        <xdr:cNvSpPr txBox="1"/>
      </xdr:nvSpPr>
      <xdr:spPr>
        <a:xfrm>
          <a:off x="152660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10177</xdr:rowOff>
    </xdr:from>
    <xdr:ext cx="405111" cy="259045"/>
    <xdr:sp macro="" textlink="">
      <xdr:nvSpPr>
        <xdr:cNvPr id="625" name="n_2aveValue【保健センター・保健所】&#10;有形固定資産減価償却率"/>
        <xdr:cNvSpPr txBox="1"/>
      </xdr:nvSpPr>
      <xdr:spPr>
        <a:xfrm>
          <a:off x="1438974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151147</xdr:rowOff>
    </xdr:from>
    <xdr:ext cx="405111" cy="259045"/>
    <xdr:sp macro="" textlink="">
      <xdr:nvSpPr>
        <xdr:cNvPr id="626" name="n_3aveValue【保健センター・保健所】&#10;有形固定資産減価償却率"/>
        <xdr:cNvSpPr txBox="1"/>
      </xdr:nvSpPr>
      <xdr:spPr>
        <a:xfrm>
          <a:off x="13500744" y="958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53</xdr:row>
      <xdr:rowOff>135907</xdr:rowOff>
    </xdr:from>
    <xdr:ext cx="405111" cy="259045"/>
    <xdr:sp macro="" textlink="">
      <xdr:nvSpPr>
        <xdr:cNvPr id="627" name="n_4aveValue【保健センター・保健所】&#10;有形固定資産減価償却率"/>
        <xdr:cNvSpPr txBox="1"/>
      </xdr:nvSpPr>
      <xdr:spPr>
        <a:xfrm>
          <a:off x="12611744" y="922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64787</xdr:rowOff>
    </xdr:from>
    <xdr:ext cx="405111" cy="259045"/>
    <xdr:sp macro="" textlink="">
      <xdr:nvSpPr>
        <xdr:cNvPr id="628" name="n_1mainValue【保健センター・保健所】&#10;有形固定資産減価償却率"/>
        <xdr:cNvSpPr txBox="1"/>
      </xdr:nvSpPr>
      <xdr:spPr>
        <a:xfrm>
          <a:off x="15266044" y="1018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148607</xdr:rowOff>
    </xdr:from>
    <xdr:ext cx="405111" cy="259045"/>
    <xdr:sp macro="" textlink="">
      <xdr:nvSpPr>
        <xdr:cNvPr id="629" name="n_2mainValue【保健センター・保健所】&#10;有形固定資産減価償却率"/>
        <xdr:cNvSpPr txBox="1"/>
      </xdr:nvSpPr>
      <xdr:spPr>
        <a:xfrm>
          <a:off x="14389744" y="1009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76217</xdr:rowOff>
    </xdr:from>
    <xdr:ext cx="405111" cy="259045"/>
    <xdr:sp macro="" textlink="">
      <xdr:nvSpPr>
        <xdr:cNvPr id="630" name="n_3mainValue【保健センター・保健所】&#10;有形固定資産減価償却率"/>
        <xdr:cNvSpPr txBox="1"/>
      </xdr:nvSpPr>
      <xdr:spPr>
        <a:xfrm>
          <a:off x="13500744" y="1002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1" name="正方形/長方形 63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2" name="正方形/長方形 63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3" name="正方形/長方形 63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4" name="正方形/長方形 63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5" name="正方形/長方形 63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6" name="正方形/長方形 63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7" name="正方形/長方形 63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8" name="正方形/長方形 63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9" name="テキスト ボックス 63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0" name="直線コネクタ 63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1" name="直線コネクタ 64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2" name="テキスト ボックス 64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3" name="直線コネクタ 64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4" name="テキスト ボックス 64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5" name="直線コネクタ 64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6" name="テキスト ボックス 64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7" name="直線コネクタ 64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8" name="テキスト ボックス 64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9" name="直線コネクタ 64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0" name="テキスト ボックス 64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1" name="直線コネクタ 65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2" name="テキスト ボックス 65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31750</xdr:rowOff>
    </xdr:from>
    <xdr:to>
      <xdr:col>116</xdr:col>
      <xdr:colOff>62864</xdr:colOff>
      <xdr:row>63</xdr:row>
      <xdr:rowOff>69850</xdr:rowOff>
    </xdr:to>
    <xdr:cxnSp macro="">
      <xdr:nvCxnSpPr>
        <xdr:cNvPr id="654" name="直線コネクタ 653"/>
        <xdr:cNvCxnSpPr/>
      </xdr:nvCxnSpPr>
      <xdr:spPr>
        <a:xfrm flipV="1">
          <a:off x="22160864" y="94615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73677</xdr:rowOff>
    </xdr:from>
    <xdr:ext cx="469744" cy="259045"/>
    <xdr:sp macro="" textlink="">
      <xdr:nvSpPr>
        <xdr:cNvPr id="655" name="【保健センター・保健所】&#10;一人当たり面積最小値テキスト"/>
        <xdr:cNvSpPr txBox="1"/>
      </xdr:nvSpPr>
      <xdr:spPr>
        <a:xfrm>
          <a:off x="22199600" y="108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69850</xdr:rowOff>
    </xdr:from>
    <xdr:to>
      <xdr:col>116</xdr:col>
      <xdr:colOff>152400</xdr:colOff>
      <xdr:row>63</xdr:row>
      <xdr:rowOff>69850</xdr:rowOff>
    </xdr:to>
    <xdr:cxnSp macro="">
      <xdr:nvCxnSpPr>
        <xdr:cNvPr id="656" name="直線コネクタ 655"/>
        <xdr:cNvCxnSpPr/>
      </xdr:nvCxnSpPr>
      <xdr:spPr>
        <a:xfrm>
          <a:off x="22072600" y="1087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149877</xdr:rowOff>
    </xdr:from>
    <xdr:ext cx="469744" cy="259045"/>
    <xdr:sp macro="" textlink="">
      <xdr:nvSpPr>
        <xdr:cNvPr id="657" name="【保健センター・保健所】&#10;一人当たり面積最大値テキスト"/>
        <xdr:cNvSpPr txBox="1"/>
      </xdr:nvSpPr>
      <xdr:spPr>
        <a:xfrm>
          <a:off x="22199600" y="923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31750</xdr:rowOff>
    </xdr:from>
    <xdr:to>
      <xdr:col>116</xdr:col>
      <xdr:colOff>152400</xdr:colOff>
      <xdr:row>55</xdr:row>
      <xdr:rowOff>31750</xdr:rowOff>
    </xdr:to>
    <xdr:cxnSp macro="">
      <xdr:nvCxnSpPr>
        <xdr:cNvPr id="658" name="直線コネクタ 657"/>
        <xdr:cNvCxnSpPr/>
      </xdr:nvCxnSpPr>
      <xdr:spPr>
        <a:xfrm>
          <a:off x="22072600" y="946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168927</xdr:rowOff>
    </xdr:from>
    <xdr:ext cx="469744" cy="259045"/>
    <xdr:sp macro="" textlink="">
      <xdr:nvSpPr>
        <xdr:cNvPr id="659" name="【保健センター・保健所】&#10;一人当たり面積平均値テキスト"/>
        <xdr:cNvSpPr txBox="1"/>
      </xdr:nvSpPr>
      <xdr:spPr>
        <a:xfrm>
          <a:off x="22199600" y="10455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19050</xdr:rowOff>
    </xdr:from>
    <xdr:to>
      <xdr:col>116</xdr:col>
      <xdr:colOff>114300</xdr:colOff>
      <xdr:row>61</xdr:row>
      <xdr:rowOff>120650</xdr:rowOff>
    </xdr:to>
    <xdr:sp macro="" textlink="">
      <xdr:nvSpPr>
        <xdr:cNvPr id="660" name="フローチャート: 判断 659"/>
        <xdr:cNvSpPr/>
      </xdr:nvSpPr>
      <xdr:spPr>
        <a:xfrm>
          <a:off x="221107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61" name="フローチャート: 判断 660"/>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31750</xdr:rowOff>
    </xdr:from>
    <xdr:to>
      <xdr:col>107</xdr:col>
      <xdr:colOff>101600</xdr:colOff>
      <xdr:row>61</xdr:row>
      <xdr:rowOff>133350</xdr:rowOff>
    </xdr:to>
    <xdr:sp macro="" textlink="">
      <xdr:nvSpPr>
        <xdr:cNvPr id="662" name="フローチャート: 判断 661"/>
        <xdr:cNvSpPr/>
      </xdr:nvSpPr>
      <xdr:spPr>
        <a:xfrm>
          <a:off x="20383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152400</xdr:rowOff>
    </xdr:from>
    <xdr:to>
      <xdr:col>102</xdr:col>
      <xdr:colOff>165100</xdr:colOff>
      <xdr:row>61</xdr:row>
      <xdr:rowOff>82550</xdr:rowOff>
    </xdr:to>
    <xdr:sp macro="" textlink="">
      <xdr:nvSpPr>
        <xdr:cNvPr id="663" name="フローチャート: 判断 662"/>
        <xdr:cNvSpPr/>
      </xdr:nvSpPr>
      <xdr:spPr>
        <a:xfrm>
          <a:off x="194945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146050</xdr:rowOff>
    </xdr:from>
    <xdr:to>
      <xdr:col>98</xdr:col>
      <xdr:colOff>38100</xdr:colOff>
      <xdr:row>60</xdr:row>
      <xdr:rowOff>76200</xdr:rowOff>
    </xdr:to>
    <xdr:sp macro="" textlink="">
      <xdr:nvSpPr>
        <xdr:cNvPr id="664" name="フローチャート: 判断 663"/>
        <xdr:cNvSpPr/>
      </xdr:nvSpPr>
      <xdr:spPr>
        <a:xfrm>
          <a:off x="186055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5" name="テキスト ボックス 66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6" name="テキスト ボックス 66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7" name="テキスト ボックス 66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8" name="テキスト ボックス 66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9" name="テキスト ボックス 66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152400</xdr:rowOff>
    </xdr:from>
    <xdr:to>
      <xdr:col>116</xdr:col>
      <xdr:colOff>114300</xdr:colOff>
      <xdr:row>55</xdr:row>
      <xdr:rowOff>82550</xdr:rowOff>
    </xdr:to>
    <xdr:sp macro="" textlink="">
      <xdr:nvSpPr>
        <xdr:cNvPr id="670" name="楕円 669"/>
        <xdr:cNvSpPr/>
      </xdr:nvSpPr>
      <xdr:spPr>
        <a:xfrm>
          <a:off x="221107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54</xdr:row>
      <xdr:rowOff>105427</xdr:rowOff>
    </xdr:from>
    <xdr:ext cx="469744" cy="259045"/>
    <xdr:sp macro="" textlink="">
      <xdr:nvSpPr>
        <xdr:cNvPr id="671" name="【保健センター・保健所】&#10;一人当たり面積該当値テキスト"/>
        <xdr:cNvSpPr txBox="1"/>
      </xdr:nvSpPr>
      <xdr:spPr>
        <a:xfrm>
          <a:off x="22199600" y="936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165100</xdr:rowOff>
    </xdr:from>
    <xdr:to>
      <xdr:col>112</xdr:col>
      <xdr:colOff>38100</xdr:colOff>
      <xdr:row>55</xdr:row>
      <xdr:rowOff>95250</xdr:rowOff>
    </xdr:to>
    <xdr:sp macro="" textlink="">
      <xdr:nvSpPr>
        <xdr:cNvPr id="672" name="楕円 671"/>
        <xdr:cNvSpPr/>
      </xdr:nvSpPr>
      <xdr:spPr>
        <a:xfrm>
          <a:off x="212725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31750</xdr:rowOff>
    </xdr:from>
    <xdr:to>
      <xdr:col>116</xdr:col>
      <xdr:colOff>63500</xdr:colOff>
      <xdr:row>55</xdr:row>
      <xdr:rowOff>44450</xdr:rowOff>
    </xdr:to>
    <xdr:cxnSp macro="">
      <xdr:nvCxnSpPr>
        <xdr:cNvPr id="673" name="直線コネクタ 672"/>
        <xdr:cNvCxnSpPr/>
      </xdr:nvCxnSpPr>
      <xdr:spPr>
        <a:xfrm flipV="1">
          <a:off x="21323300" y="9461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19050</xdr:rowOff>
    </xdr:from>
    <xdr:to>
      <xdr:col>107</xdr:col>
      <xdr:colOff>101600</xdr:colOff>
      <xdr:row>55</xdr:row>
      <xdr:rowOff>120650</xdr:rowOff>
    </xdr:to>
    <xdr:sp macro="" textlink="">
      <xdr:nvSpPr>
        <xdr:cNvPr id="674" name="楕円 673"/>
        <xdr:cNvSpPr/>
      </xdr:nvSpPr>
      <xdr:spPr>
        <a:xfrm>
          <a:off x="203835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44450</xdr:rowOff>
    </xdr:from>
    <xdr:to>
      <xdr:col>111</xdr:col>
      <xdr:colOff>177800</xdr:colOff>
      <xdr:row>55</xdr:row>
      <xdr:rowOff>69850</xdr:rowOff>
    </xdr:to>
    <xdr:cxnSp macro="">
      <xdr:nvCxnSpPr>
        <xdr:cNvPr id="675" name="直線コネクタ 674"/>
        <xdr:cNvCxnSpPr/>
      </xdr:nvCxnSpPr>
      <xdr:spPr>
        <a:xfrm flipV="1">
          <a:off x="20434300" y="9474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6350</xdr:rowOff>
    </xdr:from>
    <xdr:to>
      <xdr:col>102</xdr:col>
      <xdr:colOff>165100</xdr:colOff>
      <xdr:row>55</xdr:row>
      <xdr:rowOff>107950</xdr:rowOff>
    </xdr:to>
    <xdr:sp macro="" textlink="">
      <xdr:nvSpPr>
        <xdr:cNvPr id="676" name="楕円 675"/>
        <xdr:cNvSpPr/>
      </xdr:nvSpPr>
      <xdr:spPr>
        <a:xfrm>
          <a:off x="194945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55</xdr:row>
      <xdr:rowOff>57150</xdr:rowOff>
    </xdr:from>
    <xdr:to>
      <xdr:col>107</xdr:col>
      <xdr:colOff>50800</xdr:colOff>
      <xdr:row>55</xdr:row>
      <xdr:rowOff>69850</xdr:rowOff>
    </xdr:to>
    <xdr:cxnSp macro="">
      <xdr:nvCxnSpPr>
        <xdr:cNvPr id="677" name="直線コネクタ 676"/>
        <xdr:cNvCxnSpPr/>
      </xdr:nvCxnSpPr>
      <xdr:spPr>
        <a:xfrm>
          <a:off x="19545300" y="9486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99077</xdr:rowOff>
    </xdr:from>
    <xdr:ext cx="469744" cy="259045"/>
    <xdr:sp macro="" textlink="">
      <xdr:nvSpPr>
        <xdr:cNvPr id="678" name="n_1aveValue【保健センター・保健所】&#10;一人当たり面積"/>
        <xdr:cNvSpPr txBox="1"/>
      </xdr:nvSpPr>
      <xdr:spPr>
        <a:xfrm>
          <a:off x="21075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124477</xdr:rowOff>
    </xdr:from>
    <xdr:ext cx="469744" cy="259045"/>
    <xdr:sp macro="" textlink="">
      <xdr:nvSpPr>
        <xdr:cNvPr id="679" name="n_2aveValue【保健センター・保健所】&#10;一人当たり面積"/>
        <xdr:cNvSpPr txBox="1"/>
      </xdr:nvSpPr>
      <xdr:spPr>
        <a:xfrm>
          <a:off x="20199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73677</xdr:rowOff>
    </xdr:from>
    <xdr:ext cx="469744" cy="259045"/>
    <xdr:sp macro="" textlink="">
      <xdr:nvSpPr>
        <xdr:cNvPr id="680" name="n_3aveValue【保健センター・保健所】&#10;一人当たり面積"/>
        <xdr:cNvSpPr txBox="1"/>
      </xdr:nvSpPr>
      <xdr:spPr>
        <a:xfrm>
          <a:off x="19310427" y="1053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92727</xdr:rowOff>
    </xdr:from>
    <xdr:ext cx="469744" cy="259045"/>
    <xdr:sp macro="" textlink="">
      <xdr:nvSpPr>
        <xdr:cNvPr id="681" name="n_4aveValue【保健センター・保健所】&#10;一人当たり面積"/>
        <xdr:cNvSpPr txBox="1"/>
      </xdr:nvSpPr>
      <xdr:spPr>
        <a:xfrm>
          <a:off x="18421427" y="1003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53</xdr:row>
      <xdr:rowOff>111777</xdr:rowOff>
    </xdr:from>
    <xdr:ext cx="469744" cy="259045"/>
    <xdr:sp macro="" textlink="">
      <xdr:nvSpPr>
        <xdr:cNvPr id="682" name="n_1mainValue【保健センター・保健所】&#10;一人当たり面積"/>
        <xdr:cNvSpPr txBox="1"/>
      </xdr:nvSpPr>
      <xdr:spPr>
        <a:xfrm>
          <a:off x="21075727" y="919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53</xdr:row>
      <xdr:rowOff>137177</xdr:rowOff>
    </xdr:from>
    <xdr:ext cx="469744" cy="259045"/>
    <xdr:sp macro="" textlink="">
      <xdr:nvSpPr>
        <xdr:cNvPr id="683" name="n_2mainValue【保健センター・保健所】&#10;一人当たり面積"/>
        <xdr:cNvSpPr txBox="1"/>
      </xdr:nvSpPr>
      <xdr:spPr>
        <a:xfrm>
          <a:off x="20199427" y="922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53</xdr:row>
      <xdr:rowOff>124477</xdr:rowOff>
    </xdr:from>
    <xdr:ext cx="469744" cy="259045"/>
    <xdr:sp macro="" textlink="">
      <xdr:nvSpPr>
        <xdr:cNvPr id="684" name="n_3mainValue【保健センター・保健所】&#10;一人当たり面積"/>
        <xdr:cNvSpPr txBox="1"/>
      </xdr:nvSpPr>
      <xdr:spPr>
        <a:xfrm>
          <a:off x="19310427" y="921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5" name="正方形/長方形 68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6" name="正方形/長方形 68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7" name="正方形/長方形 68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8" name="正方形/長方形 68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9" name="正方形/長方形 68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0" name="正方形/長方形 68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1" name="正方形/長方形 69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2" name="正方形/長方形 69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3" name="テキスト ボックス 69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4" name="直線コネクタ 69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95" name="テキスト ボックス 694"/>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6" name="直線コネクタ 69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697" name="テキスト ボックス 696"/>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98" name="直線コネクタ 69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99" name="テキスト ボックス 69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00" name="直線コネクタ 69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01" name="テキスト ボックス 70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02" name="直線コネクタ 70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03" name="テキスト ボックス 70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4" name="直線コネクタ 70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5" name="テキスト ボックス 70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6" name="直線コネクタ 70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707" name="テキスト ボックス 706"/>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8" name="直線コネクタ 70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09" name="テキスト ボックス 708"/>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85</xdr:row>
      <xdr:rowOff>124642</xdr:rowOff>
    </xdr:to>
    <xdr:cxnSp macro="">
      <xdr:nvCxnSpPr>
        <xdr:cNvPr id="711" name="直線コネクタ 710"/>
        <xdr:cNvCxnSpPr/>
      </xdr:nvCxnSpPr>
      <xdr:spPr>
        <a:xfrm flipV="1">
          <a:off x="16318864" y="13434061"/>
          <a:ext cx="0" cy="1263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128469</xdr:rowOff>
    </xdr:from>
    <xdr:ext cx="405111" cy="259045"/>
    <xdr:sp macro="" textlink="">
      <xdr:nvSpPr>
        <xdr:cNvPr id="712" name="【消防施設】&#10;有形固定資産減価償却率最小値テキスト"/>
        <xdr:cNvSpPr txBox="1"/>
      </xdr:nvSpPr>
      <xdr:spPr>
        <a:xfrm>
          <a:off x="16357600" y="1470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124642</xdr:rowOff>
    </xdr:from>
    <xdr:to>
      <xdr:col>86</xdr:col>
      <xdr:colOff>25400</xdr:colOff>
      <xdr:row>85</xdr:row>
      <xdr:rowOff>124642</xdr:rowOff>
    </xdr:to>
    <xdr:cxnSp macro="">
      <xdr:nvCxnSpPr>
        <xdr:cNvPr id="713" name="直線コネクタ 712"/>
        <xdr:cNvCxnSpPr/>
      </xdr:nvCxnSpPr>
      <xdr:spPr>
        <a:xfrm>
          <a:off x="16230600" y="1469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405111" cy="259045"/>
    <xdr:sp macro="" textlink="">
      <xdr:nvSpPr>
        <xdr:cNvPr id="714" name="【消防施設】&#10;有形固定資産減価償却率最大値テキスト"/>
        <xdr:cNvSpPr txBox="1"/>
      </xdr:nvSpPr>
      <xdr:spPr>
        <a:xfrm>
          <a:off x="16357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715" name="直線コネクタ 714"/>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15076</xdr:rowOff>
    </xdr:from>
    <xdr:ext cx="405111" cy="259045"/>
    <xdr:sp macro="" textlink="">
      <xdr:nvSpPr>
        <xdr:cNvPr id="716" name="【消防施設】&#10;有形固定資産減価償却率平均値テキスト"/>
        <xdr:cNvSpPr txBox="1"/>
      </xdr:nvSpPr>
      <xdr:spPr>
        <a:xfrm>
          <a:off x="16357600" y="14073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163649</xdr:rowOff>
    </xdr:from>
    <xdr:to>
      <xdr:col>85</xdr:col>
      <xdr:colOff>177800</xdr:colOff>
      <xdr:row>83</xdr:row>
      <xdr:rowOff>93799</xdr:rowOff>
    </xdr:to>
    <xdr:sp macro="" textlink="">
      <xdr:nvSpPr>
        <xdr:cNvPr id="717" name="フローチャート: 判断 716"/>
        <xdr:cNvSpPr/>
      </xdr:nvSpPr>
      <xdr:spPr>
        <a:xfrm>
          <a:off x="162687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18324</xdr:rowOff>
    </xdr:from>
    <xdr:to>
      <xdr:col>81</xdr:col>
      <xdr:colOff>101600</xdr:colOff>
      <xdr:row>83</xdr:row>
      <xdr:rowOff>119924</xdr:rowOff>
    </xdr:to>
    <xdr:sp macro="" textlink="">
      <xdr:nvSpPr>
        <xdr:cNvPr id="718" name="フローチャート: 判断 717"/>
        <xdr:cNvSpPr/>
      </xdr:nvSpPr>
      <xdr:spPr>
        <a:xfrm>
          <a:off x="15430500" y="1424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21589</xdr:rowOff>
    </xdr:from>
    <xdr:to>
      <xdr:col>76</xdr:col>
      <xdr:colOff>165100</xdr:colOff>
      <xdr:row>83</xdr:row>
      <xdr:rowOff>123189</xdr:rowOff>
    </xdr:to>
    <xdr:sp macro="" textlink="">
      <xdr:nvSpPr>
        <xdr:cNvPr id="719" name="フローチャート: 判断 718"/>
        <xdr:cNvSpPr/>
      </xdr:nvSpPr>
      <xdr:spPr>
        <a:xfrm>
          <a:off x="14541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134257</xdr:rowOff>
    </xdr:from>
    <xdr:to>
      <xdr:col>72</xdr:col>
      <xdr:colOff>38100</xdr:colOff>
      <xdr:row>83</xdr:row>
      <xdr:rowOff>64407</xdr:rowOff>
    </xdr:to>
    <xdr:sp macro="" textlink="">
      <xdr:nvSpPr>
        <xdr:cNvPr id="720" name="フローチャート: 判断 719"/>
        <xdr:cNvSpPr/>
      </xdr:nvSpPr>
      <xdr:spPr>
        <a:xfrm>
          <a:off x="13652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70576</xdr:rowOff>
    </xdr:from>
    <xdr:to>
      <xdr:col>67</xdr:col>
      <xdr:colOff>101600</xdr:colOff>
      <xdr:row>84</xdr:row>
      <xdr:rowOff>726</xdr:rowOff>
    </xdr:to>
    <xdr:sp macro="" textlink="">
      <xdr:nvSpPr>
        <xdr:cNvPr id="721" name="フローチャート: 判断 720"/>
        <xdr:cNvSpPr/>
      </xdr:nvSpPr>
      <xdr:spPr>
        <a:xfrm>
          <a:off x="127635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2" name="テキスト ボックス 72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3" name="テキスト ボックス 72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4" name="テキスト ボックス 72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5" name="テキスト ボックス 72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6" name="テキスト ボックス 72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73842</xdr:rowOff>
    </xdr:from>
    <xdr:to>
      <xdr:col>85</xdr:col>
      <xdr:colOff>177800</xdr:colOff>
      <xdr:row>86</xdr:row>
      <xdr:rowOff>3992</xdr:rowOff>
    </xdr:to>
    <xdr:sp macro="" textlink="">
      <xdr:nvSpPr>
        <xdr:cNvPr id="727" name="楕円 726"/>
        <xdr:cNvSpPr/>
      </xdr:nvSpPr>
      <xdr:spPr>
        <a:xfrm>
          <a:off x="16268700" y="1464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160219</xdr:rowOff>
    </xdr:from>
    <xdr:ext cx="405111" cy="259045"/>
    <xdr:sp macro="" textlink="">
      <xdr:nvSpPr>
        <xdr:cNvPr id="728" name="【消防施設】&#10;有形固定資産減価償却率該当値テキスト"/>
        <xdr:cNvSpPr txBox="1"/>
      </xdr:nvSpPr>
      <xdr:spPr>
        <a:xfrm>
          <a:off x="16357600" y="14562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155484</xdr:rowOff>
    </xdr:from>
    <xdr:to>
      <xdr:col>81</xdr:col>
      <xdr:colOff>101600</xdr:colOff>
      <xdr:row>86</xdr:row>
      <xdr:rowOff>85634</xdr:rowOff>
    </xdr:to>
    <xdr:sp macro="" textlink="">
      <xdr:nvSpPr>
        <xdr:cNvPr id="729" name="楕円 728"/>
        <xdr:cNvSpPr/>
      </xdr:nvSpPr>
      <xdr:spPr>
        <a:xfrm>
          <a:off x="15430500" y="1472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124642</xdr:rowOff>
    </xdr:from>
    <xdr:to>
      <xdr:col>85</xdr:col>
      <xdr:colOff>127000</xdr:colOff>
      <xdr:row>86</xdr:row>
      <xdr:rowOff>34834</xdr:rowOff>
    </xdr:to>
    <xdr:cxnSp macro="">
      <xdr:nvCxnSpPr>
        <xdr:cNvPr id="730" name="直線コネクタ 729"/>
        <xdr:cNvCxnSpPr/>
      </xdr:nvCxnSpPr>
      <xdr:spPr>
        <a:xfrm flipV="1">
          <a:off x="15481300" y="14697892"/>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24856</xdr:rowOff>
    </xdr:from>
    <xdr:to>
      <xdr:col>76</xdr:col>
      <xdr:colOff>165100</xdr:colOff>
      <xdr:row>85</xdr:row>
      <xdr:rowOff>126456</xdr:rowOff>
    </xdr:to>
    <xdr:sp macro="" textlink="">
      <xdr:nvSpPr>
        <xdr:cNvPr id="731" name="楕円 730"/>
        <xdr:cNvSpPr/>
      </xdr:nvSpPr>
      <xdr:spPr>
        <a:xfrm>
          <a:off x="14541500" y="145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75656</xdr:rowOff>
    </xdr:from>
    <xdr:to>
      <xdr:col>81</xdr:col>
      <xdr:colOff>50800</xdr:colOff>
      <xdr:row>86</xdr:row>
      <xdr:rowOff>34834</xdr:rowOff>
    </xdr:to>
    <xdr:cxnSp macro="">
      <xdr:nvCxnSpPr>
        <xdr:cNvPr id="732" name="直線コネクタ 731"/>
        <xdr:cNvCxnSpPr/>
      </xdr:nvCxnSpPr>
      <xdr:spPr>
        <a:xfrm>
          <a:off x="14592300" y="1464890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122827</xdr:rowOff>
    </xdr:from>
    <xdr:to>
      <xdr:col>72</xdr:col>
      <xdr:colOff>38100</xdr:colOff>
      <xdr:row>86</xdr:row>
      <xdr:rowOff>52977</xdr:rowOff>
    </xdr:to>
    <xdr:sp macro="" textlink="">
      <xdr:nvSpPr>
        <xdr:cNvPr id="733" name="楕円 732"/>
        <xdr:cNvSpPr/>
      </xdr:nvSpPr>
      <xdr:spPr>
        <a:xfrm>
          <a:off x="13652500" y="1469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75656</xdr:rowOff>
    </xdr:from>
    <xdr:to>
      <xdr:col>76</xdr:col>
      <xdr:colOff>114300</xdr:colOff>
      <xdr:row>86</xdr:row>
      <xdr:rowOff>2177</xdr:rowOff>
    </xdr:to>
    <xdr:cxnSp macro="">
      <xdr:nvCxnSpPr>
        <xdr:cNvPr id="734" name="直線コネクタ 733"/>
        <xdr:cNvCxnSpPr/>
      </xdr:nvCxnSpPr>
      <xdr:spPr>
        <a:xfrm flipV="1">
          <a:off x="13703300" y="1464890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136451</xdr:rowOff>
    </xdr:from>
    <xdr:ext cx="405111" cy="259045"/>
    <xdr:sp macro="" textlink="">
      <xdr:nvSpPr>
        <xdr:cNvPr id="735" name="n_1aveValue【消防施設】&#10;有形固定資産減価償却率"/>
        <xdr:cNvSpPr txBox="1"/>
      </xdr:nvSpPr>
      <xdr:spPr>
        <a:xfrm>
          <a:off x="15266044" y="1402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139716</xdr:rowOff>
    </xdr:from>
    <xdr:ext cx="405111" cy="259045"/>
    <xdr:sp macro="" textlink="">
      <xdr:nvSpPr>
        <xdr:cNvPr id="736" name="n_2aveValue【消防施設】&#10;有形固定資産減価償却率"/>
        <xdr:cNvSpPr txBox="1"/>
      </xdr:nvSpPr>
      <xdr:spPr>
        <a:xfrm>
          <a:off x="143897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80934</xdr:rowOff>
    </xdr:from>
    <xdr:ext cx="405111" cy="259045"/>
    <xdr:sp macro="" textlink="">
      <xdr:nvSpPr>
        <xdr:cNvPr id="737" name="n_3aveValue【消防施設】&#10;有形固定資産減価償却率"/>
        <xdr:cNvSpPr txBox="1"/>
      </xdr:nvSpPr>
      <xdr:spPr>
        <a:xfrm>
          <a:off x="13500744" y="1396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17253</xdr:rowOff>
    </xdr:from>
    <xdr:ext cx="405111" cy="259045"/>
    <xdr:sp macro="" textlink="">
      <xdr:nvSpPr>
        <xdr:cNvPr id="738" name="n_4aveValue【消防施設】&#10;有形固定資産減価償却率"/>
        <xdr:cNvSpPr txBox="1"/>
      </xdr:nvSpPr>
      <xdr:spPr>
        <a:xfrm>
          <a:off x="12611744" y="1407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76761</xdr:rowOff>
    </xdr:from>
    <xdr:ext cx="405111" cy="259045"/>
    <xdr:sp macro="" textlink="">
      <xdr:nvSpPr>
        <xdr:cNvPr id="739" name="n_1mainValue【消防施設】&#10;有形固定資産減価償却率"/>
        <xdr:cNvSpPr txBox="1"/>
      </xdr:nvSpPr>
      <xdr:spPr>
        <a:xfrm>
          <a:off x="15266044" y="1482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117583</xdr:rowOff>
    </xdr:from>
    <xdr:ext cx="405111" cy="259045"/>
    <xdr:sp macro="" textlink="">
      <xdr:nvSpPr>
        <xdr:cNvPr id="740" name="n_2mainValue【消防施設】&#10;有形固定資産減価償却率"/>
        <xdr:cNvSpPr txBox="1"/>
      </xdr:nvSpPr>
      <xdr:spPr>
        <a:xfrm>
          <a:off x="14389744" y="1469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44104</xdr:rowOff>
    </xdr:from>
    <xdr:ext cx="405111" cy="259045"/>
    <xdr:sp macro="" textlink="">
      <xdr:nvSpPr>
        <xdr:cNvPr id="741" name="n_3mainValue【消防施設】&#10;有形固定資産減価償却率"/>
        <xdr:cNvSpPr txBox="1"/>
      </xdr:nvSpPr>
      <xdr:spPr>
        <a:xfrm>
          <a:off x="13500744" y="1478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2" name="正方形/長方形 7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3" name="正方形/長方形 74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4" name="正方形/長方形 74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5" name="正方形/長方形 74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6" name="正方形/長方形 74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7" name="正方形/長方形 74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8" name="正方形/長方形 74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9" name="正方形/長方形 74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0" name="テキスト ボックス 74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1" name="直線コネクタ 75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52" name="テキスト ボックス 751"/>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753" name="直線コネクタ 75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54" name="テキスト ボックス 75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55" name="直線コネクタ 75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56" name="テキスト ボックス 75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57" name="直線コネクタ 75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58" name="テキスト ボックス 75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59" name="直線コネクタ 75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60" name="テキスト ボックス 75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61" name="直線コネクタ 76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62" name="テキスト ボックス 76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63" name="直線コネクタ 76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64" name="テキスト ボックス 76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5" name="直線コネクタ 76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6" name="テキスト ボックス 76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111579</xdr:rowOff>
    </xdr:from>
    <xdr:to>
      <xdr:col>116</xdr:col>
      <xdr:colOff>62864</xdr:colOff>
      <xdr:row>86</xdr:row>
      <xdr:rowOff>5443</xdr:rowOff>
    </xdr:to>
    <xdr:cxnSp macro="">
      <xdr:nvCxnSpPr>
        <xdr:cNvPr id="768" name="直線コネクタ 767"/>
        <xdr:cNvCxnSpPr/>
      </xdr:nvCxnSpPr>
      <xdr:spPr>
        <a:xfrm flipV="1">
          <a:off x="22160864" y="13313229"/>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9270</xdr:rowOff>
    </xdr:from>
    <xdr:ext cx="469744" cy="259045"/>
    <xdr:sp macro="" textlink="">
      <xdr:nvSpPr>
        <xdr:cNvPr id="769" name="【消防施設】&#10;一人当たり面積最小値テキスト"/>
        <xdr:cNvSpPr txBox="1"/>
      </xdr:nvSpPr>
      <xdr:spPr>
        <a:xfrm>
          <a:off x="22199600"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5443</xdr:rowOff>
    </xdr:from>
    <xdr:to>
      <xdr:col>116</xdr:col>
      <xdr:colOff>152400</xdr:colOff>
      <xdr:row>86</xdr:row>
      <xdr:rowOff>5443</xdr:rowOff>
    </xdr:to>
    <xdr:cxnSp macro="">
      <xdr:nvCxnSpPr>
        <xdr:cNvPr id="770" name="直線コネクタ 769"/>
        <xdr:cNvCxnSpPr/>
      </xdr:nvCxnSpPr>
      <xdr:spPr>
        <a:xfrm>
          <a:off x="22072600" y="1475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58256</xdr:rowOff>
    </xdr:from>
    <xdr:ext cx="469744" cy="259045"/>
    <xdr:sp macro="" textlink="">
      <xdr:nvSpPr>
        <xdr:cNvPr id="771" name="【消防施設】&#10;一人当たり面積最大値テキスト"/>
        <xdr:cNvSpPr txBox="1"/>
      </xdr:nvSpPr>
      <xdr:spPr>
        <a:xfrm>
          <a:off x="22199600" y="1308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111579</xdr:rowOff>
    </xdr:from>
    <xdr:to>
      <xdr:col>116</xdr:col>
      <xdr:colOff>152400</xdr:colOff>
      <xdr:row>77</xdr:row>
      <xdr:rowOff>111579</xdr:rowOff>
    </xdr:to>
    <xdr:cxnSp macro="">
      <xdr:nvCxnSpPr>
        <xdr:cNvPr id="772" name="直線コネクタ 771"/>
        <xdr:cNvCxnSpPr/>
      </xdr:nvCxnSpPr>
      <xdr:spPr>
        <a:xfrm>
          <a:off x="22072600" y="133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104520</xdr:rowOff>
    </xdr:from>
    <xdr:ext cx="469744" cy="259045"/>
    <xdr:sp macro="" textlink="">
      <xdr:nvSpPr>
        <xdr:cNvPr id="773" name="【消防施設】&#10;一人当たり面積平均値テキスト"/>
        <xdr:cNvSpPr txBox="1"/>
      </xdr:nvSpPr>
      <xdr:spPr>
        <a:xfrm>
          <a:off x="22199600" y="13991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126093</xdr:rowOff>
    </xdr:from>
    <xdr:to>
      <xdr:col>116</xdr:col>
      <xdr:colOff>114300</xdr:colOff>
      <xdr:row>82</xdr:row>
      <xdr:rowOff>56243</xdr:rowOff>
    </xdr:to>
    <xdr:sp macro="" textlink="">
      <xdr:nvSpPr>
        <xdr:cNvPr id="774" name="フローチャート: 判断 773"/>
        <xdr:cNvSpPr/>
      </xdr:nvSpPr>
      <xdr:spPr>
        <a:xfrm>
          <a:off x="22110700" y="1401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80</xdr:row>
      <xdr:rowOff>150586</xdr:rowOff>
    </xdr:from>
    <xdr:to>
      <xdr:col>112</xdr:col>
      <xdr:colOff>38100</xdr:colOff>
      <xdr:row>81</xdr:row>
      <xdr:rowOff>80736</xdr:rowOff>
    </xdr:to>
    <xdr:sp macro="" textlink="">
      <xdr:nvSpPr>
        <xdr:cNvPr id="775" name="フローチャート: 判断 774"/>
        <xdr:cNvSpPr/>
      </xdr:nvSpPr>
      <xdr:spPr>
        <a:xfrm>
          <a:off x="21272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44450</xdr:rowOff>
    </xdr:from>
    <xdr:to>
      <xdr:col>107</xdr:col>
      <xdr:colOff>101600</xdr:colOff>
      <xdr:row>81</xdr:row>
      <xdr:rowOff>146050</xdr:rowOff>
    </xdr:to>
    <xdr:sp macro="" textlink="">
      <xdr:nvSpPr>
        <xdr:cNvPr id="776" name="フローチャート: 判断 775"/>
        <xdr:cNvSpPr/>
      </xdr:nvSpPr>
      <xdr:spPr>
        <a:xfrm>
          <a:off x="20383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60779</xdr:rowOff>
    </xdr:from>
    <xdr:to>
      <xdr:col>102</xdr:col>
      <xdr:colOff>165100</xdr:colOff>
      <xdr:row>81</xdr:row>
      <xdr:rowOff>162379</xdr:rowOff>
    </xdr:to>
    <xdr:sp macro="" textlink="">
      <xdr:nvSpPr>
        <xdr:cNvPr id="777" name="フローチャート: 判断 776"/>
        <xdr:cNvSpPr/>
      </xdr:nvSpPr>
      <xdr:spPr>
        <a:xfrm>
          <a:off x="194945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134257</xdr:rowOff>
    </xdr:from>
    <xdr:to>
      <xdr:col>98</xdr:col>
      <xdr:colOff>38100</xdr:colOff>
      <xdr:row>83</xdr:row>
      <xdr:rowOff>64407</xdr:rowOff>
    </xdr:to>
    <xdr:sp macro="" textlink="">
      <xdr:nvSpPr>
        <xdr:cNvPr id="778" name="フローチャート: 判断 777"/>
        <xdr:cNvSpPr/>
      </xdr:nvSpPr>
      <xdr:spPr>
        <a:xfrm>
          <a:off x="18605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9" name="テキスト ボックス 77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0" name="テキスト ボックス 77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1" name="テキスト ボックス 78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2" name="テキスト ボックス 78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3" name="テキスト ボックス 78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85271</xdr:rowOff>
    </xdr:from>
    <xdr:to>
      <xdr:col>116</xdr:col>
      <xdr:colOff>114300</xdr:colOff>
      <xdr:row>81</xdr:row>
      <xdr:rowOff>15421</xdr:rowOff>
    </xdr:to>
    <xdr:sp macro="" textlink="">
      <xdr:nvSpPr>
        <xdr:cNvPr id="784" name="楕円 783"/>
        <xdr:cNvSpPr/>
      </xdr:nvSpPr>
      <xdr:spPr>
        <a:xfrm>
          <a:off x="22110700" y="1380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108148</xdr:rowOff>
    </xdr:from>
    <xdr:ext cx="469744" cy="259045"/>
    <xdr:sp macro="" textlink="">
      <xdr:nvSpPr>
        <xdr:cNvPr id="785" name="【消防施設】&#10;一人当たり面積該当値テキスト"/>
        <xdr:cNvSpPr txBox="1"/>
      </xdr:nvSpPr>
      <xdr:spPr>
        <a:xfrm>
          <a:off x="22199600" y="1365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85271</xdr:rowOff>
    </xdr:from>
    <xdr:to>
      <xdr:col>112</xdr:col>
      <xdr:colOff>38100</xdr:colOff>
      <xdr:row>81</xdr:row>
      <xdr:rowOff>15421</xdr:rowOff>
    </xdr:to>
    <xdr:sp macro="" textlink="">
      <xdr:nvSpPr>
        <xdr:cNvPr id="786" name="楕円 785"/>
        <xdr:cNvSpPr/>
      </xdr:nvSpPr>
      <xdr:spPr>
        <a:xfrm>
          <a:off x="21272500" y="1380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136071</xdr:rowOff>
    </xdr:from>
    <xdr:to>
      <xdr:col>116</xdr:col>
      <xdr:colOff>63500</xdr:colOff>
      <xdr:row>80</xdr:row>
      <xdr:rowOff>136071</xdr:rowOff>
    </xdr:to>
    <xdr:cxnSp macro="">
      <xdr:nvCxnSpPr>
        <xdr:cNvPr id="787" name="直線コネクタ 786"/>
        <xdr:cNvCxnSpPr/>
      </xdr:nvCxnSpPr>
      <xdr:spPr>
        <a:xfrm>
          <a:off x="21323300" y="138520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77107</xdr:rowOff>
    </xdr:from>
    <xdr:to>
      <xdr:col>107</xdr:col>
      <xdr:colOff>101600</xdr:colOff>
      <xdr:row>82</xdr:row>
      <xdr:rowOff>7257</xdr:rowOff>
    </xdr:to>
    <xdr:sp macro="" textlink="">
      <xdr:nvSpPr>
        <xdr:cNvPr id="788" name="楕円 787"/>
        <xdr:cNvSpPr/>
      </xdr:nvSpPr>
      <xdr:spPr>
        <a:xfrm>
          <a:off x="20383500" y="1396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136071</xdr:rowOff>
    </xdr:from>
    <xdr:to>
      <xdr:col>111</xdr:col>
      <xdr:colOff>177800</xdr:colOff>
      <xdr:row>81</xdr:row>
      <xdr:rowOff>127907</xdr:rowOff>
    </xdr:to>
    <xdr:cxnSp macro="">
      <xdr:nvCxnSpPr>
        <xdr:cNvPr id="789" name="直線コネクタ 788"/>
        <xdr:cNvCxnSpPr/>
      </xdr:nvCxnSpPr>
      <xdr:spPr>
        <a:xfrm flipV="1">
          <a:off x="20434300" y="13852071"/>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93436</xdr:rowOff>
    </xdr:from>
    <xdr:to>
      <xdr:col>102</xdr:col>
      <xdr:colOff>165100</xdr:colOff>
      <xdr:row>82</xdr:row>
      <xdr:rowOff>23586</xdr:rowOff>
    </xdr:to>
    <xdr:sp macro="" textlink="">
      <xdr:nvSpPr>
        <xdr:cNvPr id="790" name="楕円 789"/>
        <xdr:cNvSpPr/>
      </xdr:nvSpPr>
      <xdr:spPr>
        <a:xfrm>
          <a:off x="19494500" y="139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127907</xdr:rowOff>
    </xdr:from>
    <xdr:to>
      <xdr:col>107</xdr:col>
      <xdr:colOff>50800</xdr:colOff>
      <xdr:row>81</xdr:row>
      <xdr:rowOff>144236</xdr:rowOff>
    </xdr:to>
    <xdr:cxnSp macro="">
      <xdr:nvCxnSpPr>
        <xdr:cNvPr id="791" name="直線コネクタ 790"/>
        <xdr:cNvCxnSpPr/>
      </xdr:nvCxnSpPr>
      <xdr:spPr>
        <a:xfrm flipV="1">
          <a:off x="19545300" y="1401535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71863</xdr:rowOff>
    </xdr:from>
    <xdr:ext cx="469744" cy="259045"/>
    <xdr:sp macro="" textlink="">
      <xdr:nvSpPr>
        <xdr:cNvPr id="792" name="n_1aveValue【消防施設】&#10;一人当たり面積"/>
        <xdr:cNvSpPr txBox="1"/>
      </xdr:nvSpPr>
      <xdr:spPr>
        <a:xfrm>
          <a:off x="21075727" y="1395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162577</xdr:rowOff>
    </xdr:from>
    <xdr:ext cx="469744" cy="259045"/>
    <xdr:sp macro="" textlink="">
      <xdr:nvSpPr>
        <xdr:cNvPr id="793" name="n_2aveValue【消防施設】&#10;一人当たり面積"/>
        <xdr:cNvSpPr txBox="1"/>
      </xdr:nvSpPr>
      <xdr:spPr>
        <a:xfrm>
          <a:off x="201994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7456</xdr:rowOff>
    </xdr:from>
    <xdr:ext cx="469744" cy="259045"/>
    <xdr:sp macro="" textlink="">
      <xdr:nvSpPr>
        <xdr:cNvPr id="794" name="n_3aveValue【消防施設】&#10;一人当たり面積"/>
        <xdr:cNvSpPr txBox="1"/>
      </xdr:nvSpPr>
      <xdr:spPr>
        <a:xfrm>
          <a:off x="19310427" y="137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80934</xdr:rowOff>
    </xdr:from>
    <xdr:ext cx="469744" cy="259045"/>
    <xdr:sp macro="" textlink="">
      <xdr:nvSpPr>
        <xdr:cNvPr id="795" name="n_4aveValue【消防施設】&#10;一人当たり面積"/>
        <xdr:cNvSpPr txBox="1"/>
      </xdr:nvSpPr>
      <xdr:spPr>
        <a:xfrm>
          <a:off x="18421427" y="1396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31948</xdr:rowOff>
    </xdr:from>
    <xdr:ext cx="469744" cy="259045"/>
    <xdr:sp macro="" textlink="">
      <xdr:nvSpPr>
        <xdr:cNvPr id="796" name="n_1mainValue【消防施設】&#10;一人当たり面積"/>
        <xdr:cNvSpPr txBox="1"/>
      </xdr:nvSpPr>
      <xdr:spPr>
        <a:xfrm>
          <a:off x="21075727" y="1357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169834</xdr:rowOff>
    </xdr:from>
    <xdr:ext cx="469744" cy="259045"/>
    <xdr:sp macro="" textlink="">
      <xdr:nvSpPr>
        <xdr:cNvPr id="797" name="n_2mainValue【消防施設】&#10;一人当たり面積"/>
        <xdr:cNvSpPr txBox="1"/>
      </xdr:nvSpPr>
      <xdr:spPr>
        <a:xfrm>
          <a:off x="20199427" y="14057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14713</xdr:rowOff>
    </xdr:from>
    <xdr:ext cx="469744" cy="259045"/>
    <xdr:sp macro="" textlink="">
      <xdr:nvSpPr>
        <xdr:cNvPr id="798" name="n_3mainValue【消防施設】&#10;一人当たり面積"/>
        <xdr:cNvSpPr txBox="1"/>
      </xdr:nvSpPr>
      <xdr:spPr>
        <a:xfrm>
          <a:off x="19310427" y="1407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9" name="正方形/長方形 79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0" name="正方形/長方形 79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1" name="正方形/長方形 80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2" name="正方形/長方形 80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3" name="正方形/長方形 80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4" name="正方形/長方形 80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5" name="正方形/長方形 80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6" name="正方形/長方形 80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7" name="テキスト ボックス 80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8" name="直線コネクタ 80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9" name="テキスト ボックス 80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10" name="直線コネクタ 80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11" name="テキスト ボックス 81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12" name="直線コネクタ 81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3" name="テキスト ボックス 81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4" name="直線コネクタ 81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5" name="テキスト ボックス 81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6" name="直線コネクタ 81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7" name="テキスト ボックス 81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8" name="直線コネクタ 81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9" name="テキスト ボックス 81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20" name="直線コネクタ 81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21" name="テキスト ボックス 82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2" name="直線コネクタ 82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169273</xdr:rowOff>
    </xdr:from>
    <xdr:to>
      <xdr:col>85</xdr:col>
      <xdr:colOff>126364</xdr:colOff>
      <xdr:row>107</xdr:row>
      <xdr:rowOff>148045</xdr:rowOff>
    </xdr:to>
    <xdr:cxnSp macro="">
      <xdr:nvCxnSpPr>
        <xdr:cNvPr id="824" name="直線コネクタ 823"/>
        <xdr:cNvCxnSpPr/>
      </xdr:nvCxnSpPr>
      <xdr:spPr>
        <a:xfrm flipV="1">
          <a:off x="16318864" y="17314273"/>
          <a:ext cx="0" cy="1178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151872</xdr:rowOff>
    </xdr:from>
    <xdr:ext cx="405111" cy="259045"/>
    <xdr:sp macro="" textlink="">
      <xdr:nvSpPr>
        <xdr:cNvPr id="825" name="【庁舎】&#10;有形固定資産減価償却率最小値テキスト"/>
        <xdr:cNvSpPr txBox="1"/>
      </xdr:nvSpPr>
      <xdr:spPr>
        <a:xfrm>
          <a:off x="16357600" y="1849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148045</xdr:rowOff>
    </xdr:from>
    <xdr:to>
      <xdr:col>86</xdr:col>
      <xdr:colOff>25400</xdr:colOff>
      <xdr:row>107</xdr:row>
      <xdr:rowOff>148045</xdr:rowOff>
    </xdr:to>
    <xdr:cxnSp macro="">
      <xdr:nvCxnSpPr>
        <xdr:cNvPr id="826" name="直線コネクタ 825"/>
        <xdr:cNvCxnSpPr/>
      </xdr:nvCxnSpPr>
      <xdr:spPr>
        <a:xfrm>
          <a:off x="16230600" y="1849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115950</xdr:rowOff>
    </xdr:from>
    <xdr:ext cx="405111" cy="259045"/>
    <xdr:sp macro="" textlink="">
      <xdr:nvSpPr>
        <xdr:cNvPr id="827" name="【庁舎】&#10;有形固定資産減価償却率最大値テキスト"/>
        <xdr:cNvSpPr txBox="1"/>
      </xdr:nvSpPr>
      <xdr:spPr>
        <a:xfrm>
          <a:off x="16357600" y="17089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169273</xdr:rowOff>
    </xdr:from>
    <xdr:to>
      <xdr:col>86</xdr:col>
      <xdr:colOff>25400</xdr:colOff>
      <xdr:row>100</xdr:row>
      <xdr:rowOff>169273</xdr:rowOff>
    </xdr:to>
    <xdr:cxnSp macro="">
      <xdr:nvCxnSpPr>
        <xdr:cNvPr id="828" name="直線コネクタ 827"/>
        <xdr:cNvCxnSpPr/>
      </xdr:nvCxnSpPr>
      <xdr:spPr>
        <a:xfrm>
          <a:off x="16230600" y="173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154050</xdr:rowOff>
    </xdr:from>
    <xdr:ext cx="405111" cy="259045"/>
    <xdr:sp macro="" textlink="">
      <xdr:nvSpPr>
        <xdr:cNvPr id="829" name="【庁舎】&#10;有形固定資産減価償却率平均値テキスト"/>
        <xdr:cNvSpPr txBox="1"/>
      </xdr:nvSpPr>
      <xdr:spPr>
        <a:xfrm>
          <a:off x="16357600" y="17641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4173</xdr:rowOff>
    </xdr:from>
    <xdr:to>
      <xdr:col>85</xdr:col>
      <xdr:colOff>177800</xdr:colOff>
      <xdr:row>103</xdr:row>
      <xdr:rowOff>105773</xdr:rowOff>
    </xdr:to>
    <xdr:sp macro="" textlink="">
      <xdr:nvSpPr>
        <xdr:cNvPr id="830" name="フローチャート: 判断 829"/>
        <xdr:cNvSpPr/>
      </xdr:nvSpPr>
      <xdr:spPr>
        <a:xfrm>
          <a:off x="16268700" y="1766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30299</xdr:rowOff>
    </xdr:from>
    <xdr:to>
      <xdr:col>81</xdr:col>
      <xdr:colOff>101600</xdr:colOff>
      <xdr:row>103</xdr:row>
      <xdr:rowOff>131899</xdr:rowOff>
    </xdr:to>
    <xdr:sp macro="" textlink="">
      <xdr:nvSpPr>
        <xdr:cNvPr id="831" name="フローチャート: 判断 830"/>
        <xdr:cNvSpPr/>
      </xdr:nvSpPr>
      <xdr:spPr>
        <a:xfrm>
          <a:off x="15430500" y="1768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107043</xdr:rowOff>
    </xdr:from>
    <xdr:to>
      <xdr:col>76</xdr:col>
      <xdr:colOff>165100</xdr:colOff>
      <xdr:row>104</xdr:row>
      <xdr:rowOff>37193</xdr:rowOff>
    </xdr:to>
    <xdr:sp macro="" textlink="">
      <xdr:nvSpPr>
        <xdr:cNvPr id="832" name="フローチャート: 判断 831"/>
        <xdr:cNvSpPr/>
      </xdr:nvSpPr>
      <xdr:spPr>
        <a:xfrm>
          <a:off x="14541500" y="1776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95613</xdr:rowOff>
    </xdr:from>
    <xdr:to>
      <xdr:col>72</xdr:col>
      <xdr:colOff>38100</xdr:colOff>
      <xdr:row>104</xdr:row>
      <xdr:rowOff>25763</xdr:rowOff>
    </xdr:to>
    <xdr:sp macro="" textlink="">
      <xdr:nvSpPr>
        <xdr:cNvPr id="833" name="フローチャート: 判断 832"/>
        <xdr:cNvSpPr/>
      </xdr:nvSpPr>
      <xdr:spPr>
        <a:xfrm>
          <a:off x="13652500" y="177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100512</xdr:rowOff>
    </xdr:from>
    <xdr:to>
      <xdr:col>67</xdr:col>
      <xdr:colOff>101600</xdr:colOff>
      <xdr:row>105</xdr:row>
      <xdr:rowOff>30662</xdr:rowOff>
    </xdr:to>
    <xdr:sp macro="" textlink="">
      <xdr:nvSpPr>
        <xdr:cNvPr id="834" name="フローチャート: 判断 833"/>
        <xdr:cNvSpPr/>
      </xdr:nvSpPr>
      <xdr:spPr>
        <a:xfrm>
          <a:off x="12763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5" name="テキスト ボックス 83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6" name="テキスト ボックス 83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7" name="テキスト ボックス 83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8" name="テキスト ボックス 83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9" name="テキスト ボックス 83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71120</xdr:rowOff>
    </xdr:from>
    <xdr:to>
      <xdr:col>85</xdr:col>
      <xdr:colOff>177800</xdr:colOff>
      <xdr:row>103</xdr:row>
      <xdr:rowOff>1270</xdr:rowOff>
    </xdr:to>
    <xdr:sp macro="" textlink="">
      <xdr:nvSpPr>
        <xdr:cNvPr id="840" name="楕円 839"/>
        <xdr:cNvSpPr/>
      </xdr:nvSpPr>
      <xdr:spPr>
        <a:xfrm>
          <a:off x="162687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93997</xdr:rowOff>
    </xdr:from>
    <xdr:ext cx="405111" cy="259045"/>
    <xdr:sp macro="" textlink="">
      <xdr:nvSpPr>
        <xdr:cNvPr id="841" name="【庁舎】&#10;有形固定資産減価償却率該当値テキスト"/>
        <xdr:cNvSpPr txBox="1"/>
      </xdr:nvSpPr>
      <xdr:spPr>
        <a:xfrm>
          <a:off x="16357600" y="1741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30299</xdr:rowOff>
    </xdr:from>
    <xdr:to>
      <xdr:col>81</xdr:col>
      <xdr:colOff>101600</xdr:colOff>
      <xdr:row>102</xdr:row>
      <xdr:rowOff>131899</xdr:rowOff>
    </xdr:to>
    <xdr:sp macro="" textlink="">
      <xdr:nvSpPr>
        <xdr:cNvPr id="842" name="楕円 841"/>
        <xdr:cNvSpPr/>
      </xdr:nvSpPr>
      <xdr:spPr>
        <a:xfrm>
          <a:off x="15430500" y="1751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81099</xdr:rowOff>
    </xdr:from>
    <xdr:to>
      <xdr:col>85</xdr:col>
      <xdr:colOff>127000</xdr:colOff>
      <xdr:row>102</xdr:row>
      <xdr:rowOff>121920</xdr:rowOff>
    </xdr:to>
    <xdr:cxnSp macro="">
      <xdr:nvCxnSpPr>
        <xdr:cNvPr id="843" name="直線コネクタ 842"/>
        <xdr:cNvCxnSpPr/>
      </xdr:nvCxnSpPr>
      <xdr:spPr>
        <a:xfrm>
          <a:off x="15481300" y="17568999"/>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25400</xdr:rowOff>
    </xdr:from>
    <xdr:to>
      <xdr:col>76</xdr:col>
      <xdr:colOff>165100</xdr:colOff>
      <xdr:row>104</xdr:row>
      <xdr:rowOff>127000</xdr:rowOff>
    </xdr:to>
    <xdr:sp macro="" textlink="">
      <xdr:nvSpPr>
        <xdr:cNvPr id="844" name="楕円 843"/>
        <xdr:cNvSpPr/>
      </xdr:nvSpPr>
      <xdr:spPr>
        <a:xfrm>
          <a:off x="14541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81099</xdr:rowOff>
    </xdr:from>
    <xdr:to>
      <xdr:col>81</xdr:col>
      <xdr:colOff>50800</xdr:colOff>
      <xdr:row>104</xdr:row>
      <xdr:rowOff>76200</xdr:rowOff>
    </xdr:to>
    <xdr:cxnSp macro="">
      <xdr:nvCxnSpPr>
        <xdr:cNvPr id="845" name="直線コネクタ 844"/>
        <xdr:cNvCxnSpPr/>
      </xdr:nvCxnSpPr>
      <xdr:spPr>
        <a:xfrm flipV="1">
          <a:off x="14592300" y="17568999"/>
          <a:ext cx="889000" cy="33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31931</xdr:rowOff>
    </xdr:from>
    <xdr:to>
      <xdr:col>72</xdr:col>
      <xdr:colOff>38100</xdr:colOff>
      <xdr:row>104</xdr:row>
      <xdr:rowOff>133531</xdr:rowOff>
    </xdr:to>
    <xdr:sp macro="" textlink="">
      <xdr:nvSpPr>
        <xdr:cNvPr id="846" name="楕円 845"/>
        <xdr:cNvSpPr/>
      </xdr:nvSpPr>
      <xdr:spPr>
        <a:xfrm>
          <a:off x="13652500" y="1786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76200</xdr:rowOff>
    </xdr:from>
    <xdr:to>
      <xdr:col>76</xdr:col>
      <xdr:colOff>114300</xdr:colOff>
      <xdr:row>104</xdr:row>
      <xdr:rowOff>82731</xdr:rowOff>
    </xdr:to>
    <xdr:cxnSp macro="">
      <xdr:nvCxnSpPr>
        <xdr:cNvPr id="847" name="直線コネクタ 846"/>
        <xdr:cNvCxnSpPr/>
      </xdr:nvCxnSpPr>
      <xdr:spPr>
        <a:xfrm flipV="1">
          <a:off x="13703300" y="1790700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123026</xdr:rowOff>
    </xdr:from>
    <xdr:ext cx="405111" cy="259045"/>
    <xdr:sp macro="" textlink="">
      <xdr:nvSpPr>
        <xdr:cNvPr id="848" name="n_1aveValue【庁舎】&#10;有形固定資産減価償却率"/>
        <xdr:cNvSpPr txBox="1"/>
      </xdr:nvSpPr>
      <xdr:spPr>
        <a:xfrm>
          <a:off x="15266044" y="17782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53720</xdr:rowOff>
    </xdr:from>
    <xdr:ext cx="405111" cy="259045"/>
    <xdr:sp macro="" textlink="">
      <xdr:nvSpPr>
        <xdr:cNvPr id="849" name="n_2aveValue【庁舎】&#10;有形固定資産減価償却率"/>
        <xdr:cNvSpPr txBox="1"/>
      </xdr:nvSpPr>
      <xdr:spPr>
        <a:xfrm>
          <a:off x="14389744" y="1754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42290</xdr:rowOff>
    </xdr:from>
    <xdr:ext cx="405111" cy="259045"/>
    <xdr:sp macro="" textlink="">
      <xdr:nvSpPr>
        <xdr:cNvPr id="850" name="n_3aveValue【庁舎】&#10;有形固定資産減価償却率"/>
        <xdr:cNvSpPr txBox="1"/>
      </xdr:nvSpPr>
      <xdr:spPr>
        <a:xfrm>
          <a:off x="13500744" y="1753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47189</xdr:rowOff>
    </xdr:from>
    <xdr:ext cx="405111" cy="259045"/>
    <xdr:sp macro="" textlink="">
      <xdr:nvSpPr>
        <xdr:cNvPr id="851" name="n_4aveValue【庁舎】&#10;有形固定資産減価償却率"/>
        <xdr:cNvSpPr txBox="1"/>
      </xdr:nvSpPr>
      <xdr:spPr>
        <a:xfrm>
          <a:off x="12611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148426</xdr:rowOff>
    </xdr:from>
    <xdr:ext cx="405111" cy="259045"/>
    <xdr:sp macro="" textlink="">
      <xdr:nvSpPr>
        <xdr:cNvPr id="852" name="n_1mainValue【庁舎】&#10;有形固定資産減価償却率"/>
        <xdr:cNvSpPr txBox="1"/>
      </xdr:nvSpPr>
      <xdr:spPr>
        <a:xfrm>
          <a:off x="15266044" y="1729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118127</xdr:rowOff>
    </xdr:from>
    <xdr:ext cx="405111" cy="259045"/>
    <xdr:sp macro="" textlink="">
      <xdr:nvSpPr>
        <xdr:cNvPr id="853" name="n_2mainValue【庁舎】&#10;有形固定資産減価償却率"/>
        <xdr:cNvSpPr txBox="1"/>
      </xdr:nvSpPr>
      <xdr:spPr>
        <a:xfrm>
          <a:off x="14389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124658</xdr:rowOff>
    </xdr:from>
    <xdr:ext cx="405111" cy="259045"/>
    <xdr:sp macro="" textlink="">
      <xdr:nvSpPr>
        <xdr:cNvPr id="854" name="n_3mainValue【庁舎】&#10;有形固定資産減価償却率"/>
        <xdr:cNvSpPr txBox="1"/>
      </xdr:nvSpPr>
      <xdr:spPr>
        <a:xfrm>
          <a:off x="13500744" y="1795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5" name="正方形/長方形 8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6" name="正方形/長方形 8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7" name="正方形/長方形 8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8" name="正方形/長方形 8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9" name="正方形/長方形 8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60" name="正方形/長方形 8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1" name="正方形/長方形 8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2" name="正方形/長方形 8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3" name="テキスト ボックス 8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4" name="直線コネクタ 8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65" name="テキスト ボックス 86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866" name="直線コネクタ 86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67" name="テキスト ボックス 86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68" name="直線コネクタ 86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69" name="テキスト ボックス 86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70" name="直線コネクタ 86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71" name="テキスト ボックス 87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72" name="直線コネクタ 87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73" name="テキスト ボックス 87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4" name="直線コネクタ 87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5" name="テキスト ボックス 87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137922</xdr:rowOff>
    </xdr:from>
    <xdr:to>
      <xdr:col>116</xdr:col>
      <xdr:colOff>62864</xdr:colOff>
      <xdr:row>108</xdr:row>
      <xdr:rowOff>135637</xdr:rowOff>
    </xdr:to>
    <xdr:cxnSp macro="">
      <xdr:nvCxnSpPr>
        <xdr:cNvPr id="877" name="直線コネクタ 876"/>
        <xdr:cNvCxnSpPr/>
      </xdr:nvCxnSpPr>
      <xdr:spPr>
        <a:xfrm flipV="1">
          <a:off x="22160864" y="17454372"/>
          <a:ext cx="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139464</xdr:rowOff>
    </xdr:from>
    <xdr:ext cx="469744" cy="259045"/>
    <xdr:sp macro="" textlink="">
      <xdr:nvSpPr>
        <xdr:cNvPr id="878" name="【庁舎】&#10;一人当たり面積最小値テキスト"/>
        <xdr:cNvSpPr txBox="1"/>
      </xdr:nvSpPr>
      <xdr:spPr>
        <a:xfrm>
          <a:off x="22199600" y="1865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135637</xdr:rowOff>
    </xdr:from>
    <xdr:to>
      <xdr:col>116</xdr:col>
      <xdr:colOff>152400</xdr:colOff>
      <xdr:row>108</xdr:row>
      <xdr:rowOff>135637</xdr:rowOff>
    </xdr:to>
    <xdr:cxnSp macro="">
      <xdr:nvCxnSpPr>
        <xdr:cNvPr id="879" name="直線コネクタ 878"/>
        <xdr:cNvCxnSpPr/>
      </xdr:nvCxnSpPr>
      <xdr:spPr>
        <a:xfrm>
          <a:off x="22072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84599</xdr:rowOff>
    </xdr:from>
    <xdr:ext cx="469744" cy="259045"/>
    <xdr:sp macro="" textlink="">
      <xdr:nvSpPr>
        <xdr:cNvPr id="880" name="【庁舎】&#10;一人当たり面積最大値テキスト"/>
        <xdr:cNvSpPr txBox="1"/>
      </xdr:nvSpPr>
      <xdr:spPr>
        <a:xfrm>
          <a:off x="22199600" y="1722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137922</xdr:rowOff>
    </xdr:from>
    <xdr:to>
      <xdr:col>116</xdr:col>
      <xdr:colOff>152400</xdr:colOff>
      <xdr:row>101</xdr:row>
      <xdr:rowOff>137922</xdr:rowOff>
    </xdr:to>
    <xdr:cxnSp macro="">
      <xdr:nvCxnSpPr>
        <xdr:cNvPr id="881" name="直線コネクタ 880"/>
        <xdr:cNvCxnSpPr/>
      </xdr:nvCxnSpPr>
      <xdr:spPr>
        <a:xfrm>
          <a:off x="22072600" y="1745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81551</xdr:rowOff>
    </xdr:from>
    <xdr:ext cx="469744" cy="259045"/>
    <xdr:sp macro="" textlink="">
      <xdr:nvSpPr>
        <xdr:cNvPr id="882" name="【庁舎】&#10;一人当たり面積平均値テキスト"/>
        <xdr:cNvSpPr txBox="1"/>
      </xdr:nvSpPr>
      <xdr:spPr>
        <a:xfrm>
          <a:off x="22199600" y="179123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103124</xdr:rowOff>
    </xdr:from>
    <xdr:to>
      <xdr:col>116</xdr:col>
      <xdr:colOff>114300</xdr:colOff>
      <xdr:row>105</xdr:row>
      <xdr:rowOff>33274</xdr:rowOff>
    </xdr:to>
    <xdr:sp macro="" textlink="">
      <xdr:nvSpPr>
        <xdr:cNvPr id="883" name="フローチャート: 判断 882"/>
        <xdr:cNvSpPr/>
      </xdr:nvSpPr>
      <xdr:spPr>
        <a:xfrm>
          <a:off x="221107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7113</xdr:rowOff>
    </xdr:from>
    <xdr:to>
      <xdr:col>112</xdr:col>
      <xdr:colOff>38100</xdr:colOff>
      <xdr:row>104</xdr:row>
      <xdr:rowOff>108713</xdr:rowOff>
    </xdr:to>
    <xdr:sp macro="" textlink="">
      <xdr:nvSpPr>
        <xdr:cNvPr id="884" name="フローチャート: 判断 883"/>
        <xdr:cNvSpPr/>
      </xdr:nvSpPr>
      <xdr:spPr>
        <a:xfrm>
          <a:off x="21272500" y="178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135128</xdr:rowOff>
    </xdr:from>
    <xdr:to>
      <xdr:col>107</xdr:col>
      <xdr:colOff>101600</xdr:colOff>
      <xdr:row>105</xdr:row>
      <xdr:rowOff>65278</xdr:rowOff>
    </xdr:to>
    <xdr:sp macro="" textlink="">
      <xdr:nvSpPr>
        <xdr:cNvPr id="885" name="フローチャート: 判断 884"/>
        <xdr:cNvSpPr/>
      </xdr:nvSpPr>
      <xdr:spPr>
        <a:xfrm>
          <a:off x="20383500" y="1796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29972</xdr:rowOff>
    </xdr:from>
    <xdr:to>
      <xdr:col>102</xdr:col>
      <xdr:colOff>165100</xdr:colOff>
      <xdr:row>104</xdr:row>
      <xdr:rowOff>131572</xdr:rowOff>
    </xdr:to>
    <xdr:sp macro="" textlink="">
      <xdr:nvSpPr>
        <xdr:cNvPr id="886" name="フローチャート: 判断 885"/>
        <xdr:cNvSpPr/>
      </xdr:nvSpPr>
      <xdr:spPr>
        <a:xfrm>
          <a:off x="19494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25400</xdr:rowOff>
    </xdr:from>
    <xdr:to>
      <xdr:col>98</xdr:col>
      <xdr:colOff>38100</xdr:colOff>
      <xdr:row>104</xdr:row>
      <xdr:rowOff>127000</xdr:rowOff>
    </xdr:to>
    <xdr:sp macro="" textlink="">
      <xdr:nvSpPr>
        <xdr:cNvPr id="887" name="フローチャート: 判断 886"/>
        <xdr:cNvSpPr/>
      </xdr:nvSpPr>
      <xdr:spPr>
        <a:xfrm>
          <a:off x="18605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8" name="テキスト ボックス 8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9" name="テキスト ボックス 8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0" name="テキスト ボックス 8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1" name="テキスト ボックス 8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2" name="テキスト ボックス 8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105411</xdr:rowOff>
    </xdr:from>
    <xdr:to>
      <xdr:col>116</xdr:col>
      <xdr:colOff>114300</xdr:colOff>
      <xdr:row>102</xdr:row>
      <xdr:rowOff>35561</xdr:rowOff>
    </xdr:to>
    <xdr:sp macro="" textlink="">
      <xdr:nvSpPr>
        <xdr:cNvPr id="893" name="楕円 892"/>
        <xdr:cNvSpPr/>
      </xdr:nvSpPr>
      <xdr:spPr>
        <a:xfrm>
          <a:off x="22110700" y="174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40150</xdr:rowOff>
    </xdr:from>
    <xdr:ext cx="469744" cy="259045"/>
    <xdr:sp macro="" textlink="">
      <xdr:nvSpPr>
        <xdr:cNvPr id="894" name="【庁舎】&#10;一人当たり面積該当値テキスト"/>
        <xdr:cNvSpPr txBox="1"/>
      </xdr:nvSpPr>
      <xdr:spPr>
        <a:xfrm>
          <a:off x="22199600" y="17356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105411</xdr:rowOff>
    </xdr:from>
    <xdr:to>
      <xdr:col>112</xdr:col>
      <xdr:colOff>38100</xdr:colOff>
      <xdr:row>100</xdr:row>
      <xdr:rowOff>35561</xdr:rowOff>
    </xdr:to>
    <xdr:sp macro="" textlink="">
      <xdr:nvSpPr>
        <xdr:cNvPr id="895" name="楕円 894"/>
        <xdr:cNvSpPr/>
      </xdr:nvSpPr>
      <xdr:spPr>
        <a:xfrm>
          <a:off x="21272500" y="1707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99</xdr:row>
      <xdr:rowOff>156211</xdr:rowOff>
    </xdr:from>
    <xdr:to>
      <xdr:col>116</xdr:col>
      <xdr:colOff>63500</xdr:colOff>
      <xdr:row>101</xdr:row>
      <xdr:rowOff>156211</xdr:rowOff>
    </xdr:to>
    <xdr:cxnSp macro="">
      <xdr:nvCxnSpPr>
        <xdr:cNvPr id="896" name="直線コネクタ 895"/>
        <xdr:cNvCxnSpPr/>
      </xdr:nvCxnSpPr>
      <xdr:spPr>
        <a:xfrm>
          <a:off x="21323300" y="17129761"/>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141987</xdr:rowOff>
    </xdr:from>
    <xdr:to>
      <xdr:col>107</xdr:col>
      <xdr:colOff>101600</xdr:colOff>
      <xdr:row>102</xdr:row>
      <xdr:rowOff>72137</xdr:rowOff>
    </xdr:to>
    <xdr:sp macro="" textlink="">
      <xdr:nvSpPr>
        <xdr:cNvPr id="897" name="楕円 896"/>
        <xdr:cNvSpPr/>
      </xdr:nvSpPr>
      <xdr:spPr>
        <a:xfrm>
          <a:off x="20383500" y="1745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156211</xdr:rowOff>
    </xdr:from>
    <xdr:to>
      <xdr:col>111</xdr:col>
      <xdr:colOff>177800</xdr:colOff>
      <xdr:row>102</xdr:row>
      <xdr:rowOff>21337</xdr:rowOff>
    </xdr:to>
    <xdr:cxnSp macro="">
      <xdr:nvCxnSpPr>
        <xdr:cNvPr id="898" name="直線コネクタ 897"/>
        <xdr:cNvCxnSpPr/>
      </xdr:nvCxnSpPr>
      <xdr:spPr>
        <a:xfrm flipV="1">
          <a:off x="20434300" y="17129761"/>
          <a:ext cx="889000" cy="37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160274</xdr:rowOff>
    </xdr:from>
    <xdr:to>
      <xdr:col>102</xdr:col>
      <xdr:colOff>165100</xdr:colOff>
      <xdr:row>102</xdr:row>
      <xdr:rowOff>90424</xdr:rowOff>
    </xdr:to>
    <xdr:sp macro="" textlink="">
      <xdr:nvSpPr>
        <xdr:cNvPr id="899" name="楕円 898"/>
        <xdr:cNvSpPr/>
      </xdr:nvSpPr>
      <xdr:spPr>
        <a:xfrm>
          <a:off x="19494500" y="1747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21337</xdr:rowOff>
    </xdr:from>
    <xdr:to>
      <xdr:col>107</xdr:col>
      <xdr:colOff>50800</xdr:colOff>
      <xdr:row>102</xdr:row>
      <xdr:rowOff>39624</xdr:rowOff>
    </xdr:to>
    <xdr:cxnSp macro="">
      <xdr:nvCxnSpPr>
        <xdr:cNvPr id="900" name="直線コネクタ 899"/>
        <xdr:cNvCxnSpPr/>
      </xdr:nvCxnSpPr>
      <xdr:spPr>
        <a:xfrm flipV="1">
          <a:off x="19545300" y="17509237"/>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99840</xdr:rowOff>
    </xdr:from>
    <xdr:ext cx="469744" cy="259045"/>
    <xdr:sp macro="" textlink="">
      <xdr:nvSpPr>
        <xdr:cNvPr id="901" name="n_1aveValue【庁舎】&#10;一人当たり面積"/>
        <xdr:cNvSpPr txBox="1"/>
      </xdr:nvSpPr>
      <xdr:spPr>
        <a:xfrm>
          <a:off x="21075727" y="1793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56405</xdr:rowOff>
    </xdr:from>
    <xdr:ext cx="469744" cy="259045"/>
    <xdr:sp macro="" textlink="">
      <xdr:nvSpPr>
        <xdr:cNvPr id="902" name="n_2aveValue【庁舎】&#10;一人当たり面積"/>
        <xdr:cNvSpPr txBox="1"/>
      </xdr:nvSpPr>
      <xdr:spPr>
        <a:xfrm>
          <a:off x="20199427" y="1805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122699</xdr:rowOff>
    </xdr:from>
    <xdr:ext cx="469744" cy="259045"/>
    <xdr:sp macro="" textlink="">
      <xdr:nvSpPr>
        <xdr:cNvPr id="903" name="n_3aveValue【庁舎】&#10;一人当たり面積"/>
        <xdr:cNvSpPr txBox="1"/>
      </xdr:nvSpPr>
      <xdr:spPr>
        <a:xfrm>
          <a:off x="19310427" y="1795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143527</xdr:rowOff>
    </xdr:from>
    <xdr:ext cx="469744" cy="259045"/>
    <xdr:sp macro="" textlink="">
      <xdr:nvSpPr>
        <xdr:cNvPr id="904" name="n_4aveValue【庁舎】&#10;一人当たり面積"/>
        <xdr:cNvSpPr txBox="1"/>
      </xdr:nvSpPr>
      <xdr:spPr>
        <a:xfrm>
          <a:off x="184214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52088</xdr:rowOff>
    </xdr:from>
    <xdr:ext cx="469744" cy="259045"/>
    <xdr:sp macro="" textlink="">
      <xdr:nvSpPr>
        <xdr:cNvPr id="905" name="n_1mainValue【庁舎】&#10;一人当たり面積"/>
        <xdr:cNvSpPr txBox="1"/>
      </xdr:nvSpPr>
      <xdr:spPr>
        <a:xfrm>
          <a:off x="21075727" y="1685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88664</xdr:rowOff>
    </xdr:from>
    <xdr:ext cx="469744" cy="259045"/>
    <xdr:sp macro="" textlink="">
      <xdr:nvSpPr>
        <xdr:cNvPr id="906" name="n_2mainValue【庁舎】&#10;一人当たり面積"/>
        <xdr:cNvSpPr txBox="1"/>
      </xdr:nvSpPr>
      <xdr:spPr>
        <a:xfrm>
          <a:off x="20199427" y="1723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106951</xdr:rowOff>
    </xdr:from>
    <xdr:ext cx="469744" cy="259045"/>
    <xdr:sp macro="" textlink="">
      <xdr:nvSpPr>
        <xdr:cNvPr id="907" name="n_3mainValue【庁舎】&#10;一人当たり面積"/>
        <xdr:cNvSpPr txBox="1"/>
      </xdr:nvSpPr>
      <xdr:spPr>
        <a:xfrm>
          <a:off x="19310427" y="1725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8" name="正方形/長方形 9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9" name="正方形/長方形 9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0" name="テキスト ボックス 9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一般廃棄物処理施設、保健センター・保健所については類似団体内平均値とほぼ同値で推移しているが、図書館については大きく有形固定資産減価償却率が上回っている。これは市内に図書館が１施設のみであり、耐用年数を経過しつつあるためである。</a:t>
          </a:r>
          <a:endParaRPr lang="ja-JP" altLang="ja-JP" sz="1400">
            <a:effectLst/>
          </a:endParaRPr>
        </a:p>
        <a:p>
          <a:r>
            <a:rPr kumimoji="1" lang="ja-JP" altLang="ja-JP" sz="1100">
              <a:solidFill>
                <a:schemeClr val="dk1"/>
              </a:solidFill>
              <a:effectLst/>
              <a:latin typeface="+mn-lt"/>
              <a:ea typeface="+mn-ea"/>
              <a:cs typeface="+mn-cs"/>
            </a:rPr>
            <a:t>消防施設については、新規取得及び固定資産台帳への登録が漏れていた施設の登録を行い面積が増加したことに伴い有形固定資産減価償却率が減少し、一人当たり面積も横ばいとなった。</a:t>
          </a:r>
          <a:endParaRPr lang="ja-JP" altLang="ja-JP" sz="1400">
            <a:effectLst/>
          </a:endParaRPr>
        </a:p>
        <a:p>
          <a:r>
            <a:rPr kumimoji="1" lang="ja-JP" altLang="ja-JP" sz="1100">
              <a:solidFill>
                <a:schemeClr val="dk1"/>
              </a:solidFill>
              <a:effectLst/>
              <a:latin typeface="+mn-lt"/>
              <a:ea typeface="+mn-ea"/>
              <a:cs typeface="+mn-cs"/>
            </a:rPr>
            <a:t>庁舎については、平成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年度に伊達市役所の増築を行ったことに伴い、有形固定資産減価償却率の類似団体内平均値と数値が逆転した。</a:t>
          </a:r>
          <a:endParaRPr lang="ja-JP" altLang="ja-JP" sz="1400">
            <a:effectLst/>
          </a:endParaRPr>
        </a:p>
        <a:p>
          <a:r>
            <a:rPr kumimoji="1" lang="ja-JP" altLang="ja-JP" sz="1100">
              <a:solidFill>
                <a:schemeClr val="dk1"/>
              </a:solidFill>
              <a:effectLst/>
              <a:latin typeface="+mn-lt"/>
              <a:ea typeface="+mn-ea"/>
              <a:cs typeface="+mn-cs"/>
            </a:rPr>
            <a:t>本市では平成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月に「伊達市公共施設等総合管理計画」、平成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年３月に「伊達市公共施設配置適正化計画」を策定し、令和</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年度までに施設の延床面積を</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11,697</a:t>
          </a:r>
          <a:r>
            <a:rPr kumimoji="1" lang="ja-JP" altLang="ja-JP" sz="1100">
              <a:solidFill>
                <a:schemeClr val="dk1"/>
              </a:solidFill>
              <a:effectLst/>
              <a:latin typeface="+mn-lt"/>
              <a:ea typeface="+mn-ea"/>
              <a:cs typeface="+mn-cs"/>
            </a:rPr>
            <a:t>㎡）縮減する計画としている。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福島県伊達市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60,029
59,593
265.12
33,312,678
30,683,641
1,679,067
16,713,051
39,900,440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000">
              <a:solidFill>
                <a:schemeClr val="dk1"/>
              </a:solidFill>
              <a:effectLst/>
              <a:latin typeface="+mn-ea"/>
              <a:ea typeface="+mn-ea"/>
              <a:cs typeface="+mn-cs"/>
            </a:rPr>
            <a:t>前年度と同ポイントであり、依然として類似団体平均との比較では低い水準にある。</a:t>
          </a:r>
          <a:r>
            <a:rPr kumimoji="1" lang="ja-JP" altLang="en-US" sz="1000">
              <a:solidFill>
                <a:schemeClr val="dk1"/>
              </a:solidFill>
              <a:effectLst/>
              <a:latin typeface="+mn-ea"/>
              <a:ea typeface="+mn-ea"/>
              <a:cs typeface="+mn-cs"/>
            </a:rPr>
            <a:t>新増築家屋件数が前年対比</a:t>
          </a:r>
          <a:r>
            <a:rPr kumimoji="1" lang="en-US" altLang="ja-JP" sz="1000">
              <a:solidFill>
                <a:schemeClr val="dk1"/>
              </a:solidFill>
              <a:effectLst/>
              <a:latin typeface="+mn-ea"/>
              <a:ea typeface="+mn-ea"/>
              <a:cs typeface="+mn-cs"/>
            </a:rPr>
            <a:t>120</a:t>
          </a:r>
          <a:r>
            <a:rPr kumimoji="1" lang="ja-JP" altLang="en-US" sz="1000">
              <a:solidFill>
                <a:schemeClr val="dk1"/>
              </a:solidFill>
              <a:effectLst/>
              <a:latin typeface="+mn-ea"/>
              <a:ea typeface="+mn-ea"/>
              <a:cs typeface="+mn-cs"/>
            </a:rPr>
            <a:t>件増加したため固定資産税が</a:t>
          </a:r>
          <a:r>
            <a:rPr kumimoji="1" lang="en-US" altLang="ja-JP" sz="1000">
              <a:solidFill>
                <a:schemeClr val="dk1"/>
              </a:solidFill>
              <a:effectLst/>
              <a:latin typeface="+mn-ea"/>
              <a:ea typeface="+mn-ea"/>
              <a:cs typeface="+mn-cs"/>
            </a:rPr>
            <a:t>3.7</a:t>
          </a:r>
          <a:r>
            <a:rPr kumimoji="1" lang="ja-JP" altLang="en-US" sz="1000">
              <a:solidFill>
                <a:schemeClr val="dk1"/>
              </a:solidFill>
              <a:effectLst/>
              <a:latin typeface="+mn-ea"/>
              <a:ea typeface="+mn-ea"/>
              <a:cs typeface="+mn-cs"/>
            </a:rPr>
            <a:t>％増加</a:t>
          </a:r>
          <a:r>
            <a:rPr kumimoji="1" lang="ja-JP" altLang="ja-JP" sz="1000">
              <a:solidFill>
                <a:schemeClr val="dk1"/>
              </a:solidFill>
              <a:effectLst/>
              <a:latin typeface="+mn-ea"/>
              <a:ea typeface="+mn-ea"/>
              <a:cs typeface="+mn-cs"/>
            </a:rPr>
            <a:t>し、</a:t>
          </a:r>
          <a:r>
            <a:rPr kumimoji="1" lang="ja-JP" altLang="en-US" sz="1000">
              <a:solidFill>
                <a:schemeClr val="dk1"/>
              </a:solidFill>
              <a:effectLst/>
              <a:latin typeface="+mn-ea"/>
              <a:ea typeface="+mn-ea"/>
              <a:cs typeface="+mn-cs"/>
            </a:rPr>
            <a:t>たばこ税についても禁煙志向の高まりにより、全体の売上本数は</a:t>
          </a:r>
          <a:r>
            <a:rPr kumimoji="1" lang="en-US" altLang="ja-JP" sz="1000">
              <a:solidFill>
                <a:schemeClr val="dk1"/>
              </a:solidFill>
              <a:effectLst/>
              <a:latin typeface="+mn-ea"/>
              <a:ea typeface="+mn-ea"/>
              <a:cs typeface="+mn-cs"/>
            </a:rPr>
            <a:t>2.6</a:t>
          </a:r>
          <a:r>
            <a:rPr kumimoji="1" lang="ja-JP" altLang="en-US" sz="1000">
              <a:solidFill>
                <a:schemeClr val="dk1"/>
              </a:solidFill>
              <a:effectLst/>
              <a:latin typeface="+mn-ea"/>
              <a:ea typeface="+mn-ea"/>
              <a:cs typeface="+mn-cs"/>
            </a:rPr>
            <a:t>％ほど減少しているものの、税制改正によるたばこ税の段階的引き上げ等に伴い、税収は微増傾向にある。</a:t>
          </a:r>
          <a:r>
            <a:rPr kumimoji="1" lang="ja-JP" altLang="ja-JP" sz="1000">
              <a:solidFill>
                <a:schemeClr val="dk1"/>
              </a:solidFill>
              <a:effectLst/>
              <a:latin typeface="+mn-ea"/>
              <a:ea typeface="+mn-ea"/>
              <a:cs typeface="+mn-cs"/>
            </a:rPr>
            <a:t>地方税全体では前年度比</a:t>
          </a:r>
          <a:r>
            <a:rPr kumimoji="1" lang="en-US" altLang="ja-JP" sz="1000">
              <a:solidFill>
                <a:schemeClr val="dk1"/>
              </a:solidFill>
              <a:effectLst/>
              <a:latin typeface="+mn-ea"/>
              <a:ea typeface="+mn-ea"/>
              <a:cs typeface="+mn-cs"/>
            </a:rPr>
            <a:t>19,412</a:t>
          </a:r>
          <a:r>
            <a:rPr kumimoji="1" lang="ja-JP" altLang="ja-JP" sz="1000">
              <a:solidFill>
                <a:schemeClr val="dk1"/>
              </a:solidFill>
              <a:effectLst/>
              <a:latin typeface="+mn-ea"/>
              <a:ea typeface="+mn-ea"/>
              <a:cs typeface="+mn-cs"/>
            </a:rPr>
            <a:t>千円（</a:t>
          </a:r>
          <a:r>
            <a:rPr kumimoji="1" lang="en-US" altLang="ja-JP" sz="1000">
              <a:solidFill>
                <a:schemeClr val="dk1"/>
              </a:solidFill>
              <a:effectLst/>
              <a:latin typeface="+mn-ea"/>
              <a:ea typeface="+mn-ea"/>
              <a:cs typeface="+mn-cs"/>
            </a:rPr>
            <a:t>+0.3</a:t>
          </a:r>
          <a:r>
            <a:rPr kumimoji="1" lang="ja-JP" altLang="ja-JP" sz="1000">
              <a:solidFill>
                <a:schemeClr val="dk1"/>
              </a:solidFill>
              <a:effectLst/>
              <a:latin typeface="+mn-ea"/>
              <a:ea typeface="+mn-ea"/>
              <a:cs typeface="+mn-cs"/>
            </a:rPr>
            <a:t>％）となっている。引き続き、税収の徴収業務強化に努めるとともに、遊休資産の売却等の歳入確保に努める必要がある。また、行政評価による事務事業の見直し、職員の定数管理や給与の適正化など行政の効率化に努めることにより、財政基盤の強化を図る。</a:t>
          </a:r>
          <a:endParaRPr lang="ja-JP" altLang="ja-JP" sz="1000">
            <a:effectLst/>
            <a:latin typeface="+mn-ea"/>
            <a:ea typeface="+mn-ea"/>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155928</xdr:rowOff>
    </xdr:from>
    <xdr:to>
      <xdr:col>23</xdr:col>
      <xdr:colOff>133350</xdr:colOff>
      <xdr:row>44</xdr:row>
      <xdr:rowOff>151695</xdr:rowOff>
    </xdr:to>
    <xdr:cxnSp macro="">
      <xdr:nvCxnSpPr>
        <xdr:cNvPr id="64" name="直線コネクタ 63"/>
        <xdr:cNvCxnSpPr/>
      </xdr:nvCxnSpPr>
      <xdr:spPr>
        <a:xfrm flipV="1">
          <a:off x="4953000" y="6328128"/>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123772</xdr:rowOff>
    </xdr:from>
    <xdr:ext cx="762000" cy="259045"/>
    <xdr:sp macro="" textlink="">
      <xdr:nvSpPr>
        <xdr:cNvPr id="65" name="財政力最小値テキスト"/>
        <xdr:cNvSpPr txBox="1"/>
      </xdr:nvSpPr>
      <xdr:spPr>
        <a:xfrm>
          <a:off x="5041900" y="7667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151695</xdr:rowOff>
    </xdr:from>
    <xdr:to>
      <xdr:col>24</xdr:col>
      <xdr:colOff>12700</xdr:colOff>
      <xdr:row>44</xdr:row>
      <xdr:rowOff>151695</xdr:rowOff>
    </xdr:to>
    <xdr:cxnSp macro="">
      <xdr:nvCxnSpPr>
        <xdr:cNvPr id="66" name="直線コネクタ 65"/>
        <xdr:cNvCxnSpPr/>
      </xdr:nvCxnSpPr>
      <xdr:spPr>
        <a:xfrm>
          <a:off x="4864100" y="769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70855</xdr:rowOff>
    </xdr:from>
    <xdr:ext cx="762000" cy="259045"/>
    <xdr:sp macro="" textlink="">
      <xdr:nvSpPr>
        <xdr:cNvPr id="67" name="財政力最大値テキスト"/>
        <xdr:cNvSpPr txBox="1"/>
      </xdr:nvSpPr>
      <xdr:spPr>
        <a:xfrm>
          <a:off x="5041900" y="607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155928</xdr:rowOff>
    </xdr:from>
    <xdr:to>
      <xdr:col>24</xdr:col>
      <xdr:colOff>12700</xdr:colOff>
      <xdr:row>36</xdr:row>
      <xdr:rowOff>155928</xdr:rowOff>
    </xdr:to>
    <xdr:cxnSp macro="">
      <xdr:nvCxnSpPr>
        <xdr:cNvPr id="68" name="直線コネクタ 67"/>
        <xdr:cNvCxnSpPr/>
      </xdr:nvCxnSpPr>
      <xdr:spPr>
        <a:xfrm>
          <a:off x="4864100" y="632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111478</xdr:rowOff>
    </xdr:from>
    <xdr:to>
      <xdr:col>23</xdr:col>
      <xdr:colOff>133350</xdr:colOff>
      <xdr:row>44</xdr:row>
      <xdr:rowOff>111478</xdr:rowOff>
    </xdr:to>
    <xdr:cxnSp macro="">
      <xdr:nvCxnSpPr>
        <xdr:cNvPr id="69" name="直線コネクタ 68"/>
        <xdr:cNvCxnSpPr/>
      </xdr:nvCxnSpPr>
      <xdr:spPr>
        <a:xfrm>
          <a:off x="4114800" y="76552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17938</xdr:rowOff>
    </xdr:from>
    <xdr:ext cx="762000" cy="259045"/>
    <xdr:sp macro="" textlink="">
      <xdr:nvSpPr>
        <xdr:cNvPr id="70" name="財政力平均値テキスト"/>
        <xdr:cNvSpPr txBox="1"/>
      </xdr:nvSpPr>
      <xdr:spPr>
        <a:xfrm>
          <a:off x="5041900" y="704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71" name="フローチャート: 判断 70"/>
        <xdr:cNvSpPr/>
      </xdr:nvSpPr>
      <xdr:spPr>
        <a:xfrm>
          <a:off x="4902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111478</xdr:rowOff>
    </xdr:from>
    <xdr:to>
      <xdr:col>19</xdr:col>
      <xdr:colOff>133350</xdr:colOff>
      <xdr:row>44</xdr:row>
      <xdr:rowOff>111478</xdr:rowOff>
    </xdr:to>
    <xdr:cxnSp macro="">
      <xdr:nvCxnSpPr>
        <xdr:cNvPr id="72" name="直線コネクタ 71"/>
        <xdr:cNvCxnSpPr/>
      </xdr:nvCxnSpPr>
      <xdr:spPr>
        <a:xfrm>
          <a:off x="3225800" y="76552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74" name="テキスト ボックス 73"/>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111478</xdr:rowOff>
    </xdr:from>
    <xdr:to>
      <xdr:col>15</xdr:col>
      <xdr:colOff>82550</xdr:colOff>
      <xdr:row>44</xdr:row>
      <xdr:rowOff>111478</xdr:rowOff>
    </xdr:to>
    <xdr:cxnSp macro="">
      <xdr:nvCxnSpPr>
        <xdr:cNvPr id="75" name="直線コネクタ 74"/>
        <xdr:cNvCxnSpPr/>
      </xdr:nvCxnSpPr>
      <xdr:spPr>
        <a:xfrm>
          <a:off x="2336800" y="76552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77" name="テキスト ボックス 76"/>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111478</xdr:rowOff>
    </xdr:from>
    <xdr:to>
      <xdr:col>11</xdr:col>
      <xdr:colOff>31750</xdr:colOff>
      <xdr:row>44</xdr:row>
      <xdr:rowOff>111478</xdr:rowOff>
    </xdr:to>
    <xdr:cxnSp macro="">
      <xdr:nvCxnSpPr>
        <xdr:cNvPr id="78" name="直線コネクタ 77"/>
        <xdr:cNvCxnSpPr/>
      </xdr:nvCxnSpPr>
      <xdr:spPr>
        <a:xfrm>
          <a:off x="1447800" y="76552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28222</xdr:rowOff>
    </xdr:from>
    <xdr:to>
      <xdr:col>11</xdr:col>
      <xdr:colOff>82550</xdr:colOff>
      <xdr:row>42</xdr:row>
      <xdr:rowOff>129822</xdr:rowOff>
    </xdr:to>
    <xdr:sp macro="" textlink="">
      <xdr:nvSpPr>
        <xdr:cNvPr id="79" name="フローチャート: 判断 78"/>
        <xdr:cNvSpPr/>
      </xdr:nvSpPr>
      <xdr:spPr>
        <a:xfrm>
          <a:off x="2286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139999</xdr:rowOff>
    </xdr:from>
    <xdr:ext cx="762000" cy="259045"/>
    <xdr:sp macro="" textlink="">
      <xdr:nvSpPr>
        <xdr:cNvPr id="80" name="テキスト ボックス 79"/>
        <xdr:cNvSpPr txBox="1"/>
      </xdr:nvSpPr>
      <xdr:spPr>
        <a:xfrm>
          <a:off x="1955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82" name="テキスト ボックス 81"/>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60678</xdr:rowOff>
    </xdr:from>
    <xdr:to>
      <xdr:col>23</xdr:col>
      <xdr:colOff>184150</xdr:colOff>
      <xdr:row>44</xdr:row>
      <xdr:rowOff>162278</xdr:rowOff>
    </xdr:to>
    <xdr:sp macro="" textlink="">
      <xdr:nvSpPr>
        <xdr:cNvPr id="88" name="楕円 87"/>
        <xdr:cNvSpPr/>
      </xdr:nvSpPr>
      <xdr:spPr>
        <a:xfrm>
          <a:off x="49022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128005</xdr:rowOff>
    </xdr:from>
    <xdr:ext cx="762000" cy="259045"/>
    <xdr:sp macro="" textlink="">
      <xdr:nvSpPr>
        <xdr:cNvPr id="89" name="財政力該当値テキスト"/>
        <xdr:cNvSpPr txBox="1"/>
      </xdr:nvSpPr>
      <xdr:spPr>
        <a:xfrm>
          <a:off x="5041900" y="750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60678</xdr:rowOff>
    </xdr:from>
    <xdr:to>
      <xdr:col>19</xdr:col>
      <xdr:colOff>184150</xdr:colOff>
      <xdr:row>44</xdr:row>
      <xdr:rowOff>162278</xdr:rowOff>
    </xdr:to>
    <xdr:sp macro="" textlink="">
      <xdr:nvSpPr>
        <xdr:cNvPr id="90" name="楕円 89"/>
        <xdr:cNvSpPr/>
      </xdr:nvSpPr>
      <xdr:spPr>
        <a:xfrm>
          <a:off x="40640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147055</xdr:rowOff>
    </xdr:from>
    <xdr:ext cx="736600" cy="259045"/>
    <xdr:sp macro="" textlink="">
      <xdr:nvSpPr>
        <xdr:cNvPr id="91" name="テキスト ボックス 90"/>
        <xdr:cNvSpPr txBox="1"/>
      </xdr:nvSpPr>
      <xdr:spPr>
        <a:xfrm>
          <a:off x="3733800" y="7690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60678</xdr:rowOff>
    </xdr:from>
    <xdr:to>
      <xdr:col>15</xdr:col>
      <xdr:colOff>133350</xdr:colOff>
      <xdr:row>44</xdr:row>
      <xdr:rowOff>162278</xdr:rowOff>
    </xdr:to>
    <xdr:sp macro="" textlink="">
      <xdr:nvSpPr>
        <xdr:cNvPr id="92" name="楕円 91"/>
        <xdr:cNvSpPr/>
      </xdr:nvSpPr>
      <xdr:spPr>
        <a:xfrm>
          <a:off x="31750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147055</xdr:rowOff>
    </xdr:from>
    <xdr:ext cx="762000" cy="259045"/>
    <xdr:sp macro="" textlink="">
      <xdr:nvSpPr>
        <xdr:cNvPr id="93" name="テキスト ボックス 92"/>
        <xdr:cNvSpPr txBox="1"/>
      </xdr:nvSpPr>
      <xdr:spPr>
        <a:xfrm>
          <a:off x="2844800" y="769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60678</xdr:rowOff>
    </xdr:from>
    <xdr:to>
      <xdr:col>11</xdr:col>
      <xdr:colOff>82550</xdr:colOff>
      <xdr:row>44</xdr:row>
      <xdr:rowOff>162278</xdr:rowOff>
    </xdr:to>
    <xdr:sp macro="" textlink="">
      <xdr:nvSpPr>
        <xdr:cNvPr id="94" name="楕円 93"/>
        <xdr:cNvSpPr/>
      </xdr:nvSpPr>
      <xdr:spPr>
        <a:xfrm>
          <a:off x="22860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147055</xdr:rowOff>
    </xdr:from>
    <xdr:ext cx="762000" cy="259045"/>
    <xdr:sp macro="" textlink="">
      <xdr:nvSpPr>
        <xdr:cNvPr id="95" name="テキスト ボックス 94"/>
        <xdr:cNvSpPr txBox="1"/>
      </xdr:nvSpPr>
      <xdr:spPr>
        <a:xfrm>
          <a:off x="1955800" y="769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60678</xdr:rowOff>
    </xdr:from>
    <xdr:to>
      <xdr:col>7</xdr:col>
      <xdr:colOff>31750</xdr:colOff>
      <xdr:row>44</xdr:row>
      <xdr:rowOff>162278</xdr:rowOff>
    </xdr:to>
    <xdr:sp macro="" textlink="">
      <xdr:nvSpPr>
        <xdr:cNvPr id="96" name="楕円 95"/>
        <xdr:cNvSpPr/>
      </xdr:nvSpPr>
      <xdr:spPr>
        <a:xfrm>
          <a:off x="13970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147055</xdr:rowOff>
    </xdr:from>
    <xdr:ext cx="762000" cy="259045"/>
    <xdr:sp macro="" textlink="">
      <xdr:nvSpPr>
        <xdr:cNvPr id="97" name="テキスト ボックス 96"/>
        <xdr:cNvSpPr txBox="1"/>
      </xdr:nvSpPr>
      <xdr:spPr>
        <a:xfrm>
          <a:off x="1066800" y="769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28</a:t>
          </a:r>
          <a:r>
            <a:rPr kumimoji="1" lang="ja-JP" altLang="ja-JP" sz="1100">
              <a:solidFill>
                <a:schemeClr val="dk1"/>
              </a:solidFill>
              <a:effectLst/>
              <a:latin typeface="+mn-ea"/>
              <a:ea typeface="+mn-ea"/>
              <a:cs typeface="+mn-cs"/>
            </a:rPr>
            <a:t>年度から合併算定替の縮減が始まり、普通交付税が大幅に減額しているため、経常収支比率は増加傾向にあり、前年度と比較して</a:t>
          </a:r>
          <a:r>
            <a:rPr kumimoji="1" lang="en-US" altLang="ja-JP" sz="1100">
              <a:solidFill>
                <a:schemeClr val="dk1"/>
              </a:solidFill>
              <a:effectLst/>
              <a:latin typeface="+mn-ea"/>
              <a:ea typeface="+mn-ea"/>
              <a:cs typeface="+mn-cs"/>
            </a:rPr>
            <a:t>0.5</a:t>
          </a:r>
          <a:r>
            <a:rPr kumimoji="1" lang="ja-JP" altLang="ja-JP" sz="1100">
              <a:solidFill>
                <a:schemeClr val="dk1"/>
              </a:solidFill>
              <a:effectLst/>
              <a:latin typeface="+mn-ea"/>
              <a:ea typeface="+mn-ea"/>
              <a:cs typeface="+mn-cs"/>
            </a:rPr>
            <a:t>ポイント上昇した。また、</a:t>
          </a:r>
          <a:r>
            <a:rPr kumimoji="1" lang="ja-JP" altLang="en-US" sz="1100">
              <a:solidFill>
                <a:schemeClr val="dk1"/>
              </a:solidFill>
              <a:effectLst/>
              <a:latin typeface="+mn-ea"/>
              <a:ea typeface="+mn-ea"/>
              <a:cs typeface="+mn-cs"/>
            </a:rPr>
            <a:t>基幹系システム及びネットワークシステム管理事業や中央</a:t>
          </a:r>
          <a:r>
            <a:rPr kumimoji="1" lang="ja-JP" altLang="ja-JP" sz="1100">
              <a:solidFill>
                <a:schemeClr val="dk1"/>
              </a:solidFill>
              <a:effectLst/>
              <a:latin typeface="+mn-ea"/>
              <a:ea typeface="+mn-ea"/>
              <a:cs typeface="+mn-cs"/>
            </a:rPr>
            <a:t>給食センター運営事業などの物件費の増加（</a:t>
          </a:r>
          <a:r>
            <a:rPr kumimoji="1" lang="en-US" altLang="ja-JP" sz="1100">
              <a:solidFill>
                <a:schemeClr val="dk1"/>
              </a:solidFill>
              <a:effectLst/>
              <a:latin typeface="+mn-ea"/>
              <a:ea typeface="+mn-ea"/>
              <a:cs typeface="+mn-cs"/>
            </a:rPr>
            <a:t>+0.7</a:t>
          </a:r>
          <a:r>
            <a:rPr kumimoji="1" lang="ja-JP" altLang="ja-JP" sz="1100">
              <a:solidFill>
                <a:schemeClr val="dk1"/>
              </a:solidFill>
              <a:effectLst/>
              <a:latin typeface="+mn-ea"/>
              <a:ea typeface="+mn-ea"/>
              <a:cs typeface="+mn-cs"/>
            </a:rPr>
            <a:t>％）も大きな要因となっている。類似団体平均との比較でも</a:t>
          </a:r>
          <a:r>
            <a:rPr kumimoji="1" lang="ja-JP" altLang="en-US" sz="1100">
              <a:solidFill>
                <a:schemeClr val="dk1"/>
              </a:solidFill>
              <a:effectLst/>
              <a:latin typeface="+mn-ea"/>
              <a:ea typeface="+mn-ea"/>
              <a:cs typeface="+mn-cs"/>
            </a:rPr>
            <a:t>低い水準にあるため</a:t>
          </a:r>
          <a:r>
            <a:rPr kumimoji="1" lang="ja-JP" altLang="ja-JP" sz="1100">
              <a:solidFill>
                <a:schemeClr val="dk1"/>
              </a:solidFill>
              <a:effectLst/>
              <a:latin typeface="+mn-ea"/>
              <a:ea typeface="+mn-ea"/>
              <a:cs typeface="+mn-cs"/>
            </a:rPr>
            <a:t>、交付税の一本算定に向けて、事務事業の廃止・見直しによる経常経費の削減と</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課税・徴収の強化</a:t>
          </a:r>
          <a:r>
            <a:rPr kumimoji="1" lang="ja-JP" altLang="en-US" sz="1100">
              <a:solidFill>
                <a:schemeClr val="dk1"/>
              </a:solidFill>
              <a:effectLst/>
              <a:latin typeface="+mn-ea"/>
              <a:ea typeface="+mn-ea"/>
              <a:cs typeface="+mn-cs"/>
            </a:rPr>
            <a:t>、ふるさと納税等</a:t>
          </a:r>
          <a:r>
            <a:rPr kumimoji="1" lang="ja-JP" altLang="ja-JP" sz="1100">
              <a:solidFill>
                <a:schemeClr val="dk1"/>
              </a:solidFill>
              <a:effectLst/>
              <a:latin typeface="+mn-ea"/>
              <a:ea typeface="+mn-ea"/>
              <a:cs typeface="+mn-cs"/>
            </a:rPr>
            <a:t>による自主財源の確保を推進し、財政構造の転換を図る。</a:t>
          </a:r>
          <a:endParaRPr lang="ja-JP" altLang="ja-JP" sz="1400">
            <a:effectLst/>
            <a:latin typeface="+mn-ea"/>
            <a:ea typeface="+mn-ea"/>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135044</xdr:rowOff>
    </xdr:from>
    <xdr:to>
      <xdr:col>23</xdr:col>
      <xdr:colOff>133350</xdr:colOff>
      <xdr:row>66</xdr:row>
      <xdr:rowOff>114723</xdr:rowOff>
    </xdr:to>
    <xdr:cxnSp macro="">
      <xdr:nvCxnSpPr>
        <xdr:cNvPr id="127" name="直線コネクタ 126"/>
        <xdr:cNvCxnSpPr/>
      </xdr:nvCxnSpPr>
      <xdr:spPr>
        <a:xfrm flipV="1">
          <a:off x="4953000" y="10079144"/>
          <a:ext cx="0" cy="135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86800</xdr:rowOff>
    </xdr:from>
    <xdr:ext cx="762000" cy="259045"/>
    <xdr:sp macro="" textlink="">
      <xdr:nvSpPr>
        <xdr:cNvPr id="128" name="財政構造の弾力性最小値テキスト"/>
        <xdr:cNvSpPr txBox="1"/>
      </xdr:nvSpPr>
      <xdr:spPr>
        <a:xfrm>
          <a:off x="5041900" y="1140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114723</xdr:rowOff>
    </xdr:from>
    <xdr:to>
      <xdr:col>24</xdr:col>
      <xdr:colOff>12700</xdr:colOff>
      <xdr:row>66</xdr:row>
      <xdr:rowOff>114723</xdr:rowOff>
    </xdr:to>
    <xdr:cxnSp macro="">
      <xdr:nvCxnSpPr>
        <xdr:cNvPr id="129" name="直線コネクタ 128"/>
        <xdr:cNvCxnSpPr/>
      </xdr:nvCxnSpPr>
      <xdr:spPr>
        <a:xfrm>
          <a:off x="4864100" y="1143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49971</xdr:rowOff>
    </xdr:from>
    <xdr:ext cx="762000" cy="259045"/>
    <xdr:sp macro="" textlink="">
      <xdr:nvSpPr>
        <xdr:cNvPr id="130" name="財政構造の弾力性最大値テキスト"/>
        <xdr:cNvSpPr txBox="1"/>
      </xdr:nvSpPr>
      <xdr:spPr>
        <a:xfrm>
          <a:off x="5041900" y="982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135044</xdr:rowOff>
    </xdr:from>
    <xdr:to>
      <xdr:col>24</xdr:col>
      <xdr:colOff>12700</xdr:colOff>
      <xdr:row>58</xdr:row>
      <xdr:rowOff>135044</xdr:rowOff>
    </xdr:to>
    <xdr:cxnSp macro="">
      <xdr:nvCxnSpPr>
        <xdr:cNvPr id="131" name="直線コネクタ 130"/>
        <xdr:cNvCxnSpPr/>
      </xdr:nvCxnSpPr>
      <xdr:spPr>
        <a:xfrm>
          <a:off x="4864100" y="1007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10160</xdr:rowOff>
    </xdr:from>
    <xdr:to>
      <xdr:col>23</xdr:col>
      <xdr:colOff>133350</xdr:colOff>
      <xdr:row>66</xdr:row>
      <xdr:rowOff>50377</xdr:rowOff>
    </xdr:to>
    <xdr:cxnSp macro="">
      <xdr:nvCxnSpPr>
        <xdr:cNvPr id="132" name="直線コネクタ 131"/>
        <xdr:cNvCxnSpPr/>
      </xdr:nvCxnSpPr>
      <xdr:spPr>
        <a:xfrm>
          <a:off x="4114800" y="1132586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136331</xdr:rowOff>
    </xdr:from>
    <xdr:ext cx="762000" cy="259045"/>
    <xdr:sp macro="" textlink="">
      <xdr:nvSpPr>
        <xdr:cNvPr id="133" name="財政構造の弾力性平均値テキスト"/>
        <xdr:cNvSpPr txBox="1"/>
      </xdr:nvSpPr>
      <xdr:spPr>
        <a:xfrm>
          <a:off x="5041900" y="1076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4" name="フローチャート: 判断 133"/>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79587</xdr:rowOff>
    </xdr:from>
    <xdr:to>
      <xdr:col>19</xdr:col>
      <xdr:colOff>133350</xdr:colOff>
      <xdr:row>66</xdr:row>
      <xdr:rowOff>10160</xdr:rowOff>
    </xdr:to>
    <xdr:cxnSp macro="">
      <xdr:nvCxnSpPr>
        <xdr:cNvPr id="135" name="直線コネクタ 134"/>
        <xdr:cNvCxnSpPr/>
      </xdr:nvCxnSpPr>
      <xdr:spPr>
        <a:xfrm>
          <a:off x="3225800" y="11052387"/>
          <a:ext cx="8890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6" name="フローチャート: 判断 135"/>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7" name="テキスト ボックス 136"/>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157056</xdr:rowOff>
    </xdr:from>
    <xdr:to>
      <xdr:col>15</xdr:col>
      <xdr:colOff>82550</xdr:colOff>
      <xdr:row>64</xdr:row>
      <xdr:rowOff>79587</xdr:rowOff>
    </xdr:to>
    <xdr:cxnSp macro="">
      <xdr:nvCxnSpPr>
        <xdr:cNvPr id="138" name="直線コネクタ 137"/>
        <xdr:cNvCxnSpPr/>
      </xdr:nvCxnSpPr>
      <xdr:spPr>
        <a:xfrm>
          <a:off x="2336800" y="10786956"/>
          <a:ext cx="889000" cy="26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82127</xdr:rowOff>
    </xdr:from>
    <xdr:to>
      <xdr:col>15</xdr:col>
      <xdr:colOff>133350</xdr:colOff>
      <xdr:row>63</xdr:row>
      <xdr:rowOff>12277</xdr:rowOff>
    </xdr:to>
    <xdr:sp macro="" textlink="">
      <xdr:nvSpPr>
        <xdr:cNvPr id="139" name="フローチャート: 判断 138"/>
        <xdr:cNvSpPr/>
      </xdr:nvSpPr>
      <xdr:spPr>
        <a:xfrm>
          <a:off x="3175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22454</xdr:rowOff>
    </xdr:from>
    <xdr:ext cx="762000" cy="259045"/>
    <xdr:sp macro="" textlink="">
      <xdr:nvSpPr>
        <xdr:cNvPr id="140" name="テキスト ボックス 139"/>
        <xdr:cNvSpPr txBox="1"/>
      </xdr:nvSpPr>
      <xdr:spPr>
        <a:xfrm>
          <a:off x="2844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38946</xdr:rowOff>
    </xdr:from>
    <xdr:to>
      <xdr:col>11</xdr:col>
      <xdr:colOff>31750</xdr:colOff>
      <xdr:row>62</xdr:row>
      <xdr:rowOff>157056</xdr:rowOff>
    </xdr:to>
    <xdr:cxnSp macro="">
      <xdr:nvCxnSpPr>
        <xdr:cNvPr id="141" name="直線コネクタ 140"/>
        <xdr:cNvCxnSpPr/>
      </xdr:nvCxnSpPr>
      <xdr:spPr>
        <a:xfrm>
          <a:off x="1447800" y="10497396"/>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165100</xdr:rowOff>
    </xdr:from>
    <xdr:to>
      <xdr:col>11</xdr:col>
      <xdr:colOff>82550</xdr:colOff>
      <xdr:row>62</xdr:row>
      <xdr:rowOff>95250</xdr:rowOff>
    </xdr:to>
    <xdr:sp macro="" textlink="">
      <xdr:nvSpPr>
        <xdr:cNvPr id="142" name="フローチャート: 判断 141"/>
        <xdr:cNvSpPr/>
      </xdr:nvSpPr>
      <xdr:spPr>
        <a:xfrm>
          <a:off x="2286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105427</xdr:rowOff>
    </xdr:from>
    <xdr:ext cx="762000" cy="259045"/>
    <xdr:sp macro="" textlink="">
      <xdr:nvSpPr>
        <xdr:cNvPr id="143" name="テキスト ボックス 142"/>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151554</xdr:rowOff>
    </xdr:from>
    <xdr:to>
      <xdr:col>7</xdr:col>
      <xdr:colOff>31750</xdr:colOff>
      <xdr:row>61</xdr:row>
      <xdr:rowOff>81704</xdr:rowOff>
    </xdr:to>
    <xdr:sp macro="" textlink="">
      <xdr:nvSpPr>
        <xdr:cNvPr id="144" name="フローチャート: 判断 143"/>
        <xdr:cNvSpPr/>
      </xdr:nvSpPr>
      <xdr:spPr>
        <a:xfrm>
          <a:off x="1397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91881</xdr:rowOff>
    </xdr:from>
    <xdr:ext cx="762000" cy="259045"/>
    <xdr:sp macro="" textlink="">
      <xdr:nvSpPr>
        <xdr:cNvPr id="145" name="テキスト ボックス 144"/>
        <xdr:cNvSpPr txBox="1"/>
      </xdr:nvSpPr>
      <xdr:spPr>
        <a:xfrm>
          <a:off x="1066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171027</xdr:rowOff>
    </xdr:from>
    <xdr:to>
      <xdr:col>23</xdr:col>
      <xdr:colOff>184150</xdr:colOff>
      <xdr:row>66</xdr:row>
      <xdr:rowOff>101177</xdr:rowOff>
    </xdr:to>
    <xdr:sp macro="" textlink="">
      <xdr:nvSpPr>
        <xdr:cNvPr id="151" name="楕円 150"/>
        <xdr:cNvSpPr/>
      </xdr:nvSpPr>
      <xdr:spPr>
        <a:xfrm>
          <a:off x="4902200" y="113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66904</xdr:rowOff>
    </xdr:from>
    <xdr:ext cx="762000" cy="259045"/>
    <xdr:sp macro="" textlink="">
      <xdr:nvSpPr>
        <xdr:cNvPr id="152" name="財政構造の弾力性該当値テキスト"/>
        <xdr:cNvSpPr txBox="1"/>
      </xdr:nvSpPr>
      <xdr:spPr>
        <a:xfrm>
          <a:off x="5041900" y="1121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130810</xdr:rowOff>
    </xdr:from>
    <xdr:to>
      <xdr:col>19</xdr:col>
      <xdr:colOff>184150</xdr:colOff>
      <xdr:row>66</xdr:row>
      <xdr:rowOff>60960</xdr:rowOff>
    </xdr:to>
    <xdr:sp macro="" textlink="">
      <xdr:nvSpPr>
        <xdr:cNvPr id="153" name="楕円 152"/>
        <xdr:cNvSpPr/>
      </xdr:nvSpPr>
      <xdr:spPr>
        <a:xfrm>
          <a:off x="4064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45737</xdr:rowOff>
    </xdr:from>
    <xdr:ext cx="736600" cy="259045"/>
    <xdr:sp macro="" textlink="">
      <xdr:nvSpPr>
        <xdr:cNvPr id="154" name="テキスト ボックス 153"/>
        <xdr:cNvSpPr txBox="1"/>
      </xdr:nvSpPr>
      <xdr:spPr>
        <a:xfrm>
          <a:off x="3733800" y="1136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28787</xdr:rowOff>
    </xdr:from>
    <xdr:to>
      <xdr:col>15</xdr:col>
      <xdr:colOff>133350</xdr:colOff>
      <xdr:row>64</xdr:row>
      <xdr:rowOff>130387</xdr:rowOff>
    </xdr:to>
    <xdr:sp macro="" textlink="">
      <xdr:nvSpPr>
        <xdr:cNvPr id="155" name="楕円 154"/>
        <xdr:cNvSpPr/>
      </xdr:nvSpPr>
      <xdr:spPr>
        <a:xfrm>
          <a:off x="3175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115164</xdr:rowOff>
    </xdr:from>
    <xdr:ext cx="762000" cy="259045"/>
    <xdr:sp macro="" textlink="">
      <xdr:nvSpPr>
        <xdr:cNvPr id="156" name="テキスト ボックス 155"/>
        <xdr:cNvSpPr txBox="1"/>
      </xdr:nvSpPr>
      <xdr:spPr>
        <a:xfrm>
          <a:off x="2844800" y="1108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106256</xdr:rowOff>
    </xdr:from>
    <xdr:to>
      <xdr:col>11</xdr:col>
      <xdr:colOff>82550</xdr:colOff>
      <xdr:row>63</xdr:row>
      <xdr:rowOff>36406</xdr:rowOff>
    </xdr:to>
    <xdr:sp macro="" textlink="">
      <xdr:nvSpPr>
        <xdr:cNvPr id="157" name="楕円 156"/>
        <xdr:cNvSpPr/>
      </xdr:nvSpPr>
      <xdr:spPr>
        <a:xfrm>
          <a:off x="2286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21183</xdr:rowOff>
    </xdr:from>
    <xdr:ext cx="762000" cy="259045"/>
    <xdr:sp macro="" textlink="">
      <xdr:nvSpPr>
        <xdr:cNvPr id="158" name="テキスト ボックス 157"/>
        <xdr:cNvSpPr txBox="1"/>
      </xdr:nvSpPr>
      <xdr:spPr>
        <a:xfrm>
          <a:off x="1955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159596</xdr:rowOff>
    </xdr:from>
    <xdr:to>
      <xdr:col>7</xdr:col>
      <xdr:colOff>31750</xdr:colOff>
      <xdr:row>61</xdr:row>
      <xdr:rowOff>89746</xdr:rowOff>
    </xdr:to>
    <xdr:sp macro="" textlink="">
      <xdr:nvSpPr>
        <xdr:cNvPr id="159" name="楕円 158"/>
        <xdr:cNvSpPr/>
      </xdr:nvSpPr>
      <xdr:spPr>
        <a:xfrm>
          <a:off x="1397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74523</xdr:rowOff>
    </xdr:from>
    <xdr:ext cx="762000" cy="259045"/>
    <xdr:sp macro="" textlink="">
      <xdr:nvSpPr>
        <xdr:cNvPr id="160" name="テキスト ボックス 159"/>
        <xdr:cNvSpPr txBox="1"/>
      </xdr:nvSpPr>
      <xdr:spPr>
        <a:xfrm>
          <a:off x="1066800" y="1053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[190,170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人件費はほぼ横ばいであるが、災害（防災）対策事業や学校給食センター運営事業などの物件費が増加しており、全体として増加となった。</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155626</xdr:rowOff>
    </xdr:from>
    <xdr:to>
      <xdr:col>23</xdr:col>
      <xdr:colOff>133350</xdr:colOff>
      <xdr:row>89</xdr:row>
      <xdr:rowOff>98272</xdr:rowOff>
    </xdr:to>
    <xdr:cxnSp macro="">
      <xdr:nvCxnSpPr>
        <xdr:cNvPr id="192" name="直線コネクタ 191"/>
        <xdr:cNvCxnSpPr/>
      </xdr:nvCxnSpPr>
      <xdr:spPr>
        <a:xfrm flipV="1">
          <a:off x="4953000" y="13700176"/>
          <a:ext cx="0" cy="1657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70349</xdr:rowOff>
    </xdr:from>
    <xdr:ext cx="762000" cy="259045"/>
    <xdr:sp macro="" textlink="">
      <xdr:nvSpPr>
        <xdr:cNvPr id="193" name="人件費・物件費等の状況最小値テキスト"/>
        <xdr:cNvSpPr txBox="1"/>
      </xdr:nvSpPr>
      <xdr:spPr>
        <a:xfrm>
          <a:off x="5041900" y="1532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98272</xdr:rowOff>
    </xdr:from>
    <xdr:to>
      <xdr:col>24</xdr:col>
      <xdr:colOff>12700</xdr:colOff>
      <xdr:row>89</xdr:row>
      <xdr:rowOff>98272</xdr:rowOff>
    </xdr:to>
    <xdr:cxnSp macro="">
      <xdr:nvCxnSpPr>
        <xdr:cNvPr id="194" name="直線コネクタ 193"/>
        <xdr:cNvCxnSpPr/>
      </xdr:nvCxnSpPr>
      <xdr:spPr>
        <a:xfrm>
          <a:off x="4864100" y="1535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70553</xdr:rowOff>
    </xdr:from>
    <xdr:ext cx="762000" cy="259045"/>
    <xdr:sp macro="" textlink="">
      <xdr:nvSpPr>
        <xdr:cNvPr id="195" name="人件費・物件費等の状況最大値テキスト"/>
        <xdr:cNvSpPr txBox="1"/>
      </xdr:nvSpPr>
      <xdr:spPr>
        <a:xfrm>
          <a:off x="5041900" y="134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155626</xdr:rowOff>
    </xdr:from>
    <xdr:to>
      <xdr:col>24</xdr:col>
      <xdr:colOff>12700</xdr:colOff>
      <xdr:row>79</xdr:row>
      <xdr:rowOff>155626</xdr:rowOff>
    </xdr:to>
    <xdr:cxnSp macro="">
      <xdr:nvCxnSpPr>
        <xdr:cNvPr id="196" name="直線コネクタ 195"/>
        <xdr:cNvCxnSpPr/>
      </xdr:nvCxnSpPr>
      <xdr:spPr>
        <a:xfrm>
          <a:off x="4864100" y="1370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34530</xdr:rowOff>
    </xdr:from>
    <xdr:to>
      <xdr:col>23</xdr:col>
      <xdr:colOff>133350</xdr:colOff>
      <xdr:row>89</xdr:row>
      <xdr:rowOff>38309</xdr:rowOff>
    </xdr:to>
    <xdr:cxnSp macro="">
      <xdr:nvCxnSpPr>
        <xdr:cNvPr id="197" name="直線コネクタ 196"/>
        <xdr:cNvCxnSpPr/>
      </xdr:nvCxnSpPr>
      <xdr:spPr>
        <a:xfrm>
          <a:off x="4114800" y="14950680"/>
          <a:ext cx="838200" cy="34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110549</xdr:rowOff>
    </xdr:from>
    <xdr:ext cx="762000" cy="259045"/>
    <xdr:sp macro="" textlink="">
      <xdr:nvSpPr>
        <xdr:cNvPr id="198" name="人件費・物件費等の状況平均値テキスト"/>
        <xdr:cNvSpPr txBox="1"/>
      </xdr:nvSpPr>
      <xdr:spPr>
        <a:xfrm>
          <a:off x="5041900" y="14340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94022</xdr:rowOff>
    </xdr:from>
    <xdr:to>
      <xdr:col>23</xdr:col>
      <xdr:colOff>184150</xdr:colOff>
      <xdr:row>85</xdr:row>
      <xdr:rowOff>24172</xdr:rowOff>
    </xdr:to>
    <xdr:sp macro="" textlink="">
      <xdr:nvSpPr>
        <xdr:cNvPr id="199" name="フローチャート: 判断 198"/>
        <xdr:cNvSpPr/>
      </xdr:nvSpPr>
      <xdr:spPr>
        <a:xfrm>
          <a:off x="4902200" y="14495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84417</xdr:rowOff>
    </xdr:from>
    <xdr:to>
      <xdr:col>19</xdr:col>
      <xdr:colOff>133350</xdr:colOff>
      <xdr:row>87</xdr:row>
      <xdr:rowOff>34530</xdr:rowOff>
    </xdr:to>
    <xdr:cxnSp macro="">
      <xdr:nvCxnSpPr>
        <xdr:cNvPr id="200" name="直線コネクタ 199"/>
        <xdr:cNvCxnSpPr/>
      </xdr:nvCxnSpPr>
      <xdr:spPr>
        <a:xfrm>
          <a:off x="3225800" y="14829117"/>
          <a:ext cx="889000" cy="12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140548</xdr:rowOff>
    </xdr:from>
    <xdr:to>
      <xdr:col>19</xdr:col>
      <xdr:colOff>184150</xdr:colOff>
      <xdr:row>84</xdr:row>
      <xdr:rowOff>70698</xdr:rowOff>
    </xdr:to>
    <xdr:sp macro="" textlink="">
      <xdr:nvSpPr>
        <xdr:cNvPr id="201" name="フローチャート: 判断 200"/>
        <xdr:cNvSpPr/>
      </xdr:nvSpPr>
      <xdr:spPr>
        <a:xfrm>
          <a:off x="4064000" y="1437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80875</xdr:rowOff>
    </xdr:from>
    <xdr:ext cx="736600" cy="259045"/>
    <xdr:sp macro="" textlink="">
      <xdr:nvSpPr>
        <xdr:cNvPr id="202" name="テキスト ボックス 201"/>
        <xdr:cNvSpPr txBox="1"/>
      </xdr:nvSpPr>
      <xdr:spPr>
        <a:xfrm>
          <a:off x="3733800" y="14139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37621</xdr:rowOff>
    </xdr:from>
    <xdr:to>
      <xdr:col>15</xdr:col>
      <xdr:colOff>82550</xdr:colOff>
      <xdr:row>86</xdr:row>
      <xdr:rowOff>84417</xdr:rowOff>
    </xdr:to>
    <xdr:cxnSp macro="">
      <xdr:nvCxnSpPr>
        <xdr:cNvPr id="203" name="直線コネクタ 202"/>
        <xdr:cNvCxnSpPr/>
      </xdr:nvCxnSpPr>
      <xdr:spPr>
        <a:xfrm>
          <a:off x="2336800" y="14782321"/>
          <a:ext cx="889000" cy="4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81975</xdr:rowOff>
    </xdr:from>
    <xdr:to>
      <xdr:col>15</xdr:col>
      <xdr:colOff>133350</xdr:colOff>
      <xdr:row>85</xdr:row>
      <xdr:rowOff>12125</xdr:rowOff>
    </xdr:to>
    <xdr:sp macro="" textlink="">
      <xdr:nvSpPr>
        <xdr:cNvPr id="204" name="フローチャート: 判断 203"/>
        <xdr:cNvSpPr/>
      </xdr:nvSpPr>
      <xdr:spPr>
        <a:xfrm>
          <a:off x="3175000" y="1448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22302</xdr:rowOff>
    </xdr:from>
    <xdr:ext cx="762000" cy="259045"/>
    <xdr:sp macro="" textlink="">
      <xdr:nvSpPr>
        <xdr:cNvPr id="205" name="テキスト ボックス 204"/>
        <xdr:cNvSpPr txBox="1"/>
      </xdr:nvSpPr>
      <xdr:spPr>
        <a:xfrm>
          <a:off x="2844800" y="14252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27975</xdr:rowOff>
    </xdr:from>
    <xdr:to>
      <xdr:col>11</xdr:col>
      <xdr:colOff>31750</xdr:colOff>
      <xdr:row>86</xdr:row>
      <xdr:rowOff>37621</xdr:rowOff>
    </xdr:to>
    <xdr:cxnSp macro="">
      <xdr:nvCxnSpPr>
        <xdr:cNvPr id="206" name="直線コネクタ 205"/>
        <xdr:cNvCxnSpPr/>
      </xdr:nvCxnSpPr>
      <xdr:spPr>
        <a:xfrm>
          <a:off x="1447800" y="14601225"/>
          <a:ext cx="889000" cy="18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52312</xdr:rowOff>
    </xdr:from>
    <xdr:to>
      <xdr:col>11</xdr:col>
      <xdr:colOff>82550</xdr:colOff>
      <xdr:row>84</xdr:row>
      <xdr:rowOff>153912</xdr:rowOff>
    </xdr:to>
    <xdr:sp macro="" textlink="">
      <xdr:nvSpPr>
        <xdr:cNvPr id="207" name="フローチャート: 判断 206"/>
        <xdr:cNvSpPr/>
      </xdr:nvSpPr>
      <xdr:spPr>
        <a:xfrm>
          <a:off x="2286000" y="1445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164089</xdr:rowOff>
    </xdr:from>
    <xdr:ext cx="762000" cy="259045"/>
    <xdr:sp macro="" textlink="">
      <xdr:nvSpPr>
        <xdr:cNvPr id="208" name="テキスト ボックス 207"/>
        <xdr:cNvSpPr txBox="1"/>
      </xdr:nvSpPr>
      <xdr:spPr>
        <a:xfrm>
          <a:off x="1955800" y="1422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162517</xdr:rowOff>
    </xdr:from>
    <xdr:to>
      <xdr:col>7</xdr:col>
      <xdr:colOff>31750</xdr:colOff>
      <xdr:row>85</xdr:row>
      <xdr:rowOff>92667</xdr:rowOff>
    </xdr:to>
    <xdr:sp macro="" textlink="">
      <xdr:nvSpPr>
        <xdr:cNvPr id="209" name="フローチャート: 判断 208"/>
        <xdr:cNvSpPr/>
      </xdr:nvSpPr>
      <xdr:spPr>
        <a:xfrm>
          <a:off x="1397000" y="1456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77444</xdr:rowOff>
    </xdr:from>
    <xdr:ext cx="762000" cy="259045"/>
    <xdr:sp macro="" textlink="">
      <xdr:nvSpPr>
        <xdr:cNvPr id="210" name="テキスト ボックス 209"/>
        <xdr:cNvSpPr txBox="1"/>
      </xdr:nvSpPr>
      <xdr:spPr>
        <a:xfrm>
          <a:off x="1066800" y="1465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158959</xdr:rowOff>
    </xdr:from>
    <xdr:to>
      <xdr:col>23</xdr:col>
      <xdr:colOff>184150</xdr:colOff>
      <xdr:row>89</xdr:row>
      <xdr:rowOff>89109</xdr:rowOff>
    </xdr:to>
    <xdr:sp macro="" textlink="">
      <xdr:nvSpPr>
        <xdr:cNvPr id="216" name="楕円 215"/>
        <xdr:cNvSpPr/>
      </xdr:nvSpPr>
      <xdr:spPr>
        <a:xfrm>
          <a:off x="4902200" y="1524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54836</xdr:rowOff>
    </xdr:from>
    <xdr:ext cx="762000" cy="259045"/>
    <xdr:sp macro="" textlink="">
      <xdr:nvSpPr>
        <xdr:cNvPr id="217" name="人件費・物件費等の状況該当値テキスト"/>
        <xdr:cNvSpPr txBox="1"/>
      </xdr:nvSpPr>
      <xdr:spPr>
        <a:xfrm>
          <a:off x="5041900" y="15142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155180</xdr:rowOff>
    </xdr:from>
    <xdr:to>
      <xdr:col>19</xdr:col>
      <xdr:colOff>184150</xdr:colOff>
      <xdr:row>87</xdr:row>
      <xdr:rowOff>85330</xdr:rowOff>
    </xdr:to>
    <xdr:sp macro="" textlink="">
      <xdr:nvSpPr>
        <xdr:cNvPr id="218" name="楕円 217"/>
        <xdr:cNvSpPr/>
      </xdr:nvSpPr>
      <xdr:spPr>
        <a:xfrm>
          <a:off x="4064000" y="1489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70107</xdr:rowOff>
    </xdr:from>
    <xdr:ext cx="736600" cy="259045"/>
    <xdr:sp macro="" textlink="">
      <xdr:nvSpPr>
        <xdr:cNvPr id="219" name="テキスト ボックス 218"/>
        <xdr:cNvSpPr txBox="1"/>
      </xdr:nvSpPr>
      <xdr:spPr>
        <a:xfrm>
          <a:off x="3733800" y="149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33617</xdr:rowOff>
    </xdr:from>
    <xdr:to>
      <xdr:col>15</xdr:col>
      <xdr:colOff>133350</xdr:colOff>
      <xdr:row>86</xdr:row>
      <xdr:rowOff>135217</xdr:rowOff>
    </xdr:to>
    <xdr:sp macro="" textlink="">
      <xdr:nvSpPr>
        <xdr:cNvPr id="220" name="楕円 219"/>
        <xdr:cNvSpPr/>
      </xdr:nvSpPr>
      <xdr:spPr>
        <a:xfrm>
          <a:off x="3175000" y="1477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119994</xdr:rowOff>
    </xdr:from>
    <xdr:ext cx="762000" cy="259045"/>
    <xdr:sp macro="" textlink="">
      <xdr:nvSpPr>
        <xdr:cNvPr id="221" name="テキスト ボックス 220"/>
        <xdr:cNvSpPr txBox="1"/>
      </xdr:nvSpPr>
      <xdr:spPr>
        <a:xfrm>
          <a:off x="2844800" y="1486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158271</xdr:rowOff>
    </xdr:from>
    <xdr:to>
      <xdr:col>11</xdr:col>
      <xdr:colOff>82550</xdr:colOff>
      <xdr:row>86</xdr:row>
      <xdr:rowOff>88421</xdr:rowOff>
    </xdr:to>
    <xdr:sp macro="" textlink="">
      <xdr:nvSpPr>
        <xdr:cNvPr id="222" name="楕円 221"/>
        <xdr:cNvSpPr/>
      </xdr:nvSpPr>
      <xdr:spPr>
        <a:xfrm>
          <a:off x="2286000" y="1473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73198</xdr:rowOff>
    </xdr:from>
    <xdr:ext cx="762000" cy="259045"/>
    <xdr:sp macro="" textlink="">
      <xdr:nvSpPr>
        <xdr:cNvPr id="223" name="テキスト ボックス 222"/>
        <xdr:cNvSpPr txBox="1"/>
      </xdr:nvSpPr>
      <xdr:spPr>
        <a:xfrm>
          <a:off x="1955800" y="14817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148625</xdr:rowOff>
    </xdr:from>
    <xdr:to>
      <xdr:col>7</xdr:col>
      <xdr:colOff>31750</xdr:colOff>
      <xdr:row>85</xdr:row>
      <xdr:rowOff>78775</xdr:rowOff>
    </xdr:to>
    <xdr:sp macro="" textlink="">
      <xdr:nvSpPr>
        <xdr:cNvPr id="224" name="楕円 223"/>
        <xdr:cNvSpPr/>
      </xdr:nvSpPr>
      <xdr:spPr>
        <a:xfrm>
          <a:off x="1397000" y="1455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88952</xdr:rowOff>
    </xdr:from>
    <xdr:ext cx="762000" cy="259045"/>
    <xdr:sp macro="" textlink="">
      <xdr:nvSpPr>
        <xdr:cNvPr id="225" name="テキスト ボックス 224"/>
        <xdr:cNvSpPr txBox="1"/>
      </xdr:nvSpPr>
      <xdr:spPr>
        <a:xfrm>
          <a:off x="1066800" y="1431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令和元年度は前年度比で微増となったが、</a:t>
          </a: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年度から減少傾向にあり、類似団体平均とほぼ同じ水準となっている。今後も給与の構造改革と給与水準の適正化に努める。</a:t>
          </a:r>
          <a:endParaRPr lang="ja-JP" altLang="ja-JP" sz="1400">
            <a:effectLst/>
            <a:latin typeface="+mn-ea"/>
            <a:ea typeface="+mn-ea"/>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68580</xdr:rowOff>
    </xdr:from>
    <xdr:to>
      <xdr:col>81</xdr:col>
      <xdr:colOff>44450</xdr:colOff>
      <xdr:row>89</xdr:row>
      <xdr:rowOff>166370</xdr:rowOff>
    </xdr:to>
    <xdr:cxnSp macro="">
      <xdr:nvCxnSpPr>
        <xdr:cNvPr id="252" name="直線コネクタ 251"/>
        <xdr:cNvCxnSpPr/>
      </xdr:nvCxnSpPr>
      <xdr:spPr>
        <a:xfrm flipV="1">
          <a:off x="17018000" y="1378458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138447</xdr:rowOff>
    </xdr:from>
    <xdr:ext cx="762000" cy="259045"/>
    <xdr:sp macro="" textlink="">
      <xdr:nvSpPr>
        <xdr:cNvPr id="253" name="給与水準   （国との比較）最小値テキスト"/>
        <xdr:cNvSpPr txBox="1"/>
      </xdr:nvSpPr>
      <xdr:spPr>
        <a:xfrm>
          <a:off x="17106900" y="1539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166370</xdr:rowOff>
    </xdr:from>
    <xdr:to>
      <xdr:col>81</xdr:col>
      <xdr:colOff>133350</xdr:colOff>
      <xdr:row>89</xdr:row>
      <xdr:rowOff>166370</xdr:rowOff>
    </xdr:to>
    <xdr:cxnSp macro="">
      <xdr:nvCxnSpPr>
        <xdr:cNvPr id="254" name="直線コネクタ 253"/>
        <xdr:cNvCxnSpPr/>
      </xdr:nvCxnSpPr>
      <xdr:spPr>
        <a:xfrm>
          <a:off x="16929100" y="1542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154957</xdr:rowOff>
    </xdr:from>
    <xdr:ext cx="762000" cy="259045"/>
    <xdr:sp macro="" textlink="">
      <xdr:nvSpPr>
        <xdr:cNvPr id="255" name="給与水準   （国との比較）最大値テキスト"/>
        <xdr:cNvSpPr txBox="1"/>
      </xdr:nvSpPr>
      <xdr:spPr>
        <a:xfrm>
          <a:off x="17106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68580</xdr:rowOff>
    </xdr:from>
    <xdr:to>
      <xdr:col>81</xdr:col>
      <xdr:colOff>133350</xdr:colOff>
      <xdr:row>80</xdr:row>
      <xdr:rowOff>68580</xdr:rowOff>
    </xdr:to>
    <xdr:cxnSp macro="">
      <xdr:nvCxnSpPr>
        <xdr:cNvPr id="256" name="直線コネクタ 255"/>
        <xdr:cNvCxnSpPr/>
      </xdr:nvCxnSpPr>
      <xdr:spPr>
        <a:xfrm>
          <a:off x="16929100" y="1378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128270</xdr:rowOff>
    </xdr:from>
    <xdr:to>
      <xdr:col>81</xdr:col>
      <xdr:colOff>44450</xdr:colOff>
      <xdr:row>86</xdr:row>
      <xdr:rowOff>5080</xdr:rowOff>
    </xdr:to>
    <xdr:cxnSp macro="">
      <xdr:nvCxnSpPr>
        <xdr:cNvPr id="257" name="直線コネクタ 256"/>
        <xdr:cNvCxnSpPr/>
      </xdr:nvCxnSpPr>
      <xdr:spPr>
        <a:xfrm>
          <a:off x="16179800" y="147015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8" name="給与水準   （国との比較）平均値テキスト"/>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9" name="フローチャート: 判断 258"/>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128270</xdr:rowOff>
    </xdr:from>
    <xdr:to>
      <xdr:col>77</xdr:col>
      <xdr:colOff>44450</xdr:colOff>
      <xdr:row>86</xdr:row>
      <xdr:rowOff>29211</xdr:rowOff>
    </xdr:to>
    <xdr:cxnSp macro="">
      <xdr:nvCxnSpPr>
        <xdr:cNvPr id="260" name="直線コネクタ 259"/>
        <xdr:cNvCxnSpPr/>
      </xdr:nvCxnSpPr>
      <xdr:spPr>
        <a:xfrm flipV="1">
          <a:off x="15290800" y="1470152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61" name="フローチャート: 判断 260"/>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38116</xdr:rowOff>
    </xdr:from>
    <xdr:ext cx="736600" cy="259045"/>
    <xdr:sp macro="" textlink="">
      <xdr:nvSpPr>
        <xdr:cNvPr id="262" name="テキスト ボックス 261"/>
        <xdr:cNvSpPr txBox="1"/>
      </xdr:nvSpPr>
      <xdr:spPr>
        <a:xfrm>
          <a:off x="15798800" y="1495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29211</xdr:rowOff>
    </xdr:from>
    <xdr:to>
      <xdr:col>72</xdr:col>
      <xdr:colOff>203200</xdr:colOff>
      <xdr:row>86</xdr:row>
      <xdr:rowOff>77470</xdr:rowOff>
    </xdr:to>
    <xdr:cxnSp macro="">
      <xdr:nvCxnSpPr>
        <xdr:cNvPr id="263" name="直線コネクタ 262"/>
        <xdr:cNvCxnSpPr/>
      </xdr:nvCxnSpPr>
      <xdr:spPr>
        <a:xfrm flipV="1">
          <a:off x="14401800" y="14773911"/>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64" name="フローチャート: 判断 263"/>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38116</xdr:rowOff>
    </xdr:from>
    <xdr:ext cx="762000" cy="259045"/>
    <xdr:sp macro="" textlink="">
      <xdr:nvSpPr>
        <xdr:cNvPr id="265" name="テキスト ボックス 264"/>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77470</xdr:rowOff>
    </xdr:from>
    <xdr:to>
      <xdr:col>68</xdr:col>
      <xdr:colOff>152400</xdr:colOff>
      <xdr:row>87</xdr:row>
      <xdr:rowOff>2539</xdr:rowOff>
    </xdr:to>
    <xdr:cxnSp macro="">
      <xdr:nvCxnSpPr>
        <xdr:cNvPr id="266" name="直線コネクタ 265"/>
        <xdr:cNvCxnSpPr/>
      </xdr:nvCxnSpPr>
      <xdr:spPr>
        <a:xfrm flipV="1">
          <a:off x="13512800" y="14822170"/>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7" name="フローチャート: 判断 266"/>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68" name="テキスト ボックス 267"/>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9" name="フローチャート: 判断 268"/>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62247</xdr:rowOff>
    </xdr:from>
    <xdr:ext cx="762000" cy="259045"/>
    <xdr:sp macro="" textlink="">
      <xdr:nvSpPr>
        <xdr:cNvPr id="270" name="テキスト ボックス 269"/>
        <xdr:cNvSpPr txBox="1"/>
      </xdr:nvSpPr>
      <xdr:spPr>
        <a:xfrm>
          <a:off x="13131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125730</xdr:rowOff>
    </xdr:from>
    <xdr:to>
      <xdr:col>81</xdr:col>
      <xdr:colOff>95250</xdr:colOff>
      <xdr:row>86</xdr:row>
      <xdr:rowOff>55880</xdr:rowOff>
    </xdr:to>
    <xdr:sp macro="" textlink="">
      <xdr:nvSpPr>
        <xdr:cNvPr id="276" name="楕円 275"/>
        <xdr:cNvSpPr/>
      </xdr:nvSpPr>
      <xdr:spPr>
        <a:xfrm>
          <a:off x="169672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142257</xdr:rowOff>
    </xdr:from>
    <xdr:ext cx="762000" cy="259045"/>
    <xdr:sp macro="" textlink="">
      <xdr:nvSpPr>
        <xdr:cNvPr id="277" name="給与水準   （国との比較）該当値テキスト"/>
        <xdr:cNvSpPr txBox="1"/>
      </xdr:nvSpPr>
      <xdr:spPr>
        <a:xfrm>
          <a:off x="171069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77470</xdr:rowOff>
    </xdr:from>
    <xdr:to>
      <xdr:col>77</xdr:col>
      <xdr:colOff>95250</xdr:colOff>
      <xdr:row>86</xdr:row>
      <xdr:rowOff>7620</xdr:rowOff>
    </xdr:to>
    <xdr:sp macro="" textlink="">
      <xdr:nvSpPr>
        <xdr:cNvPr id="278" name="楕円 277"/>
        <xdr:cNvSpPr/>
      </xdr:nvSpPr>
      <xdr:spPr>
        <a:xfrm>
          <a:off x="16129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17797</xdr:rowOff>
    </xdr:from>
    <xdr:ext cx="736600" cy="259045"/>
    <xdr:sp macro="" textlink="">
      <xdr:nvSpPr>
        <xdr:cNvPr id="279" name="テキスト ボックス 278"/>
        <xdr:cNvSpPr txBox="1"/>
      </xdr:nvSpPr>
      <xdr:spPr>
        <a:xfrm>
          <a:off x="15798800" y="1441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149861</xdr:rowOff>
    </xdr:from>
    <xdr:to>
      <xdr:col>73</xdr:col>
      <xdr:colOff>44450</xdr:colOff>
      <xdr:row>86</xdr:row>
      <xdr:rowOff>80011</xdr:rowOff>
    </xdr:to>
    <xdr:sp macro="" textlink="">
      <xdr:nvSpPr>
        <xdr:cNvPr id="280" name="楕円 279"/>
        <xdr:cNvSpPr/>
      </xdr:nvSpPr>
      <xdr:spPr>
        <a:xfrm>
          <a:off x="15240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90188</xdr:rowOff>
    </xdr:from>
    <xdr:ext cx="762000" cy="259045"/>
    <xdr:sp macro="" textlink="">
      <xdr:nvSpPr>
        <xdr:cNvPr id="281" name="テキスト ボックス 280"/>
        <xdr:cNvSpPr txBox="1"/>
      </xdr:nvSpPr>
      <xdr:spPr>
        <a:xfrm>
          <a:off x="14909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26670</xdr:rowOff>
    </xdr:from>
    <xdr:to>
      <xdr:col>68</xdr:col>
      <xdr:colOff>203200</xdr:colOff>
      <xdr:row>86</xdr:row>
      <xdr:rowOff>128270</xdr:rowOff>
    </xdr:to>
    <xdr:sp macro="" textlink="">
      <xdr:nvSpPr>
        <xdr:cNvPr id="282" name="楕円 281"/>
        <xdr:cNvSpPr/>
      </xdr:nvSpPr>
      <xdr:spPr>
        <a:xfrm>
          <a:off x="14351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138447</xdr:rowOff>
    </xdr:from>
    <xdr:ext cx="762000" cy="259045"/>
    <xdr:sp macro="" textlink="">
      <xdr:nvSpPr>
        <xdr:cNvPr id="283" name="テキスト ボックス 282"/>
        <xdr:cNvSpPr txBox="1"/>
      </xdr:nvSpPr>
      <xdr:spPr>
        <a:xfrm>
          <a:off x="14020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84" name="楕円 283"/>
        <xdr:cNvSpPr/>
      </xdr:nvSpPr>
      <xdr:spPr>
        <a:xfrm>
          <a:off x="13462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85" name="テキスト ボックス 284"/>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ea"/>
              <a:ea typeface="+mn-ea"/>
              <a:cs typeface="+mn-cs"/>
            </a:rPr>
            <a:t>前年度より</a:t>
          </a:r>
          <a:r>
            <a:rPr kumimoji="1" lang="en-US" altLang="ja-JP" sz="1100">
              <a:solidFill>
                <a:schemeClr val="dk1"/>
              </a:solidFill>
              <a:effectLst/>
              <a:latin typeface="+mn-ea"/>
              <a:ea typeface="+mn-ea"/>
              <a:cs typeface="+mn-cs"/>
            </a:rPr>
            <a:t>0.04</a:t>
          </a:r>
          <a:r>
            <a:rPr kumimoji="1" lang="ja-JP" altLang="ja-JP" sz="1100">
              <a:solidFill>
                <a:schemeClr val="dk1"/>
              </a:solidFill>
              <a:effectLst/>
              <a:latin typeface="+mn-ea"/>
              <a:ea typeface="+mn-ea"/>
              <a:cs typeface="+mn-cs"/>
            </a:rPr>
            <a:t>ポイント</a:t>
          </a:r>
          <a:r>
            <a:rPr kumimoji="1" lang="ja-JP" altLang="en-US" sz="1100">
              <a:solidFill>
                <a:schemeClr val="dk1"/>
              </a:solidFill>
              <a:effectLst/>
              <a:latin typeface="+mn-ea"/>
              <a:ea typeface="+mn-ea"/>
              <a:cs typeface="+mn-cs"/>
            </a:rPr>
            <a:t>増加</a:t>
          </a:r>
          <a:r>
            <a:rPr kumimoji="1" lang="ja-JP" altLang="ja-JP" sz="1100">
              <a:solidFill>
                <a:schemeClr val="dk1"/>
              </a:solidFill>
              <a:effectLst/>
              <a:latin typeface="+mn-ea"/>
              <a:ea typeface="+mn-ea"/>
              <a:cs typeface="+mn-cs"/>
            </a:rPr>
            <a:t>したが、類似団体平均をわずかに上回っている。今後も定員適正化に沿った職員の定数管理や給与の適正化等に努める。</a:t>
          </a:r>
          <a:endParaRPr lang="ja-JP" altLang="ja-JP" sz="1400">
            <a:effectLst/>
            <a:latin typeface="+mn-ea"/>
            <a:ea typeface="+mn-ea"/>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65</xdr:row>
      <xdr:rowOff>29591</xdr:rowOff>
    </xdr:to>
    <xdr:cxnSp macro="">
      <xdr:nvCxnSpPr>
        <xdr:cNvPr id="313" name="直線コネクタ 312"/>
        <xdr:cNvCxnSpPr/>
      </xdr:nvCxnSpPr>
      <xdr:spPr>
        <a:xfrm flipV="1">
          <a:off x="17018000" y="9935972"/>
          <a:ext cx="0" cy="12378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1668</xdr:rowOff>
    </xdr:from>
    <xdr:ext cx="762000" cy="259045"/>
    <xdr:sp macro="" textlink="">
      <xdr:nvSpPr>
        <xdr:cNvPr id="314" name="定員管理の状況最小値テキスト"/>
        <xdr:cNvSpPr txBox="1"/>
      </xdr:nvSpPr>
      <xdr:spPr>
        <a:xfrm>
          <a:off x="17106900" y="1114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29591</xdr:rowOff>
    </xdr:from>
    <xdr:to>
      <xdr:col>81</xdr:col>
      <xdr:colOff>133350</xdr:colOff>
      <xdr:row>65</xdr:row>
      <xdr:rowOff>29591</xdr:rowOff>
    </xdr:to>
    <xdr:cxnSp macro="">
      <xdr:nvCxnSpPr>
        <xdr:cNvPr id="315" name="直線コネクタ 314"/>
        <xdr:cNvCxnSpPr/>
      </xdr:nvCxnSpPr>
      <xdr:spPr>
        <a:xfrm>
          <a:off x="16929100" y="1117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16" name="定員管理の状況最大値テキスト"/>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17" name="直線コネクタ 316"/>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92837</xdr:rowOff>
    </xdr:from>
    <xdr:to>
      <xdr:col>81</xdr:col>
      <xdr:colOff>44450</xdr:colOff>
      <xdr:row>61</xdr:row>
      <xdr:rowOff>102489</xdr:rowOff>
    </xdr:to>
    <xdr:cxnSp macro="">
      <xdr:nvCxnSpPr>
        <xdr:cNvPr id="318" name="直線コネクタ 317"/>
        <xdr:cNvCxnSpPr/>
      </xdr:nvCxnSpPr>
      <xdr:spPr>
        <a:xfrm>
          <a:off x="16179800" y="10551287"/>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157624</xdr:rowOff>
    </xdr:from>
    <xdr:ext cx="762000" cy="259045"/>
    <xdr:sp macro="" textlink="">
      <xdr:nvSpPr>
        <xdr:cNvPr id="319" name="定員管理の状況平均値テキスト"/>
        <xdr:cNvSpPr txBox="1"/>
      </xdr:nvSpPr>
      <xdr:spPr>
        <a:xfrm>
          <a:off x="17106900" y="10273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141097</xdr:rowOff>
    </xdr:from>
    <xdr:to>
      <xdr:col>81</xdr:col>
      <xdr:colOff>95250</xdr:colOff>
      <xdr:row>61</xdr:row>
      <xdr:rowOff>71247</xdr:rowOff>
    </xdr:to>
    <xdr:sp macro="" textlink="">
      <xdr:nvSpPr>
        <xdr:cNvPr id="320" name="フローチャート: 判断 319"/>
        <xdr:cNvSpPr/>
      </xdr:nvSpPr>
      <xdr:spPr>
        <a:xfrm>
          <a:off x="16967200" y="1042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92837</xdr:rowOff>
    </xdr:from>
    <xdr:to>
      <xdr:col>77</xdr:col>
      <xdr:colOff>44450</xdr:colOff>
      <xdr:row>61</xdr:row>
      <xdr:rowOff>102489</xdr:rowOff>
    </xdr:to>
    <xdr:cxnSp macro="">
      <xdr:nvCxnSpPr>
        <xdr:cNvPr id="321" name="直線コネクタ 320"/>
        <xdr:cNvCxnSpPr/>
      </xdr:nvCxnSpPr>
      <xdr:spPr>
        <a:xfrm flipV="1">
          <a:off x="15290800" y="10551287"/>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121793</xdr:rowOff>
    </xdr:from>
    <xdr:to>
      <xdr:col>77</xdr:col>
      <xdr:colOff>95250</xdr:colOff>
      <xdr:row>61</xdr:row>
      <xdr:rowOff>51943</xdr:rowOff>
    </xdr:to>
    <xdr:sp macro="" textlink="">
      <xdr:nvSpPr>
        <xdr:cNvPr id="322" name="フローチャート: 判断 321"/>
        <xdr:cNvSpPr/>
      </xdr:nvSpPr>
      <xdr:spPr>
        <a:xfrm>
          <a:off x="161290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62120</xdr:rowOff>
    </xdr:from>
    <xdr:ext cx="736600" cy="259045"/>
    <xdr:sp macro="" textlink="">
      <xdr:nvSpPr>
        <xdr:cNvPr id="323" name="テキスト ボックス 322"/>
        <xdr:cNvSpPr txBox="1"/>
      </xdr:nvSpPr>
      <xdr:spPr>
        <a:xfrm>
          <a:off x="15798800" y="10177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27686</xdr:rowOff>
    </xdr:from>
    <xdr:to>
      <xdr:col>72</xdr:col>
      <xdr:colOff>203200</xdr:colOff>
      <xdr:row>61</xdr:row>
      <xdr:rowOff>102489</xdr:rowOff>
    </xdr:to>
    <xdr:cxnSp macro="">
      <xdr:nvCxnSpPr>
        <xdr:cNvPr id="324" name="直線コネクタ 323"/>
        <xdr:cNvCxnSpPr/>
      </xdr:nvCxnSpPr>
      <xdr:spPr>
        <a:xfrm>
          <a:off x="14401800" y="10486136"/>
          <a:ext cx="8890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107315</xdr:rowOff>
    </xdr:from>
    <xdr:to>
      <xdr:col>73</xdr:col>
      <xdr:colOff>44450</xdr:colOff>
      <xdr:row>61</xdr:row>
      <xdr:rowOff>37465</xdr:rowOff>
    </xdr:to>
    <xdr:sp macro="" textlink="">
      <xdr:nvSpPr>
        <xdr:cNvPr id="325" name="フローチャート: 判断 324"/>
        <xdr:cNvSpPr/>
      </xdr:nvSpPr>
      <xdr:spPr>
        <a:xfrm>
          <a:off x="15240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47642</xdr:rowOff>
    </xdr:from>
    <xdr:ext cx="762000" cy="259045"/>
    <xdr:sp macro="" textlink="">
      <xdr:nvSpPr>
        <xdr:cNvPr id="326" name="テキスト ボックス 325"/>
        <xdr:cNvSpPr txBox="1"/>
      </xdr:nvSpPr>
      <xdr:spPr>
        <a:xfrm>
          <a:off x="14909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167767</xdr:rowOff>
    </xdr:from>
    <xdr:to>
      <xdr:col>68</xdr:col>
      <xdr:colOff>152400</xdr:colOff>
      <xdr:row>61</xdr:row>
      <xdr:rowOff>27686</xdr:rowOff>
    </xdr:to>
    <xdr:cxnSp macro="">
      <xdr:nvCxnSpPr>
        <xdr:cNvPr id="327" name="直線コネクタ 326"/>
        <xdr:cNvCxnSpPr/>
      </xdr:nvCxnSpPr>
      <xdr:spPr>
        <a:xfrm>
          <a:off x="13512800" y="10454767"/>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100076</xdr:rowOff>
    </xdr:from>
    <xdr:to>
      <xdr:col>68</xdr:col>
      <xdr:colOff>203200</xdr:colOff>
      <xdr:row>61</xdr:row>
      <xdr:rowOff>30226</xdr:rowOff>
    </xdr:to>
    <xdr:sp macro="" textlink="">
      <xdr:nvSpPr>
        <xdr:cNvPr id="328" name="フローチャート: 判断 327"/>
        <xdr:cNvSpPr/>
      </xdr:nvSpPr>
      <xdr:spPr>
        <a:xfrm>
          <a:off x="143510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40403</xdr:rowOff>
    </xdr:from>
    <xdr:ext cx="762000" cy="259045"/>
    <xdr:sp macro="" textlink="">
      <xdr:nvSpPr>
        <xdr:cNvPr id="329" name="テキスト ボックス 328"/>
        <xdr:cNvSpPr txBox="1"/>
      </xdr:nvSpPr>
      <xdr:spPr>
        <a:xfrm>
          <a:off x="14020800" y="1015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167640</xdr:rowOff>
    </xdr:from>
    <xdr:to>
      <xdr:col>64</xdr:col>
      <xdr:colOff>152400</xdr:colOff>
      <xdr:row>61</xdr:row>
      <xdr:rowOff>97790</xdr:rowOff>
    </xdr:to>
    <xdr:sp macro="" textlink="">
      <xdr:nvSpPr>
        <xdr:cNvPr id="330" name="フローチャート: 判断 329"/>
        <xdr:cNvSpPr/>
      </xdr:nvSpPr>
      <xdr:spPr>
        <a:xfrm>
          <a:off x="13462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82567</xdr:rowOff>
    </xdr:from>
    <xdr:ext cx="762000" cy="259045"/>
    <xdr:sp macro="" textlink="">
      <xdr:nvSpPr>
        <xdr:cNvPr id="331" name="テキスト ボックス 330"/>
        <xdr:cNvSpPr txBox="1"/>
      </xdr:nvSpPr>
      <xdr:spPr>
        <a:xfrm>
          <a:off x="13131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51689</xdr:rowOff>
    </xdr:from>
    <xdr:to>
      <xdr:col>81</xdr:col>
      <xdr:colOff>95250</xdr:colOff>
      <xdr:row>61</xdr:row>
      <xdr:rowOff>153289</xdr:rowOff>
    </xdr:to>
    <xdr:sp macro="" textlink="">
      <xdr:nvSpPr>
        <xdr:cNvPr id="337" name="楕円 336"/>
        <xdr:cNvSpPr/>
      </xdr:nvSpPr>
      <xdr:spPr>
        <a:xfrm>
          <a:off x="16967200" y="1051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23766</xdr:rowOff>
    </xdr:from>
    <xdr:ext cx="762000" cy="259045"/>
    <xdr:sp macro="" textlink="">
      <xdr:nvSpPr>
        <xdr:cNvPr id="338" name="定員管理の状況該当値テキスト"/>
        <xdr:cNvSpPr txBox="1"/>
      </xdr:nvSpPr>
      <xdr:spPr>
        <a:xfrm>
          <a:off x="17106900" y="1048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42037</xdr:rowOff>
    </xdr:from>
    <xdr:to>
      <xdr:col>77</xdr:col>
      <xdr:colOff>95250</xdr:colOff>
      <xdr:row>61</xdr:row>
      <xdr:rowOff>143637</xdr:rowOff>
    </xdr:to>
    <xdr:sp macro="" textlink="">
      <xdr:nvSpPr>
        <xdr:cNvPr id="339" name="楕円 338"/>
        <xdr:cNvSpPr/>
      </xdr:nvSpPr>
      <xdr:spPr>
        <a:xfrm>
          <a:off x="16129000" y="1050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128414</xdr:rowOff>
    </xdr:from>
    <xdr:ext cx="736600" cy="259045"/>
    <xdr:sp macro="" textlink="">
      <xdr:nvSpPr>
        <xdr:cNvPr id="340" name="テキスト ボックス 339"/>
        <xdr:cNvSpPr txBox="1"/>
      </xdr:nvSpPr>
      <xdr:spPr>
        <a:xfrm>
          <a:off x="15798800" y="10586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51689</xdr:rowOff>
    </xdr:from>
    <xdr:to>
      <xdr:col>73</xdr:col>
      <xdr:colOff>44450</xdr:colOff>
      <xdr:row>61</xdr:row>
      <xdr:rowOff>153289</xdr:rowOff>
    </xdr:to>
    <xdr:sp macro="" textlink="">
      <xdr:nvSpPr>
        <xdr:cNvPr id="341" name="楕円 340"/>
        <xdr:cNvSpPr/>
      </xdr:nvSpPr>
      <xdr:spPr>
        <a:xfrm>
          <a:off x="15240000" y="1051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138066</xdr:rowOff>
    </xdr:from>
    <xdr:ext cx="762000" cy="259045"/>
    <xdr:sp macro="" textlink="">
      <xdr:nvSpPr>
        <xdr:cNvPr id="342" name="テキスト ボックス 341"/>
        <xdr:cNvSpPr txBox="1"/>
      </xdr:nvSpPr>
      <xdr:spPr>
        <a:xfrm>
          <a:off x="14909800" y="1059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148336</xdr:rowOff>
    </xdr:from>
    <xdr:to>
      <xdr:col>68</xdr:col>
      <xdr:colOff>203200</xdr:colOff>
      <xdr:row>61</xdr:row>
      <xdr:rowOff>78486</xdr:rowOff>
    </xdr:to>
    <xdr:sp macro="" textlink="">
      <xdr:nvSpPr>
        <xdr:cNvPr id="343" name="楕円 342"/>
        <xdr:cNvSpPr/>
      </xdr:nvSpPr>
      <xdr:spPr>
        <a:xfrm>
          <a:off x="143510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63263</xdr:rowOff>
    </xdr:from>
    <xdr:ext cx="762000" cy="259045"/>
    <xdr:sp macro="" textlink="">
      <xdr:nvSpPr>
        <xdr:cNvPr id="344" name="テキスト ボックス 343"/>
        <xdr:cNvSpPr txBox="1"/>
      </xdr:nvSpPr>
      <xdr:spPr>
        <a:xfrm>
          <a:off x="14020800" y="1052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116967</xdr:rowOff>
    </xdr:from>
    <xdr:to>
      <xdr:col>64</xdr:col>
      <xdr:colOff>152400</xdr:colOff>
      <xdr:row>61</xdr:row>
      <xdr:rowOff>47117</xdr:rowOff>
    </xdr:to>
    <xdr:sp macro="" textlink="">
      <xdr:nvSpPr>
        <xdr:cNvPr id="345" name="楕円 344"/>
        <xdr:cNvSpPr/>
      </xdr:nvSpPr>
      <xdr:spPr>
        <a:xfrm>
          <a:off x="13462000" y="1040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57294</xdr:rowOff>
    </xdr:from>
    <xdr:ext cx="762000" cy="259045"/>
    <xdr:sp macro="" textlink="">
      <xdr:nvSpPr>
        <xdr:cNvPr id="346" name="テキスト ボックス 345"/>
        <xdr:cNvSpPr txBox="1"/>
      </xdr:nvSpPr>
      <xdr:spPr>
        <a:xfrm>
          <a:off x="13131800" y="10172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ea"/>
              <a:ea typeface="+mn-ea"/>
              <a:cs typeface="+mn-cs"/>
            </a:rPr>
            <a:t>普通交付税の合併算定替の縮減による標準財政規模の減少等により、</a:t>
          </a:r>
          <a:r>
            <a:rPr kumimoji="1" lang="ja-JP" altLang="en-US"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29</a:t>
          </a:r>
          <a:r>
            <a:rPr kumimoji="1" lang="ja-JP" altLang="ja-JP" sz="1100">
              <a:solidFill>
                <a:schemeClr val="dk1"/>
              </a:solidFill>
              <a:effectLst/>
              <a:latin typeface="+mn-ea"/>
              <a:ea typeface="+mn-ea"/>
              <a:cs typeface="+mn-cs"/>
            </a:rPr>
            <a:t>年度から増加に転じ</a:t>
          </a:r>
          <a:r>
            <a:rPr kumimoji="1" lang="ja-JP" altLang="en-US" sz="1100">
              <a:solidFill>
                <a:schemeClr val="dk1"/>
              </a:solidFill>
              <a:effectLst/>
              <a:latin typeface="+mn-ea"/>
              <a:ea typeface="+mn-ea"/>
              <a:cs typeface="+mn-cs"/>
            </a:rPr>
            <a:t>令和元年度</a:t>
          </a:r>
          <a:r>
            <a:rPr kumimoji="1" lang="ja-JP" altLang="ja-JP" sz="1100">
              <a:solidFill>
                <a:schemeClr val="dk1"/>
              </a:solidFill>
              <a:effectLst/>
              <a:latin typeface="+mn-ea"/>
              <a:ea typeface="+mn-ea"/>
              <a:cs typeface="+mn-cs"/>
            </a:rPr>
            <a:t>比率が前年度</a:t>
          </a:r>
          <a:r>
            <a:rPr kumimoji="1" lang="ja-JP" altLang="en-US" sz="1100">
              <a:solidFill>
                <a:schemeClr val="dk1"/>
              </a:solidFill>
              <a:effectLst/>
              <a:latin typeface="+mn-ea"/>
              <a:ea typeface="+mn-ea"/>
              <a:cs typeface="+mn-cs"/>
            </a:rPr>
            <a:t>対比で</a:t>
          </a:r>
          <a:r>
            <a:rPr kumimoji="1" lang="en-US" altLang="ja-JP" sz="1100">
              <a:solidFill>
                <a:schemeClr val="dk1"/>
              </a:solidFill>
              <a:effectLst/>
              <a:latin typeface="+mn-ea"/>
              <a:ea typeface="+mn-ea"/>
              <a:cs typeface="+mn-cs"/>
            </a:rPr>
            <a:t>+0.3</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となっている。引き続き、既存事業の見直しを進めて地方債の発行を抑制するとともに、</a:t>
          </a:r>
          <a:r>
            <a:rPr kumimoji="1" lang="ja-JP" altLang="en-US" sz="1100">
              <a:solidFill>
                <a:schemeClr val="dk1"/>
              </a:solidFill>
              <a:effectLst/>
              <a:latin typeface="+mn-ea"/>
              <a:ea typeface="+mn-ea"/>
              <a:cs typeface="+mn-cs"/>
            </a:rPr>
            <a:t>交付税措置の有利な起債を発行</a:t>
          </a:r>
          <a:r>
            <a:rPr kumimoji="1" lang="ja-JP" altLang="ja-JP" sz="1100">
              <a:solidFill>
                <a:schemeClr val="dk1"/>
              </a:solidFill>
              <a:effectLst/>
              <a:latin typeface="+mn-ea"/>
              <a:ea typeface="+mn-ea"/>
              <a:cs typeface="+mn-cs"/>
            </a:rPr>
            <a:t>することにより健全化に努める。</a:t>
          </a:r>
          <a:endParaRPr lang="ja-JP" altLang="ja-JP" sz="1400">
            <a:effectLst/>
            <a:latin typeface="+mn-ea"/>
            <a:ea typeface="+mn-ea"/>
          </a:endParaRPr>
        </a:p>
        <a:p>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修正個所</a:t>
          </a:r>
          <a:r>
            <a:rPr kumimoji="1" lang="en-US" altLang="ja-JP" sz="1100">
              <a:solidFill>
                <a:schemeClr val="dk1"/>
              </a:solidFill>
              <a:effectLst/>
              <a:latin typeface="+mn-ea"/>
              <a:ea typeface="+mn-ea"/>
              <a:cs typeface="+mn-cs"/>
            </a:rPr>
            <a:t>】</a:t>
          </a:r>
          <a:endParaRPr lang="ja-JP" altLang="ja-JP" sz="1400">
            <a:effectLst/>
            <a:latin typeface="+mn-ea"/>
            <a:ea typeface="+mn-ea"/>
          </a:endParaRPr>
        </a:p>
        <a:p>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28</a:t>
          </a:r>
          <a:r>
            <a:rPr kumimoji="1" lang="ja-JP" altLang="ja-JP" sz="1100">
              <a:solidFill>
                <a:schemeClr val="dk1"/>
              </a:solidFill>
              <a:effectLst/>
              <a:latin typeface="+mn-ea"/>
              <a:ea typeface="+mn-ea"/>
              <a:cs typeface="+mn-cs"/>
            </a:rPr>
            <a:t>年度の実質公債費比率は</a:t>
          </a:r>
          <a:r>
            <a:rPr kumimoji="1" lang="en-US" altLang="ja-JP" sz="1100">
              <a:solidFill>
                <a:schemeClr val="dk1"/>
              </a:solidFill>
              <a:effectLst/>
              <a:latin typeface="+mn-ea"/>
              <a:ea typeface="+mn-ea"/>
              <a:cs typeface="+mn-cs"/>
            </a:rPr>
            <a:t>6.5</a:t>
          </a:r>
          <a:r>
            <a:rPr kumimoji="1" lang="ja-JP" altLang="ja-JP" sz="1100">
              <a:solidFill>
                <a:schemeClr val="dk1"/>
              </a:solidFill>
              <a:effectLst/>
              <a:latin typeface="+mn-ea"/>
              <a:ea typeface="+mn-ea"/>
              <a:cs typeface="+mn-cs"/>
            </a:rPr>
            <a:t>％から</a:t>
          </a:r>
          <a:r>
            <a:rPr kumimoji="1" lang="en-US" altLang="ja-JP" sz="1100">
              <a:solidFill>
                <a:schemeClr val="dk1"/>
              </a:solidFill>
              <a:effectLst/>
              <a:latin typeface="+mn-ea"/>
              <a:ea typeface="+mn-ea"/>
              <a:cs typeface="+mn-cs"/>
            </a:rPr>
            <a:t>6.4</a:t>
          </a:r>
          <a:r>
            <a:rPr kumimoji="1" lang="ja-JP" altLang="ja-JP" sz="1100">
              <a:solidFill>
                <a:schemeClr val="dk1"/>
              </a:solidFill>
              <a:effectLst/>
              <a:latin typeface="+mn-ea"/>
              <a:ea typeface="+mn-ea"/>
              <a:cs typeface="+mn-cs"/>
            </a:rPr>
            <a:t>％へ修正。</a:t>
          </a:r>
          <a:endParaRPr lang="ja-JP" altLang="ja-JP" sz="1400">
            <a:effectLst/>
            <a:latin typeface="+mn-ea"/>
            <a:ea typeface="+mn-ea"/>
          </a:endParaRPr>
        </a:p>
        <a:p>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29</a:t>
          </a:r>
          <a:r>
            <a:rPr kumimoji="1" lang="ja-JP" altLang="ja-JP" sz="1100">
              <a:solidFill>
                <a:schemeClr val="dk1"/>
              </a:solidFill>
              <a:effectLst/>
              <a:latin typeface="+mn-ea"/>
              <a:ea typeface="+mn-ea"/>
              <a:cs typeface="+mn-cs"/>
            </a:rPr>
            <a:t>年度の実質公債費比率は</a:t>
          </a:r>
          <a:r>
            <a:rPr kumimoji="1" lang="en-US" altLang="ja-JP" sz="1100">
              <a:solidFill>
                <a:schemeClr val="dk1"/>
              </a:solidFill>
              <a:effectLst/>
              <a:latin typeface="+mn-ea"/>
              <a:ea typeface="+mn-ea"/>
              <a:cs typeface="+mn-cs"/>
            </a:rPr>
            <a:t>7.4</a:t>
          </a:r>
          <a:r>
            <a:rPr kumimoji="1" lang="ja-JP" altLang="ja-JP" sz="1100">
              <a:solidFill>
                <a:schemeClr val="dk1"/>
              </a:solidFill>
              <a:effectLst/>
              <a:latin typeface="+mn-ea"/>
              <a:ea typeface="+mn-ea"/>
              <a:cs typeface="+mn-cs"/>
            </a:rPr>
            <a:t>％から</a:t>
          </a:r>
          <a:r>
            <a:rPr kumimoji="1" lang="en-US" altLang="ja-JP" sz="1100">
              <a:solidFill>
                <a:schemeClr val="dk1"/>
              </a:solidFill>
              <a:effectLst/>
              <a:latin typeface="+mn-ea"/>
              <a:ea typeface="+mn-ea"/>
              <a:cs typeface="+mn-cs"/>
            </a:rPr>
            <a:t>6.6</a:t>
          </a:r>
          <a:r>
            <a:rPr kumimoji="1" lang="ja-JP" altLang="ja-JP" sz="1100">
              <a:solidFill>
                <a:schemeClr val="dk1"/>
              </a:solidFill>
              <a:effectLst/>
              <a:latin typeface="+mn-ea"/>
              <a:ea typeface="+mn-ea"/>
              <a:cs typeface="+mn-cs"/>
            </a:rPr>
            <a:t>％へ修正。</a:t>
          </a:r>
          <a:endParaRPr lang="ja-JP" altLang="ja-JP" sz="1400">
            <a:effectLst/>
            <a:latin typeface="+mn-ea"/>
            <a:ea typeface="+mn-ea"/>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2" name="テキスト ボックス 37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86360</xdr:rowOff>
    </xdr:from>
    <xdr:to>
      <xdr:col>81</xdr:col>
      <xdr:colOff>44450</xdr:colOff>
      <xdr:row>45</xdr:row>
      <xdr:rowOff>41910</xdr:rowOff>
    </xdr:to>
    <xdr:cxnSp macro="">
      <xdr:nvCxnSpPr>
        <xdr:cNvPr id="374" name="直線コネクタ 373"/>
        <xdr:cNvCxnSpPr/>
      </xdr:nvCxnSpPr>
      <xdr:spPr>
        <a:xfrm flipV="1">
          <a:off x="17018000" y="643001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1287</xdr:rowOff>
    </xdr:from>
    <xdr:ext cx="762000" cy="259045"/>
    <xdr:sp macro="" textlink="">
      <xdr:nvSpPr>
        <xdr:cNvPr id="377" name="公債費負担の状況最大値テキスト"/>
        <xdr:cNvSpPr txBox="1"/>
      </xdr:nvSpPr>
      <xdr:spPr>
        <a:xfrm>
          <a:off x="17106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86360</xdr:rowOff>
    </xdr:from>
    <xdr:to>
      <xdr:col>81</xdr:col>
      <xdr:colOff>133350</xdr:colOff>
      <xdr:row>37</xdr:row>
      <xdr:rowOff>86360</xdr:rowOff>
    </xdr:to>
    <xdr:cxnSp macro="">
      <xdr:nvCxnSpPr>
        <xdr:cNvPr id="378" name="直線コネクタ 377"/>
        <xdr:cNvCxnSpPr/>
      </xdr:nvCxnSpPr>
      <xdr:spPr>
        <a:xfrm>
          <a:off x="16929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30480</xdr:rowOff>
    </xdr:from>
    <xdr:to>
      <xdr:col>81</xdr:col>
      <xdr:colOff>44450</xdr:colOff>
      <xdr:row>40</xdr:row>
      <xdr:rowOff>102870</xdr:rowOff>
    </xdr:to>
    <xdr:cxnSp macro="">
      <xdr:nvCxnSpPr>
        <xdr:cNvPr id="379" name="直線コネクタ 378"/>
        <xdr:cNvCxnSpPr/>
      </xdr:nvCxnSpPr>
      <xdr:spPr>
        <a:xfrm>
          <a:off x="16179800" y="688848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48277</xdr:rowOff>
    </xdr:from>
    <xdr:ext cx="762000" cy="259045"/>
    <xdr:sp macro="" textlink="">
      <xdr:nvSpPr>
        <xdr:cNvPr id="380"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1" name="フローチャート: 判断 380"/>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30480</xdr:rowOff>
    </xdr:from>
    <xdr:to>
      <xdr:col>77</xdr:col>
      <xdr:colOff>44450</xdr:colOff>
      <xdr:row>41</xdr:row>
      <xdr:rowOff>52070</xdr:rowOff>
    </xdr:to>
    <xdr:cxnSp macro="">
      <xdr:nvCxnSpPr>
        <xdr:cNvPr id="382" name="直線コネクタ 381"/>
        <xdr:cNvCxnSpPr/>
      </xdr:nvCxnSpPr>
      <xdr:spPr>
        <a:xfrm flipV="1">
          <a:off x="15290800" y="688848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52070</xdr:rowOff>
    </xdr:from>
    <xdr:to>
      <xdr:col>77</xdr:col>
      <xdr:colOff>95250</xdr:colOff>
      <xdr:row>40</xdr:row>
      <xdr:rowOff>153670</xdr:rowOff>
    </xdr:to>
    <xdr:sp macro="" textlink="">
      <xdr:nvSpPr>
        <xdr:cNvPr id="383" name="フローチャート: 判断 382"/>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138447</xdr:rowOff>
    </xdr:from>
    <xdr:ext cx="736600" cy="259045"/>
    <xdr:sp macro="" textlink="">
      <xdr:nvSpPr>
        <xdr:cNvPr id="384" name="テキスト ボックス 383"/>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6350</xdr:rowOff>
    </xdr:from>
    <xdr:to>
      <xdr:col>72</xdr:col>
      <xdr:colOff>203200</xdr:colOff>
      <xdr:row>41</xdr:row>
      <xdr:rowOff>52070</xdr:rowOff>
    </xdr:to>
    <xdr:cxnSp macro="">
      <xdr:nvCxnSpPr>
        <xdr:cNvPr id="385" name="直線コネクタ 384"/>
        <xdr:cNvCxnSpPr/>
      </xdr:nvCxnSpPr>
      <xdr:spPr>
        <a:xfrm>
          <a:off x="14401800" y="686435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6" name="フローチャート: 判断 385"/>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87" name="テキスト ボックス 386"/>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6350</xdr:rowOff>
    </xdr:from>
    <xdr:to>
      <xdr:col>68</xdr:col>
      <xdr:colOff>152400</xdr:colOff>
      <xdr:row>40</xdr:row>
      <xdr:rowOff>78740</xdr:rowOff>
    </xdr:to>
    <xdr:cxnSp macro="">
      <xdr:nvCxnSpPr>
        <xdr:cNvPr id="388" name="直線コネクタ 387"/>
        <xdr:cNvCxnSpPr/>
      </xdr:nvCxnSpPr>
      <xdr:spPr>
        <a:xfrm flipV="1">
          <a:off x="13512800" y="68643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89" name="フローチャート: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390" name="テキスト ボックス 389"/>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1" name="フローチャート: 判断 390"/>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2" name="テキスト ボックス 391"/>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98" name="楕円 397"/>
        <xdr:cNvSpPr/>
      </xdr:nvSpPr>
      <xdr:spPr>
        <a:xfrm>
          <a:off x="169672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68597</xdr:rowOff>
    </xdr:from>
    <xdr:ext cx="762000" cy="259045"/>
    <xdr:sp macro="" textlink="">
      <xdr:nvSpPr>
        <xdr:cNvPr id="399" name="公債費負担の状況該当値テキスト"/>
        <xdr:cNvSpPr txBox="1"/>
      </xdr:nvSpPr>
      <xdr:spPr>
        <a:xfrm>
          <a:off x="17106900" y="67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151130</xdr:rowOff>
    </xdr:from>
    <xdr:to>
      <xdr:col>77</xdr:col>
      <xdr:colOff>95250</xdr:colOff>
      <xdr:row>40</xdr:row>
      <xdr:rowOff>81280</xdr:rowOff>
    </xdr:to>
    <xdr:sp macro="" textlink="">
      <xdr:nvSpPr>
        <xdr:cNvPr id="400" name="楕円 399"/>
        <xdr:cNvSpPr/>
      </xdr:nvSpPr>
      <xdr:spPr>
        <a:xfrm>
          <a:off x="16129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91457</xdr:rowOff>
    </xdr:from>
    <xdr:ext cx="736600" cy="259045"/>
    <xdr:sp macro="" textlink="">
      <xdr:nvSpPr>
        <xdr:cNvPr id="401" name="テキスト ボックス 400"/>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1270</xdr:rowOff>
    </xdr:from>
    <xdr:to>
      <xdr:col>73</xdr:col>
      <xdr:colOff>44450</xdr:colOff>
      <xdr:row>41</xdr:row>
      <xdr:rowOff>102870</xdr:rowOff>
    </xdr:to>
    <xdr:sp macro="" textlink="">
      <xdr:nvSpPr>
        <xdr:cNvPr id="402" name="楕円 401"/>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403" name="テキスト ボックス 402"/>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127000</xdr:rowOff>
    </xdr:from>
    <xdr:to>
      <xdr:col>68</xdr:col>
      <xdr:colOff>203200</xdr:colOff>
      <xdr:row>40</xdr:row>
      <xdr:rowOff>57150</xdr:rowOff>
    </xdr:to>
    <xdr:sp macro="" textlink="">
      <xdr:nvSpPr>
        <xdr:cNvPr id="404" name="楕円 403"/>
        <xdr:cNvSpPr/>
      </xdr:nvSpPr>
      <xdr:spPr>
        <a:xfrm>
          <a:off x="14351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405" name="テキスト ボックス 404"/>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406" name="楕円 405"/>
        <xdr:cNvSpPr/>
      </xdr:nvSpPr>
      <xdr:spPr>
        <a:xfrm>
          <a:off x="13462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407" name="テキスト ボックス 406"/>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000">
              <a:solidFill>
                <a:schemeClr val="dk1"/>
              </a:solidFill>
              <a:effectLst/>
              <a:latin typeface="+mn-ea"/>
              <a:ea typeface="+mn-ea"/>
              <a:cs typeface="+mn-cs"/>
            </a:rPr>
            <a:t>地方債の現在高が前年度比</a:t>
          </a:r>
          <a:r>
            <a:rPr kumimoji="1" lang="en-US" altLang="ja-JP" sz="1000">
              <a:solidFill>
                <a:schemeClr val="dk1"/>
              </a:solidFill>
              <a:effectLst/>
              <a:latin typeface="+mn-ea"/>
              <a:ea typeface="+mn-ea"/>
              <a:cs typeface="+mn-cs"/>
            </a:rPr>
            <a:t>1.1</a:t>
          </a:r>
          <a:r>
            <a:rPr kumimoji="1" lang="ja-JP"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と微</a:t>
          </a:r>
          <a:r>
            <a:rPr kumimoji="1" lang="ja-JP" altLang="ja-JP" sz="1000">
              <a:solidFill>
                <a:schemeClr val="dk1"/>
              </a:solidFill>
              <a:effectLst/>
              <a:latin typeface="+mn-ea"/>
              <a:ea typeface="+mn-ea"/>
              <a:cs typeface="+mn-cs"/>
            </a:rPr>
            <a:t>増</a:t>
          </a:r>
          <a:r>
            <a:rPr kumimoji="1" lang="ja-JP" altLang="en-US" sz="1000">
              <a:solidFill>
                <a:schemeClr val="dk1"/>
              </a:solidFill>
              <a:effectLst/>
              <a:latin typeface="+mn-ea"/>
              <a:ea typeface="+mn-ea"/>
              <a:cs typeface="+mn-cs"/>
            </a:rPr>
            <a:t>である一方で、令和元年台風第</a:t>
          </a:r>
          <a:r>
            <a:rPr kumimoji="1" lang="en-US" altLang="ja-JP" sz="1000">
              <a:solidFill>
                <a:schemeClr val="dk1"/>
              </a:solidFill>
              <a:effectLst/>
              <a:latin typeface="+mn-ea"/>
              <a:ea typeface="+mn-ea"/>
              <a:cs typeface="+mn-cs"/>
            </a:rPr>
            <a:t>19</a:t>
          </a:r>
          <a:r>
            <a:rPr kumimoji="1" lang="ja-JP" altLang="en-US" sz="1000">
              <a:solidFill>
                <a:schemeClr val="dk1"/>
              </a:solidFill>
              <a:effectLst/>
              <a:latin typeface="+mn-ea"/>
              <a:ea typeface="+mn-ea"/>
              <a:cs typeface="+mn-cs"/>
            </a:rPr>
            <a:t>号災害により財源調整に伴う財政調整基金の繰入や道路橋梁・公共施設・農業施設等の災害復旧等に伴う公共施設維持整備基金の繰入などにより</a:t>
          </a:r>
          <a:r>
            <a:rPr kumimoji="1" lang="ja-JP" altLang="ja-JP" sz="1000">
              <a:solidFill>
                <a:schemeClr val="dk1"/>
              </a:solidFill>
              <a:effectLst/>
              <a:latin typeface="+mn-ea"/>
              <a:ea typeface="+mn-ea"/>
              <a:cs typeface="+mn-cs"/>
            </a:rPr>
            <a:t>充当可能基金が</a:t>
          </a:r>
          <a:r>
            <a:rPr kumimoji="1" lang="en-US" altLang="ja-JP" sz="1000">
              <a:solidFill>
                <a:schemeClr val="dk1"/>
              </a:solidFill>
              <a:effectLst/>
              <a:latin typeface="+mn-ea"/>
              <a:ea typeface="+mn-ea"/>
              <a:cs typeface="+mn-cs"/>
            </a:rPr>
            <a:t>19.4</a:t>
          </a:r>
          <a:r>
            <a:rPr kumimoji="1" lang="ja-JP"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減</a:t>
          </a:r>
          <a:r>
            <a:rPr kumimoji="1" lang="ja-JP" altLang="ja-JP" sz="1000">
              <a:solidFill>
                <a:schemeClr val="dk1"/>
              </a:solidFill>
              <a:effectLst/>
              <a:latin typeface="+mn-ea"/>
              <a:ea typeface="+mn-ea"/>
              <a:cs typeface="+mn-cs"/>
            </a:rPr>
            <a:t>となっ</a:t>
          </a:r>
          <a:r>
            <a:rPr kumimoji="1" lang="ja-JP" altLang="en-US" sz="1000">
              <a:solidFill>
                <a:schemeClr val="dk1"/>
              </a:solidFill>
              <a:effectLst/>
              <a:latin typeface="+mn-ea"/>
              <a:ea typeface="+mn-ea"/>
              <a:cs typeface="+mn-cs"/>
            </a:rPr>
            <a:t>ている。</a:t>
          </a:r>
          <a:r>
            <a:rPr kumimoji="1" lang="ja-JP" altLang="ja-JP" sz="1000">
              <a:solidFill>
                <a:schemeClr val="dk1"/>
              </a:solidFill>
              <a:effectLst/>
              <a:latin typeface="+mn-ea"/>
              <a:ea typeface="+mn-ea"/>
              <a:cs typeface="+mn-cs"/>
            </a:rPr>
            <a:t>将来負担額</a:t>
          </a:r>
          <a:r>
            <a:rPr kumimoji="1" lang="ja-JP" altLang="en-US" sz="1000">
              <a:solidFill>
                <a:schemeClr val="dk1"/>
              </a:solidFill>
              <a:effectLst/>
              <a:latin typeface="+mn-ea"/>
              <a:ea typeface="+mn-ea"/>
              <a:cs typeface="+mn-cs"/>
            </a:rPr>
            <a:t>は減少したものの</a:t>
          </a:r>
          <a:r>
            <a:rPr kumimoji="1" lang="ja-JP"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それ以上に充当可能基金が大幅に減少したことで</a:t>
          </a:r>
          <a:r>
            <a:rPr kumimoji="1" lang="ja-JP" altLang="ja-JP" sz="1000">
              <a:solidFill>
                <a:schemeClr val="dk1"/>
              </a:solidFill>
              <a:effectLst/>
              <a:latin typeface="+mn-ea"/>
              <a:ea typeface="+mn-ea"/>
              <a:cs typeface="+mn-cs"/>
            </a:rPr>
            <a:t>比率は</a:t>
          </a:r>
          <a:r>
            <a:rPr kumimoji="1" lang="en-US" altLang="ja-JP" sz="1000">
              <a:solidFill>
                <a:schemeClr val="dk1"/>
              </a:solidFill>
              <a:effectLst/>
              <a:latin typeface="+mn-ea"/>
              <a:ea typeface="+mn-ea"/>
              <a:cs typeface="+mn-cs"/>
            </a:rPr>
            <a:t>14.9</a:t>
          </a:r>
          <a:r>
            <a:rPr kumimoji="1" lang="ja-JP" altLang="ja-JP" sz="1000">
              <a:solidFill>
                <a:schemeClr val="dk1"/>
              </a:solidFill>
              <a:effectLst/>
              <a:latin typeface="+mn-ea"/>
              <a:ea typeface="+mn-ea"/>
              <a:cs typeface="+mn-cs"/>
            </a:rPr>
            <a:t>ポイント増加した。将来負担比率で高い割合を示す地方債残高については、事業の見直し等により起債発行額を抑制するととも</a:t>
          </a:r>
          <a:r>
            <a:rPr kumimoji="1" lang="ja-JP" altLang="en-US" sz="1000">
              <a:solidFill>
                <a:schemeClr val="dk1"/>
              </a:solidFill>
              <a:effectLst/>
              <a:latin typeface="+mn-ea"/>
              <a:ea typeface="+mn-ea"/>
              <a:cs typeface="+mn-cs"/>
            </a:rPr>
            <a:t>に</a:t>
          </a:r>
          <a:r>
            <a:rPr kumimoji="1" lang="ja-JP"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基金の積み立てを行うなど</a:t>
          </a:r>
          <a:r>
            <a:rPr kumimoji="1" lang="ja-JP" altLang="ja-JP" sz="1000">
              <a:solidFill>
                <a:schemeClr val="dk1"/>
              </a:solidFill>
              <a:effectLst/>
              <a:latin typeface="+mn-ea"/>
              <a:ea typeface="+mn-ea"/>
              <a:cs typeface="+mn-cs"/>
            </a:rPr>
            <a:t>財政の健全化に努めていくこととする。また、普通交付税の合併算定替の縮減により、標準財政規模も減少していくことが予想されるため、さらなる自主財源の確保を目指す。</a:t>
          </a:r>
          <a:endParaRPr lang="ja-JP" altLang="ja-JP" sz="1000">
            <a:effectLst/>
            <a:latin typeface="+mn-ea"/>
            <a:ea typeface="+mn-ea"/>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130880</xdr:rowOff>
    </xdr:to>
    <xdr:cxnSp macro="">
      <xdr:nvCxnSpPr>
        <xdr:cNvPr id="436" name="直線コネクタ 435"/>
        <xdr:cNvCxnSpPr/>
      </xdr:nvCxnSpPr>
      <xdr:spPr>
        <a:xfrm flipV="1">
          <a:off x="17018000" y="2370667"/>
          <a:ext cx="0" cy="13606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102957</xdr:rowOff>
    </xdr:from>
    <xdr:ext cx="762000" cy="259045"/>
    <xdr:sp macro="" textlink="">
      <xdr:nvSpPr>
        <xdr:cNvPr id="437" name="将来負担の状況最小値テキスト"/>
        <xdr:cNvSpPr txBox="1"/>
      </xdr:nvSpPr>
      <xdr:spPr>
        <a:xfrm>
          <a:off x="17106900" y="37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130880</xdr:rowOff>
    </xdr:from>
    <xdr:to>
      <xdr:col>81</xdr:col>
      <xdr:colOff>133350</xdr:colOff>
      <xdr:row>21</xdr:row>
      <xdr:rowOff>130880</xdr:rowOff>
    </xdr:to>
    <xdr:cxnSp macro="">
      <xdr:nvCxnSpPr>
        <xdr:cNvPr id="438" name="直線コネクタ 437"/>
        <xdr:cNvCxnSpPr/>
      </xdr:nvCxnSpPr>
      <xdr:spPr>
        <a:xfrm>
          <a:off x="16929100" y="373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156986</xdr:rowOff>
    </xdr:from>
    <xdr:to>
      <xdr:col>81</xdr:col>
      <xdr:colOff>44450</xdr:colOff>
      <xdr:row>18</xdr:row>
      <xdr:rowOff>13829</xdr:rowOff>
    </xdr:to>
    <xdr:cxnSp macro="">
      <xdr:nvCxnSpPr>
        <xdr:cNvPr id="441" name="直線コネクタ 440"/>
        <xdr:cNvCxnSpPr/>
      </xdr:nvCxnSpPr>
      <xdr:spPr>
        <a:xfrm>
          <a:off x="16179800" y="2900186"/>
          <a:ext cx="838200" cy="19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134778</xdr:rowOff>
    </xdr:from>
    <xdr:ext cx="762000" cy="259045"/>
    <xdr:sp macro="" textlink="">
      <xdr:nvSpPr>
        <xdr:cNvPr id="442" name="将来負担の状況平均値テキスト"/>
        <xdr:cNvSpPr txBox="1"/>
      </xdr:nvSpPr>
      <xdr:spPr>
        <a:xfrm>
          <a:off x="17106900" y="27065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118251</xdr:rowOff>
    </xdr:from>
    <xdr:to>
      <xdr:col>81</xdr:col>
      <xdr:colOff>95250</xdr:colOff>
      <xdr:row>17</xdr:row>
      <xdr:rowOff>48401</xdr:rowOff>
    </xdr:to>
    <xdr:sp macro="" textlink="">
      <xdr:nvSpPr>
        <xdr:cNvPr id="443" name="フローチャート: 判断 442"/>
        <xdr:cNvSpPr/>
      </xdr:nvSpPr>
      <xdr:spPr>
        <a:xfrm>
          <a:off x="16967200" y="286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146262</xdr:rowOff>
    </xdr:from>
    <xdr:to>
      <xdr:col>77</xdr:col>
      <xdr:colOff>44450</xdr:colOff>
      <xdr:row>16</xdr:row>
      <xdr:rowOff>156986</xdr:rowOff>
    </xdr:to>
    <xdr:cxnSp macro="">
      <xdr:nvCxnSpPr>
        <xdr:cNvPr id="444" name="直線コネクタ 443"/>
        <xdr:cNvCxnSpPr/>
      </xdr:nvCxnSpPr>
      <xdr:spPr>
        <a:xfrm>
          <a:off x="15290800" y="2889462"/>
          <a:ext cx="889000" cy="1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48542</xdr:rowOff>
    </xdr:from>
    <xdr:to>
      <xdr:col>77</xdr:col>
      <xdr:colOff>95250</xdr:colOff>
      <xdr:row>16</xdr:row>
      <xdr:rowOff>150142</xdr:rowOff>
    </xdr:to>
    <xdr:sp macro="" textlink="">
      <xdr:nvSpPr>
        <xdr:cNvPr id="445" name="フローチャート: 判断 444"/>
        <xdr:cNvSpPr/>
      </xdr:nvSpPr>
      <xdr:spPr>
        <a:xfrm>
          <a:off x="16129000" y="279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160319</xdr:rowOff>
    </xdr:from>
    <xdr:ext cx="736600" cy="259045"/>
    <xdr:sp macro="" textlink="">
      <xdr:nvSpPr>
        <xdr:cNvPr id="446" name="テキスト ボックス 445"/>
        <xdr:cNvSpPr txBox="1"/>
      </xdr:nvSpPr>
      <xdr:spPr>
        <a:xfrm>
          <a:off x="15798800" y="2560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68509</xdr:rowOff>
    </xdr:from>
    <xdr:to>
      <xdr:col>72</xdr:col>
      <xdr:colOff>203200</xdr:colOff>
      <xdr:row>16</xdr:row>
      <xdr:rowOff>146262</xdr:rowOff>
    </xdr:to>
    <xdr:cxnSp macro="">
      <xdr:nvCxnSpPr>
        <xdr:cNvPr id="447" name="直線コネクタ 446"/>
        <xdr:cNvCxnSpPr/>
      </xdr:nvCxnSpPr>
      <xdr:spPr>
        <a:xfrm>
          <a:off x="14401800" y="2811709"/>
          <a:ext cx="889000" cy="7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9666</xdr:rowOff>
    </xdr:from>
    <xdr:to>
      <xdr:col>73</xdr:col>
      <xdr:colOff>44450</xdr:colOff>
      <xdr:row>16</xdr:row>
      <xdr:rowOff>111266</xdr:rowOff>
    </xdr:to>
    <xdr:sp macro="" textlink="">
      <xdr:nvSpPr>
        <xdr:cNvPr id="448" name="フローチャート: 判断 447"/>
        <xdr:cNvSpPr/>
      </xdr:nvSpPr>
      <xdr:spPr>
        <a:xfrm>
          <a:off x="15240000" y="275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121443</xdr:rowOff>
    </xdr:from>
    <xdr:ext cx="762000" cy="259045"/>
    <xdr:sp macro="" textlink="">
      <xdr:nvSpPr>
        <xdr:cNvPr id="449" name="テキスト ボックス 448"/>
        <xdr:cNvSpPr txBox="1"/>
      </xdr:nvSpPr>
      <xdr:spPr>
        <a:xfrm>
          <a:off x="14909800" y="2521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53763</xdr:rowOff>
    </xdr:from>
    <xdr:to>
      <xdr:col>68</xdr:col>
      <xdr:colOff>152400</xdr:colOff>
      <xdr:row>16</xdr:row>
      <xdr:rowOff>68509</xdr:rowOff>
    </xdr:to>
    <xdr:cxnSp macro="">
      <xdr:nvCxnSpPr>
        <xdr:cNvPr id="450" name="直線コネクタ 449"/>
        <xdr:cNvCxnSpPr/>
      </xdr:nvCxnSpPr>
      <xdr:spPr>
        <a:xfrm>
          <a:off x="13512800" y="2796963"/>
          <a:ext cx="889000" cy="1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31115</xdr:rowOff>
    </xdr:from>
    <xdr:to>
      <xdr:col>68</xdr:col>
      <xdr:colOff>203200</xdr:colOff>
      <xdr:row>16</xdr:row>
      <xdr:rowOff>132715</xdr:rowOff>
    </xdr:to>
    <xdr:sp macro="" textlink="">
      <xdr:nvSpPr>
        <xdr:cNvPr id="451" name="フローチャート: 判断 450"/>
        <xdr:cNvSpPr/>
      </xdr:nvSpPr>
      <xdr:spPr>
        <a:xfrm>
          <a:off x="14351000" y="277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117492</xdr:rowOff>
    </xdr:from>
    <xdr:ext cx="762000" cy="259045"/>
    <xdr:sp macro="" textlink="">
      <xdr:nvSpPr>
        <xdr:cNvPr id="452" name="テキスト ボックス 451"/>
        <xdr:cNvSpPr txBox="1"/>
      </xdr:nvSpPr>
      <xdr:spPr>
        <a:xfrm>
          <a:off x="14020800" y="286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55245</xdr:rowOff>
    </xdr:from>
    <xdr:to>
      <xdr:col>64</xdr:col>
      <xdr:colOff>152400</xdr:colOff>
      <xdr:row>16</xdr:row>
      <xdr:rowOff>156845</xdr:rowOff>
    </xdr:to>
    <xdr:sp macro="" textlink="">
      <xdr:nvSpPr>
        <xdr:cNvPr id="453" name="フローチャート: 判断 452"/>
        <xdr:cNvSpPr/>
      </xdr:nvSpPr>
      <xdr:spPr>
        <a:xfrm>
          <a:off x="13462000" y="27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141622</xdr:rowOff>
    </xdr:from>
    <xdr:ext cx="762000" cy="259045"/>
    <xdr:sp macro="" textlink="">
      <xdr:nvSpPr>
        <xdr:cNvPr id="454" name="テキスト ボックス 453"/>
        <xdr:cNvSpPr txBox="1"/>
      </xdr:nvSpPr>
      <xdr:spPr>
        <a:xfrm>
          <a:off x="13131800" y="288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134479</xdr:rowOff>
    </xdr:from>
    <xdr:to>
      <xdr:col>81</xdr:col>
      <xdr:colOff>95250</xdr:colOff>
      <xdr:row>18</xdr:row>
      <xdr:rowOff>64629</xdr:rowOff>
    </xdr:to>
    <xdr:sp macro="" textlink="">
      <xdr:nvSpPr>
        <xdr:cNvPr id="460" name="楕円 459"/>
        <xdr:cNvSpPr/>
      </xdr:nvSpPr>
      <xdr:spPr>
        <a:xfrm>
          <a:off x="16967200" y="304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106556</xdr:rowOff>
    </xdr:from>
    <xdr:ext cx="762000" cy="259045"/>
    <xdr:sp macro="" textlink="">
      <xdr:nvSpPr>
        <xdr:cNvPr id="461" name="将来負担の状況該当値テキスト"/>
        <xdr:cNvSpPr txBox="1"/>
      </xdr:nvSpPr>
      <xdr:spPr>
        <a:xfrm>
          <a:off x="17106900" y="302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106186</xdr:rowOff>
    </xdr:from>
    <xdr:to>
      <xdr:col>77</xdr:col>
      <xdr:colOff>95250</xdr:colOff>
      <xdr:row>17</xdr:row>
      <xdr:rowOff>36336</xdr:rowOff>
    </xdr:to>
    <xdr:sp macro="" textlink="">
      <xdr:nvSpPr>
        <xdr:cNvPr id="462" name="楕円 461"/>
        <xdr:cNvSpPr/>
      </xdr:nvSpPr>
      <xdr:spPr>
        <a:xfrm>
          <a:off x="16129000" y="284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21113</xdr:rowOff>
    </xdr:from>
    <xdr:ext cx="736600" cy="259045"/>
    <xdr:sp macro="" textlink="">
      <xdr:nvSpPr>
        <xdr:cNvPr id="463" name="テキスト ボックス 462"/>
        <xdr:cNvSpPr txBox="1"/>
      </xdr:nvSpPr>
      <xdr:spPr>
        <a:xfrm>
          <a:off x="15798800" y="2935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95462</xdr:rowOff>
    </xdr:from>
    <xdr:to>
      <xdr:col>73</xdr:col>
      <xdr:colOff>44450</xdr:colOff>
      <xdr:row>17</xdr:row>
      <xdr:rowOff>25612</xdr:rowOff>
    </xdr:to>
    <xdr:sp macro="" textlink="">
      <xdr:nvSpPr>
        <xdr:cNvPr id="464" name="楕円 463"/>
        <xdr:cNvSpPr/>
      </xdr:nvSpPr>
      <xdr:spPr>
        <a:xfrm>
          <a:off x="15240000" y="283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10389</xdr:rowOff>
    </xdr:from>
    <xdr:ext cx="762000" cy="259045"/>
    <xdr:sp macro="" textlink="">
      <xdr:nvSpPr>
        <xdr:cNvPr id="465" name="テキスト ボックス 464"/>
        <xdr:cNvSpPr txBox="1"/>
      </xdr:nvSpPr>
      <xdr:spPr>
        <a:xfrm>
          <a:off x="14909800" y="292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17709</xdr:rowOff>
    </xdr:from>
    <xdr:to>
      <xdr:col>68</xdr:col>
      <xdr:colOff>203200</xdr:colOff>
      <xdr:row>16</xdr:row>
      <xdr:rowOff>119309</xdr:rowOff>
    </xdr:to>
    <xdr:sp macro="" textlink="">
      <xdr:nvSpPr>
        <xdr:cNvPr id="466" name="楕円 465"/>
        <xdr:cNvSpPr/>
      </xdr:nvSpPr>
      <xdr:spPr>
        <a:xfrm>
          <a:off x="14351000" y="276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129486</xdr:rowOff>
    </xdr:from>
    <xdr:ext cx="762000" cy="259045"/>
    <xdr:sp macro="" textlink="">
      <xdr:nvSpPr>
        <xdr:cNvPr id="467" name="テキスト ボックス 466"/>
        <xdr:cNvSpPr txBox="1"/>
      </xdr:nvSpPr>
      <xdr:spPr>
        <a:xfrm>
          <a:off x="14020800" y="2529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2963</xdr:rowOff>
    </xdr:from>
    <xdr:to>
      <xdr:col>64</xdr:col>
      <xdr:colOff>152400</xdr:colOff>
      <xdr:row>16</xdr:row>
      <xdr:rowOff>104563</xdr:rowOff>
    </xdr:to>
    <xdr:sp macro="" textlink="">
      <xdr:nvSpPr>
        <xdr:cNvPr id="468" name="楕円 467"/>
        <xdr:cNvSpPr/>
      </xdr:nvSpPr>
      <xdr:spPr>
        <a:xfrm>
          <a:off x="13462000" y="274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114740</xdr:rowOff>
    </xdr:from>
    <xdr:ext cx="762000" cy="259045"/>
    <xdr:sp macro="" textlink="">
      <xdr:nvSpPr>
        <xdr:cNvPr id="469" name="テキスト ボックス 468"/>
        <xdr:cNvSpPr txBox="1"/>
      </xdr:nvSpPr>
      <xdr:spPr>
        <a:xfrm>
          <a:off x="13131800" y="251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福島県伊達市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60,029
59,593
265.12
33,312,678
30,683,641
1,679,067
16,713,051
39,900,440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ea"/>
              <a:ea typeface="+mn-ea"/>
              <a:cs typeface="+mn-cs"/>
            </a:rPr>
            <a:t>前年度より</a:t>
          </a:r>
          <a:r>
            <a:rPr kumimoji="1" lang="en-US" altLang="ja-JP" sz="1100">
              <a:solidFill>
                <a:schemeClr val="dk1"/>
              </a:solidFill>
              <a:effectLst/>
              <a:latin typeface="+mn-ea"/>
              <a:ea typeface="+mn-ea"/>
              <a:cs typeface="+mn-cs"/>
            </a:rPr>
            <a:t>0.5</a:t>
          </a:r>
          <a:r>
            <a:rPr kumimoji="1" lang="ja-JP" altLang="ja-JP" sz="1100">
              <a:solidFill>
                <a:schemeClr val="dk1"/>
              </a:solidFill>
              <a:effectLst/>
              <a:latin typeface="+mn-ea"/>
              <a:ea typeface="+mn-ea"/>
              <a:cs typeface="+mn-cs"/>
            </a:rPr>
            <a:t>ポイント</a:t>
          </a:r>
          <a:r>
            <a:rPr kumimoji="1" lang="ja-JP" altLang="en-US" sz="1100">
              <a:solidFill>
                <a:schemeClr val="dk1"/>
              </a:solidFill>
              <a:effectLst/>
              <a:latin typeface="+mn-ea"/>
              <a:ea typeface="+mn-ea"/>
              <a:cs typeface="+mn-cs"/>
            </a:rPr>
            <a:t>改善</a:t>
          </a:r>
          <a:r>
            <a:rPr kumimoji="1" lang="ja-JP" altLang="ja-JP" sz="1100">
              <a:solidFill>
                <a:schemeClr val="dk1"/>
              </a:solidFill>
              <a:effectLst/>
              <a:latin typeface="+mn-ea"/>
              <a:ea typeface="+mn-ea"/>
              <a:cs typeface="+mn-cs"/>
            </a:rPr>
            <a:t>し、引き続き類似団体平均を上回る水準となっている。人件費総額は減少しているものの、普通交付税の減少により経常一般財源も減少しているため、今後も継続して給与の構造改革と給与水準の適正化に努める。</a:t>
          </a:r>
          <a:r>
            <a:rPr kumimoji="1" lang="ja-JP" altLang="en-US" sz="1100">
              <a:solidFill>
                <a:schemeClr val="dk1"/>
              </a:solidFill>
              <a:effectLst/>
              <a:latin typeface="+mn-ea"/>
              <a:ea typeface="+mn-ea"/>
              <a:cs typeface="+mn-cs"/>
            </a:rPr>
            <a:t>また、令和２年度以降は会計年度任用職員制度により人件費の増加が見込まれる。</a:t>
          </a:r>
          <a:endParaRPr lang="ja-JP" altLang="ja-JP" sz="1400">
            <a:effectLst/>
            <a:latin typeface="+mn-ea"/>
            <a:ea typeface="+mn-ea"/>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42</xdr:row>
      <xdr:rowOff>12700</xdr:rowOff>
    </xdr:to>
    <xdr:cxnSp macro="">
      <xdr:nvCxnSpPr>
        <xdr:cNvPr id="63" name="直線コネクタ 62"/>
        <xdr:cNvCxnSpPr/>
      </xdr:nvCxnSpPr>
      <xdr:spPr>
        <a:xfrm flipV="1">
          <a:off x="4826000" y="56134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156227</xdr:rowOff>
    </xdr:from>
    <xdr:ext cx="762000" cy="259045"/>
    <xdr:sp macro="" textlink="">
      <xdr:nvSpPr>
        <xdr:cNvPr id="64"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12700</xdr:rowOff>
    </xdr:from>
    <xdr:to>
      <xdr:col>24</xdr:col>
      <xdr:colOff>114300</xdr:colOff>
      <xdr:row>42</xdr:row>
      <xdr:rowOff>12700</xdr:rowOff>
    </xdr:to>
    <xdr:cxnSp macro="">
      <xdr:nvCxnSpPr>
        <xdr:cNvPr id="65" name="直線コネクタ 64"/>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6"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7" name="直線コネクタ 66"/>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4536</xdr:rowOff>
    </xdr:from>
    <xdr:to>
      <xdr:col>24</xdr:col>
      <xdr:colOff>25400</xdr:colOff>
      <xdr:row>37</xdr:row>
      <xdr:rowOff>86178</xdr:rowOff>
    </xdr:to>
    <xdr:cxnSp macro="">
      <xdr:nvCxnSpPr>
        <xdr:cNvPr id="68" name="直線コネクタ 67"/>
        <xdr:cNvCxnSpPr/>
      </xdr:nvCxnSpPr>
      <xdr:spPr>
        <a:xfrm flipV="1">
          <a:off x="3987800" y="6348186"/>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109055</xdr:rowOff>
    </xdr:from>
    <xdr:ext cx="762000" cy="259045"/>
    <xdr:sp macro="" textlink="">
      <xdr:nvSpPr>
        <xdr:cNvPr id="69" name="人件費平均値テキスト"/>
        <xdr:cNvSpPr txBox="1"/>
      </xdr:nvSpPr>
      <xdr:spPr>
        <a:xfrm>
          <a:off x="4914900" y="6109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92528</xdr:rowOff>
    </xdr:from>
    <xdr:to>
      <xdr:col>24</xdr:col>
      <xdr:colOff>76200</xdr:colOff>
      <xdr:row>37</xdr:row>
      <xdr:rowOff>22678</xdr:rowOff>
    </xdr:to>
    <xdr:sp macro="" textlink="">
      <xdr:nvSpPr>
        <xdr:cNvPr id="70" name="フローチャート: 判断 69"/>
        <xdr:cNvSpPr/>
      </xdr:nvSpPr>
      <xdr:spPr>
        <a:xfrm>
          <a:off x="4775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20864</xdr:rowOff>
    </xdr:from>
    <xdr:to>
      <xdr:col>19</xdr:col>
      <xdr:colOff>187325</xdr:colOff>
      <xdr:row>37</xdr:row>
      <xdr:rowOff>86178</xdr:rowOff>
    </xdr:to>
    <xdr:cxnSp macro="">
      <xdr:nvCxnSpPr>
        <xdr:cNvPr id="71" name="直線コネクタ 70"/>
        <xdr:cNvCxnSpPr/>
      </xdr:nvCxnSpPr>
      <xdr:spPr>
        <a:xfrm>
          <a:off x="3098800" y="636451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43543</xdr:rowOff>
    </xdr:from>
    <xdr:to>
      <xdr:col>20</xdr:col>
      <xdr:colOff>38100</xdr:colOff>
      <xdr:row>36</xdr:row>
      <xdr:rowOff>145143</xdr:rowOff>
    </xdr:to>
    <xdr:sp macro="" textlink="">
      <xdr:nvSpPr>
        <xdr:cNvPr id="72" name="フローチャート: 判断 71"/>
        <xdr:cNvSpPr/>
      </xdr:nvSpPr>
      <xdr:spPr>
        <a:xfrm>
          <a:off x="3937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155320</xdr:rowOff>
    </xdr:from>
    <xdr:ext cx="736600" cy="259045"/>
    <xdr:sp macro="" textlink="">
      <xdr:nvSpPr>
        <xdr:cNvPr id="73" name="テキスト ボックス 72"/>
        <xdr:cNvSpPr txBox="1"/>
      </xdr:nvSpPr>
      <xdr:spPr>
        <a:xfrm>
          <a:off x="3606800" y="5984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143328</xdr:rowOff>
    </xdr:from>
    <xdr:to>
      <xdr:col>15</xdr:col>
      <xdr:colOff>98425</xdr:colOff>
      <xdr:row>37</xdr:row>
      <xdr:rowOff>20864</xdr:rowOff>
    </xdr:to>
    <xdr:cxnSp macro="">
      <xdr:nvCxnSpPr>
        <xdr:cNvPr id="74" name="直線コネクタ 73"/>
        <xdr:cNvCxnSpPr/>
      </xdr:nvCxnSpPr>
      <xdr:spPr>
        <a:xfrm>
          <a:off x="2209800" y="631552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59872</xdr:rowOff>
    </xdr:from>
    <xdr:to>
      <xdr:col>15</xdr:col>
      <xdr:colOff>149225</xdr:colOff>
      <xdr:row>36</xdr:row>
      <xdr:rowOff>161472</xdr:rowOff>
    </xdr:to>
    <xdr:sp macro="" textlink="">
      <xdr:nvSpPr>
        <xdr:cNvPr id="75" name="フローチャート: 判断 74"/>
        <xdr:cNvSpPr/>
      </xdr:nvSpPr>
      <xdr:spPr>
        <a:xfrm>
          <a:off x="3048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199</xdr:rowOff>
    </xdr:from>
    <xdr:ext cx="762000" cy="259045"/>
    <xdr:sp macro="" textlink="">
      <xdr:nvSpPr>
        <xdr:cNvPr id="76" name="テキスト ボックス 75"/>
        <xdr:cNvSpPr txBox="1"/>
      </xdr:nvSpPr>
      <xdr:spPr>
        <a:xfrm>
          <a:off x="2717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143328</xdr:rowOff>
    </xdr:from>
    <xdr:to>
      <xdr:col>11</xdr:col>
      <xdr:colOff>9525</xdr:colOff>
      <xdr:row>37</xdr:row>
      <xdr:rowOff>20864</xdr:rowOff>
    </xdr:to>
    <xdr:cxnSp macro="">
      <xdr:nvCxnSpPr>
        <xdr:cNvPr id="77" name="直線コネクタ 76"/>
        <xdr:cNvCxnSpPr/>
      </xdr:nvCxnSpPr>
      <xdr:spPr>
        <a:xfrm flipV="1">
          <a:off x="1320800" y="631552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10886</xdr:rowOff>
    </xdr:from>
    <xdr:to>
      <xdr:col>11</xdr:col>
      <xdr:colOff>60325</xdr:colOff>
      <xdr:row>36</xdr:row>
      <xdr:rowOff>112486</xdr:rowOff>
    </xdr:to>
    <xdr:sp macro="" textlink="">
      <xdr:nvSpPr>
        <xdr:cNvPr id="78" name="フローチャート: 判断 77"/>
        <xdr:cNvSpPr/>
      </xdr:nvSpPr>
      <xdr:spPr>
        <a:xfrm>
          <a:off x="2159000" y="618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122663</xdr:rowOff>
    </xdr:from>
    <xdr:ext cx="762000" cy="259045"/>
    <xdr:sp macro="" textlink="">
      <xdr:nvSpPr>
        <xdr:cNvPr id="79" name="テキスト ボックス 78"/>
        <xdr:cNvSpPr txBox="1"/>
      </xdr:nvSpPr>
      <xdr:spPr>
        <a:xfrm>
          <a:off x="1828800" y="595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10886</xdr:rowOff>
    </xdr:from>
    <xdr:to>
      <xdr:col>6</xdr:col>
      <xdr:colOff>171450</xdr:colOff>
      <xdr:row>36</xdr:row>
      <xdr:rowOff>112486</xdr:rowOff>
    </xdr:to>
    <xdr:sp macro="" textlink="">
      <xdr:nvSpPr>
        <xdr:cNvPr id="80" name="フローチャート: 判断 79"/>
        <xdr:cNvSpPr/>
      </xdr:nvSpPr>
      <xdr:spPr>
        <a:xfrm>
          <a:off x="1270000" y="618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122663</xdr:rowOff>
    </xdr:from>
    <xdr:ext cx="762000" cy="259045"/>
    <xdr:sp macro="" textlink="">
      <xdr:nvSpPr>
        <xdr:cNvPr id="81" name="テキスト ボックス 80"/>
        <xdr:cNvSpPr txBox="1"/>
      </xdr:nvSpPr>
      <xdr:spPr>
        <a:xfrm>
          <a:off x="939800" y="595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125186</xdr:rowOff>
    </xdr:from>
    <xdr:to>
      <xdr:col>24</xdr:col>
      <xdr:colOff>76200</xdr:colOff>
      <xdr:row>37</xdr:row>
      <xdr:rowOff>55336</xdr:rowOff>
    </xdr:to>
    <xdr:sp macro="" textlink="">
      <xdr:nvSpPr>
        <xdr:cNvPr id="87" name="楕円 86"/>
        <xdr:cNvSpPr/>
      </xdr:nvSpPr>
      <xdr:spPr>
        <a:xfrm>
          <a:off x="47752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97263</xdr:rowOff>
    </xdr:from>
    <xdr:ext cx="762000" cy="259045"/>
    <xdr:sp macro="" textlink="">
      <xdr:nvSpPr>
        <xdr:cNvPr id="88" name="人件費該当値テキスト"/>
        <xdr:cNvSpPr txBox="1"/>
      </xdr:nvSpPr>
      <xdr:spPr>
        <a:xfrm>
          <a:off x="4914900" y="626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35378</xdr:rowOff>
    </xdr:from>
    <xdr:to>
      <xdr:col>20</xdr:col>
      <xdr:colOff>38100</xdr:colOff>
      <xdr:row>37</xdr:row>
      <xdr:rowOff>136978</xdr:rowOff>
    </xdr:to>
    <xdr:sp macro="" textlink="">
      <xdr:nvSpPr>
        <xdr:cNvPr id="89" name="楕円 88"/>
        <xdr:cNvSpPr/>
      </xdr:nvSpPr>
      <xdr:spPr>
        <a:xfrm>
          <a:off x="3937000" y="637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121755</xdr:rowOff>
    </xdr:from>
    <xdr:ext cx="736600" cy="259045"/>
    <xdr:sp macro="" textlink="">
      <xdr:nvSpPr>
        <xdr:cNvPr id="90" name="テキスト ボックス 89"/>
        <xdr:cNvSpPr txBox="1"/>
      </xdr:nvSpPr>
      <xdr:spPr>
        <a:xfrm>
          <a:off x="3606800" y="646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141514</xdr:rowOff>
    </xdr:from>
    <xdr:to>
      <xdr:col>15</xdr:col>
      <xdr:colOff>149225</xdr:colOff>
      <xdr:row>37</xdr:row>
      <xdr:rowOff>71664</xdr:rowOff>
    </xdr:to>
    <xdr:sp macro="" textlink="">
      <xdr:nvSpPr>
        <xdr:cNvPr id="91" name="楕円 90"/>
        <xdr:cNvSpPr/>
      </xdr:nvSpPr>
      <xdr:spPr>
        <a:xfrm>
          <a:off x="3048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56441</xdr:rowOff>
    </xdr:from>
    <xdr:ext cx="762000" cy="259045"/>
    <xdr:sp macro="" textlink="">
      <xdr:nvSpPr>
        <xdr:cNvPr id="92" name="テキスト ボックス 91"/>
        <xdr:cNvSpPr txBox="1"/>
      </xdr:nvSpPr>
      <xdr:spPr>
        <a:xfrm>
          <a:off x="2717800" y="640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92528</xdr:rowOff>
    </xdr:from>
    <xdr:to>
      <xdr:col>11</xdr:col>
      <xdr:colOff>60325</xdr:colOff>
      <xdr:row>37</xdr:row>
      <xdr:rowOff>22678</xdr:rowOff>
    </xdr:to>
    <xdr:sp macro="" textlink="">
      <xdr:nvSpPr>
        <xdr:cNvPr id="93" name="楕円 92"/>
        <xdr:cNvSpPr/>
      </xdr:nvSpPr>
      <xdr:spPr>
        <a:xfrm>
          <a:off x="2159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7455</xdr:rowOff>
    </xdr:from>
    <xdr:ext cx="762000" cy="259045"/>
    <xdr:sp macro="" textlink="">
      <xdr:nvSpPr>
        <xdr:cNvPr id="94" name="テキスト ボックス 93"/>
        <xdr:cNvSpPr txBox="1"/>
      </xdr:nvSpPr>
      <xdr:spPr>
        <a:xfrm>
          <a:off x="1828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141514</xdr:rowOff>
    </xdr:from>
    <xdr:to>
      <xdr:col>6</xdr:col>
      <xdr:colOff>171450</xdr:colOff>
      <xdr:row>37</xdr:row>
      <xdr:rowOff>71664</xdr:rowOff>
    </xdr:to>
    <xdr:sp macro="" textlink="">
      <xdr:nvSpPr>
        <xdr:cNvPr id="95" name="楕円 94"/>
        <xdr:cNvSpPr/>
      </xdr:nvSpPr>
      <xdr:spPr>
        <a:xfrm>
          <a:off x="1270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56441</xdr:rowOff>
    </xdr:from>
    <xdr:ext cx="762000" cy="259045"/>
    <xdr:sp macro="" textlink="">
      <xdr:nvSpPr>
        <xdr:cNvPr id="96" name="テキスト ボックス 95"/>
        <xdr:cNvSpPr txBox="1"/>
      </xdr:nvSpPr>
      <xdr:spPr>
        <a:xfrm>
          <a:off x="939800" y="640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ea"/>
              <a:ea typeface="+mn-ea"/>
              <a:cs typeface="+mn-cs"/>
            </a:rPr>
            <a:t>前年度と比較して</a:t>
          </a:r>
          <a:r>
            <a:rPr kumimoji="1" lang="en-US" altLang="ja-JP" sz="1100">
              <a:solidFill>
                <a:schemeClr val="dk1"/>
              </a:solidFill>
              <a:effectLst/>
              <a:latin typeface="+mn-ea"/>
              <a:ea typeface="+mn-ea"/>
              <a:cs typeface="+mn-cs"/>
            </a:rPr>
            <a:t>0.7</a:t>
          </a:r>
          <a:r>
            <a:rPr kumimoji="1" lang="ja-JP" altLang="ja-JP" sz="1100">
              <a:solidFill>
                <a:schemeClr val="dk1"/>
              </a:solidFill>
              <a:effectLst/>
              <a:latin typeface="+mn-ea"/>
              <a:ea typeface="+mn-ea"/>
              <a:cs typeface="+mn-cs"/>
            </a:rPr>
            <a:t>ポイント上昇し、類似団体平均より高い水準となっている。近年、公共施設の維持管理経費や委託料などが増加しており、物件費の増加傾向が続いているため、事務事業の見直しや公共施設適正配置計画に基づく公共施設の統廃合を推進し、経費の節減に努める。</a:t>
          </a:r>
          <a:endParaRPr lang="ja-JP" altLang="ja-JP" sz="1400">
            <a:effectLst/>
            <a:latin typeface="+mn-ea"/>
            <a:ea typeface="+mn-ea"/>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37193</xdr:rowOff>
    </xdr:from>
    <xdr:to>
      <xdr:col>82</xdr:col>
      <xdr:colOff>107950</xdr:colOff>
      <xdr:row>22</xdr:row>
      <xdr:rowOff>29028</xdr:rowOff>
    </xdr:to>
    <xdr:cxnSp macro="">
      <xdr:nvCxnSpPr>
        <xdr:cNvPr id="126" name="直線コネクタ 125"/>
        <xdr:cNvCxnSpPr/>
      </xdr:nvCxnSpPr>
      <xdr:spPr>
        <a:xfrm flipV="1">
          <a:off x="16510000" y="2266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7" name="物件費最小値テキスト"/>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8" name="直線コネクタ 127"/>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123570</xdr:rowOff>
    </xdr:from>
    <xdr:ext cx="762000" cy="259045"/>
    <xdr:sp macro="" textlink="">
      <xdr:nvSpPr>
        <xdr:cNvPr id="129" name="物件費最大値テキスト"/>
        <xdr:cNvSpPr txBox="1"/>
      </xdr:nvSpPr>
      <xdr:spPr>
        <a:xfrm>
          <a:off x="16598900" y="20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37193</xdr:rowOff>
    </xdr:from>
    <xdr:to>
      <xdr:col>82</xdr:col>
      <xdr:colOff>196850</xdr:colOff>
      <xdr:row>13</xdr:row>
      <xdr:rowOff>37193</xdr:rowOff>
    </xdr:to>
    <xdr:cxnSp macro="">
      <xdr:nvCxnSpPr>
        <xdr:cNvPr id="130" name="直線コネクタ 129"/>
        <xdr:cNvCxnSpPr/>
      </xdr:nvCxnSpPr>
      <xdr:spPr>
        <a:xfrm>
          <a:off x="16421100" y="2266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21</xdr:row>
      <xdr:rowOff>86178</xdr:rowOff>
    </xdr:from>
    <xdr:to>
      <xdr:col>82</xdr:col>
      <xdr:colOff>107950</xdr:colOff>
      <xdr:row>22</xdr:row>
      <xdr:rowOff>29028</xdr:rowOff>
    </xdr:to>
    <xdr:cxnSp macro="">
      <xdr:nvCxnSpPr>
        <xdr:cNvPr id="131" name="直線コネクタ 130"/>
        <xdr:cNvCxnSpPr/>
      </xdr:nvCxnSpPr>
      <xdr:spPr>
        <a:xfrm>
          <a:off x="15671800" y="368662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149877</xdr:rowOff>
    </xdr:from>
    <xdr:ext cx="762000" cy="259045"/>
    <xdr:sp macro="" textlink="">
      <xdr:nvSpPr>
        <xdr:cNvPr id="132" name="物件費平均値テキスト"/>
        <xdr:cNvSpPr txBox="1"/>
      </xdr:nvSpPr>
      <xdr:spPr>
        <a:xfrm>
          <a:off x="16598900" y="289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33" name="フローチャート: 判断 132"/>
        <xdr:cNvSpPr/>
      </xdr:nvSpPr>
      <xdr:spPr>
        <a:xfrm>
          <a:off x="164592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53522</xdr:rowOff>
    </xdr:from>
    <xdr:to>
      <xdr:col>78</xdr:col>
      <xdr:colOff>69850</xdr:colOff>
      <xdr:row>21</xdr:row>
      <xdr:rowOff>86178</xdr:rowOff>
    </xdr:to>
    <xdr:cxnSp macro="">
      <xdr:nvCxnSpPr>
        <xdr:cNvPr id="134" name="直線コネクタ 133"/>
        <xdr:cNvCxnSpPr/>
      </xdr:nvCxnSpPr>
      <xdr:spPr>
        <a:xfrm>
          <a:off x="14782800" y="3311072"/>
          <a:ext cx="889000" cy="37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35379</xdr:rowOff>
    </xdr:from>
    <xdr:to>
      <xdr:col>78</xdr:col>
      <xdr:colOff>120650</xdr:colOff>
      <xdr:row>17</xdr:row>
      <xdr:rowOff>136979</xdr:rowOff>
    </xdr:to>
    <xdr:sp macro="" textlink="">
      <xdr:nvSpPr>
        <xdr:cNvPr id="135" name="フローチャート: 判断 134"/>
        <xdr:cNvSpPr/>
      </xdr:nvSpPr>
      <xdr:spPr>
        <a:xfrm>
          <a:off x="15621000" y="295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147156</xdr:rowOff>
    </xdr:from>
    <xdr:ext cx="736600" cy="259045"/>
    <xdr:sp macro="" textlink="">
      <xdr:nvSpPr>
        <xdr:cNvPr id="136" name="テキスト ボックス 135"/>
        <xdr:cNvSpPr txBox="1"/>
      </xdr:nvSpPr>
      <xdr:spPr>
        <a:xfrm>
          <a:off x="15290800" y="2718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xdr:rowOff>
    </xdr:from>
    <xdr:to>
      <xdr:col>73</xdr:col>
      <xdr:colOff>180975</xdr:colOff>
      <xdr:row>19</xdr:row>
      <xdr:rowOff>53522</xdr:rowOff>
    </xdr:to>
    <xdr:cxnSp macro="">
      <xdr:nvCxnSpPr>
        <xdr:cNvPr id="137" name="直線コネクタ 136"/>
        <xdr:cNvCxnSpPr/>
      </xdr:nvCxnSpPr>
      <xdr:spPr>
        <a:xfrm>
          <a:off x="13893800" y="3098800"/>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141514</xdr:rowOff>
    </xdr:from>
    <xdr:to>
      <xdr:col>74</xdr:col>
      <xdr:colOff>31750</xdr:colOff>
      <xdr:row>17</xdr:row>
      <xdr:rowOff>71664</xdr:rowOff>
    </xdr:to>
    <xdr:sp macro="" textlink="">
      <xdr:nvSpPr>
        <xdr:cNvPr id="138" name="フローチャート: 判断 137"/>
        <xdr:cNvSpPr/>
      </xdr:nvSpPr>
      <xdr:spPr>
        <a:xfrm>
          <a:off x="14732000" y="288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81841</xdr:rowOff>
    </xdr:from>
    <xdr:ext cx="762000" cy="259045"/>
    <xdr:sp macro="" textlink="">
      <xdr:nvSpPr>
        <xdr:cNvPr id="139" name="テキスト ボックス 138"/>
        <xdr:cNvSpPr txBox="1"/>
      </xdr:nvSpPr>
      <xdr:spPr>
        <a:xfrm>
          <a:off x="14401800" y="265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143329</xdr:rowOff>
    </xdr:from>
    <xdr:to>
      <xdr:col>69</xdr:col>
      <xdr:colOff>92075</xdr:colOff>
      <xdr:row>18</xdr:row>
      <xdr:rowOff>12700</xdr:rowOff>
    </xdr:to>
    <xdr:cxnSp macro="">
      <xdr:nvCxnSpPr>
        <xdr:cNvPr id="140" name="直線コネクタ 139"/>
        <xdr:cNvCxnSpPr/>
      </xdr:nvCxnSpPr>
      <xdr:spPr>
        <a:xfrm>
          <a:off x="13004800" y="2886529"/>
          <a:ext cx="8890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27214</xdr:rowOff>
    </xdr:from>
    <xdr:to>
      <xdr:col>69</xdr:col>
      <xdr:colOff>142875</xdr:colOff>
      <xdr:row>16</xdr:row>
      <xdr:rowOff>128814</xdr:rowOff>
    </xdr:to>
    <xdr:sp macro="" textlink="">
      <xdr:nvSpPr>
        <xdr:cNvPr id="141" name="フローチャート: 判断 140"/>
        <xdr:cNvSpPr/>
      </xdr:nvSpPr>
      <xdr:spPr>
        <a:xfrm>
          <a:off x="13843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138991</xdr:rowOff>
    </xdr:from>
    <xdr:ext cx="762000" cy="259045"/>
    <xdr:sp macro="" textlink="">
      <xdr:nvSpPr>
        <xdr:cNvPr id="142" name="テキスト ボックス 141"/>
        <xdr:cNvSpPr txBox="1"/>
      </xdr:nvSpPr>
      <xdr:spPr>
        <a:xfrm>
          <a:off x="13512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84364</xdr:rowOff>
    </xdr:from>
    <xdr:to>
      <xdr:col>65</xdr:col>
      <xdr:colOff>53975</xdr:colOff>
      <xdr:row>16</xdr:row>
      <xdr:rowOff>14514</xdr:rowOff>
    </xdr:to>
    <xdr:sp macro="" textlink="">
      <xdr:nvSpPr>
        <xdr:cNvPr id="143" name="フローチャート: 判断 142"/>
        <xdr:cNvSpPr/>
      </xdr:nvSpPr>
      <xdr:spPr>
        <a:xfrm>
          <a:off x="12954000" y="265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24691</xdr:rowOff>
    </xdr:from>
    <xdr:ext cx="762000" cy="259045"/>
    <xdr:sp macro="" textlink="">
      <xdr:nvSpPr>
        <xdr:cNvPr id="144" name="テキスト ボックス 143"/>
        <xdr:cNvSpPr txBox="1"/>
      </xdr:nvSpPr>
      <xdr:spPr>
        <a:xfrm>
          <a:off x="12623800" y="2424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149678</xdr:rowOff>
    </xdr:from>
    <xdr:to>
      <xdr:col>82</xdr:col>
      <xdr:colOff>158750</xdr:colOff>
      <xdr:row>22</xdr:row>
      <xdr:rowOff>79828</xdr:rowOff>
    </xdr:to>
    <xdr:sp macro="" textlink="">
      <xdr:nvSpPr>
        <xdr:cNvPr id="150" name="楕円 149"/>
        <xdr:cNvSpPr/>
      </xdr:nvSpPr>
      <xdr:spPr>
        <a:xfrm>
          <a:off x="16459200" y="375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21</xdr:row>
      <xdr:rowOff>58255</xdr:rowOff>
    </xdr:from>
    <xdr:ext cx="762000" cy="259045"/>
    <xdr:sp macro="" textlink="">
      <xdr:nvSpPr>
        <xdr:cNvPr id="151" name="物件費該当値テキスト"/>
        <xdr:cNvSpPr txBox="1"/>
      </xdr:nvSpPr>
      <xdr:spPr>
        <a:xfrm>
          <a:off x="16598900" y="365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35378</xdr:rowOff>
    </xdr:from>
    <xdr:to>
      <xdr:col>78</xdr:col>
      <xdr:colOff>120650</xdr:colOff>
      <xdr:row>21</xdr:row>
      <xdr:rowOff>136978</xdr:rowOff>
    </xdr:to>
    <xdr:sp macro="" textlink="">
      <xdr:nvSpPr>
        <xdr:cNvPr id="152" name="楕円 151"/>
        <xdr:cNvSpPr/>
      </xdr:nvSpPr>
      <xdr:spPr>
        <a:xfrm>
          <a:off x="15621000" y="363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121755</xdr:rowOff>
    </xdr:from>
    <xdr:ext cx="736600" cy="259045"/>
    <xdr:sp macro="" textlink="">
      <xdr:nvSpPr>
        <xdr:cNvPr id="153" name="テキスト ボックス 152"/>
        <xdr:cNvSpPr txBox="1"/>
      </xdr:nvSpPr>
      <xdr:spPr>
        <a:xfrm>
          <a:off x="15290800" y="3722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2722</xdr:rowOff>
    </xdr:from>
    <xdr:to>
      <xdr:col>74</xdr:col>
      <xdr:colOff>31750</xdr:colOff>
      <xdr:row>19</xdr:row>
      <xdr:rowOff>104322</xdr:rowOff>
    </xdr:to>
    <xdr:sp macro="" textlink="">
      <xdr:nvSpPr>
        <xdr:cNvPr id="154" name="楕円 153"/>
        <xdr:cNvSpPr/>
      </xdr:nvSpPr>
      <xdr:spPr>
        <a:xfrm>
          <a:off x="147320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89099</xdr:rowOff>
    </xdr:from>
    <xdr:ext cx="762000" cy="259045"/>
    <xdr:sp macro="" textlink="">
      <xdr:nvSpPr>
        <xdr:cNvPr id="155" name="テキスト ボックス 154"/>
        <xdr:cNvSpPr txBox="1"/>
      </xdr:nvSpPr>
      <xdr:spPr>
        <a:xfrm>
          <a:off x="14401800" y="334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133350</xdr:rowOff>
    </xdr:from>
    <xdr:to>
      <xdr:col>69</xdr:col>
      <xdr:colOff>142875</xdr:colOff>
      <xdr:row>18</xdr:row>
      <xdr:rowOff>63500</xdr:rowOff>
    </xdr:to>
    <xdr:sp macro="" textlink="">
      <xdr:nvSpPr>
        <xdr:cNvPr id="156" name="楕円 155"/>
        <xdr:cNvSpPr/>
      </xdr:nvSpPr>
      <xdr:spPr>
        <a:xfrm>
          <a:off x="13843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57" name="テキスト ボックス 156"/>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92529</xdr:rowOff>
    </xdr:from>
    <xdr:to>
      <xdr:col>65</xdr:col>
      <xdr:colOff>53975</xdr:colOff>
      <xdr:row>17</xdr:row>
      <xdr:rowOff>22679</xdr:rowOff>
    </xdr:to>
    <xdr:sp macro="" textlink="">
      <xdr:nvSpPr>
        <xdr:cNvPr id="158" name="楕円 157"/>
        <xdr:cNvSpPr/>
      </xdr:nvSpPr>
      <xdr:spPr>
        <a:xfrm>
          <a:off x="12954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7456</xdr:rowOff>
    </xdr:from>
    <xdr:ext cx="762000" cy="259045"/>
    <xdr:sp macro="" textlink="">
      <xdr:nvSpPr>
        <xdr:cNvPr id="159" name="テキスト ボックス 158"/>
        <xdr:cNvSpPr txBox="1"/>
      </xdr:nvSpPr>
      <xdr:spPr>
        <a:xfrm>
          <a:off x="12623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ea"/>
              <a:ea typeface="+mn-ea"/>
              <a:cs typeface="+mn-cs"/>
            </a:rPr>
            <a:t>前年度より</a:t>
          </a:r>
          <a:r>
            <a:rPr kumimoji="1" lang="en-US" altLang="ja-JP" sz="1100">
              <a:solidFill>
                <a:schemeClr val="dk1"/>
              </a:solidFill>
              <a:effectLst/>
              <a:latin typeface="+mn-ea"/>
              <a:ea typeface="+mn-ea"/>
              <a:cs typeface="+mn-cs"/>
            </a:rPr>
            <a:t>0.1</a:t>
          </a:r>
          <a:r>
            <a:rPr kumimoji="1" lang="ja-JP" altLang="ja-JP" sz="1100">
              <a:solidFill>
                <a:schemeClr val="dk1"/>
              </a:solidFill>
              <a:effectLst/>
              <a:latin typeface="+mn-ea"/>
              <a:ea typeface="+mn-ea"/>
              <a:cs typeface="+mn-cs"/>
            </a:rPr>
            <a:t>ポイント</a:t>
          </a:r>
          <a:r>
            <a:rPr kumimoji="1" lang="ja-JP" altLang="en-US" sz="1100">
              <a:solidFill>
                <a:schemeClr val="dk1"/>
              </a:solidFill>
              <a:effectLst/>
              <a:latin typeface="+mn-ea"/>
              <a:ea typeface="+mn-ea"/>
              <a:cs typeface="+mn-cs"/>
            </a:rPr>
            <a:t>改善</a:t>
          </a:r>
          <a:r>
            <a:rPr kumimoji="1" lang="ja-JP" altLang="ja-JP" sz="1100">
              <a:solidFill>
                <a:schemeClr val="dk1"/>
              </a:solidFill>
              <a:effectLst/>
              <a:latin typeface="+mn-ea"/>
              <a:ea typeface="+mn-ea"/>
              <a:cs typeface="+mn-cs"/>
            </a:rPr>
            <a:t>したが、引き続き類似団体平均より低い水準となっている。今後、少子高齢化による医療費や生活保護費等の増加が見込まれる。義務的経費であり、一律な抑制、削減はできないが適正な執行に努める。</a:t>
          </a:r>
          <a:endParaRPr lang="ja-JP" altLang="ja-JP" sz="1400">
            <a:effectLst/>
            <a:latin typeface="+mn-ea"/>
            <a:ea typeface="+mn-ea"/>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4" name="直線コネクタ 173"/>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5" name="テキスト ボックス 174"/>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6" name="直線コネクタ 175"/>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7" name="テキスト ボックス 176"/>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8" name="直線コネクタ 177"/>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9" name="テキスト ボックス 178"/>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80" name="直線コネクタ 179"/>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81" name="テキスト ボックス 180"/>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55</xdr:row>
      <xdr:rowOff>69850</xdr:rowOff>
    </xdr:from>
    <xdr:to>
      <xdr:col>24</xdr:col>
      <xdr:colOff>25400</xdr:colOff>
      <xdr:row>62</xdr:row>
      <xdr:rowOff>12700</xdr:rowOff>
    </xdr:to>
    <xdr:cxnSp macro="">
      <xdr:nvCxnSpPr>
        <xdr:cNvPr id="185" name="直線コネクタ 184"/>
        <xdr:cNvCxnSpPr/>
      </xdr:nvCxnSpPr>
      <xdr:spPr>
        <a:xfrm flipV="1">
          <a:off x="4826000" y="94996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6"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7" name="直線コネクタ 186"/>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8" name="扶助費最大値テキスト"/>
        <xdr:cNvSpPr txBox="1"/>
      </xdr:nvSpPr>
      <xdr:spPr>
        <a:xfrm>
          <a:off x="49149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55</xdr:row>
      <xdr:rowOff>69850</xdr:rowOff>
    </xdr:from>
    <xdr:to>
      <xdr:col>24</xdr:col>
      <xdr:colOff>114300</xdr:colOff>
      <xdr:row>55</xdr:row>
      <xdr:rowOff>69850</xdr:rowOff>
    </xdr:to>
    <xdr:cxnSp macro="">
      <xdr:nvCxnSpPr>
        <xdr:cNvPr id="189" name="直線コネクタ 188"/>
        <xdr:cNvCxnSpPr/>
      </xdr:nvCxnSpPr>
      <xdr:spPr>
        <a:xfrm>
          <a:off x="4737100" y="949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35560</xdr:rowOff>
    </xdr:from>
    <xdr:to>
      <xdr:col>24</xdr:col>
      <xdr:colOff>25400</xdr:colOff>
      <xdr:row>56</xdr:row>
      <xdr:rowOff>58420</xdr:rowOff>
    </xdr:to>
    <xdr:cxnSp macro="">
      <xdr:nvCxnSpPr>
        <xdr:cNvPr id="190" name="直線コネクタ 189"/>
        <xdr:cNvCxnSpPr/>
      </xdr:nvCxnSpPr>
      <xdr:spPr>
        <a:xfrm flipV="1">
          <a:off x="3987800" y="96367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93997</xdr:rowOff>
    </xdr:from>
    <xdr:ext cx="762000" cy="259045"/>
    <xdr:sp macro="" textlink="">
      <xdr:nvSpPr>
        <xdr:cNvPr id="191" name="扶助費平均値テキスト"/>
        <xdr:cNvSpPr txBox="1"/>
      </xdr:nvSpPr>
      <xdr:spPr>
        <a:xfrm>
          <a:off x="4914900" y="10038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121920</xdr:rowOff>
    </xdr:from>
    <xdr:to>
      <xdr:col>24</xdr:col>
      <xdr:colOff>76200</xdr:colOff>
      <xdr:row>59</xdr:row>
      <xdr:rowOff>52070</xdr:rowOff>
    </xdr:to>
    <xdr:sp macro="" textlink="">
      <xdr:nvSpPr>
        <xdr:cNvPr id="192" name="フローチャート: 判断 191"/>
        <xdr:cNvSpPr/>
      </xdr:nvSpPr>
      <xdr:spPr>
        <a:xfrm>
          <a:off x="47752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58420</xdr:rowOff>
    </xdr:to>
    <xdr:cxnSp macro="">
      <xdr:nvCxnSpPr>
        <xdr:cNvPr id="193" name="直線コネクタ 192"/>
        <xdr:cNvCxnSpPr/>
      </xdr:nvCxnSpPr>
      <xdr:spPr>
        <a:xfrm>
          <a:off x="3098800" y="9613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133350</xdr:rowOff>
    </xdr:from>
    <xdr:to>
      <xdr:col>20</xdr:col>
      <xdr:colOff>38100</xdr:colOff>
      <xdr:row>58</xdr:row>
      <xdr:rowOff>63500</xdr:rowOff>
    </xdr:to>
    <xdr:sp macro="" textlink="">
      <xdr:nvSpPr>
        <xdr:cNvPr id="194" name="フローチャート: 判断 193"/>
        <xdr:cNvSpPr/>
      </xdr:nvSpPr>
      <xdr:spPr>
        <a:xfrm>
          <a:off x="3937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48277</xdr:rowOff>
    </xdr:from>
    <xdr:ext cx="736600" cy="259045"/>
    <xdr:sp macro="" textlink="">
      <xdr:nvSpPr>
        <xdr:cNvPr id="195" name="テキスト ボックス 194"/>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58420</xdr:rowOff>
    </xdr:from>
    <xdr:to>
      <xdr:col>15</xdr:col>
      <xdr:colOff>98425</xdr:colOff>
      <xdr:row>56</xdr:row>
      <xdr:rowOff>12700</xdr:rowOff>
    </xdr:to>
    <xdr:cxnSp macro="">
      <xdr:nvCxnSpPr>
        <xdr:cNvPr id="196" name="直線コネクタ 195"/>
        <xdr:cNvCxnSpPr/>
      </xdr:nvCxnSpPr>
      <xdr:spPr>
        <a:xfrm>
          <a:off x="2209800" y="931672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7" name="フローチャート: 判断 196"/>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198" name="テキスト ボックス 197"/>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35560</xdr:rowOff>
    </xdr:from>
    <xdr:to>
      <xdr:col>11</xdr:col>
      <xdr:colOff>9525</xdr:colOff>
      <xdr:row>54</xdr:row>
      <xdr:rowOff>58420</xdr:rowOff>
    </xdr:to>
    <xdr:cxnSp macro="">
      <xdr:nvCxnSpPr>
        <xdr:cNvPr id="199" name="直線コネクタ 198"/>
        <xdr:cNvCxnSpPr/>
      </xdr:nvCxnSpPr>
      <xdr:spPr>
        <a:xfrm>
          <a:off x="1320800" y="9293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41910</xdr:rowOff>
    </xdr:from>
    <xdr:to>
      <xdr:col>11</xdr:col>
      <xdr:colOff>60325</xdr:colOff>
      <xdr:row>57</xdr:row>
      <xdr:rowOff>143510</xdr:rowOff>
    </xdr:to>
    <xdr:sp macro="" textlink="">
      <xdr:nvSpPr>
        <xdr:cNvPr id="200" name="フローチャート: 判断 199"/>
        <xdr:cNvSpPr/>
      </xdr:nvSpPr>
      <xdr:spPr>
        <a:xfrm>
          <a:off x="2159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128287</xdr:rowOff>
    </xdr:from>
    <xdr:ext cx="762000" cy="259045"/>
    <xdr:sp macro="" textlink="">
      <xdr:nvSpPr>
        <xdr:cNvPr id="201" name="テキスト ボックス 200"/>
        <xdr:cNvSpPr txBox="1"/>
      </xdr:nvSpPr>
      <xdr:spPr>
        <a:xfrm>
          <a:off x="1828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53340</xdr:rowOff>
    </xdr:from>
    <xdr:to>
      <xdr:col>6</xdr:col>
      <xdr:colOff>171450</xdr:colOff>
      <xdr:row>56</xdr:row>
      <xdr:rowOff>154940</xdr:rowOff>
    </xdr:to>
    <xdr:sp macro="" textlink="">
      <xdr:nvSpPr>
        <xdr:cNvPr id="202" name="フローチャート: 判断 201"/>
        <xdr:cNvSpPr/>
      </xdr:nvSpPr>
      <xdr:spPr>
        <a:xfrm>
          <a:off x="1270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139717</xdr:rowOff>
    </xdr:from>
    <xdr:ext cx="762000" cy="259045"/>
    <xdr:sp macro="" textlink="">
      <xdr:nvSpPr>
        <xdr:cNvPr id="203" name="テキスト ボックス 202"/>
        <xdr:cNvSpPr txBox="1"/>
      </xdr:nvSpPr>
      <xdr:spPr>
        <a:xfrm>
          <a:off x="939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156210</xdr:rowOff>
    </xdr:from>
    <xdr:to>
      <xdr:col>24</xdr:col>
      <xdr:colOff>76200</xdr:colOff>
      <xdr:row>56</xdr:row>
      <xdr:rowOff>86360</xdr:rowOff>
    </xdr:to>
    <xdr:sp macro="" textlink="">
      <xdr:nvSpPr>
        <xdr:cNvPr id="209" name="楕円 208"/>
        <xdr:cNvSpPr/>
      </xdr:nvSpPr>
      <xdr:spPr>
        <a:xfrm>
          <a:off x="4775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1287</xdr:rowOff>
    </xdr:from>
    <xdr:ext cx="762000" cy="259045"/>
    <xdr:sp macro="" textlink="">
      <xdr:nvSpPr>
        <xdr:cNvPr id="210" name="扶助費該当値テキスト"/>
        <xdr:cNvSpPr txBox="1"/>
      </xdr:nvSpPr>
      <xdr:spPr>
        <a:xfrm>
          <a:off x="4914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xdr:rowOff>
    </xdr:from>
    <xdr:to>
      <xdr:col>20</xdr:col>
      <xdr:colOff>38100</xdr:colOff>
      <xdr:row>56</xdr:row>
      <xdr:rowOff>109220</xdr:rowOff>
    </xdr:to>
    <xdr:sp macro="" textlink="">
      <xdr:nvSpPr>
        <xdr:cNvPr id="211" name="楕円 210"/>
        <xdr:cNvSpPr/>
      </xdr:nvSpPr>
      <xdr:spPr>
        <a:xfrm>
          <a:off x="3937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119397</xdr:rowOff>
    </xdr:from>
    <xdr:ext cx="736600" cy="259045"/>
    <xdr:sp macro="" textlink="">
      <xdr:nvSpPr>
        <xdr:cNvPr id="212" name="テキスト ボックス 211"/>
        <xdr:cNvSpPr txBox="1"/>
      </xdr:nvSpPr>
      <xdr:spPr>
        <a:xfrm>
          <a:off x="3606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3" name="楕円 212"/>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4" name="テキスト ボックス 213"/>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xdr:rowOff>
    </xdr:from>
    <xdr:to>
      <xdr:col>11</xdr:col>
      <xdr:colOff>60325</xdr:colOff>
      <xdr:row>54</xdr:row>
      <xdr:rowOff>109220</xdr:rowOff>
    </xdr:to>
    <xdr:sp macro="" textlink="">
      <xdr:nvSpPr>
        <xdr:cNvPr id="215" name="楕円 214"/>
        <xdr:cNvSpPr/>
      </xdr:nvSpPr>
      <xdr:spPr>
        <a:xfrm>
          <a:off x="2159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119397</xdr:rowOff>
    </xdr:from>
    <xdr:ext cx="762000" cy="259045"/>
    <xdr:sp macro="" textlink="">
      <xdr:nvSpPr>
        <xdr:cNvPr id="216" name="テキスト ボックス 215"/>
        <xdr:cNvSpPr txBox="1"/>
      </xdr:nvSpPr>
      <xdr:spPr>
        <a:xfrm>
          <a:off x="1828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156210</xdr:rowOff>
    </xdr:from>
    <xdr:to>
      <xdr:col>6</xdr:col>
      <xdr:colOff>171450</xdr:colOff>
      <xdr:row>54</xdr:row>
      <xdr:rowOff>86360</xdr:rowOff>
    </xdr:to>
    <xdr:sp macro="" textlink="">
      <xdr:nvSpPr>
        <xdr:cNvPr id="217" name="楕円 216"/>
        <xdr:cNvSpPr/>
      </xdr:nvSpPr>
      <xdr:spPr>
        <a:xfrm>
          <a:off x="1270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96537</xdr:rowOff>
    </xdr:from>
    <xdr:ext cx="762000" cy="259045"/>
    <xdr:sp macro="" textlink="">
      <xdr:nvSpPr>
        <xdr:cNvPr id="218" name="テキスト ボックス 217"/>
        <xdr:cNvSpPr txBox="1"/>
      </xdr:nvSpPr>
      <xdr:spPr>
        <a:xfrm>
          <a:off x="939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ea"/>
              <a:ea typeface="+mn-ea"/>
              <a:cs typeface="+mn-cs"/>
            </a:rPr>
            <a:t>前年度より</a:t>
          </a:r>
          <a:r>
            <a:rPr kumimoji="1" lang="en-US" altLang="ja-JP" sz="1100">
              <a:solidFill>
                <a:schemeClr val="dk1"/>
              </a:solidFill>
              <a:effectLst/>
              <a:latin typeface="+mn-ea"/>
              <a:ea typeface="+mn-ea"/>
              <a:cs typeface="+mn-cs"/>
            </a:rPr>
            <a:t>0.4</a:t>
          </a:r>
          <a:r>
            <a:rPr kumimoji="1" lang="ja-JP" altLang="ja-JP" sz="1100">
              <a:solidFill>
                <a:schemeClr val="dk1"/>
              </a:solidFill>
              <a:effectLst/>
              <a:latin typeface="+mn-ea"/>
              <a:ea typeface="+mn-ea"/>
              <a:cs typeface="+mn-cs"/>
            </a:rPr>
            <a:t>ポイント上昇し、類似団体平均より高い水準となっている。</a:t>
          </a:r>
          <a:r>
            <a:rPr kumimoji="1" lang="ja-JP" altLang="en-US" sz="1100">
              <a:solidFill>
                <a:schemeClr val="dk1"/>
              </a:solidFill>
              <a:effectLst/>
              <a:latin typeface="+mn-ea"/>
              <a:ea typeface="+mn-ea"/>
              <a:cs typeface="+mn-cs"/>
            </a:rPr>
            <a:t>令和元年台風第</a:t>
          </a:r>
          <a:r>
            <a:rPr kumimoji="1" lang="en-US" altLang="ja-JP" sz="1100">
              <a:solidFill>
                <a:schemeClr val="dk1"/>
              </a:solidFill>
              <a:effectLst/>
              <a:latin typeface="+mn-ea"/>
              <a:ea typeface="+mn-ea"/>
              <a:cs typeface="+mn-cs"/>
            </a:rPr>
            <a:t>19</a:t>
          </a:r>
          <a:r>
            <a:rPr kumimoji="1" lang="ja-JP" altLang="en-US" sz="1100">
              <a:solidFill>
                <a:schemeClr val="dk1"/>
              </a:solidFill>
              <a:effectLst/>
              <a:latin typeface="+mn-ea"/>
              <a:ea typeface="+mn-ea"/>
              <a:cs typeface="+mn-cs"/>
            </a:rPr>
            <a:t>号災害の影響による宅地関連災害復旧事業費</a:t>
          </a:r>
          <a:r>
            <a:rPr kumimoji="1" lang="ja-JP" altLang="ja-JP" sz="1100">
              <a:solidFill>
                <a:schemeClr val="dk1"/>
              </a:solidFill>
              <a:effectLst/>
              <a:latin typeface="+mn-ea"/>
              <a:ea typeface="+mn-ea"/>
              <a:cs typeface="+mn-cs"/>
            </a:rPr>
            <a:t>等</a:t>
          </a:r>
          <a:r>
            <a:rPr kumimoji="1" lang="ja-JP" altLang="en-US" sz="1100">
              <a:solidFill>
                <a:schemeClr val="dk1"/>
              </a:solidFill>
              <a:effectLst/>
              <a:latin typeface="+mn-ea"/>
              <a:ea typeface="+mn-ea"/>
              <a:cs typeface="+mn-cs"/>
            </a:rPr>
            <a:t>が影響し、維持補修費</a:t>
          </a:r>
          <a:r>
            <a:rPr kumimoji="1" lang="ja-JP" altLang="ja-JP" sz="1100">
              <a:solidFill>
                <a:schemeClr val="dk1"/>
              </a:solidFill>
              <a:effectLst/>
              <a:latin typeface="+mn-ea"/>
              <a:ea typeface="+mn-ea"/>
              <a:cs typeface="+mn-cs"/>
            </a:rPr>
            <a:t>が増加している。</a:t>
          </a:r>
          <a:endParaRPr kumimoji="1" lang="ja-JP" altLang="en-US" sz="1300">
            <a:latin typeface="+mn-ea"/>
            <a:ea typeface="+mn-ea"/>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61685</xdr:rowOff>
    </xdr:from>
    <xdr:to>
      <xdr:col>82</xdr:col>
      <xdr:colOff>107950</xdr:colOff>
      <xdr:row>61</xdr:row>
      <xdr:rowOff>37193</xdr:rowOff>
    </xdr:to>
    <xdr:cxnSp macro="">
      <xdr:nvCxnSpPr>
        <xdr:cNvPr id="248" name="直線コネクタ 247"/>
        <xdr:cNvCxnSpPr/>
      </xdr:nvCxnSpPr>
      <xdr:spPr>
        <a:xfrm flipV="1">
          <a:off x="16510000" y="8977085"/>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9270</xdr:rowOff>
    </xdr:from>
    <xdr:ext cx="762000" cy="259045"/>
    <xdr:sp macro="" textlink="">
      <xdr:nvSpPr>
        <xdr:cNvPr id="249" name="その他最小値テキスト"/>
        <xdr:cNvSpPr txBox="1"/>
      </xdr:nvSpPr>
      <xdr:spPr>
        <a:xfrm>
          <a:off x="16598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37193</xdr:rowOff>
    </xdr:from>
    <xdr:to>
      <xdr:col>82</xdr:col>
      <xdr:colOff>196850</xdr:colOff>
      <xdr:row>61</xdr:row>
      <xdr:rowOff>37193</xdr:rowOff>
    </xdr:to>
    <xdr:cxnSp macro="">
      <xdr:nvCxnSpPr>
        <xdr:cNvPr id="250" name="直線コネクタ 249"/>
        <xdr:cNvCxnSpPr/>
      </xdr:nvCxnSpPr>
      <xdr:spPr>
        <a:xfrm>
          <a:off x="16421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148062</xdr:rowOff>
    </xdr:from>
    <xdr:ext cx="762000" cy="259045"/>
    <xdr:sp macro="" textlink="">
      <xdr:nvSpPr>
        <xdr:cNvPr id="251" name="その他最大値テキスト"/>
        <xdr:cNvSpPr txBox="1"/>
      </xdr:nvSpPr>
      <xdr:spPr>
        <a:xfrm>
          <a:off x="16598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61685</xdr:rowOff>
    </xdr:from>
    <xdr:to>
      <xdr:col>82</xdr:col>
      <xdr:colOff>196850</xdr:colOff>
      <xdr:row>52</xdr:row>
      <xdr:rowOff>61685</xdr:rowOff>
    </xdr:to>
    <xdr:cxnSp macro="">
      <xdr:nvCxnSpPr>
        <xdr:cNvPr id="252" name="直線コネクタ 251"/>
        <xdr:cNvCxnSpPr/>
      </xdr:nvCxnSpPr>
      <xdr:spPr>
        <a:xfrm>
          <a:off x="16421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143328</xdr:rowOff>
    </xdr:from>
    <xdr:to>
      <xdr:col>82</xdr:col>
      <xdr:colOff>107950</xdr:colOff>
      <xdr:row>59</xdr:row>
      <xdr:rowOff>37193</xdr:rowOff>
    </xdr:to>
    <xdr:cxnSp macro="">
      <xdr:nvCxnSpPr>
        <xdr:cNvPr id="253" name="直線コネクタ 252"/>
        <xdr:cNvCxnSpPr/>
      </xdr:nvCxnSpPr>
      <xdr:spPr>
        <a:xfrm>
          <a:off x="15671800" y="100874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43742</xdr:rowOff>
    </xdr:from>
    <xdr:ext cx="762000" cy="259045"/>
    <xdr:sp macro="" textlink="">
      <xdr:nvSpPr>
        <xdr:cNvPr id="254" name="その他平均値テキスト"/>
        <xdr:cNvSpPr txBox="1"/>
      </xdr:nvSpPr>
      <xdr:spPr>
        <a:xfrm>
          <a:off x="16598900" y="9816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27215</xdr:rowOff>
    </xdr:from>
    <xdr:to>
      <xdr:col>82</xdr:col>
      <xdr:colOff>158750</xdr:colOff>
      <xdr:row>58</xdr:row>
      <xdr:rowOff>128815</xdr:rowOff>
    </xdr:to>
    <xdr:sp macro="" textlink="">
      <xdr:nvSpPr>
        <xdr:cNvPr id="255" name="フローチャート: 判断 254"/>
        <xdr:cNvSpPr/>
      </xdr:nvSpPr>
      <xdr:spPr>
        <a:xfrm>
          <a:off x="164592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110672</xdr:rowOff>
    </xdr:from>
    <xdr:to>
      <xdr:col>78</xdr:col>
      <xdr:colOff>69850</xdr:colOff>
      <xdr:row>58</xdr:row>
      <xdr:rowOff>143328</xdr:rowOff>
    </xdr:to>
    <xdr:cxnSp macro="">
      <xdr:nvCxnSpPr>
        <xdr:cNvPr id="256" name="直線コネクタ 255"/>
        <xdr:cNvCxnSpPr/>
      </xdr:nvCxnSpPr>
      <xdr:spPr>
        <a:xfrm>
          <a:off x="14782800" y="100547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57" name="フローチャート: 判断 256"/>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122662</xdr:rowOff>
    </xdr:from>
    <xdr:ext cx="736600" cy="259045"/>
    <xdr:sp macro="" textlink="">
      <xdr:nvSpPr>
        <xdr:cNvPr id="258" name="テキスト ボックス 257"/>
        <xdr:cNvSpPr txBox="1"/>
      </xdr:nvSpPr>
      <xdr:spPr>
        <a:xfrm>
          <a:off x="15290800" y="9723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69850</xdr:rowOff>
    </xdr:from>
    <xdr:to>
      <xdr:col>73</xdr:col>
      <xdr:colOff>180975</xdr:colOff>
      <xdr:row>58</xdr:row>
      <xdr:rowOff>110672</xdr:rowOff>
    </xdr:to>
    <xdr:cxnSp macro="">
      <xdr:nvCxnSpPr>
        <xdr:cNvPr id="259" name="直線コネクタ 258"/>
        <xdr:cNvCxnSpPr/>
      </xdr:nvCxnSpPr>
      <xdr:spPr>
        <a:xfrm>
          <a:off x="13893800" y="9499600"/>
          <a:ext cx="889000" cy="55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60" name="フローチャート: 判断 259"/>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61" name="テキスト ボックス 260"/>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12700</xdr:rowOff>
    </xdr:from>
    <xdr:to>
      <xdr:col>69</xdr:col>
      <xdr:colOff>92075</xdr:colOff>
      <xdr:row>55</xdr:row>
      <xdr:rowOff>69850</xdr:rowOff>
    </xdr:to>
    <xdr:cxnSp macro="">
      <xdr:nvCxnSpPr>
        <xdr:cNvPr id="262" name="直線コネクタ 261"/>
        <xdr:cNvCxnSpPr/>
      </xdr:nvCxnSpPr>
      <xdr:spPr>
        <a:xfrm>
          <a:off x="13004800" y="92710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166007</xdr:rowOff>
    </xdr:from>
    <xdr:to>
      <xdr:col>69</xdr:col>
      <xdr:colOff>142875</xdr:colOff>
      <xdr:row>58</xdr:row>
      <xdr:rowOff>96157</xdr:rowOff>
    </xdr:to>
    <xdr:sp macro="" textlink="">
      <xdr:nvSpPr>
        <xdr:cNvPr id="263" name="フローチャート: 判断 262"/>
        <xdr:cNvSpPr/>
      </xdr:nvSpPr>
      <xdr:spPr>
        <a:xfrm>
          <a:off x="138430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80934</xdr:rowOff>
    </xdr:from>
    <xdr:ext cx="762000" cy="259045"/>
    <xdr:sp macro="" textlink="">
      <xdr:nvSpPr>
        <xdr:cNvPr id="264" name="テキスト ボックス 263"/>
        <xdr:cNvSpPr txBox="1"/>
      </xdr:nvSpPr>
      <xdr:spPr>
        <a:xfrm>
          <a:off x="13512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108857</xdr:rowOff>
    </xdr:from>
    <xdr:to>
      <xdr:col>65</xdr:col>
      <xdr:colOff>53975</xdr:colOff>
      <xdr:row>57</xdr:row>
      <xdr:rowOff>39007</xdr:rowOff>
    </xdr:to>
    <xdr:sp macro="" textlink="">
      <xdr:nvSpPr>
        <xdr:cNvPr id="265" name="フローチャート: 判断 264"/>
        <xdr:cNvSpPr/>
      </xdr:nvSpPr>
      <xdr:spPr>
        <a:xfrm>
          <a:off x="12954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23784</xdr:rowOff>
    </xdr:from>
    <xdr:ext cx="762000" cy="259045"/>
    <xdr:sp macro="" textlink="">
      <xdr:nvSpPr>
        <xdr:cNvPr id="266" name="テキスト ボックス 265"/>
        <xdr:cNvSpPr txBox="1"/>
      </xdr:nvSpPr>
      <xdr:spPr>
        <a:xfrm>
          <a:off x="12623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157843</xdr:rowOff>
    </xdr:from>
    <xdr:to>
      <xdr:col>82</xdr:col>
      <xdr:colOff>158750</xdr:colOff>
      <xdr:row>59</xdr:row>
      <xdr:rowOff>87993</xdr:rowOff>
    </xdr:to>
    <xdr:sp macro="" textlink="">
      <xdr:nvSpPr>
        <xdr:cNvPr id="272" name="楕円 271"/>
        <xdr:cNvSpPr/>
      </xdr:nvSpPr>
      <xdr:spPr>
        <a:xfrm>
          <a:off x="164592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129920</xdr:rowOff>
    </xdr:from>
    <xdr:ext cx="762000" cy="259045"/>
    <xdr:sp macro="" textlink="">
      <xdr:nvSpPr>
        <xdr:cNvPr id="273" name="その他該当値テキスト"/>
        <xdr:cNvSpPr txBox="1"/>
      </xdr:nvSpPr>
      <xdr:spPr>
        <a:xfrm>
          <a:off x="165989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92528</xdr:rowOff>
    </xdr:from>
    <xdr:to>
      <xdr:col>78</xdr:col>
      <xdr:colOff>120650</xdr:colOff>
      <xdr:row>59</xdr:row>
      <xdr:rowOff>22678</xdr:rowOff>
    </xdr:to>
    <xdr:sp macro="" textlink="">
      <xdr:nvSpPr>
        <xdr:cNvPr id="274" name="楕円 273"/>
        <xdr:cNvSpPr/>
      </xdr:nvSpPr>
      <xdr:spPr>
        <a:xfrm>
          <a:off x="15621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7455</xdr:rowOff>
    </xdr:from>
    <xdr:ext cx="736600" cy="259045"/>
    <xdr:sp macro="" textlink="">
      <xdr:nvSpPr>
        <xdr:cNvPr id="275" name="テキスト ボックス 274"/>
        <xdr:cNvSpPr txBox="1"/>
      </xdr:nvSpPr>
      <xdr:spPr>
        <a:xfrm>
          <a:off x="15290800" y="10123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59872</xdr:rowOff>
    </xdr:from>
    <xdr:to>
      <xdr:col>74</xdr:col>
      <xdr:colOff>31750</xdr:colOff>
      <xdr:row>58</xdr:row>
      <xdr:rowOff>161472</xdr:rowOff>
    </xdr:to>
    <xdr:sp macro="" textlink="">
      <xdr:nvSpPr>
        <xdr:cNvPr id="276" name="楕円 275"/>
        <xdr:cNvSpPr/>
      </xdr:nvSpPr>
      <xdr:spPr>
        <a:xfrm>
          <a:off x="14732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199</xdr:rowOff>
    </xdr:from>
    <xdr:ext cx="762000" cy="259045"/>
    <xdr:sp macro="" textlink="">
      <xdr:nvSpPr>
        <xdr:cNvPr id="277" name="テキスト ボックス 276"/>
        <xdr:cNvSpPr txBox="1"/>
      </xdr:nvSpPr>
      <xdr:spPr>
        <a:xfrm>
          <a:off x="14401800" y="977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19050</xdr:rowOff>
    </xdr:from>
    <xdr:to>
      <xdr:col>69</xdr:col>
      <xdr:colOff>142875</xdr:colOff>
      <xdr:row>55</xdr:row>
      <xdr:rowOff>120650</xdr:rowOff>
    </xdr:to>
    <xdr:sp macro="" textlink="">
      <xdr:nvSpPr>
        <xdr:cNvPr id="278" name="楕円 277"/>
        <xdr:cNvSpPr/>
      </xdr:nvSpPr>
      <xdr:spPr>
        <a:xfrm>
          <a:off x="13843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79" name="テキスト ボックス 278"/>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133350</xdr:rowOff>
    </xdr:from>
    <xdr:to>
      <xdr:col>65</xdr:col>
      <xdr:colOff>53975</xdr:colOff>
      <xdr:row>54</xdr:row>
      <xdr:rowOff>63500</xdr:rowOff>
    </xdr:to>
    <xdr:sp macro="" textlink="">
      <xdr:nvSpPr>
        <xdr:cNvPr id="280" name="楕円 279"/>
        <xdr:cNvSpPr/>
      </xdr:nvSpPr>
      <xdr:spPr>
        <a:xfrm>
          <a:off x="12954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73677</xdr:rowOff>
    </xdr:from>
    <xdr:ext cx="762000" cy="259045"/>
    <xdr:sp macro="" textlink="">
      <xdr:nvSpPr>
        <xdr:cNvPr id="281" name="テキスト ボックス 280"/>
        <xdr:cNvSpPr txBox="1"/>
      </xdr:nvSpPr>
      <xdr:spPr>
        <a:xfrm>
          <a:off x="12623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ea"/>
              <a:ea typeface="+mn-ea"/>
              <a:cs typeface="+mn-cs"/>
            </a:rPr>
            <a:t>前年度より</a:t>
          </a:r>
          <a:r>
            <a:rPr kumimoji="1" lang="en-US" altLang="ja-JP" sz="1100">
              <a:solidFill>
                <a:schemeClr val="dk1"/>
              </a:solidFill>
              <a:effectLst/>
              <a:latin typeface="+mn-ea"/>
              <a:ea typeface="+mn-ea"/>
              <a:cs typeface="+mn-cs"/>
            </a:rPr>
            <a:t>0.3</a:t>
          </a:r>
          <a:r>
            <a:rPr kumimoji="1" lang="ja-JP" altLang="ja-JP" sz="1100">
              <a:solidFill>
                <a:schemeClr val="dk1"/>
              </a:solidFill>
              <a:effectLst/>
              <a:latin typeface="+mn-ea"/>
              <a:ea typeface="+mn-ea"/>
              <a:cs typeface="+mn-cs"/>
            </a:rPr>
            <a:t>ポイント上昇し、類似団体平均を下回る水準となっている。引き続き、補助金、負担金について見直しを行い、廃止、統合、縮減、終期設定等により適正化を図り事業費の抑制に努める。</a:t>
          </a:r>
          <a:endParaRPr lang="ja-JP" altLang="ja-JP" sz="1400">
            <a:effectLst/>
            <a:latin typeface="+mn-ea"/>
            <a:ea typeface="+mn-ea"/>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44450</xdr:rowOff>
    </xdr:from>
    <xdr:to>
      <xdr:col>82</xdr:col>
      <xdr:colOff>107950</xdr:colOff>
      <xdr:row>41</xdr:row>
      <xdr:rowOff>95250</xdr:rowOff>
    </xdr:to>
    <xdr:cxnSp macro="">
      <xdr:nvCxnSpPr>
        <xdr:cNvPr id="309" name="直線コネクタ 308"/>
        <xdr:cNvCxnSpPr/>
      </xdr:nvCxnSpPr>
      <xdr:spPr>
        <a:xfrm flipV="1">
          <a:off x="16510000" y="57023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67327</xdr:rowOff>
    </xdr:from>
    <xdr:ext cx="762000" cy="259045"/>
    <xdr:sp macro="" textlink="">
      <xdr:nvSpPr>
        <xdr:cNvPr id="310" name="補助費等最小値テキスト"/>
        <xdr:cNvSpPr txBox="1"/>
      </xdr:nvSpPr>
      <xdr:spPr>
        <a:xfrm>
          <a:off x="16598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95250</xdr:rowOff>
    </xdr:from>
    <xdr:to>
      <xdr:col>82</xdr:col>
      <xdr:colOff>196850</xdr:colOff>
      <xdr:row>41</xdr:row>
      <xdr:rowOff>95250</xdr:rowOff>
    </xdr:to>
    <xdr:cxnSp macro="">
      <xdr:nvCxnSpPr>
        <xdr:cNvPr id="311" name="直線コネクタ 310"/>
        <xdr:cNvCxnSpPr/>
      </xdr:nvCxnSpPr>
      <xdr:spPr>
        <a:xfrm>
          <a:off x="16421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130827</xdr:rowOff>
    </xdr:from>
    <xdr:ext cx="762000" cy="259045"/>
    <xdr:sp macro="" textlink="">
      <xdr:nvSpPr>
        <xdr:cNvPr id="312" name="補助費等最大値テキスト"/>
        <xdr:cNvSpPr txBox="1"/>
      </xdr:nvSpPr>
      <xdr:spPr>
        <a:xfrm>
          <a:off x="165989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44450</xdr:rowOff>
    </xdr:from>
    <xdr:to>
      <xdr:col>82</xdr:col>
      <xdr:colOff>196850</xdr:colOff>
      <xdr:row>33</xdr:row>
      <xdr:rowOff>44450</xdr:rowOff>
    </xdr:to>
    <xdr:cxnSp macro="">
      <xdr:nvCxnSpPr>
        <xdr:cNvPr id="313" name="直線コネクタ 312"/>
        <xdr:cNvCxnSpPr/>
      </xdr:nvCxnSpPr>
      <xdr:spPr>
        <a:xfrm>
          <a:off x="164211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165100</xdr:rowOff>
    </xdr:from>
    <xdr:to>
      <xdr:col>82</xdr:col>
      <xdr:colOff>107950</xdr:colOff>
      <xdr:row>37</xdr:row>
      <xdr:rowOff>31750</xdr:rowOff>
    </xdr:to>
    <xdr:cxnSp macro="">
      <xdr:nvCxnSpPr>
        <xdr:cNvPr id="314" name="直線コネクタ 313"/>
        <xdr:cNvCxnSpPr/>
      </xdr:nvCxnSpPr>
      <xdr:spPr>
        <a:xfrm>
          <a:off x="15671800" y="6337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41927</xdr:rowOff>
    </xdr:from>
    <xdr:ext cx="762000" cy="259045"/>
    <xdr:sp macro="" textlink="">
      <xdr:nvSpPr>
        <xdr:cNvPr id="315" name="補助費等平均値テキスト"/>
        <xdr:cNvSpPr txBox="1"/>
      </xdr:nvSpPr>
      <xdr:spPr>
        <a:xfrm>
          <a:off x="16598900" y="638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69850</xdr:rowOff>
    </xdr:from>
    <xdr:to>
      <xdr:col>82</xdr:col>
      <xdr:colOff>158750</xdr:colOff>
      <xdr:row>38</xdr:row>
      <xdr:rowOff>0</xdr:rowOff>
    </xdr:to>
    <xdr:sp macro="" textlink="">
      <xdr:nvSpPr>
        <xdr:cNvPr id="316" name="フローチャート: 判断 315"/>
        <xdr:cNvSpPr/>
      </xdr:nvSpPr>
      <xdr:spPr>
        <a:xfrm>
          <a:off x="164592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101600</xdr:rowOff>
    </xdr:from>
    <xdr:to>
      <xdr:col>78</xdr:col>
      <xdr:colOff>69850</xdr:colOff>
      <xdr:row>36</xdr:row>
      <xdr:rowOff>165100</xdr:rowOff>
    </xdr:to>
    <xdr:cxnSp macro="">
      <xdr:nvCxnSpPr>
        <xdr:cNvPr id="317" name="直線コネクタ 316"/>
        <xdr:cNvCxnSpPr/>
      </xdr:nvCxnSpPr>
      <xdr:spPr>
        <a:xfrm>
          <a:off x="14782800" y="6273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18" name="フローチャート: 判断 317"/>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19" name="テキスト ボックス 318"/>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101600</xdr:rowOff>
    </xdr:from>
    <xdr:to>
      <xdr:col>73</xdr:col>
      <xdr:colOff>180975</xdr:colOff>
      <xdr:row>38</xdr:row>
      <xdr:rowOff>76200</xdr:rowOff>
    </xdr:to>
    <xdr:cxnSp macro="">
      <xdr:nvCxnSpPr>
        <xdr:cNvPr id="320" name="直線コネクタ 319"/>
        <xdr:cNvCxnSpPr/>
      </xdr:nvCxnSpPr>
      <xdr:spPr>
        <a:xfrm flipV="1">
          <a:off x="13893800" y="6273800"/>
          <a:ext cx="8890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139700</xdr:rowOff>
    </xdr:from>
    <xdr:to>
      <xdr:col>74</xdr:col>
      <xdr:colOff>31750</xdr:colOff>
      <xdr:row>37</xdr:row>
      <xdr:rowOff>69850</xdr:rowOff>
    </xdr:to>
    <xdr:sp macro="" textlink="">
      <xdr:nvSpPr>
        <xdr:cNvPr id="321" name="フローチャート: 判断 320"/>
        <xdr:cNvSpPr/>
      </xdr:nvSpPr>
      <xdr:spPr>
        <a:xfrm>
          <a:off x="14732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54627</xdr:rowOff>
    </xdr:from>
    <xdr:ext cx="762000" cy="259045"/>
    <xdr:sp macro="" textlink="">
      <xdr:nvSpPr>
        <xdr:cNvPr id="322" name="テキスト ボックス 321"/>
        <xdr:cNvSpPr txBox="1"/>
      </xdr:nvSpPr>
      <xdr:spPr>
        <a:xfrm>
          <a:off x="14401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12700</xdr:rowOff>
    </xdr:from>
    <xdr:to>
      <xdr:col>69</xdr:col>
      <xdr:colOff>92075</xdr:colOff>
      <xdr:row>38</xdr:row>
      <xdr:rowOff>76200</xdr:rowOff>
    </xdr:to>
    <xdr:cxnSp macro="">
      <xdr:nvCxnSpPr>
        <xdr:cNvPr id="323" name="直線コネクタ 322"/>
        <xdr:cNvCxnSpPr/>
      </xdr:nvCxnSpPr>
      <xdr:spPr>
        <a:xfrm>
          <a:off x="13004800" y="6527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31750</xdr:rowOff>
    </xdr:from>
    <xdr:to>
      <xdr:col>69</xdr:col>
      <xdr:colOff>142875</xdr:colOff>
      <xdr:row>37</xdr:row>
      <xdr:rowOff>133350</xdr:rowOff>
    </xdr:to>
    <xdr:sp macro="" textlink="">
      <xdr:nvSpPr>
        <xdr:cNvPr id="324" name="フローチャート: 判断 323"/>
        <xdr:cNvSpPr/>
      </xdr:nvSpPr>
      <xdr:spPr>
        <a:xfrm>
          <a:off x="13843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143527</xdr:rowOff>
    </xdr:from>
    <xdr:ext cx="762000" cy="259045"/>
    <xdr:sp macro="" textlink="">
      <xdr:nvSpPr>
        <xdr:cNvPr id="325" name="テキスト ボックス 324"/>
        <xdr:cNvSpPr txBox="1"/>
      </xdr:nvSpPr>
      <xdr:spPr>
        <a:xfrm>
          <a:off x="13512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6350</xdr:rowOff>
    </xdr:from>
    <xdr:to>
      <xdr:col>65</xdr:col>
      <xdr:colOff>53975</xdr:colOff>
      <xdr:row>37</xdr:row>
      <xdr:rowOff>107950</xdr:rowOff>
    </xdr:to>
    <xdr:sp macro="" textlink="">
      <xdr:nvSpPr>
        <xdr:cNvPr id="326" name="フローチャート: 判断 325"/>
        <xdr:cNvSpPr/>
      </xdr:nvSpPr>
      <xdr:spPr>
        <a:xfrm>
          <a:off x="12954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118127</xdr:rowOff>
    </xdr:from>
    <xdr:ext cx="762000" cy="259045"/>
    <xdr:sp macro="" textlink="">
      <xdr:nvSpPr>
        <xdr:cNvPr id="327" name="テキスト ボックス 326"/>
        <xdr:cNvSpPr txBox="1"/>
      </xdr:nvSpPr>
      <xdr:spPr>
        <a:xfrm>
          <a:off x="12623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152400</xdr:rowOff>
    </xdr:from>
    <xdr:to>
      <xdr:col>82</xdr:col>
      <xdr:colOff>158750</xdr:colOff>
      <xdr:row>37</xdr:row>
      <xdr:rowOff>82550</xdr:rowOff>
    </xdr:to>
    <xdr:sp macro="" textlink="">
      <xdr:nvSpPr>
        <xdr:cNvPr id="333" name="楕円 332"/>
        <xdr:cNvSpPr/>
      </xdr:nvSpPr>
      <xdr:spPr>
        <a:xfrm>
          <a:off x="16459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168927</xdr:rowOff>
    </xdr:from>
    <xdr:ext cx="762000" cy="259045"/>
    <xdr:sp macro="" textlink="">
      <xdr:nvSpPr>
        <xdr:cNvPr id="334" name="補助費等該当値テキスト"/>
        <xdr:cNvSpPr txBox="1"/>
      </xdr:nvSpPr>
      <xdr:spPr>
        <a:xfrm>
          <a:off x="165989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114300</xdr:rowOff>
    </xdr:from>
    <xdr:to>
      <xdr:col>78</xdr:col>
      <xdr:colOff>120650</xdr:colOff>
      <xdr:row>37</xdr:row>
      <xdr:rowOff>44450</xdr:rowOff>
    </xdr:to>
    <xdr:sp macro="" textlink="">
      <xdr:nvSpPr>
        <xdr:cNvPr id="335" name="楕円 334"/>
        <xdr:cNvSpPr/>
      </xdr:nvSpPr>
      <xdr:spPr>
        <a:xfrm>
          <a:off x="15621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54627</xdr:rowOff>
    </xdr:from>
    <xdr:ext cx="736600" cy="259045"/>
    <xdr:sp macro="" textlink="">
      <xdr:nvSpPr>
        <xdr:cNvPr id="336" name="テキスト ボックス 335"/>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50800</xdr:rowOff>
    </xdr:from>
    <xdr:to>
      <xdr:col>74</xdr:col>
      <xdr:colOff>31750</xdr:colOff>
      <xdr:row>36</xdr:row>
      <xdr:rowOff>152400</xdr:rowOff>
    </xdr:to>
    <xdr:sp macro="" textlink="">
      <xdr:nvSpPr>
        <xdr:cNvPr id="337" name="楕円 336"/>
        <xdr:cNvSpPr/>
      </xdr:nvSpPr>
      <xdr:spPr>
        <a:xfrm>
          <a:off x="147320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162577</xdr:rowOff>
    </xdr:from>
    <xdr:ext cx="762000" cy="259045"/>
    <xdr:sp macro="" textlink="">
      <xdr:nvSpPr>
        <xdr:cNvPr id="338" name="テキスト ボックス 337"/>
        <xdr:cNvSpPr txBox="1"/>
      </xdr:nvSpPr>
      <xdr:spPr>
        <a:xfrm>
          <a:off x="144018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25400</xdr:rowOff>
    </xdr:from>
    <xdr:to>
      <xdr:col>69</xdr:col>
      <xdr:colOff>142875</xdr:colOff>
      <xdr:row>38</xdr:row>
      <xdr:rowOff>127000</xdr:rowOff>
    </xdr:to>
    <xdr:sp macro="" textlink="">
      <xdr:nvSpPr>
        <xdr:cNvPr id="339" name="楕円 338"/>
        <xdr:cNvSpPr/>
      </xdr:nvSpPr>
      <xdr:spPr>
        <a:xfrm>
          <a:off x="138430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111777</xdr:rowOff>
    </xdr:from>
    <xdr:ext cx="762000" cy="259045"/>
    <xdr:sp macro="" textlink="">
      <xdr:nvSpPr>
        <xdr:cNvPr id="340" name="テキスト ボックス 339"/>
        <xdr:cNvSpPr txBox="1"/>
      </xdr:nvSpPr>
      <xdr:spPr>
        <a:xfrm>
          <a:off x="13512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133350</xdr:rowOff>
    </xdr:from>
    <xdr:to>
      <xdr:col>65</xdr:col>
      <xdr:colOff>53975</xdr:colOff>
      <xdr:row>38</xdr:row>
      <xdr:rowOff>63500</xdr:rowOff>
    </xdr:to>
    <xdr:sp macro="" textlink="">
      <xdr:nvSpPr>
        <xdr:cNvPr id="341" name="楕円 340"/>
        <xdr:cNvSpPr/>
      </xdr:nvSpPr>
      <xdr:spPr>
        <a:xfrm>
          <a:off x="12954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48277</xdr:rowOff>
    </xdr:from>
    <xdr:ext cx="762000" cy="259045"/>
    <xdr:sp macro="" textlink="">
      <xdr:nvSpPr>
        <xdr:cNvPr id="342" name="テキスト ボックス 341"/>
        <xdr:cNvSpPr txBox="1"/>
      </xdr:nvSpPr>
      <xdr:spPr>
        <a:xfrm>
          <a:off x="12623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ea"/>
              <a:ea typeface="+mn-ea"/>
              <a:cs typeface="+mn-cs"/>
            </a:rPr>
            <a:t>前年度より</a:t>
          </a:r>
          <a:r>
            <a:rPr kumimoji="1" lang="en-US" altLang="ja-JP" sz="1100">
              <a:solidFill>
                <a:schemeClr val="dk1"/>
              </a:solidFill>
              <a:effectLst/>
              <a:latin typeface="+mn-ea"/>
              <a:ea typeface="+mn-ea"/>
              <a:cs typeface="+mn-cs"/>
            </a:rPr>
            <a:t>0.3</a:t>
          </a:r>
          <a:r>
            <a:rPr kumimoji="1" lang="ja-JP" altLang="ja-JP" sz="1100">
              <a:solidFill>
                <a:schemeClr val="dk1"/>
              </a:solidFill>
              <a:effectLst/>
              <a:latin typeface="+mn-ea"/>
              <a:ea typeface="+mn-ea"/>
              <a:cs typeface="+mn-cs"/>
            </a:rPr>
            <a:t>ポイント改善したが、新市建設計画に基づく合併特例事業を実施しているため、類似団体平均より高い水準にある。引き続き、財政計画を基に適正な起債管理を行い、公債費抑制に努める。</a:t>
          </a:r>
          <a:endParaRPr lang="ja-JP" altLang="ja-JP" sz="1400">
            <a:effectLst/>
            <a:latin typeface="+mn-ea"/>
            <a:ea typeface="+mn-ea"/>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15422</xdr:rowOff>
    </xdr:from>
    <xdr:to>
      <xdr:col>24</xdr:col>
      <xdr:colOff>25400</xdr:colOff>
      <xdr:row>82</xdr:row>
      <xdr:rowOff>7257</xdr:rowOff>
    </xdr:to>
    <xdr:cxnSp macro="">
      <xdr:nvCxnSpPr>
        <xdr:cNvPr id="372" name="直線コネクタ 371"/>
        <xdr:cNvCxnSpPr/>
      </xdr:nvCxnSpPr>
      <xdr:spPr>
        <a:xfrm flipV="1">
          <a:off x="4826000" y="125312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150784</xdr:rowOff>
    </xdr:from>
    <xdr:ext cx="762000" cy="259045"/>
    <xdr:sp macro="" textlink="">
      <xdr:nvSpPr>
        <xdr:cNvPr id="373" name="公債費最小値テキスト"/>
        <xdr:cNvSpPr txBox="1"/>
      </xdr:nvSpPr>
      <xdr:spPr>
        <a:xfrm>
          <a:off x="4914900" y="140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7257</xdr:rowOff>
    </xdr:from>
    <xdr:to>
      <xdr:col>24</xdr:col>
      <xdr:colOff>114300</xdr:colOff>
      <xdr:row>82</xdr:row>
      <xdr:rowOff>7257</xdr:rowOff>
    </xdr:to>
    <xdr:cxnSp macro="">
      <xdr:nvCxnSpPr>
        <xdr:cNvPr id="374" name="直線コネクタ 373"/>
        <xdr:cNvCxnSpPr/>
      </xdr:nvCxnSpPr>
      <xdr:spPr>
        <a:xfrm>
          <a:off x="4737100" y="1406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101799</xdr:rowOff>
    </xdr:from>
    <xdr:ext cx="762000" cy="259045"/>
    <xdr:sp macro="" textlink="">
      <xdr:nvSpPr>
        <xdr:cNvPr id="375" name="公債費最大値テキスト"/>
        <xdr:cNvSpPr txBox="1"/>
      </xdr:nvSpPr>
      <xdr:spPr>
        <a:xfrm>
          <a:off x="4914900" y="1227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15422</xdr:rowOff>
    </xdr:from>
    <xdr:to>
      <xdr:col>24</xdr:col>
      <xdr:colOff>114300</xdr:colOff>
      <xdr:row>73</xdr:row>
      <xdr:rowOff>15422</xdr:rowOff>
    </xdr:to>
    <xdr:cxnSp macro="">
      <xdr:nvCxnSpPr>
        <xdr:cNvPr id="376" name="直線コネクタ 375"/>
        <xdr:cNvCxnSpPr/>
      </xdr:nvCxnSpPr>
      <xdr:spPr>
        <a:xfrm>
          <a:off x="4737100" y="1253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23586</xdr:rowOff>
    </xdr:from>
    <xdr:to>
      <xdr:col>24</xdr:col>
      <xdr:colOff>25400</xdr:colOff>
      <xdr:row>80</xdr:row>
      <xdr:rowOff>56243</xdr:rowOff>
    </xdr:to>
    <xdr:cxnSp macro="">
      <xdr:nvCxnSpPr>
        <xdr:cNvPr id="377" name="直線コネクタ 376"/>
        <xdr:cNvCxnSpPr/>
      </xdr:nvCxnSpPr>
      <xdr:spPr>
        <a:xfrm flipV="1">
          <a:off x="3987800" y="137395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70956</xdr:rowOff>
    </xdr:from>
    <xdr:ext cx="762000" cy="259045"/>
    <xdr:sp macro="" textlink="">
      <xdr:nvSpPr>
        <xdr:cNvPr id="378" name="公債費平均値テキスト"/>
        <xdr:cNvSpPr txBox="1"/>
      </xdr:nvSpPr>
      <xdr:spPr>
        <a:xfrm>
          <a:off x="4914900" y="13272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54429</xdr:rowOff>
    </xdr:from>
    <xdr:to>
      <xdr:col>24</xdr:col>
      <xdr:colOff>76200</xdr:colOff>
      <xdr:row>78</xdr:row>
      <xdr:rowOff>156029</xdr:rowOff>
    </xdr:to>
    <xdr:sp macro="" textlink="">
      <xdr:nvSpPr>
        <xdr:cNvPr id="379" name="フローチャート: 判断 378"/>
        <xdr:cNvSpPr/>
      </xdr:nvSpPr>
      <xdr:spPr>
        <a:xfrm>
          <a:off x="4775200" y="13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56243</xdr:rowOff>
    </xdr:from>
    <xdr:to>
      <xdr:col>19</xdr:col>
      <xdr:colOff>187325</xdr:colOff>
      <xdr:row>80</xdr:row>
      <xdr:rowOff>78014</xdr:rowOff>
    </xdr:to>
    <xdr:cxnSp macro="">
      <xdr:nvCxnSpPr>
        <xdr:cNvPr id="380" name="直線コネクタ 379"/>
        <xdr:cNvCxnSpPr/>
      </xdr:nvCxnSpPr>
      <xdr:spPr>
        <a:xfrm flipV="1">
          <a:off x="3098800" y="137722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10886</xdr:rowOff>
    </xdr:from>
    <xdr:to>
      <xdr:col>20</xdr:col>
      <xdr:colOff>38100</xdr:colOff>
      <xdr:row>78</xdr:row>
      <xdr:rowOff>112486</xdr:rowOff>
    </xdr:to>
    <xdr:sp macro="" textlink="">
      <xdr:nvSpPr>
        <xdr:cNvPr id="381" name="フローチャート: 判断 380"/>
        <xdr:cNvSpPr/>
      </xdr:nvSpPr>
      <xdr:spPr>
        <a:xfrm>
          <a:off x="39370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122663</xdr:rowOff>
    </xdr:from>
    <xdr:ext cx="736600" cy="259045"/>
    <xdr:sp macro="" textlink="">
      <xdr:nvSpPr>
        <xdr:cNvPr id="382" name="テキスト ボックス 381"/>
        <xdr:cNvSpPr txBox="1"/>
      </xdr:nvSpPr>
      <xdr:spPr>
        <a:xfrm>
          <a:off x="3606800" y="13152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78014</xdr:rowOff>
    </xdr:from>
    <xdr:to>
      <xdr:col>15</xdr:col>
      <xdr:colOff>98425</xdr:colOff>
      <xdr:row>80</xdr:row>
      <xdr:rowOff>132443</xdr:rowOff>
    </xdr:to>
    <xdr:cxnSp macro="">
      <xdr:nvCxnSpPr>
        <xdr:cNvPr id="383" name="直線コネクタ 382"/>
        <xdr:cNvCxnSpPr/>
      </xdr:nvCxnSpPr>
      <xdr:spPr>
        <a:xfrm flipV="1">
          <a:off x="2209800" y="137940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32657</xdr:rowOff>
    </xdr:from>
    <xdr:to>
      <xdr:col>15</xdr:col>
      <xdr:colOff>149225</xdr:colOff>
      <xdr:row>78</xdr:row>
      <xdr:rowOff>134257</xdr:rowOff>
    </xdr:to>
    <xdr:sp macro="" textlink="">
      <xdr:nvSpPr>
        <xdr:cNvPr id="384" name="フローチャート: 判断 383"/>
        <xdr:cNvSpPr/>
      </xdr:nvSpPr>
      <xdr:spPr>
        <a:xfrm>
          <a:off x="3048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144434</xdr:rowOff>
    </xdr:from>
    <xdr:ext cx="762000" cy="259045"/>
    <xdr:sp macro="" textlink="">
      <xdr:nvSpPr>
        <xdr:cNvPr id="385" name="テキスト ボックス 384"/>
        <xdr:cNvSpPr txBox="1"/>
      </xdr:nvSpPr>
      <xdr:spPr>
        <a:xfrm>
          <a:off x="2717800" y="1317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67129</xdr:rowOff>
    </xdr:from>
    <xdr:to>
      <xdr:col>11</xdr:col>
      <xdr:colOff>9525</xdr:colOff>
      <xdr:row>80</xdr:row>
      <xdr:rowOff>132443</xdr:rowOff>
    </xdr:to>
    <xdr:cxnSp macro="">
      <xdr:nvCxnSpPr>
        <xdr:cNvPr id="386" name="直線コネクタ 385"/>
        <xdr:cNvCxnSpPr/>
      </xdr:nvCxnSpPr>
      <xdr:spPr>
        <a:xfrm>
          <a:off x="1320800" y="137831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65314</xdr:rowOff>
    </xdr:from>
    <xdr:to>
      <xdr:col>11</xdr:col>
      <xdr:colOff>60325</xdr:colOff>
      <xdr:row>78</xdr:row>
      <xdr:rowOff>166914</xdr:rowOff>
    </xdr:to>
    <xdr:sp macro="" textlink="">
      <xdr:nvSpPr>
        <xdr:cNvPr id="387" name="フローチャート: 判断 386"/>
        <xdr:cNvSpPr/>
      </xdr:nvSpPr>
      <xdr:spPr>
        <a:xfrm>
          <a:off x="2159000" y="1343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5641</xdr:rowOff>
    </xdr:from>
    <xdr:ext cx="762000" cy="259045"/>
    <xdr:sp macro="" textlink="">
      <xdr:nvSpPr>
        <xdr:cNvPr id="388" name="テキスト ボックス 387"/>
        <xdr:cNvSpPr txBox="1"/>
      </xdr:nvSpPr>
      <xdr:spPr>
        <a:xfrm>
          <a:off x="1828800" y="1320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141514</xdr:rowOff>
    </xdr:from>
    <xdr:to>
      <xdr:col>6</xdr:col>
      <xdr:colOff>171450</xdr:colOff>
      <xdr:row>79</xdr:row>
      <xdr:rowOff>71664</xdr:rowOff>
    </xdr:to>
    <xdr:sp macro="" textlink="">
      <xdr:nvSpPr>
        <xdr:cNvPr id="389" name="フローチャート: 判断 388"/>
        <xdr:cNvSpPr/>
      </xdr:nvSpPr>
      <xdr:spPr>
        <a:xfrm>
          <a:off x="1270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81841</xdr:rowOff>
    </xdr:from>
    <xdr:ext cx="762000" cy="259045"/>
    <xdr:sp macro="" textlink="">
      <xdr:nvSpPr>
        <xdr:cNvPr id="390" name="テキスト ボックス 389"/>
        <xdr:cNvSpPr txBox="1"/>
      </xdr:nvSpPr>
      <xdr:spPr>
        <a:xfrm>
          <a:off x="939800" y="1328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144236</xdr:rowOff>
    </xdr:from>
    <xdr:to>
      <xdr:col>24</xdr:col>
      <xdr:colOff>76200</xdr:colOff>
      <xdr:row>80</xdr:row>
      <xdr:rowOff>74386</xdr:rowOff>
    </xdr:to>
    <xdr:sp macro="" textlink="">
      <xdr:nvSpPr>
        <xdr:cNvPr id="396" name="楕円 395"/>
        <xdr:cNvSpPr/>
      </xdr:nvSpPr>
      <xdr:spPr>
        <a:xfrm>
          <a:off x="4775200" y="1368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116313</xdr:rowOff>
    </xdr:from>
    <xdr:ext cx="762000" cy="259045"/>
    <xdr:sp macro="" textlink="">
      <xdr:nvSpPr>
        <xdr:cNvPr id="397" name="公債費該当値テキスト"/>
        <xdr:cNvSpPr txBox="1"/>
      </xdr:nvSpPr>
      <xdr:spPr>
        <a:xfrm>
          <a:off x="4914900" y="1366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5443</xdr:rowOff>
    </xdr:from>
    <xdr:to>
      <xdr:col>20</xdr:col>
      <xdr:colOff>38100</xdr:colOff>
      <xdr:row>80</xdr:row>
      <xdr:rowOff>107043</xdr:rowOff>
    </xdr:to>
    <xdr:sp macro="" textlink="">
      <xdr:nvSpPr>
        <xdr:cNvPr id="398" name="楕円 397"/>
        <xdr:cNvSpPr/>
      </xdr:nvSpPr>
      <xdr:spPr>
        <a:xfrm>
          <a:off x="3937000" y="1372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91820</xdr:rowOff>
    </xdr:from>
    <xdr:ext cx="736600" cy="259045"/>
    <xdr:sp macro="" textlink="">
      <xdr:nvSpPr>
        <xdr:cNvPr id="399" name="テキスト ボックス 398"/>
        <xdr:cNvSpPr txBox="1"/>
      </xdr:nvSpPr>
      <xdr:spPr>
        <a:xfrm>
          <a:off x="3606800" y="13807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27214</xdr:rowOff>
    </xdr:from>
    <xdr:to>
      <xdr:col>15</xdr:col>
      <xdr:colOff>149225</xdr:colOff>
      <xdr:row>80</xdr:row>
      <xdr:rowOff>128814</xdr:rowOff>
    </xdr:to>
    <xdr:sp macro="" textlink="">
      <xdr:nvSpPr>
        <xdr:cNvPr id="400" name="楕円 399"/>
        <xdr:cNvSpPr/>
      </xdr:nvSpPr>
      <xdr:spPr>
        <a:xfrm>
          <a:off x="3048000" y="1374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113591</xdr:rowOff>
    </xdr:from>
    <xdr:ext cx="762000" cy="259045"/>
    <xdr:sp macro="" textlink="">
      <xdr:nvSpPr>
        <xdr:cNvPr id="401" name="テキスト ボックス 400"/>
        <xdr:cNvSpPr txBox="1"/>
      </xdr:nvSpPr>
      <xdr:spPr>
        <a:xfrm>
          <a:off x="2717800" y="1382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81643</xdr:rowOff>
    </xdr:from>
    <xdr:to>
      <xdr:col>11</xdr:col>
      <xdr:colOff>60325</xdr:colOff>
      <xdr:row>81</xdr:row>
      <xdr:rowOff>11793</xdr:rowOff>
    </xdr:to>
    <xdr:sp macro="" textlink="">
      <xdr:nvSpPr>
        <xdr:cNvPr id="402" name="楕円 401"/>
        <xdr:cNvSpPr/>
      </xdr:nvSpPr>
      <xdr:spPr>
        <a:xfrm>
          <a:off x="2159000" y="1379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168020</xdr:rowOff>
    </xdr:from>
    <xdr:ext cx="762000" cy="259045"/>
    <xdr:sp macro="" textlink="">
      <xdr:nvSpPr>
        <xdr:cNvPr id="403" name="テキスト ボックス 402"/>
        <xdr:cNvSpPr txBox="1"/>
      </xdr:nvSpPr>
      <xdr:spPr>
        <a:xfrm>
          <a:off x="1828800" y="1388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16329</xdr:rowOff>
    </xdr:from>
    <xdr:to>
      <xdr:col>6</xdr:col>
      <xdr:colOff>171450</xdr:colOff>
      <xdr:row>80</xdr:row>
      <xdr:rowOff>117929</xdr:rowOff>
    </xdr:to>
    <xdr:sp macro="" textlink="">
      <xdr:nvSpPr>
        <xdr:cNvPr id="404" name="楕円 403"/>
        <xdr:cNvSpPr/>
      </xdr:nvSpPr>
      <xdr:spPr>
        <a:xfrm>
          <a:off x="1270000" y="1373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102706</xdr:rowOff>
    </xdr:from>
    <xdr:ext cx="762000" cy="259045"/>
    <xdr:sp macro="" textlink="">
      <xdr:nvSpPr>
        <xdr:cNvPr id="405" name="テキスト ボックス 404"/>
        <xdr:cNvSpPr txBox="1"/>
      </xdr:nvSpPr>
      <xdr:spPr>
        <a:xfrm>
          <a:off x="939800" y="1381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ea"/>
              <a:ea typeface="+mn-ea"/>
              <a:cs typeface="+mn-cs"/>
            </a:rPr>
            <a:t>前年度より</a:t>
          </a:r>
          <a:r>
            <a:rPr kumimoji="1" lang="en-US" altLang="ja-JP" sz="1100">
              <a:solidFill>
                <a:schemeClr val="dk1"/>
              </a:solidFill>
              <a:effectLst/>
              <a:latin typeface="+mn-ea"/>
              <a:ea typeface="+mn-ea"/>
              <a:cs typeface="+mn-cs"/>
            </a:rPr>
            <a:t>0.8</a:t>
          </a:r>
          <a:r>
            <a:rPr kumimoji="1" lang="ja-JP" altLang="ja-JP" sz="1100">
              <a:solidFill>
                <a:schemeClr val="dk1"/>
              </a:solidFill>
              <a:effectLst/>
              <a:latin typeface="+mn-ea"/>
              <a:ea typeface="+mn-ea"/>
              <a:cs typeface="+mn-cs"/>
            </a:rPr>
            <a:t>ポイント上昇し、類似団体平均を上回っている。物件費や補助費の増加が経常収支比率の上昇につながっており、事務事業の見直しや公共施設の統廃合などによる経常経費の削減を推進する。また、扶助費や補助費などについては適正な執行に努め、事業費を抑制する。</a:t>
          </a:r>
          <a:endParaRPr lang="ja-JP" altLang="ja-JP" sz="1400">
            <a:effectLst/>
            <a:latin typeface="+mn-ea"/>
            <a:ea typeface="+mn-ea"/>
          </a:endParaRP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44450</xdr:rowOff>
    </xdr:from>
    <xdr:to>
      <xdr:col>82</xdr:col>
      <xdr:colOff>107950</xdr:colOff>
      <xdr:row>81</xdr:row>
      <xdr:rowOff>6350</xdr:rowOff>
    </xdr:to>
    <xdr:cxnSp macro="">
      <xdr:nvCxnSpPr>
        <xdr:cNvPr id="433" name="直線コネクタ 432"/>
        <xdr:cNvCxnSpPr/>
      </xdr:nvCxnSpPr>
      <xdr:spPr>
        <a:xfrm flipV="1">
          <a:off x="16510000" y="12903200"/>
          <a:ext cx="0" cy="99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149877</xdr:rowOff>
    </xdr:from>
    <xdr:ext cx="762000" cy="259045"/>
    <xdr:sp macro="" textlink="">
      <xdr:nvSpPr>
        <xdr:cNvPr id="434" name="公債費以外最小値テキスト"/>
        <xdr:cNvSpPr txBox="1"/>
      </xdr:nvSpPr>
      <xdr:spPr>
        <a:xfrm>
          <a:off x="16598900" y="1386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6350</xdr:rowOff>
    </xdr:from>
    <xdr:to>
      <xdr:col>82</xdr:col>
      <xdr:colOff>196850</xdr:colOff>
      <xdr:row>81</xdr:row>
      <xdr:rowOff>6350</xdr:rowOff>
    </xdr:to>
    <xdr:cxnSp macro="">
      <xdr:nvCxnSpPr>
        <xdr:cNvPr id="435" name="直線コネクタ 434"/>
        <xdr:cNvCxnSpPr/>
      </xdr:nvCxnSpPr>
      <xdr:spPr>
        <a:xfrm>
          <a:off x="16421100" y="1389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130827</xdr:rowOff>
    </xdr:from>
    <xdr:ext cx="762000" cy="259045"/>
    <xdr:sp macro="" textlink="">
      <xdr:nvSpPr>
        <xdr:cNvPr id="436" name="公債費以外最大値テキスト"/>
        <xdr:cNvSpPr txBox="1"/>
      </xdr:nvSpPr>
      <xdr:spPr>
        <a:xfrm>
          <a:off x="165989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44450</xdr:rowOff>
    </xdr:from>
    <xdr:to>
      <xdr:col>82</xdr:col>
      <xdr:colOff>196850</xdr:colOff>
      <xdr:row>75</xdr:row>
      <xdr:rowOff>44450</xdr:rowOff>
    </xdr:to>
    <xdr:cxnSp macro="">
      <xdr:nvCxnSpPr>
        <xdr:cNvPr id="437" name="直線コネクタ 436"/>
        <xdr:cNvCxnSpPr/>
      </xdr:nvCxnSpPr>
      <xdr:spPr>
        <a:xfrm>
          <a:off x="16421100" y="1290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0</xdr:rowOff>
    </xdr:from>
    <xdr:to>
      <xdr:col>82</xdr:col>
      <xdr:colOff>107950</xdr:colOff>
      <xdr:row>80</xdr:row>
      <xdr:rowOff>101600</xdr:rowOff>
    </xdr:to>
    <xdr:cxnSp macro="">
      <xdr:nvCxnSpPr>
        <xdr:cNvPr id="438" name="直線コネクタ 437"/>
        <xdr:cNvCxnSpPr/>
      </xdr:nvCxnSpPr>
      <xdr:spPr>
        <a:xfrm>
          <a:off x="15671800" y="137160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92727</xdr:rowOff>
    </xdr:from>
    <xdr:ext cx="762000" cy="259045"/>
    <xdr:sp macro="" textlink="">
      <xdr:nvSpPr>
        <xdr:cNvPr id="439" name="公債費以外平均値テキスト"/>
        <xdr:cNvSpPr txBox="1"/>
      </xdr:nvSpPr>
      <xdr:spPr>
        <a:xfrm>
          <a:off x="16598900" y="1329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40" name="フローチャート: 判断 439"/>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57150</xdr:rowOff>
    </xdr:from>
    <xdr:to>
      <xdr:col>78</xdr:col>
      <xdr:colOff>69850</xdr:colOff>
      <xdr:row>80</xdr:row>
      <xdr:rowOff>0</xdr:rowOff>
    </xdr:to>
    <xdr:cxnSp macro="">
      <xdr:nvCxnSpPr>
        <xdr:cNvPr id="441" name="直線コネクタ 440"/>
        <xdr:cNvCxnSpPr/>
      </xdr:nvCxnSpPr>
      <xdr:spPr>
        <a:xfrm>
          <a:off x="14782800" y="132588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42" name="フローチャート: 判断 441"/>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92727</xdr:rowOff>
    </xdr:from>
    <xdr:ext cx="736600" cy="259045"/>
    <xdr:sp macro="" textlink="">
      <xdr:nvSpPr>
        <xdr:cNvPr id="443" name="テキスト ボックス 442"/>
        <xdr:cNvSpPr txBox="1"/>
      </xdr:nvSpPr>
      <xdr:spPr>
        <a:xfrm>
          <a:off x="15290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88900</xdr:rowOff>
    </xdr:from>
    <xdr:to>
      <xdr:col>73</xdr:col>
      <xdr:colOff>180975</xdr:colOff>
      <xdr:row>77</xdr:row>
      <xdr:rowOff>57150</xdr:rowOff>
    </xdr:to>
    <xdr:cxnSp macro="">
      <xdr:nvCxnSpPr>
        <xdr:cNvPr id="444" name="直線コネクタ 443"/>
        <xdr:cNvCxnSpPr/>
      </xdr:nvCxnSpPr>
      <xdr:spPr>
        <a:xfrm>
          <a:off x="13893800" y="12776200"/>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114300</xdr:rowOff>
    </xdr:from>
    <xdr:to>
      <xdr:col>74</xdr:col>
      <xdr:colOff>31750</xdr:colOff>
      <xdr:row>77</xdr:row>
      <xdr:rowOff>44450</xdr:rowOff>
    </xdr:to>
    <xdr:sp macro="" textlink="">
      <xdr:nvSpPr>
        <xdr:cNvPr id="445" name="フローチャート: 判断 444"/>
        <xdr:cNvSpPr/>
      </xdr:nvSpPr>
      <xdr:spPr>
        <a:xfrm>
          <a:off x="14732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54627</xdr:rowOff>
    </xdr:from>
    <xdr:ext cx="762000" cy="259045"/>
    <xdr:sp macro="" textlink="">
      <xdr:nvSpPr>
        <xdr:cNvPr id="446" name="テキスト ボックス 445"/>
        <xdr:cNvSpPr txBox="1"/>
      </xdr:nvSpPr>
      <xdr:spPr>
        <a:xfrm>
          <a:off x="14401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50800</xdr:rowOff>
    </xdr:from>
    <xdr:to>
      <xdr:col>69</xdr:col>
      <xdr:colOff>92075</xdr:colOff>
      <xdr:row>74</xdr:row>
      <xdr:rowOff>88900</xdr:rowOff>
    </xdr:to>
    <xdr:cxnSp macro="">
      <xdr:nvCxnSpPr>
        <xdr:cNvPr id="447" name="直線コネクタ 446"/>
        <xdr:cNvCxnSpPr/>
      </xdr:nvCxnSpPr>
      <xdr:spPr>
        <a:xfrm>
          <a:off x="13004800" y="123952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107950</xdr:rowOff>
    </xdr:from>
    <xdr:to>
      <xdr:col>69</xdr:col>
      <xdr:colOff>142875</xdr:colOff>
      <xdr:row>76</xdr:row>
      <xdr:rowOff>38100</xdr:rowOff>
    </xdr:to>
    <xdr:sp macro="" textlink="">
      <xdr:nvSpPr>
        <xdr:cNvPr id="448" name="フローチャート: 判断 447"/>
        <xdr:cNvSpPr/>
      </xdr:nvSpPr>
      <xdr:spPr>
        <a:xfrm>
          <a:off x="13843000" y="1296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22877</xdr:rowOff>
    </xdr:from>
    <xdr:ext cx="762000" cy="259045"/>
    <xdr:sp macro="" textlink="">
      <xdr:nvSpPr>
        <xdr:cNvPr id="449" name="テキスト ボックス 448"/>
        <xdr:cNvSpPr txBox="1"/>
      </xdr:nvSpPr>
      <xdr:spPr>
        <a:xfrm>
          <a:off x="13512800" y="1305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69850</xdr:rowOff>
    </xdr:from>
    <xdr:to>
      <xdr:col>65</xdr:col>
      <xdr:colOff>53975</xdr:colOff>
      <xdr:row>74</xdr:row>
      <xdr:rowOff>0</xdr:rowOff>
    </xdr:to>
    <xdr:sp macro="" textlink="">
      <xdr:nvSpPr>
        <xdr:cNvPr id="450" name="フローチャート: 判断 449"/>
        <xdr:cNvSpPr/>
      </xdr:nvSpPr>
      <xdr:spPr>
        <a:xfrm>
          <a:off x="12954000" y="1258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156227</xdr:rowOff>
    </xdr:from>
    <xdr:ext cx="762000" cy="259045"/>
    <xdr:sp macro="" textlink="">
      <xdr:nvSpPr>
        <xdr:cNvPr id="451" name="テキスト ボックス 450"/>
        <xdr:cNvSpPr txBox="1"/>
      </xdr:nvSpPr>
      <xdr:spPr>
        <a:xfrm>
          <a:off x="12623800" y="1267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50800</xdr:rowOff>
    </xdr:from>
    <xdr:to>
      <xdr:col>82</xdr:col>
      <xdr:colOff>158750</xdr:colOff>
      <xdr:row>80</xdr:row>
      <xdr:rowOff>152400</xdr:rowOff>
    </xdr:to>
    <xdr:sp macro="" textlink="">
      <xdr:nvSpPr>
        <xdr:cNvPr id="457" name="楕円 456"/>
        <xdr:cNvSpPr/>
      </xdr:nvSpPr>
      <xdr:spPr>
        <a:xfrm>
          <a:off x="16459200" y="1376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130827</xdr:rowOff>
    </xdr:from>
    <xdr:ext cx="762000" cy="259045"/>
    <xdr:sp macro="" textlink="">
      <xdr:nvSpPr>
        <xdr:cNvPr id="458" name="公債費以外該当値テキスト"/>
        <xdr:cNvSpPr txBox="1"/>
      </xdr:nvSpPr>
      <xdr:spPr>
        <a:xfrm>
          <a:off x="16598900" y="1367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120650</xdr:rowOff>
    </xdr:from>
    <xdr:to>
      <xdr:col>78</xdr:col>
      <xdr:colOff>120650</xdr:colOff>
      <xdr:row>80</xdr:row>
      <xdr:rowOff>50800</xdr:rowOff>
    </xdr:to>
    <xdr:sp macro="" textlink="">
      <xdr:nvSpPr>
        <xdr:cNvPr id="459" name="楕円 458"/>
        <xdr:cNvSpPr/>
      </xdr:nvSpPr>
      <xdr:spPr>
        <a:xfrm>
          <a:off x="156210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35577</xdr:rowOff>
    </xdr:from>
    <xdr:ext cx="736600" cy="259045"/>
    <xdr:sp macro="" textlink="">
      <xdr:nvSpPr>
        <xdr:cNvPr id="460" name="テキスト ボックス 459"/>
        <xdr:cNvSpPr txBox="1"/>
      </xdr:nvSpPr>
      <xdr:spPr>
        <a:xfrm>
          <a:off x="15290800" y="1375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6350</xdr:rowOff>
    </xdr:from>
    <xdr:to>
      <xdr:col>74</xdr:col>
      <xdr:colOff>31750</xdr:colOff>
      <xdr:row>77</xdr:row>
      <xdr:rowOff>107950</xdr:rowOff>
    </xdr:to>
    <xdr:sp macro="" textlink="">
      <xdr:nvSpPr>
        <xdr:cNvPr id="461" name="楕円 460"/>
        <xdr:cNvSpPr/>
      </xdr:nvSpPr>
      <xdr:spPr>
        <a:xfrm>
          <a:off x="14732000" y="132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92727</xdr:rowOff>
    </xdr:from>
    <xdr:ext cx="762000" cy="259045"/>
    <xdr:sp macro="" textlink="">
      <xdr:nvSpPr>
        <xdr:cNvPr id="462" name="テキスト ボックス 461"/>
        <xdr:cNvSpPr txBox="1"/>
      </xdr:nvSpPr>
      <xdr:spPr>
        <a:xfrm>
          <a:off x="14401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38100</xdr:rowOff>
    </xdr:from>
    <xdr:to>
      <xdr:col>69</xdr:col>
      <xdr:colOff>142875</xdr:colOff>
      <xdr:row>74</xdr:row>
      <xdr:rowOff>139700</xdr:rowOff>
    </xdr:to>
    <xdr:sp macro="" textlink="">
      <xdr:nvSpPr>
        <xdr:cNvPr id="463" name="楕円 462"/>
        <xdr:cNvSpPr/>
      </xdr:nvSpPr>
      <xdr:spPr>
        <a:xfrm>
          <a:off x="13843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149877</xdr:rowOff>
    </xdr:from>
    <xdr:ext cx="762000" cy="259045"/>
    <xdr:sp macro="" textlink="">
      <xdr:nvSpPr>
        <xdr:cNvPr id="464" name="テキスト ボックス 463"/>
        <xdr:cNvSpPr txBox="1"/>
      </xdr:nvSpPr>
      <xdr:spPr>
        <a:xfrm>
          <a:off x="13512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0</xdr:rowOff>
    </xdr:from>
    <xdr:to>
      <xdr:col>65</xdr:col>
      <xdr:colOff>53975</xdr:colOff>
      <xdr:row>72</xdr:row>
      <xdr:rowOff>101600</xdr:rowOff>
    </xdr:to>
    <xdr:sp macro="" textlink="">
      <xdr:nvSpPr>
        <xdr:cNvPr id="465" name="楕円 464"/>
        <xdr:cNvSpPr/>
      </xdr:nvSpPr>
      <xdr:spPr>
        <a:xfrm>
          <a:off x="12954000" y="1234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70</xdr:row>
      <xdr:rowOff>111777</xdr:rowOff>
    </xdr:from>
    <xdr:ext cx="762000" cy="259045"/>
    <xdr:sp macro="" textlink="">
      <xdr:nvSpPr>
        <xdr:cNvPr id="466" name="テキスト ボックス 465"/>
        <xdr:cNvSpPr txBox="1"/>
      </xdr:nvSpPr>
      <xdr:spPr>
        <a:xfrm>
          <a:off x="12623800" y="1211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福島県伊達市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59106</xdr:rowOff>
    </xdr:from>
    <xdr:to>
      <xdr:col>29</xdr:col>
      <xdr:colOff>127000</xdr:colOff>
      <xdr:row>20</xdr:row>
      <xdr:rowOff>89</xdr:rowOff>
    </xdr:to>
    <xdr:cxnSp macro="">
      <xdr:nvCxnSpPr>
        <xdr:cNvPr id="45" name="直線コネクタ 44"/>
        <xdr:cNvCxnSpPr/>
      </xdr:nvCxnSpPr>
      <xdr:spPr bwMode="auto">
        <a:xfrm flipV="1">
          <a:off x="5651500" y="1992681"/>
          <a:ext cx="0" cy="14840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143616</xdr:rowOff>
    </xdr:from>
    <xdr:ext cx="762000" cy="259045"/>
    <xdr:sp macro="" textlink="">
      <xdr:nvSpPr>
        <xdr:cNvPr id="46" name="人口1人当たり決算額の推移最小値テキスト130"/>
        <xdr:cNvSpPr txBox="1"/>
      </xdr:nvSpPr>
      <xdr:spPr>
        <a:xfrm>
          <a:off x="5740400" y="344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89</xdr:rowOff>
    </xdr:from>
    <xdr:to>
      <xdr:col>30</xdr:col>
      <xdr:colOff>25400</xdr:colOff>
      <xdr:row>20</xdr:row>
      <xdr:rowOff>89</xdr:rowOff>
    </xdr:to>
    <xdr:cxnSp macro="">
      <xdr:nvCxnSpPr>
        <xdr:cNvPr id="47" name="直線コネクタ 46"/>
        <xdr:cNvCxnSpPr/>
      </xdr:nvCxnSpPr>
      <xdr:spPr bwMode="auto">
        <a:xfrm>
          <a:off x="5562600" y="3476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145483</xdr:rowOff>
    </xdr:from>
    <xdr:ext cx="762000" cy="259045"/>
    <xdr:sp macro="" textlink="">
      <xdr:nvSpPr>
        <xdr:cNvPr id="48" name="人口1人当たり決算額の推移最大値テキスト130"/>
        <xdr:cNvSpPr txBox="1"/>
      </xdr:nvSpPr>
      <xdr:spPr>
        <a:xfrm>
          <a:off x="5740400" y="173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59106</xdr:rowOff>
    </xdr:from>
    <xdr:to>
      <xdr:col>30</xdr:col>
      <xdr:colOff>25400</xdr:colOff>
      <xdr:row>11</xdr:row>
      <xdr:rowOff>59106</xdr:rowOff>
    </xdr:to>
    <xdr:cxnSp macro="">
      <xdr:nvCxnSpPr>
        <xdr:cNvPr id="49" name="直線コネクタ 48"/>
        <xdr:cNvCxnSpPr/>
      </xdr:nvCxnSpPr>
      <xdr:spPr bwMode="auto">
        <a:xfrm>
          <a:off x="5562600" y="19926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6756</xdr:rowOff>
    </xdr:from>
    <xdr:to>
      <xdr:col>29</xdr:col>
      <xdr:colOff>127000</xdr:colOff>
      <xdr:row>14</xdr:row>
      <xdr:rowOff>102997</xdr:rowOff>
    </xdr:to>
    <xdr:cxnSp macro="">
      <xdr:nvCxnSpPr>
        <xdr:cNvPr id="50" name="直線コネクタ 49"/>
        <xdr:cNvCxnSpPr/>
      </xdr:nvCxnSpPr>
      <xdr:spPr bwMode="auto">
        <a:xfrm flipV="1">
          <a:off x="5003800" y="2454681"/>
          <a:ext cx="647700" cy="96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3281</xdr:rowOff>
    </xdr:from>
    <xdr:ext cx="762000" cy="259045"/>
    <xdr:sp macro="" textlink="">
      <xdr:nvSpPr>
        <xdr:cNvPr id="51" name="人口1人当たり決算額の推移平均値テキスト130"/>
        <xdr:cNvSpPr txBox="1"/>
      </xdr:nvSpPr>
      <xdr:spPr>
        <a:xfrm>
          <a:off x="5740400" y="26226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31204</xdr:rowOff>
    </xdr:from>
    <xdr:to>
      <xdr:col>29</xdr:col>
      <xdr:colOff>177800</xdr:colOff>
      <xdr:row>15</xdr:row>
      <xdr:rowOff>132804</xdr:rowOff>
    </xdr:to>
    <xdr:sp macro="" textlink="">
      <xdr:nvSpPr>
        <xdr:cNvPr id="52" name="フローチャート: 判断 51"/>
        <xdr:cNvSpPr/>
      </xdr:nvSpPr>
      <xdr:spPr bwMode="auto">
        <a:xfrm>
          <a:off x="5600700" y="2650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102997</xdr:rowOff>
    </xdr:from>
    <xdr:to>
      <xdr:col>26</xdr:col>
      <xdr:colOff>50800</xdr:colOff>
      <xdr:row>14</xdr:row>
      <xdr:rowOff>135573</xdr:rowOff>
    </xdr:to>
    <xdr:cxnSp macro="">
      <xdr:nvCxnSpPr>
        <xdr:cNvPr id="53" name="直線コネクタ 52"/>
        <xdr:cNvCxnSpPr/>
      </xdr:nvCxnSpPr>
      <xdr:spPr bwMode="auto">
        <a:xfrm flipV="1">
          <a:off x="4305300" y="2550922"/>
          <a:ext cx="698500" cy="32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95898</xdr:rowOff>
    </xdr:from>
    <xdr:to>
      <xdr:col>26</xdr:col>
      <xdr:colOff>101600</xdr:colOff>
      <xdr:row>16</xdr:row>
      <xdr:rowOff>26048</xdr:rowOff>
    </xdr:to>
    <xdr:sp macro="" textlink="">
      <xdr:nvSpPr>
        <xdr:cNvPr id="54" name="フローチャート: 判断 53"/>
        <xdr:cNvSpPr/>
      </xdr:nvSpPr>
      <xdr:spPr bwMode="auto">
        <a:xfrm>
          <a:off x="4953000" y="2715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10825</xdr:rowOff>
    </xdr:from>
    <xdr:ext cx="736600" cy="259045"/>
    <xdr:sp macro="" textlink="">
      <xdr:nvSpPr>
        <xdr:cNvPr id="55" name="テキスト ボックス 54"/>
        <xdr:cNvSpPr txBox="1"/>
      </xdr:nvSpPr>
      <xdr:spPr>
        <a:xfrm>
          <a:off x="4622800" y="2801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135573</xdr:rowOff>
    </xdr:from>
    <xdr:to>
      <xdr:col>22</xdr:col>
      <xdr:colOff>114300</xdr:colOff>
      <xdr:row>15</xdr:row>
      <xdr:rowOff>12052</xdr:rowOff>
    </xdr:to>
    <xdr:cxnSp macro="">
      <xdr:nvCxnSpPr>
        <xdr:cNvPr id="56" name="直線コネクタ 55"/>
        <xdr:cNvCxnSpPr/>
      </xdr:nvCxnSpPr>
      <xdr:spPr bwMode="auto">
        <a:xfrm flipV="1">
          <a:off x="3606800" y="2583498"/>
          <a:ext cx="698500" cy="47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121158</xdr:rowOff>
    </xdr:from>
    <xdr:to>
      <xdr:col>22</xdr:col>
      <xdr:colOff>165100</xdr:colOff>
      <xdr:row>16</xdr:row>
      <xdr:rowOff>51308</xdr:rowOff>
    </xdr:to>
    <xdr:sp macro="" textlink="">
      <xdr:nvSpPr>
        <xdr:cNvPr id="57" name="フローチャート: 判断 56"/>
        <xdr:cNvSpPr/>
      </xdr:nvSpPr>
      <xdr:spPr bwMode="auto">
        <a:xfrm>
          <a:off x="4254500" y="2740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36085</xdr:rowOff>
    </xdr:from>
    <xdr:ext cx="762000" cy="259045"/>
    <xdr:sp macro="" textlink="">
      <xdr:nvSpPr>
        <xdr:cNvPr id="58" name="テキスト ボックス 57"/>
        <xdr:cNvSpPr txBox="1"/>
      </xdr:nvSpPr>
      <xdr:spPr>
        <a:xfrm>
          <a:off x="3924300" y="282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139154</xdr:rowOff>
    </xdr:from>
    <xdr:to>
      <xdr:col>18</xdr:col>
      <xdr:colOff>177800</xdr:colOff>
      <xdr:row>15</xdr:row>
      <xdr:rowOff>12052</xdr:rowOff>
    </xdr:to>
    <xdr:cxnSp macro="">
      <xdr:nvCxnSpPr>
        <xdr:cNvPr id="59" name="直線コネクタ 58"/>
        <xdr:cNvCxnSpPr/>
      </xdr:nvCxnSpPr>
      <xdr:spPr bwMode="auto">
        <a:xfrm>
          <a:off x="2908300" y="2587079"/>
          <a:ext cx="698500" cy="44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164592</xdr:rowOff>
    </xdr:from>
    <xdr:to>
      <xdr:col>19</xdr:col>
      <xdr:colOff>38100</xdr:colOff>
      <xdr:row>16</xdr:row>
      <xdr:rowOff>94742</xdr:rowOff>
    </xdr:to>
    <xdr:sp macro="" textlink="">
      <xdr:nvSpPr>
        <xdr:cNvPr id="60" name="フローチャート: 判断 59"/>
        <xdr:cNvSpPr/>
      </xdr:nvSpPr>
      <xdr:spPr bwMode="auto">
        <a:xfrm>
          <a:off x="3556000" y="2783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79519</xdr:rowOff>
    </xdr:from>
    <xdr:ext cx="762000" cy="259045"/>
    <xdr:sp macro="" textlink="">
      <xdr:nvSpPr>
        <xdr:cNvPr id="61" name="テキスト ボックス 60"/>
        <xdr:cNvSpPr txBox="1"/>
      </xdr:nvSpPr>
      <xdr:spPr>
        <a:xfrm>
          <a:off x="3225800" y="2870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85496</xdr:rowOff>
    </xdr:from>
    <xdr:to>
      <xdr:col>15</xdr:col>
      <xdr:colOff>101600</xdr:colOff>
      <xdr:row>16</xdr:row>
      <xdr:rowOff>15646</xdr:rowOff>
    </xdr:to>
    <xdr:sp macro="" textlink="">
      <xdr:nvSpPr>
        <xdr:cNvPr id="62" name="フローチャート: 判断 61"/>
        <xdr:cNvSpPr/>
      </xdr:nvSpPr>
      <xdr:spPr bwMode="auto">
        <a:xfrm>
          <a:off x="2857500" y="27048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423</xdr:rowOff>
    </xdr:from>
    <xdr:ext cx="762000" cy="259045"/>
    <xdr:sp macro="" textlink="">
      <xdr:nvSpPr>
        <xdr:cNvPr id="63" name="テキスト ボックス 62"/>
        <xdr:cNvSpPr txBox="1"/>
      </xdr:nvSpPr>
      <xdr:spPr>
        <a:xfrm>
          <a:off x="2527300" y="279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127406</xdr:rowOff>
    </xdr:from>
    <xdr:to>
      <xdr:col>29</xdr:col>
      <xdr:colOff>177800</xdr:colOff>
      <xdr:row>14</xdr:row>
      <xdr:rowOff>57556</xdr:rowOff>
    </xdr:to>
    <xdr:sp macro="" textlink="">
      <xdr:nvSpPr>
        <xdr:cNvPr id="69" name="楕円 68"/>
        <xdr:cNvSpPr/>
      </xdr:nvSpPr>
      <xdr:spPr bwMode="auto">
        <a:xfrm>
          <a:off x="5600700" y="2403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143933</xdr:rowOff>
    </xdr:from>
    <xdr:ext cx="762000" cy="259045"/>
    <xdr:sp macro="" textlink="">
      <xdr:nvSpPr>
        <xdr:cNvPr id="70" name="人口1人当たり決算額の推移該当値テキスト130"/>
        <xdr:cNvSpPr txBox="1"/>
      </xdr:nvSpPr>
      <xdr:spPr>
        <a:xfrm>
          <a:off x="5740400" y="224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52197</xdr:rowOff>
    </xdr:from>
    <xdr:to>
      <xdr:col>26</xdr:col>
      <xdr:colOff>101600</xdr:colOff>
      <xdr:row>14</xdr:row>
      <xdr:rowOff>153797</xdr:rowOff>
    </xdr:to>
    <xdr:sp macro="" textlink="">
      <xdr:nvSpPr>
        <xdr:cNvPr id="71" name="楕円 70"/>
        <xdr:cNvSpPr/>
      </xdr:nvSpPr>
      <xdr:spPr bwMode="auto">
        <a:xfrm>
          <a:off x="4953000" y="2500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163974</xdr:rowOff>
    </xdr:from>
    <xdr:ext cx="736600" cy="259045"/>
    <xdr:sp macro="" textlink="">
      <xdr:nvSpPr>
        <xdr:cNvPr id="72" name="テキスト ボックス 71"/>
        <xdr:cNvSpPr txBox="1"/>
      </xdr:nvSpPr>
      <xdr:spPr>
        <a:xfrm>
          <a:off x="4622800" y="2268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84773</xdr:rowOff>
    </xdr:from>
    <xdr:to>
      <xdr:col>22</xdr:col>
      <xdr:colOff>165100</xdr:colOff>
      <xdr:row>15</xdr:row>
      <xdr:rowOff>14923</xdr:rowOff>
    </xdr:to>
    <xdr:sp macro="" textlink="">
      <xdr:nvSpPr>
        <xdr:cNvPr id="73" name="楕円 72"/>
        <xdr:cNvSpPr/>
      </xdr:nvSpPr>
      <xdr:spPr bwMode="auto">
        <a:xfrm>
          <a:off x="4254500" y="2532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25100</xdr:rowOff>
    </xdr:from>
    <xdr:ext cx="762000" cy="259045"/>
    <xdr:sp macro="" textlink="">
      <xdr:nvSpPr>
        <xdr:cNvPr id="74" name="テキスト ボックス 73"/>
        <xdr:cNvSpPr txBox="1"/>
      </xdr:nvSpPr>
      <xdr:spPr>
        <a:xfrm>
          <a:off x="3924300" y="230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132702</xdr:rowOff>
    </xdr:from>
    <xdr:to>
      <xdr:col>19</xdr:col>
      <xdr:colOff>38100</xdr:colOff>
      <xdr:row>15</xdr:row>
      <xdr:rowOff>62852</xdr:rowOff>
    </xdr:to>
    <xdr:sp macro="" textlink="">
      <xdr:nvSpPr>
        <xdr:cNvPr id="75" name="楕円 74"/>
        <xdr:cNvSpPr/>
      </xdr:nvSpPr>
      <xdr:spPr bwMode="auto">
        <a:xfrm>
          <a:off x="3556000" y="2580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73029</xdr:rowOff>
    </xdr:from>
    <xdr:ext cx="762000" cy="259045"/>
    <xdr:sp macro="" textlink="">
      <xdr:nvSpPr>
        <xdr:cNvPr id="76" name="テキスト ボックス 75"/>
        <xdr:cNvSpPr txBox="1"/>
      </xdr:nvSpPr>
      <xdr:spPr>
        <a:xfrm>
          <a:off x="3225800" y="2349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88354</xdr:rowOff>
    </xdr:from>
    <xdr:to>
      <xdr:col>15</xdr:col>
      <xdr:colOff>101600</xdr:colOff>
      <xdr:row>15</xdr:row>
      <xdr:rowOff>18504</xdr:rowOff>
    </xdr:to>
    <xdr:sp macro="" textlink="">
      <xdr:nvSpPr>
        <xdr:cNvPr id="77" name="楕円 76"/>
        <xdr:cNvSpPr/>
      </xdr:nvSpPr>
      <xdr:spPr bwMode="auto">
        <a:xfrm>
          <a:off x="2857500" y="2536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28681</xdr:rowOff>
    </xdr:from>
    <xdr:ext cx="762000" cy="259045"/>
    <xdr:sp macro="" textlink="">
      <xdr:nvSpPr>
        <xdr:cNvPr id="78" name="テキスト ボックス 77"/>
        <xdr:cNvSpPr txBox="1"/>
      </xdr:nvSpPr>
      <xdr:spPr>
        <a:xfrm>
          <a:off x="2527300" y="2305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6" name="テキスト ボックス 95"/>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203078</xdr:rowOff>
    </xdr:from>
    <xdr:to>
      <xdr:col>29</xdr:col>
      <xdr:colOff>127000</xdr:colOff>
      <xdr:row>38</xdr:row>
      <xdr:rowOff>94904</xdr:rowOff>
    </xdr:to>
    <xdr:cxnSp macro="">
      <xdr:nvCxnSpPr>
        <xdr:cNvPr id="106" name="直線コネクタ 105"/>
        <xdr:cNvCxnSpPr/>
      </xdr:nvCxnSpPr>
      <xdr:spPr bwMode="auto">
        <a:xfrm flipV="1">
          <a:off x="5651500" y="6127628"/>
          <a:ext cx="0" cy="14348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66981</xdr:rowOff>
    </xdr:from>
    <xdr:ext cx="762000" cy="259045"/>
    <xdr:sp macro="" textlink="">
      <xdr:nvSpPr>
        <xdr:cNvPr id="107" name="人口1人当たり決算額の推移最小値テキスト445"/>
        <xdr:cNvSpPr txBox="1"/>
      </xdr:nvSpPr>
      <xdr:spPr>
        <a:xfrm>
          <a:off x="5740400" y="7534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94904</xdr:rowOff>
    </xdr:from>
    <xdr:to>
      <xdr:col>30</xdr:col>
      <xdr:colOff>25400</xdr:colOff>
      <xdr:row>38</xdr:row>
      <xdr:rowOff>94904</xdr:rowOff>
    </xdr:to>
    <xdr:cxnSp macro="">
      <xdr:nvCxnSpPr>
        <xdr:cNvPr id="108" name="直線コネクタ 107"/>
        <xdr:cNvCxnSpPr/>
      </xdr:nvCxnSpPr>
      <xdr:spPr bwMode="auto">
        <a:xfrm>
          <a:off x="5562600" y="75625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118005</xdr:rowOff>
    </xdr:from>
    <xdr:ext cx="762000" cy="259045"/>
    <xdr:sp macro="" textlink="">
      <xdr:nvSpPr>
        <xdr:cNvPr id="109" name="人口1人当たり決算額の推移最大値テキスト445"/>
        <xdr:cNvSpPr txBox="1"/>
      </xdr:nvSpPr>
      <xdr:spPr>
        <a:xfrm>
          <a:off x="5740400" y="587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203078</xdr:rowOff>
    </xdr:from>
    <xdr:to>
      <xdr:col>30</xdr:col>
      <xdr:colOff>25400</xdr:colOff>
      <xdr:row>33</xdr:row>
      <xdr:rowOff>203078</xdr:rowOff>
    </xdr:to>
    <xdr:cxnSp macro="">
      <xdr:nvCxnSpPr>
        <xdr:cNvPr id="110" name="直線コネクタ 109"/>
        <xdr:cNvCxnSpPr/>
      </xdr:nvCxnSpPr>
      <xdr:spPr bwMode="auto">
        <a:xfrm>
          <a:off x="5562600" y="6127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252456</xdr:rowOff>
    </xdr:from>
    <xdr:to>
      <xdr:col>29</xdr:col>
      <xdr:colOff>127000</xdr:colOff>
      <xdr:row>35</xdr:row>
      <xdr:rowOff>314909</xdr:rowOff>
    </xdr:to>
    <xdr:cxnSp macro="">
      <xdr:nvCxnSpPr>
        <xdr:cNvPr id="111" name="直線コネクタ 110"/>
        <xdr:cNvCxnSpPr/>
      </xdr:nvCxnSpPr>
      <xdr:spPr bwMode="auto">
        <a:xfrm flipV="1">
          <a:off x="5003800" y="6862806"/>
          <a:ext cx="647700" cy="62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237233</xdr:rowOff>
    </xdr:from>
    <xdr:ext cx="762000" cy="259045"/>
    <xdr:sp macro="" textlink="">
      <xdr:nvSpPr>
        <xdr:cNvPr id="112" name="人口1人当たり決算額の推移平均値テキスト445"/>
        <xdr:cNvSpPr txBox="1"/>
      </xdr:nvSpPr>
      <xdr:spPr>
        <a:xfrm>
          <a:off x="5740400" y="684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207051</xdr:rowOff>
    </xdr:from>
    <xdr:to>
      <xdr:col>29</xdr:col>
      <xdr:colOff>177800</xdr:colOff>
      <xdr:row>35</xdr:row>
      <xdr:rowOff>308651</xdr:rowOff>
    </xdr:to>
    <xdr:sp macro="" textlink="">
      <xdr:nvSpPr>
        <xdr:cNvPr id="113" name="フローチャート: 判断 112"/>
        <xdr:cNvSpPr/>
      </xdr:nvSpPr>
      <xdr:spPr bwMode="auto">
        <a:xfrm>
          <a:off x="5600700" y="6817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108895</xdr:rowOff>
    </xdr:from>
    <xdr:to>
      <xdr:col>26</xdr:col>
      <xdr:colOff>50800</xdr:colOff>
      <xdr:row>35</xdr:row>
      <xdr:rowOff>314909</xdr:rowOff>
    </xdr:to>
    <xdr:cxnSp macro="">
      <xdr:nvCxnSpPr>
        <xdr:cNvPr id="114" name="直線コネクタ 113"/>
        <xdr:cNvCxnSpPr/>
      </xdr:nvCxnSpPr>
      <xdr:spPr bwMode="auto">
        <a:xfrm>
          <a:off x="4305300" y="6376345"/>
          <a:ext cx="698500" cy="548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136093</xdr:rowOff>
    </xdr:from>
    <xdr:to>
      <xdr:col>26</xdr:col>
      <xdr:colOff>101600</xdr:colOff>
      <xdr:row>35</xdr:row>
      <xdr:rowOff>237693</xdr:rowOff>
    </xdr:to>
    <xdr:sp macro="" textlink="">
      <xdr:nvSpPr>
        <xdr:cNvPr id="115" name="フローチャート: 判断 114"/>
        <xdr:cNvSpPr/>
      </xdr:nvSpPr>
      <xdr:spPr bwMode="auto">
        <a:xfrm>
          <a:off x="4953000" y="6746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247870</xdr:rowOff>
    </xdr:from>
    <xdr:ext cx="736600" cy="259045"/>
    <xdr:sp macro="" textlink="">
      <xdr:nvSpPr>
        <xdr:cNvPr id="116" name="テキスト ボックス 115"/>
        <xdr:cNvSpPr txBox="1"/>
      </xdr:nvSpPr>
      <xdr:spPr>
        <a:xfrm>
          <a:off x="4622800" y="6515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108895</xdr:rowOff>
    </xdr:from>
    <xdr:to>
      <xdr:col>22</xdr:col>
      <xdr:colOff>114300</xdr:colOff>
      <xdr:row>36</xdr:row>
      <xdr:rowOff>28794</xdr:rowOff>
    </xdr:to>
    <xdr:cxnSp macro="">
      <xdr:nvCxnSpPr>
        <xdr:cNvPr id="117" name="直線コネクタ 116"/>
        <xdr:cNvCxnSpPr/>
      </xdr:nvCxnSpPr>
      <xdr:spPr bwMode="auto">
        <a:xfrm flipV="1">
          <a:off x="3606800" y="6376345"/>
          <a:ext cx="698500" cy="605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282672</xdr:rowOff>
    </xdr:from>
    <xdr:to>
      <xdr:col>22</xdr:col>
      <xdr:colOff>165100</xdr:colOff>
      <xdr:row>36</xdr:row>
      <xdr:rowOff>41372</xdr:rowOff>
    </xdr:to>
    <xdr:sp macro="" textlink="">
      <xdr:nvSpPr>
        <xdr:cNvPr id="118" name="フローチャート: 判断 117"/>
        <xdr:cNvSpPr/>
      </xdr:nvSpPr>
      <xdr:spPr bwMode="auto">
        <a:xfrm>
          <a:off x="4254500" y="6893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26149</xdr:rowOff>
    </xdr:from>
    <xdr:ext cx="762000" cy="259045"/>
    <xdr:sp macro="" textlink="">
      <xdr:nvSpPr>
        <xdr:cNvPr id="119" name="テキスト ボックス 118"/>
        <xdr:cNvSpPr txBox="1"/>
      </xdr:nvSpPr>
      <xdr:spPr>
        <a:xfrm>
          <a:off x="3924300" y="697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297169</xdr:rowOff>
    </xdr:from>
    <xdr:to>
      <xdr:col>18</xdr:col>
      <xdr:colOff>177800</xdr:colOff>
      <xdr:row>36</xdr:row>
      <xdr:rowOff>28794</xdr:rowOff>
    </xdr:to>
    <xdr:cxnSp macro="">
      <xdr:nvCxnSpPr>
        <xdr:cNvPr id="120" name="直線コネクタ 119"/>
        <xdr:cNvCxnSpPr/>
      </xdr:nvCxnSpPr>
      <xdr:spPr bwMode="auto">
        <a:xfrm>
          <a:off x="2908300" y="6907519"/>
          <a:ext cx="698500" cy="74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202295</xdr:rowOff>
    </xdr:from>
    <xdr:to>
      <xdr:col>19</xdr:col>
      <xdr:colOff>38100</xdr:colOff>
      <xdr:row>35</xdr:row>
      <xdr:rowOff>303895</xdr:rowOff>
    </xdr:to>
    <xdr:sp macro="" textlink="">
      <xdr:nvSpPr>
        <xdr:cNvPr id="121" name="フローチャート: 判断 120"/>
        <xdr:cNvSpPr/>
      </xdr:nvSpPr>
      <xdr:spPr bwMode="auto">
        <a:xfrm>
          <a:off x="3556000" y="681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314072</xdr:rowOff>
    </xdr:from>
    <xdr:ext cx="762000" cy="259045"/>
    <xdr:sp macro="" textlink="">
      <xdr:nvSpPr>
        <xdr:cNvPr id="122" name="テキスト ボックス 121"/>
        <xdr:cNvSpPr txBox="1"/>
      </xdr:nvSpPr>
      <xdr:spPr>
        <a:xfrm>
          <a:off x="3225800" y="658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79126</xdr:rowOff>
    </xdr:from>
    <xdr:to>
      <xdr:col>15</xdr:col>
      <xdr:colOff>101600</xdr:colOff>
      <xdr:row>35</xdr:row>
      <xdr:rowOff>180726</xdr:rowOff>
    </xdr:to>
    <xdr:sp macro="" textlink="">
      <xdr:nvSpPr>
        <xdr:cNvPr id="123" name="フローチャート: 判断 122"/>
        <xdr:cNvSpPr/>
      </xdr:nvSpPr>
      <xdr:spPr bwMode="auto">
        <a:xfrm>
          <a:off x="2857500" y="6689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190903</xdr:rowOff>
    </xdr:from>
    <xdr:ext cx="762000" cy="259045"/>
    <xdr:sp macro="" textlink="">
      <xdr:nvSpPr>
        <xdr:cNvPr id="124" name="テキスト ボックス 123"/>
        <xdr:cNvSpPr txBox="1"/>
      </xdr:nvSpPr>
      <xdr:spPr>
        <a:xfrm>
          <a:off x="2527300" y="6458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201656</xdr:rowOff>
    </xdr:from>
    <xdr:to>
      <xdr:col>29</xdr:col>
      <xdr:colOff>177800</xdr:colOff>
      <xdr:row>35</xdr:row>
      <xdr:rowOff>303256</xdr:rowOff>
    </xdr:to>
    <xdr:sp macro="" textlink="">
      <xdr:nvSpPr>
        <xdr:cNvPr id="130" name="楕円 129"/>
        <xdr:cNvSpPr/>
      </xdr:nvSpPr>
      <xdr:spPr bwMode="auto">
        <a:xfrm>
          <a:off x="5600700" y="6812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46733</xdr:rowOff>
    </xdr:from>
    <xdr:ext cx="762000" cy="259045"/>
    <xdr:sp macro="" textlink="">
      <xdr:nvSpPr>
        <xdr:cNvPr id="131" name="人口1人当たり決算額の推移該当値テキスト445"/>
        <xdr:cNvSpPr txBox="1"/>
      </xdr:nvSpPr>
      <xdr:spPr>
        <a:xfrm>
          <a:off x="5740400" y="665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264109</xdr:rowOff>
    </xdr:from>
    <xdr:to>
      <xdr:col>26</xdr:col>
      <xdr:colOff>101600</xdr:colOff>
      <xdr:row>36</xdr:row>
      <xdr:rowOff>22809</xdr:rowOff>
    </xdr:to>
    <xdr:sp macro="" textlink="">
      <xdr:nvSpPr>
        <xdr:cNvPr id="132" name="楕円 131"/>
        <xdr:cNvSpPr/>
      </xdr:nvSpPr>
      <xdr:spPr bwMode="auto">
        <a:xfrm>
          <a:off x="4953000" y="6874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7586</xdr:rowOff>
    </xdr:from>
    <xdr:ext cx="736600" cy="259045"/>
    <xdr:sp macro="" textlink="">
      <xdr:nvSpPr>
        <xdr:cNvPr id="133" name="テキスト ボックス 132"/>
        <xdr:cNvSpPr txBox="1"/>
      </xdr:nvSpPr>
      <xdr:spPr>
        <a:xfrm>
          <a:off x="4622800" y="6960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58095</xdr:rowOff>
    </xdr:from>
    <xdr:to>
      <xdr:col>22</xdr:col>
      <xdr:colOff>165100</xdr:colOff>
      <xdr:row>34</xdr:row>
      <xdr:rowOff>159695</xdr:rowOff>
    </xdr:to>
    <xdr:sp macro="" textlink="">
      <xdr:nvSpPr>
        <xdr:cNvPr id="134" name="楕円 133"/>
        <xdr:cNvSpPr/>
      </xdr:nvSpPr>
      <xdr:spPr bwMode="auto">
        <a:xfrm>
          <a:off x="4254500" y="6325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169872</xdr:rowOff>
    </xdr:from>
    <xdr:ext cx="762000" cy="259045"/>
    <xdr:sp macro="" textlink="">
      <xdr:nvSpPr>
        <xdr:cNvPr id="135" name="テキスト ボックス 134"/>
        <xdr:cNvSpPr txBox="1"/>
      </xdr:nvSpPr>
      <xdr:spPr>
        <a:xfrm>
          <a:off x="3924300" y="609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320894</xdr:rowOff>
    </xdr:from>
    <xdr:to>
      <xdr:col>19</xdr:col>
      <xdr:colOff>38100</xdr:colOff>
      <xdr:row>36</xdr:row>
      <xdr:rowOff>79594</xdr:rowOff>
    </xdr:to>
    <xdr:sp macro="" textlink="">
      <xdr:nvSpPr>
        <xdr:cNvPr id="136" name="楕円 135"/>
        <xdr:cNvSpPr/>
      </xdr:nvSpPr>
      <xdr:spPr bwMode="auto">
        <a:xfrm>
          <a:off x="3556000" y="6931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64371</xdr:rowOff>
    </xdr:from>
    <xdr:ext cx="762000" cy="259045"/>
    <xdr:sp macro="" textlink="">
      <xdr:nvSpPr>
        <xdr:cNvPr id="137" name="テキスト ボックス 136"/>
        <xdr:cNvSpPr txBox="1"/>
      </xdr:nvSpPr>
      <xdr:spPr>
        <a:xfrm>
          <a:off x="3225800" y="701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246369</xdr:rowOff>
    </xdr:from>
    <xdr:to>
      <xdr:col>15</xdr:col>
      <xdr:colOff>101600</xdr:colOff>
      <xdr:row>36</xdr:row>
      <xdr:rowOff>5069</xdr:rowOff>
    </xdr:to>
    <xdr:sp macro="" textlink="">
      <xdr:nvSpPr>
        <xdr:cNvPr id="138" name="楕円 137"/>
        <xdr:cNvSpPr/>
      </xdr:nvSpPr>
      <xdr:spPr bwMode="auto">
        <a:xfrm>
          <a:off x="2857500" y="6856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332746</xdr:rowOff>
    </xdr:from>
    <xdr:ext cx="762000" cy="259045"/>
    <xdr:sp macro="" textlink="">
      <xdr:nvSpPr>
        <xdr:cNvPr id="139" name="テキスト ボックス 138"/>
        <xdr:cNvSpPr txBox="1"/>
      </xdr:nvSpPr>
      <xdr:spPr>
        <a:xfrm>
          <a:off x="2527300" y="694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福島県伊達市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60,029
59,593
265.12
33,312,678
30,683,641
1,679,067
16,713,051
39,900,440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140255</xdr:rowOff>
    </xdr:from>
    <xdr:to>
      <xdr:col>24</xdr:col>
      <xdr:colOff>62865</xdr:colOff>
      <xdr:row>39</xdr:row>
      <xdr:rowOff>98650</xdr:rowOff>
    </xdr:to>
    <xdr:cxnSp macro="">
      <xdr:nvCxnSpPr>
        <xdr:cNvPr id="58" name="直線コネクタ 57"/>
        <xdr:cNvCxnSpPr/>
      </xdr:nvCxnSpPr>
      <xdr:spPr>
        <a:xfrm flipV="1">
          <a:off x="4633595" y="5283755"/>
          <a:ext cx="1270" cy="15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102477</xdr:rowOff>
    </xdr:from>
    <xdr:ext cx="534377" cy="259045"/>
    <xdr:sp macro="" textlink="">
      <xdr:nvSpPr>
        <xdr:cNvPr id="59" name="人件費最小値テキスト"/>
        <xdr:cNvSpPr txBox="1"/>
      </xdr:nvSpPr>
      <xdr:spPr>
        <a:xfrm>
          <a:off x="4686300" y="678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98650</xdr:rowOff>
    </xdr:from>
    <xdr:to>
      <xdr:col>24</xdr:col>
      <xdr:colOff>152400</xdr:colOff>
      <xdr:row>39</xdr:row>
      <xdr:rowOff>98650</xdr:rowOff>
    </xdr:to>
    <xdr:cxnSp macro="">
      <xdr:nvCxnSpPr>
        <xdr:cNvPr id="60" name="直線コネクタ 59"/>
        <xdr:cNvCxnSpPr/>
      </xdr:nvCxnSpPr>
      <xdr:spPr>
        <a:xfrm>
          <a:off x="4546600" y="678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86932</xdr:rowOff>
    </xdr:from>
    <xdr:ext cx="534377" cy="259045"/>
    <xdr:sp macro="" textlink="">
      <xdr:nvSpPr>
        <xdr:cNvPr id="61" name="人件費最大値テキスト"/>
        <xdr:cNvSpPr txBox="1"/>
      </xdr:nvSpPr>
      <xdr:spPr>
        <a:xfrm>
          <a:off x="4686300" y="505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140255</xdr:rowOff>
    </xdr:from>
    <xdr:to>
      <xdr:col>24</xdr:col>
      <xdr:colOff>152400</xdr:colOff>
      <xdr:row>30</xdr:row>
      <xdr:rowOff>140255</xdr:rowOff>
    </xdr:to>
    <xdr:cxnSp macro="">
      <xdr:nvCxnSpPr>
        <xdr:cNvPr id="62" name="直線コネクタ 61"/>
        <xdr:cNvCxnSpPr/>
      </xdr:nvCxnSpPr>
      <xdr:spPr>
        <a:xfrm>
          <a:off x="4546600" y="528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27033</xdr:rowOff>
    </xdr:from>
    <xdr:to>
      <xdr:col>24</xdr:col>
      <xdr:colOff>63500</xdr:colOff>
      <xdr:row>36</xdr:row>
      <xdr:rowOff>40553</xdr:rowOff>
    </xdr:to>
    <xdr:cxnSp macro="">
      <xdr:nvCxnSpPr>
        <xdr:cNvPr id="63" name="直線コネクタ 62"/>
        <xdr:cNvCxnSpPr/>
      </xdr:nvCxnSpPr>
      <xdr:spPr>
        <a:xfrm>
          <a:off x="3797300" y="6199233"/>
          <a:ext cx="838200" cy="1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870</xdr:rowOff>
    </xdr:from>
    <xdr:ext cx="534377" cy="259045"/>
    <xdr:sp macro="" textlink="">
      <xdr:nvSpPr>
        <xdr:cNvPr id="64" name="人件費平均値テキスト"/>
        <xdr:cNvSpPr txBox="1"/>
      </xdr:nvSpPr>
      <xdr:spPr>
        <a:xfrm>
          <a:off x="4686300" y="6173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22443</xdr:rowOff>
    </xdr:from>
    <xdr:to>
      <xdr:col>24</xdr:col>
      <xdr:colOff>114300</xdr:colOff>
      <xdr:row>36</xdr:row>
      <xdr:rowOff>124043</xdr:rowOff>
    </xdr:to>
    <xdr:sp macro="" textlink="">
      <xdr:nvSpPr>
        <xdr:cNvPr id="65" name="フローチャート: 判断 64"/>
        <xdr:cNvSpPr/>
      </xdr:nvSpPr>
      <xdr:spPr>
        <a:xfrm>
          <a:off x="4584700" y="619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27033</xdr:rowOff>
    </xdr:from>
    <xdr:to>
      <xdr:col>19</xdr:col>
      <xdr:colOff>177800</xdr:colOff>
      <xdr:row>36</xdr:row>
      <xdr:rowOff>42316</xdr:rowOff>
    </xdr:to>
    <xdr:cxnSp macro="">
      <xdr:nvCxnSpPr>
        <xdr:cNvPr id="66" name="直線コネクタ 65"/>
        <xdr:cNvCxnSpPr/>
      </xdr:nvCxnSpPr>
      <xdr:spPr>
        <a:xfrm flipV="1">
          <a:off x="2908300" y="6199233"/>
          <a:ext cx="8890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30933</xdr:rowOff>
    </xdr:from>
    <xdr:to>
      <xdr:col>20</xdr:col>
      <xdr:colOff>38100</xdr:colOff>
      <xdr:row>36</xdr:row>
      <xdr:rowOff>132533</xdr:rowOff>
    </xdr:to>
    <xdr:sp macro="" textlink="">
      <xdr:nvSpPr>
        <xdr:cNvPr id="67" name="フローチャート: 判断 66"/>
        <xdr:cNvSpPr/>
      </xdr:nvSpPr>
      <xdr:spPr>
        <a:xfrm>
          <a:off x="3746500" y="620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123660</xdr:rowOff>
    </xdr:from>
    <xdr:ext cx="534377" cy="259045"/>
    <xdr:sp macro="" textlink="">
      <xdr:nvSpPr>
        <xdr:cNvPr id="68" name="テキスト ボックス 67"/>
        <xdr:cNvSpPr txBox="1"/>
      </xdr:nvSpPr>
      <xdr:spPr>
        <a:xfrm>
          <a:off x="3530111" y="629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42316</xdr:rowOff>
    </xdr:from>
    <xdr:to>
      <xdr:col>15</xdr:col>
      <xdr:colOff>50800</xdr:colOff>
      <xdr:row>36</xdr:row>
      <xdr:rowOff>50840</xdr:rowOff>
    </xdr:to>
    <xdr:cxnSp macro="">
      <xdr:nvCxnSpPr>
        <xdr:cNvPr id="69" name="直線コネクタ 68"/>
        <xdr:cNvCxnSpPr/>
      </xdr:nvCxnSpPr>
      <xdr:spPr>
        <a:xfrm flipV="1">
          <a:off x="2019300" y="6214516"/>
          <a:ext cx="889000" cy="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45694</xdr:rowOff>
    </xdr:from>
    <xdr:to>
      <xdr:col>15</xdr:col>
      <xdr:colOff>101600</xdr:colOff>
      <xdr:row>36</xdr:row>
      <xdr:rowOff>147294</xdr:rowOff>
    </xdr:to>
    <xdr:sp macro="" textlink="">
      <xdr:nvSpPr>
        <xdr:cNvPr id="70" name="フローチャート: 判断 69"/>
        <xdr:cNvSpPr/>
      </xdr:nvSpPr>
      <xdr:spPr>
        <a:xfrm>
          <a:off x="2857500" y="621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138421</xdr:rowOff>
    </xdr:from>
    <xdr:ext cx="534377" cy="259045"/>
    <xdr:sp macro="" textlink="">
      <xdr:nvSpPr>
        <xdr:cNvPr id="71" name="テキスト ボックス 70"/>
        <xdr:cNvSpPr txBox="1"/>
      </xdr:nvSpPr>
      <xdr:spPr>
        <a:xfrm>
          <a:off x="2641111" y="631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168928</xdr:rowOff>
    </xdr:from>
    <xdr:to>
      <xdr:col>10</xdr:col>
      <xdr:colOff>114300</xdr:colOff>
      <xdr:row>36</xdr:row>
      <xdr:rowOff>50840</xdr:rowOff>
    </xdr:to>
    <xdr:cxnSp macro="">
      <xdr:nvCxnSpPr>
        <xdr:cNvPr id="72" name="直線コネクタ 71"/>
        <xdr:cNvCxnSpPr/>
      </xdr:nvCxnSpPr>
      <xdr:spPr>
        <a:xfrm>
          <a:off x="1130300" y="6169678"/>
          <a:ext cx="889000" cy="5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77111</xdr:rowOff>
    </xdr:from>
    <xdr:to>
      <xdr:col>10</xdr:col>
      <xdr:colOff>165100</xdr:colOff>
      <xdr:row>37</xdr:row>
      <xdr:rowOff>7261</xdr:rowOff>
    </xdr:to>
    <xdr:sp macro="" textlink="">
      <xdr:nvSpPr>
        <xdr:cNvPr id="73" name="フローチャート: 判断 72"/>
        <xdr:cNvSpPr/>
      </xdr:nvSpPr>
      <xdr:spPr>
        <a:xfrm>
          <a:off x="1968500" y="624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169838</xdr:rowOff>
    </xdr:from>
    <xdr:ext cx="534377" cy="259045"/>
    <xdr:sp macro="" textlink="">
      <xdr:nvSpPr>
        <xdr:cNvPr id="74" name="テキスト ボックス 73"/>
        <xdr:cNvSpPr txBox="1"/>
      </xdr:nvSpPr>
      <xdr:spPr>
        <a:xfrm>
          <a:off x="1752111" y="634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116528</xdr:rowOff>
    </xdr:from>
    <xdr:to>
      <xdr:col>6</xdr:col>
      <xdr:colOff>38100</xdr:colOff>
      <xdr:row>36</xdr:row>
      <xdr:rowOff>46678</xdr:rowOff>
    </xdr:to>
    <xdr:sp macro="" textlink="">
      <xdr:nvSpPr>
        <xdr:cNvPr id="75" name="フローチャート: 判断 74"/>
        <xdr:cNvSpPr/>
      </xdr:nvSpPr>
      <xdr:spPr>
        <a:xfrm>
          <a:off x="1079500" y="611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63205</xdr:rowOff>
    </xdr:from>
    <xdr:ext cx="534377" cy="259045"/>
    <xdr:sp macro="" textlink="">
      <xdr:nvSpPr>
        <xdr:cNvPr id="76" name="テキスト ボックス 75"/>
        <xdr:cNvSpPr txBox="1"/>
      </xdr:nvSpPr>
      <xdr:spPr>
        <a:xfrm>
          <a:off x="863111" y="589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161203</xdr:rowOff>
    </xdr:from>
    <xdr:to>
      <xdr:col>24</xdr:col>
      <xdr:colOff>114300</xdr:colOff>
      <xdr:row>36</xdr:row>
      <xdr:rowOff>91353</xdr:rowOff>
    </xdr:to>
    <xdr:sp macro="" textlink="">
      <xdr:nvSpPr>
        <xdr:cNvPr id="82" name="楕円 81"/>
        <xdr:cNvSpPr/>
      </xdr:nvSpPr>
      <xdr:spPr>
        <a:xfrm>
          <a:off x="4584700" y="616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12630</xdr:rowOff>
    </xdr:from>
    <xdr:ext cx="534377" cy="259045"/>
    <xdr:sp macro="" textlink="">
      <xdr:nvSpPr>
        <xdr:cNvPr id="83" name="人件費該当値テキスト"/>
        <xdr:cNvSpPr txBox="1"/>
      </xdr:nvSpPr>
      <xdr:spPr>
        <a:xfrm>
          <a:off x="4686300" y="601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147683</xdr:rowOff>
    </xdr:from>
    <xdr:to>
      <xdr:col>20</xdr:col>
      <xdr:colOff>38100</xdr:colOff>
      <xdr:row>36</xdr:row>
      <xdr:rowOff>77833</xdr:rowOff>
    </xdr:to>
    <xdr:sp macro="" textlink="">
      <xdr:nvSpPr>
        <xdr:cNvPr id="84" name="楕円 83"/>
        <xdr:cNvSpPr/>
      </xdr:nvSpPr>
      <xdr:spPr>
        <a:xfrm>
          <a:off x="3746500" y="614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94360</xdr:rowOff>
    </xdr:from>
    <xdr:ext cx="534377" cy="259045"/>
    <xdr:sp macro="" textlink="">
      <xdr:nvSpPr>
        <xdr:cNvPr id="85" name="テキスト ボックス 84"/>
        <xdr:cNvSpPr txBox="1"/>
      </xdr:nvSpPr>
      <xdr:spPr>
        <a:xfrm>
          <a:off x="3530111" y="592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162966</xdr:rowOff>
    </xdr:from>
    <xdr:to>
      <xdr:col>15</xdr:col>
      <xdr:colOff>101600</xdr:colOff>
      <xdr:row>36</xdr:row>
      <xdr:rowOff>93116</xdr:rowOff>
    </xdr:to>
    <xdr:sp macro="" textlink="">
      <xdr:nvSpPr>
        <xdr:cNvPr id="86" name="楕円 85"/>
        <xdr:cNvSpPr/>
      </xdr:nvSpPr>
      <xdr:spPr>
        <a:xfrm>
          <a:off x="2857500" y="616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109643</xdr:rowOff>
    </xdr:from>
    <xdr:ext cx="534377" cy="259045"/>
    <xdr:sp macro="" textlink="">
      <xdr:nvSpPr>
        <xdr:cNvPr id="87" name="テキスト ボックス 86"/>
        <xdr:cNvSpPr txBox="1"/>
      </xdr:nvSpPr>
      <xdr:spPr>
        <a:xfrm>
          <a:off x="2641111" y="593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40</xdr:rowOff>
    </xdr:from>
    <xdr:to>
      <xdr:col>10</xdr:col>
      <xdr:colOff>165100</xdr:colOff>
      <xdr:row>36</xdr:row>
      <xdr:rowOff>101640</xdr:rowOff>
    </xdr:to>
    <xdr:sp macro="" textlink="">
      <xdr:nvSpPr>
        <xdr:cNvPr id="88" name="楕円 87"/>
        <xdr:cNvSpPr/>
      </xdr:nvSpPr>
      <xdr:spPr>
        <a:xfrm>
          <a:off x="1968500" y="617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118167</xdr:rowOff>
    </xdr:from>
    <xdr:ext cx="534377" cy="259045"/>
    <xdr:sp macro="" textlink="">
      <xdr:nvSpPr>
        <xdr:cNvPr id="89" name="テキスト ボックス 88"/>
        <xdr:cNvSpPr txBox="1"/>
      </xdr:nvSpPr>
      <xdr:spPr>
        <a:xfrm>
          <a:off x="1752111" y="594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118128</xdr:rowOff>
    </xdr:from>
    <xdr:to>
      <xdr:col>6</xdr:col>
      <xdr:colOff>38100</xdr:colOff>
      <xdr:row>36</xdr:row>
      <xdr:rowOff>48278</xdr:rowOff>
    </xdr:to>
    <xdr:sp macro="" textlink="">
      <xdr:nvSpPr>
        <xdr:cNvPr id="90" name="楕円 89"/>
        <xdr:cNvSpPr/>
      </xdr:nvSpPr>
      <xdr:spPr>
        <a:xfrm>
          <a:off x="1079500" y="611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39405</xdr:rowOff>
    </xdr:from>
    <xdr:ext cx="534377" cy="259045"/>
    <xdr:sp macro="" textlink="">
      <xdr:nvSpPr>
        <xdr:cNvPr id="91" name="テキスト ボックス 90"/>
        <xdr:cNvSpPr txBox="1"/>
      </xdr:nvSpPr>
      <xdr:spPr>
        <a:xfrm>
          <a:off x="863111" y="621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20828</xdr:rowOff>
    </xdr:from>
    <xdr:to>
      <xdr:col>24</xdr:col>
      <xdr:colOff>62865</xdr:colOff>
      <xdr:row>58</xdr:row>
      <xdr:rowOff>125355</xdr:rowOff>
    </xdr:to>
    <xdr:cxnSp macro="">
      <xdr:nvCxnSpPr>
        <xdr:cNvPr id="116" name="直線コネクタ 115"/>
        <xdr:cNvCxnSpPr/>
      </xdr:nvCxnSpPr>
      <xdr:spPr>
        <a:xfrm flipV="1">
          <a:off x="4633595" y="8593328"/>
          <a:ext cx="1270" cy="147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129182</xdr:rowOff>
    </xdr:from>
    <xdr:ext cx="534377" cy="259045"/>
    <xdr:sp macro="" textlink="">
      <xdr:nvSpPr>
        <xdr:cNvPr id="117" name="物件費最小値テキスト"/>
        <xdr:cNvSpPr txBox="1"/>
      </xdr:nvSpPr>
      <xdr:spPr>
        <a:xfrm>
          <a:off x="4686300" y="1007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125355</xdr:rowOff>
    </xdr:from>
    <xdr:to>
      <xdr:col>24</xdr:col>
      <xdr:colOff>152400</xdr:colOff>
      <xdr:row>58</xdr:row>
      <xdr:rowOff>125355</xdr:rowOff>
    </xdr:to>
    <xdr:cxnSp macro="">
      <xdr:nvCxnSpPr>
        <xdr:cNvPr id="118" name="直線コネクタ 117"/>
        <xdr:cNvCxnSpPr/>
      </xdr:nvCxnSpPr>
      <xdr:spPr>
        <a:xfrm>
          <a:off x="4546600" y="1006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138955</xdr:rowOff>
    </xdr:from>
    <xdr:ext cx="599010" cy="259045"/>
    <xdr:sp macro="" textlink="">
      <xdr:nvSpPr>
        <xdr:cNvPr id="119" name="物件費最大値テキスト"/>
        <xdr:cNvSpPr txBox="1"/>
      </xdr:nvSpPr>
      <xdr:spPr>
        <a:xfrm>
          <a:off x="4686300" y="836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20828</xdr:rowOff>
    </xdr:from>
    <xdr:to>
      <xdr:col>24</xdr:col>
      <xdr:colOff>152400</xdr:colOff>
      <xdr:row>50</xdr:row>
      <xdr:rowOff>20828</xdr:rowOff>
    </xdr:to>
    <xdr:cxnSp macro="">
      <xdr:nvCxnSpPr>
        <xdr:cNvPr id="120" name="直線コネクタ 119"/>
        <xdr:cNvCxnSpPr/>
      </xdr:nvCxnSpPr>
      <xdr:spPr>
        <a:xfrm>
          <a:off x="4546600" y="859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20828</xdr:rowOff>
    </xdr:from>
    <xdr:to>
      <xdr:col>24</xdr:col>
      <xdr:colOff>63500</xdr:colOff>
      <xdr:row>51</xdr:row>
      <xdr:rowOff>160769</xdr:rowOff>
    </xdr:to>
    <xdr:cxnSp macro="">
      <xdr:nvCxnSpPr>
        <xdr:cNvPr id="121" name="直線コネクタ 120"/>
        <xdr:cNvCxnSpPr/>
      </xdr:nvCxnSpPr>
      <xdr:spPr>
        <a:xfrm flipV="1">
          <a:off x="3797300" y="8593328"/>
          <a:ext cx="838200" cy="31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94359</xdr:rowOff>
    </xdr:from>
    <xdr:ext cx="534377" cy="259045"/>
    <xdr:sp macro="" textlink="">
      <xdr:nvSpPr>
        <xdr:cNvPr id="122" name="物件費平均値テキスト"/>
        <xdr:cNvSpPr txBox="1"/>
      </xdr:nvSpPr>
      <xdr:spPr>
        <a:xfrm>
          <a:off x="4686300" y="9352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115932</xdr:rowOff>
    </xdr:from>
    <xdr:to>
      <xdr:col>24</xdr:col>
      <xdr:colOff>114300</xdr:colOff>
      <xdr:row>55</xdr:row>
      <xdr:rowOff>46082</xdr:rowOff>
    </xdr:to>
    <xdr:sp macro="" textlink="">
      <xdr:nvSpPr>
        <xdr:cNvPr id="123" name="フローチャート: 判断 122"/>
        <xdr:cNvSpPr/>
      </xdr:nvSpPr>
      <xdr:spPr>
        <a:xfrm>
          <a:off x="4584700" y="937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160769</xdr:rowOff>
    </xdr:from>
    <xdr:to>
      <xdr:col>19</xdr:col>
      <xdr:colOff>177800</xdr:colOff>
      <xdr:row>52</xdr:row>
      <xdr:rowOff>111125</xdr:rowOff>
    </xdr:to>
    <xdr:cxnSp macro="">
      <xdr:nvCxnSpPr>
        <xdr:cNvPr id="124" name="直線コネクタ 123"/>
        <xdr:cNvCxnSpPr/>
      </xdr:nvCxnSpPr>
      <xdr:spPr>
        <a:xfrm flipV="1">
          <a:off x="2908300" y="8904719"/>
          <a:ext cx="889000" cy="12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62420</xdr:rowOff>
    </xdr:from>
    <xdr:to>
      <xdr:col>20</xdr:col>
      <xdr:colOff>38100</xdr:colOff>
      <xdr:row>55</xdr:row>
      <xdr:rowOff>164020</xdr:rowOff>
    </xdr:to>
    <xdr:sp macro="" textlink="">
      <xdr:nvSpPr>
        <xdr:cNvPr id="125" name="フローチャート: 判断 124"/>
        <xdr:cNvSpPr/>
      </xdr:nvSpPr>
      <xdr:spPr>
        <a:xfrm>
          <a:off x="3746500" y="949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155147</xdr:rowOff>
    </xdr:from>
    <xdr:ext cx="534377" cy="259045"/>
    <xdr:sp macro="" textlink="">
      <xdr:nvSpPr>
        <xdr:cNvPr id="126" name="テキスト ボックス 125"/>
        <xdr:cNvSpPr txBox="1"/>
      </xdr:nvSpPr>
      <xdr:spPr>
        <a:xfrm>
          <a:off x="3530111" y="958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111125</xdr:rowOff>
    </xdr:from>
    <xdr:to>
      <xdr:col>15</xdr:col>
      <xdr:colOff>50800</xdr:colOff>
      <xdr:row>52</xdr:row>
      <xdr:rowOff>159169</xdr:rowOff>
    </xdr:to>
    <xdr:cxnSp macro="">
      <xdr:nvCxnSpPr>
        <xdr:cNvPr id="127" name="直線コネクタ 126"/>
        <xdr:cNvCxnSpPr/>
      </xdr:nvCxnSpPr>
      <xdr:spPr>
        <a:xfrm flipV="1">
          <a:off x="2019300" y="9026525"/>
          <a:ext cx="889000" cy="4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94977</xdr:rowOff>
    </xdr:from>
    <xdr:to>
      <xdr:col>15</xdr:col>
      <xdr:colOff>101600</xdr:colOff>
      <xdr:row>55</xdr:row>
      <xdr:rowOff>25127</xdr:rowOff>
    </xdr:to>
    <xdr:sp macro="" textlink="">
      <xdr:nvSpPr>
        <xdr:cNvPr id="128" name="フローチャート: 判断 127"/>
        <xdr:cNvSpPr/>
      </xdr:nvSpPr>
      <xdr:spPr>
        <a:xfrm>
          <a:off x="2857500" y="935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16254</xdr:rowOff>
    </xdr:from>
    <xdr:ext cx="534377" cy="259045"/>
    <xdr:sp macro="" textlink="">
      <xdr:nvSpPr>
        <xdr:cNvPr id="129" name="テキスト ボックス 128"/>
        <xdr:cNvSpPr txBox="1"/>
      </xdr:nvSpPr>
      <xdr:spPr>
        <a:xfrm>
          <a:off x="2641111" y="944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159169</xdr:rowOff>
    </xdr:from>
    <xdr:to>
      <xdr:col>10</xdr:col>
      <xdr:colOff>114300</xdr:colOff>
      <xdr:row>54</xdr:row>
      <xdr:rowOff>39497</xdr:rowOff>
    </xdr:to>
    <xdr:cxnSp macro="">
      <xdr:nvCxnSpPr>
        <xdr:cNvPr id="130" name="直線コネクタ 129"/>
        <xdr:cNvCxnSpPr/>
      </xdr:nvCxnSpPr>
      <xdr:spPr>
        <a:xfrm flipV="1">
          <a:off x="1130300" y="9074569"/>
          <a:ext cx="889000" cy="22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109321</xdr:rowOff>
    </xdr:from>
    <xdr:to>
      <xdr:col>10</xdr:col>
      <xdr:colOff>165100</xdr:colOff>
      <xdr:row>55</xdr:row>
      <xdr:rowOff>39471</xdr:rowOff>
    </xdr:to>
    <xdr:sp macro="" textlink="">
      <xdr:nvSpPr>
        <xdr:cNvPr id="131" name="フローチャート: 判断 130"/>
        <xdr:cNvSpPr/>
      </xdr:nvSpPr>
      <xdr:spPr>
        <a:xfrm>
          <a:off x="1968500" y="936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30598</xdr:rowOff>
    </xdr:from>
    <xdr:ext cx="534377" cy="259045"/>
    <xdr:sp macro="" textlink="">
      <xdr:nvSpPr>
        <xdr:cNvPr id="132" name="テキスト ボックス 131"/>
        <xdr:cNvSpPr txBox="1"/>
      </xdr:nvSpPr>
      <xdr:spPr>
        <a:xfrm>
          <a:off x="1752111" y="946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50152</xdr:rowOff>
    </xdr:from>
    <xdr:to>
      <xdr:col>6</xdr:col>
      <xdr:colOff>38100</xdr:colOff>
      <xdr:row>54</xdr:row>
      <xdr:rowOff>151752</xdr:rowOff>
    </xdr:to>
    <xdr:sp macro="" textlink="">
      <xdr:nvSpPr>
        <xdr:cNvPr id="133" name="フローチャート: 判断 132"/>
        <xdr:cNvSpPr/>
      </xdr:nvSpPr>
      <xdr:spPr>
        <a:xfrm>
          <a:off x="1079500" y="930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142879</xdr:rowOff>
    </xdr:from>
    <xdr:ext cx="534377" cy="259045"/>
    <xdr:sp macro="" textlink="">
      <xdr:nvSpPr>
        <xdr:cNvPr id="134" name="テキスト ボックス 133"/>
        <xdr:cNvSpPr txBox="1"/>
      </xdr:nvSpPr>
      <xdr:spPr>
        <a:xfrm>
          <a:off x="863111" y="940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49</xdr:row>
      <xdr:rowOff>141478</xdr:rowOff>
    </xdr:from>
    <xdr:to>
      <xdr:col>24</xdr:col>
      <xdr:colOff>114300</xdr:colOff>
      <xdr:row>50</xdr:row>
      <xdr:rowOff>71628</xdr:rowOff>
    </xdr:to>
    <xdr:sp macro="" textlink="">
      <xdr:nvSpPr>
        <xdr:cNvPr id="140" name="楕円 139"/>
        <xdr:cNvSpPr/>
      </xdr:nvSpPr>
      <xdr:spPr>
        <a:xfrm>
          <a:off x="4584700" y="85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94505</xdr:rowOff>
    </xdr:from>
    <xdr:ext cx="599010" cy="259045"/>
    <xdr:sp macro="" textlink="">
      <xdr:nvSpPr>
        <xdr:cNvPr id="141" name="物件費該当値テキスト"/>
        <xdr:cNvSpPr txBox="1"/>
      </xdr:nvSpPr>
      <xdr:spPr>
        <a:xfrm>
          <a:off x="4686300" y="8495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109969</xdr:rowOff>
    </xdr:from>
    <xdr:to>
      <xdr:col>20</xdr:col>
      <xdr:colOff>38100</xdr:colOff>
      <xdr:row>52</xdr:row>
      <xdr:rowOff>40119</xdr:rowOff>
    </xdr:to>
    <xdr:sp macro="" textlink="">
      <xdr:nvSpPr>
        <xdr:cNvPr id="142" name="楕円 141"/>
        <xdr:cNvSpPr/>
      </xdr:nvSpPr>
      <xdr:spPr>
        <a:xfrm>
          <a:off x="3746500" y="885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56646</xdr:rowOff>
    </xdr:from>
    <xdr:ext cx="599010" cy="259045"/>
    <xdr:sp macro="" textlink="">
      <xdr:nvSpPr>
        <xdr:cNvPr id="143" name="テキスト ボックス 142"/>
        <xdr:cNvSpPr txBox="1"/>
      </xdr:nvSpPr>
      <xdr:spPr>
        <a:xfrm>
          <a:off x="3497795" y="862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60325</xdr:rowOff>
    </xdr:from>
    <xdr:to>
      <xdr:col>15</xdr:col>
      <xdr:colOff>101600</xdr:colOff>
      <xdr:row>52</xdr:row>
      <xdr:rowOff>161925</xdr:rowOff>
    </xdr:to>
    <xdr:sp macro="" textlink="">
      <xdr:nvSpPr>
        <xdr:cNvPr id="144" name="楕円 143"/>
        <xdr:cNvSpPr/>
      </xdr:nvSpPr>
      <xdr:spPr>
        <a:xfrm>
          <a:off x="2857500" y="897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7002</xdr:rowOff>
    </xdr:from>
    <xdr:ext cx="534377" cy="259045"/>
    <xdr:sp macro="" textlink="">
      <xdr:nvSpPr>
        <xdr:cNvPr id="145" name="テキスト ボックス 144"/>
        <xdr:cNvSpPr txBox="1"/>
      </xdr:nvSpPr>
      <xdr:spPr>
        <a:xfrm>
          <a:off x="2641111" y="875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108369</xdr:rowOff>
    </xdr:from>
    <xdr:to>
      <xdr:col>10</xdr:col>
      <xdr:colOff>165100</xdr:colOff>
      <xdr:row>53</xdr:row>
      <xdr:rowOff>38519</xdr:rowOff>
    </xdr:to>
    <xdr:sp macro="" textlink="">
      <xdr:nvSpPr>
        <xdr:cNvPr id="146" name="楕円 145"/>
        <xdr:cNvSpPr/>
      </xdr:nvSpPr>
      <xdr:spPr>
        <a:xfrm>
          <a:off x="1968500" y="902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55046</xdr:rowOff>
    </xdr:from>
    <xdr:ext cx="534377" cy="259045"/>
    <xdr:sp macro="" textlink="">
      <xdr:nvSpPr>
        <xdr:cNvPr id="147" name="テキスト ボックス 146"/>
        <xdr:cNvSpPr txBox="1"/>
      </xdr:nvSpPr>
      <xdr:spPr>
        <a:xfrm>
          <a:off x="1752111" y="879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160147</xdr:rowOff>
    </xdr:from>
    <xdr:to>
      <xdr:col>6</xdr:col>
      <xdr:colOff>38100</xdr:colOff>
      <xdr:row>54</xdr:row>
      <xdr:rowOff>90297</xdr:rowOff>
    </xdr:to>
    <xdr:sp macro="" textlink="">
      <xdr:nvSpPr>
        <xdr:cNvPr id="148" name="楕円 147"/>
        <xdr:cNvSpPr/>
      </xdr:nvSpPr>
      <xdr:spPr>
        <a:xfrm>
          <a:off x="1079500" y="924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106824</xdr:rowOff>
    </xdr:from>
    <xdr:ext cx="534377" cy="259045"/>
    <xdr:sp macro="" textlink="">
      <xdr:nvSpPr>
        <xdr:cNvPr id="149" name="テキスト ボックス 148"/>
        <xdr:cNvSpPr txBox="1"/>
      </xdr:nvSpPr>
      <xdr:spPr>
        <a:xfrm>
          <a:off x="863111" y="902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21082</xdr:rowOff>
    </xdr:from>
    <xdr:to>
      <xdr:col>24</xdr:col>
      <xdr:colOff>62865</xdr:colOff>
      <xdr:row>78</xdr:row>
      <xdr:rowOff>11685</xdr:rowOff>
    </xdr:to>
    <xdr:cxnSp macro="">
      <xdr:nvCxnSpPr>
        <xdr:cNvPr id="173" name="直線コネクタ 172"/>
        <xdr:cNvCxnSpPr/>
      </xdr:nvCxnSpPr>
      <xdr:spPr>
        <a:xfrm flipV="1">
          <a:off x="4633595" y="12022582"/>
          <a:ext cx="1270" cy="1362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15512</xdr:rowOff>
    </xdr:from>
    <xdr:ext cx="469744" cy="259045"/>
    <xdr:sp macro="" textlink="">
      <xdr:nvSpPr>
        <xdr:cNvPr id="174" name="維持補修費最小値テキスト"/>
        <xdr:cNvSpPr txBox="1"/>
      </xdr:nvSpPr>
      <xdr:spPr>
        <a:xfrm>
          <a:off x="4686300" y="1338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11685</xdr:rowOff>
    </xdr:from>
    <xdr:to>
      <xdr:col>24</xdr:col>
      <xdr:colOff>152400</xdr:colOff>
      <xdr:row>78</xdr:row>
      <xdr:rowOff>11685</xdr:rowOff>
    </xdr:to>
    <xdr:cxnSp macro="">
      <xdr:nvCxnSpPr>
        <xdr:cNvPr id="175" name="直線コネクタ 174"/>
        <xdr:cNvCxnSpPr/>
      </xdr:nvCxnSpPr>
      <xdr:spPr>
        <a:xfrm>
          <a:off x="4546600" y="1338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139209</xdr:rowOff>
    </xdr:from>
    <xdr:ext cx="534377" cy="259045"/>
    <xdr:sp macro="" textlink="">
      <xdr:nvSpPr>
        <xdr:cNvPr id="176" name="維持補修費最大値テキスト"/>
        <xdr:cNvSpPr txBox="1"/>
      </xdr:nvSpPr>
      <xdr:spPr>
        <a:xfrm>
          <a:off x="4686300" y="1179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21082</xdr:rowOff>
    </xdr:from>
    <xdr:to>
      <xdr:col>24</xdr:col>
      <xdr:colOff>152400</xdr:colOff>
      <xdr:row>70</xdr:row>
      <xdr:rowOff>21082</xdr:rowOff>
    </xdr:to>
    <xdr:cxnSp macro="">
      <xdr:nvCxnSpPr>
        <xdr:cNvPr id="177" name="直線コネクタ 176"/>
        <xdr:cNvCxnSpPr/>
      </xdr:nvCxnSpPr>
      <xdr:spPr>
        <a:xfrm>
          <a:off x="4546600" y="12022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63500</xdr:rowOff>
    </xdr:from>
    <xdr:to>
      <xdr:col>24</xdr:col>
      <xdr:colOff>63500</xdr:colOff>
      <xdr:row>77</xdr:row>
      <xdr:rowOff>43814</xdr:rowOff>
    </xdr:to>
    <xdr:cxnSp macro="">
      <xdr:nvCxnSpPr>
        <xdr:cNvPr id="178" name="直線コネクタ 177"/>
        <xdr:cNvCxnSpPr/>
      </xdr:nvCxnSpPr>
      <xdr:spPr>
        <a:xfrm flipV="1">
          <a:off x="3797300" y="13093700"/>
          <a:ext cx="838200" cy="15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1033</xdr:rowOff>
    </xdr:from>
    <xdr:ext cx="469744" cy="259045"/>
    <xdr:sp macro="" textlink="">
      <xdr:nvSpPr>
        <xdr:cNvPr id="179" name="維持補修費平均値テキスト"/>
        <xdr:cNvSpPr txBox="1"/>
      </xdr:nvSpPr>
      <xdr:spPr>
        <a:xfrm>
          <a:off x="4686300" y="12688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149606</xdr:rowOff>
    </xdr:from>
    <xdr:to>
      <xdr:col>24</xdr:col>
      <xdr:colOff>114300</xdr:colOff>
      <xdr:row>75</xdr:row>
      <xdr:rowOff>79756</xdr:rowOff>
    </xdr:to>
    <xdr:sp macro="" textlink="">
      <xdr:nvSpPr>
        <xdr:cNvPr id="180" name="フローチャート: 判断 179"/>
        <xdr:cNvSpPr/>
      </xdr:nvSpPr>
      <xdr:spPr>
        <a:xfrm>
          <a:off x="4584700" y="12836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14351</xdr:rowOff>
    </xdr:from>
    <xdr:to>
      <xdr:col>19</xdr:col>
      <xdr:colOff>177800</xdr:colOff>
      <xdr:row>77</xdr:row>
      <xdr:rowOff>43814</xdr:rowOff>
    </xdr:to>
    <xdr:cxnSp macro="">
      <xdr:nvCxnSpPr>
        <xdr:cNvPr id="181" name="直線コネクタ 180"/>
        <xdr:cNvCxnSpPr/>
      </xdr:nvCxnSpPr>
      <xdr:spPr>
        <a:xfrm>
          <a:off x="2908300" y="13216001"/>
          <a:ext cx="889000" cy="2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6350</xdr:rowOff>
    </xdr:from>
    <xdr:to>
      <xdr:col>20</xdr:col>
      <xdr:colOff>38100</xdr:colOff>
      <xdr:row>75</xdr:row>
      <xdr:rowOff>107950</xdr:rowOff>
    </xdr:to>
    <xdr:sp macro="" textlink="">
      <xdr:nvSpPr>
        <xdr:cNvPr id="182" name="フローチャート: 判断 181"/>
        <xdr:cNvSpPr/>
      </xdr:nvSpPr>
      <xdr:spPr>
        <a:xfrm>
          <a:off x="3746500" y="1286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124477</xdr:rowOff>
    </xdr:from>
    <xdr:ext cx="469744" cy="259045"/>
    <xdr:sp macro="" textlink="">
      <xdr:nvSpPr>
        <xdr:cNvPr id="183" name="テキスト ボックス 182"/>
        <xdr:cNvSpPr txBox="1"/>
      </xdr:nvSpPr>
      <xdr:spPr>
        <a:xfrm>
          <a:off x="3562428" y="1264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6223</xdr:rowOff>
    </xdr:from>
    <xdr:to>
      <xdr:col>15</xdr:col>
      <xdr:colOff>50800</xdr:colOff>
      <xdr:row>77</xdr:row>
      <xdr:rowOff>14351</xdr:rowOff>
    </xdr:to>
    <xdr:cxnSp macro="">
      <xdr:nvCxnSpPr>
        <xdr:cNvPr id="184" name="直線コネクタ 183"/>
        <xdr:cNvCxnSpPr/>
      </xdr:nvCxnSpPr>
      <xdr:spPr>
        <a:xfrm>
          <a:off x="2019300" y="13207873"/>
          <a:ext cx="889000" cy="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22860</xdr:rowOff>
    </xdr:from>
    <xdr:to>
      <xdr:col>15</xdr:col>
      <xdr:colOff>101600</xdr:colOff>
      <xdr:row>75</xdr:row>
      <xdr:rowOff>124460</xdr:rowOff>
    </xdr:to>
    <xdr:sp macro="" textlink="">
      <xdr:nvSpPr>
        <xdr:cNvPr id="185" name="フローチャート: 判断 184"/>
        <xdr:cNvSpPr/>
      </xdr:nvSpPr>
      <xdr:spPr>
        <a:xfrm>
          <a:off x="2857500" y="1288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140987</xdr:rowOff>
    </xdr:from>
    <xdr:ext cx="469744" cy="259045"/>
    <xdr:sp macro="" textlink="">
      <xdr:nvSpPr>
        <xdr:cNvPr id="186" name="テキスト ボックス 185"/>
        <xdr:cNvSpPr txBox="1"/>
      </xdr:nvSpPr>
      <xdr:spPr>
        <a:xfrm>
          <a:off x="2673428" y="12656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6223</xdr:rowOff>
    </xdr:from>
    <xdr:to>
      <xdr:col>10</xdr:col>
      <xdr:colOff>114300</xdr:colOff>
      <xdr:row>77</xdr:row>
      <xdr:rowOff>57913</xdr:rowOff>
    </xdr:to>
    <xdr:cxnSp macro="">
      <xdr:nvCxnSpPr>
        <xdr:cNvPr id="187" name="直線コネクタ 186"/>
        <xdr:cNvCxnSpPr/>
      </xdr:nvCxnSpPr>
      <xdr:spPr>
        <a:xfrm flipV="1">
          <a:off x="1130300" y="13207873"/>
          <a:ext cx="889000" cy="5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9144</xdr:rowOff>
    </xdr:from>
    <xdr:to>
      <xdr:col>10</xdr:col>
      <xdr:colOff>165100</xdr:colOff>
      <xdr:row>75</xdr:row>
      <xdr:rowOff>110744</xdr:rowOff>
    </xdr:to>
    <xdr:sp macro="" textlink="">
      <xdr:nvSpPr>
        <xdr:cNvPr id="188" name="フローチャート: 判断 187"/>
        <xdr:cNvSpPr/>
      </xdr:nvSpPr>
      <xdr:spPr>
        <a:xfrm>
          <a:off x="1968500" y="1286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127271</xdr:rowOff>
    </xdr:from>
    <xdr:ext cx="469744" cy="259045"/>
    <xdr:sp macro="" textlink="">
      <xdr:nvSpPr>
        <xdr:cNvPr id="189" name="テキスト ボックス 188"/>
        <xdr:cNvSpPr txBox="1"/>
      </xdr:nvSpPr>
      <xdr:spPr>
        <a:xfrm>
          <a:off x="1784428" y="12643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143764</xdr:rowOff>
    </xdr:from>
    <xdr:to>
      <xdr:col>6</xdr:col>
      <xdr:colOff>38100</xdr:colOff>
      <xdr:row>75</xdr:row>
      <xdr:rowOff>73914</xdr:rowOff>
    </xdr:to>
    <xdr:sp macro="" textlink="">
      <xdr:nvSpPr>
        <xdr:cNvPr id="190" name="フローチャート: 判断 189"/>
        <xdr:cNvSpPr/>
      </xdr:nvSpPr>
      <xdr:spPr>
        <a:xfrm>
          <a:off x="1079500" y="128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90441</xdr:rowOff>
    </xdr:from>
    <xdr:ext cx="469744" cy="259045"/>
    <xdr:sp macro="" textlink="">
      <xdr:nvSpPr>
        <xdr:cNvPr id="191" name="テキスト ボックス 190"/>
        <xdr:cNvSpPr txBox="1"/>
      </xdr:nvSpPr>
      <xdr:spPr>
        <a:xfrm>
          <a:off x="895428" y="1260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12700</xdr:rowOff>
    </xdr:from>
    <xdr:to>
      <xdr:col>24</xdr:col>
      <xdr:colOff>114300</xdr:colOff>
      <xdr:row>76</xdr:row>
      <xdr:rowOff>114300</xdr:rowOff>
    </xdr:to>
    <xdr:sp macro="" textlink="">
      <xdr:nvSpPr>
        <xdr:cNvPr id="197" name="楕円 196"/>
        <xdr:cNvSpPr/>
      </xdr:nvSpPr>
      <xdr:spPr>
        <a:xfrm>
          <a:off x="4584700" y="1304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162577</xdr:rowOff>
    </xdr:from>
    <xdr:ext cx="469744" cy="259045"/>
    <xdr:sp macro="" textlink="">
      <xdr:nvSpPr>
        <xdr:cNvPr id="198" name="維持補修費該当値テキスト"/>
        <xdr:cNvSpPr txBox="1"/>
      </xdr:nvSpPr>
      <xdr:spPr>
        <a:xfrm>
          <a:off x="4686300" y="130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164464</xdr:rowOff>
    </xdr:from>
    <xdr:to>
      <xdr:col>20</xdr:col>
      <xdr:colOff>38100</xdr:colOff>
      <xdr:row>77</xdr:row>
      <xdr:rowOff>94614</xdr:rowOff>
    </xdr:to>
    <xdr:sp macro="" textlink="">
      <xdr:nvSpPr>
        <xdr:cNvPr id="199" name="楕円 198"/>
        <xdr:cNvSpPr/>
      </xdr:nvSpPr>
      <xdr:spPr>
        <a:xfrm>
          <a:off x="3746500" y="1319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85741</xdr:rowOff>
    </xdr:from>
    <xdr:ext cx="469744" cy="259045"/>
    <xdr:sp macro="" textlink="">
      <xdr:nvSpPr>
        <xdr:cNvPr id="200" name="テキスト ボックス 199"/>
        <xdr:cNvSpPr txBox="1"/>
      </xdr:nvSpPr>
      <xdr:spPr>
        <a:xfrm>
          <a:off x="3562428" y="13287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135001</xdr:rowOff>
    </xdr:from>
    <xdr:to>
      <xdr:col>15</xdr:col>
      <xdr:colOff>101600</xdr:colOff>
      <xdr:row>77</xdr:row>
      <xdr:rowOff>65151</xdr:rowOff>
    </xdr:to>
    <xdr:sp macro="" textlink="">
      <xdr:nvSpPr>
        <xdr:cNvPr id="201" name="楕円 200"/>
        <xdr:cNvSpPr/>
      </xdr:nvSpPr>
      <xdr:spPr>
        <a:xfrm>
          <a:off x="2857500" y="1316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56278</xdr:rowOff>
    </xdr:from>
    <xdr:ext cx="469744" cy="259045"/>
    <xdr:sp macro="" textlink="">
      <xdr:nvSpPr>
        <xdr:cNvPr id="202" name="テキスト ボックス 201"/>
        <xdr:cNvSpPr txBox="1"/>
      </xdr:nvSpPr>
      <xdr:spPr>
        <a:xfrm>
          <a:off x="2673428" y="1325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126873</xdr:rowOff>
    </xdr:from>
    <xdr:to>
      <xdr:col>10</xdr:col>
      <xdr:colOff>165100</xdr:colOff>
      <xdr:row>77</xdr:row>
      <xdr:rowOff>57023</xdr:rowOff>
    </xdr:to>
    <xdr:sp macro="" textlink="">
      <xdr:nvSpPr>
        <xdr:cNvPr id="203" name="楕円 202"/>
        <xdr:cNvSpPr/>
      </xdr:nvSpPr>
      <xdr:spPr>
        <a:xfrm>
          <a:off x="1968500" y="1315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48150</xdr:rowOff>
    </xdr:from>
    <xdr:ext cx="469744" cy="259045"/>
    <xdr:sp macro="" textlink="">
      <xdr:nvSpPr>
        <xdr:cNvPr id="204" name="テキスト ボックス 203"/>
        <xdr:cNvSpPr txBox="1"/>
      </xdr:nvSpPr>
      <xdr:spPr>
        <a:xfrm>
          <a:off x="1784428" y="13249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7113</xdr:rowOff>
    </xdr:from>
    <xdr:to>
      <xdr:col>6</xdr:col>
      <xdr:colOff>38100</xdr:colOff>
      <xdr:row>77</xdr:row>
      <xdr:rowOff>108713</xdr:rowOff>
    </xdr:to>
    <xdr:sp macro="" textlink="">
      <xdr:nvSpPr>
        <xdr:cNvPr id="205" name="楕円 204"/>
        <xdr:cNvSpPr/>
      </xdr:nvSpPr>
      <xdr:spPr>
        <a:xfrm>
          <a:off x="1079500" y="1320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99840</xdr:rowOff>
    </xdr:from>
    <xdr:ext cx="469744" cy="259045"/>
    <xdr:sp macro="" textlink="">
      <xdr:nvSpPr>
        <xdr:cNvPr id="206" name="テキスト ボックス 205"/>
        <xdr:cNvSpPr txBox="1"/>
      </xdr:nvSpPr>
      <xdr:spPr>
        <a:xfrm>
          <a:off x="895428" y="1330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13970</xdr:rowOff>
    </xdr:from>
    <xdr:to>
      <xdr:col>24</xdr:col>
      <xdr:colOff>62865</xdr:colOff>
      <xdr:row>98</xdr:row>
      <xdr:rowOff>56717</xdr:rowOff>
    </xdr:to>
    <xdr:cxnSp macro="">
      <xdr:nvCxnSpPr>
        <xdr:cNvPr id="231" name="直線コネクタ 230"/>
        <xdr:cNvCxnSpPr/>
      </xdr:nvCxnSpPr>
      <xdr:spPr>
        <a:xfrm flipV="1">
          <a:off x="4633595" y="15444470"/>
          <a:ext cx="1270" cy="141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60544</xdr:rowOff>
    </xdr:from>
    <xdr:ext cx="534377" cy="259045"/>
    <xdr:sp macro="" textlink="">
      <xdr:nvSpPr>
        <xdr:cNvPr id="232" name="扶助費最小値テキスト"/>
        <xdr:cNvSpPr txBox="1"/>
      </xdr:nvSpPr>
      <xdr:spPr>
        <a:xfrm>
          <a:off x="4686300" y="1686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56717</xdr:rowOff>
    </xdr:from>
    <xdr:to>
      <xdr:col>24</xdr:col>
      <xdr:colOff>152400</xdr:colOff>
      <xdr:row>98</xdr:row>
      <xdr:rowOff>56717</xdr:rowOff>
    </xdr:to>
    <xdr:cxnSp macro="">
      <xdr:nvCxnSpPr>
        <xdr:cNvPr id="233" name="直線コネクタ 232"/>
        <xdr:cNvCxnSpPr/>
      </xdr:nvCxnSpPr>
      <xdr:spPr>
        <a:xfrm>
          <a:off x="4546600" y="1685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132097</xdr:rowOff>
    </xdr:from>
    <xdr:ext cx="599010" cy="259045"/>
    <xdr:sp macro="" textlink="">
      <xdr:nvSpPr>
        <xdr:cNvPr id="234" name="扶助費最大値テキスト"/>
        <xdr:cNvSpPr txBox="1"/>
      </xdr:nvSpPr>
      <xdr:spPr>
        <a:xfrm>
          <a:off x="4686300" y="15219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13970</xdr:rowOff>
    </xdr:from>
    <xdr:to>
      <xdr:col>24</xdr:col>
      <xdr:colOff>152400</xdr:colOff>
      <xdr:row>90</xdr:row>
      <xdr:rowOff>13970</xdr:rowOff>
    </xdr:to>
    <xdr:cxnSp macro="">
      <xdr:nvCxnSpPr>
        <xdr:cNvPr id="235" name="直線コネクタ 234"/>
        <xdr:cNvCxnSpPr/>
      </xdr:nvCxnSpPr>
      <xdr:spPr>
        <a:xfrm>
          <a:off x="4546600" y="15444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168199</xdr:rowOff>
    </xdr:from>
    <xdr:to>
      <xdr:col>24</xdr:col>
      <xdr:colOff>63500</xdr:colOff>
      <xdr:row>96</xdr:row>
      <xdr:rowOff>71386</xdr:rowOff>
    </xdr:to>
    <xdr:cxnSp macro="">
      <xdr:nvCxnSpPr>
        <xdr:cNvPr id="236" name="直線コネクタ 235"/>
        <xdr:cNvCxnSpPr/>
      </xdr:nvCxnSpPr>
      <xdr:spPr>
        <a:xfrm flipV="1">
          <a:off x="3797300" y="16284499"/>
          <a:ext cx="838200" cy="24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141685</xdr:rowOff>
    </xdr:from>
    <xdr:ext cx="534377" cy="259045"/>
    <xdr:sp macro="" textlink="">
      <xdr:nvSpPr>
        <xdr:cNvPr id="237" name="扶助費平均値テキスト"/>
        <xdr:cNvSpPr txBox="1"/>
      </xdr:nvSpPr>
      <xdr:spPr>
        <a:xfrm>
          <a:off x="4686300" y="15915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118808</xdr:rowOff>
    </xdr:from>
    <xdr:to>
      <xdr:col>24</xdr:col>
      <xdr:colOff>114300</xdr:colOff>
      <xdr:row>94</xdr:row>
      <xdr:rowOff>48958</xdr:rowOff>
    </xdr:to>
    <xdr:sp macro="" textlink="">
      <xdr:nvSpPr>
        <xdr:cNvPr id="238" name="フローチャート: 判断 237"/>
        <xdr:cNvSpPr/>
      </xdr:nvSpPr>
      <xdr:spPr>
        <a:xfrm>
          <a:off x="4584700" y="1606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71386</xdr:rowOff>
    </xdr:from>
    <xdr:to>
      <xdr:col>19</xdr:col>
      <xdr:colOff>177800</xdr:colOff>
      <xdr:row>96</xdr:row>
      <xdr:rowOff>86779</xdr:rowOff>
    </xdr:to>
    <xdr:cxnSp macro="">
      <xdr:nvCxnSpPr>
        <xdr:cNvPr id="239" name="直線コネクタ 238"/>
        <xdr:cNvCxnSpPr/>
      </xdr:nvCxnSpPr>
      <xdr:spPr>
        <a:xfrm flipV="1">
          <a:off x="2908300" y="16530586"/>
          <a:ext cx="889000" cy="1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140830</xdr:rowOff>
    </xdr:from>
    <xdr:to>
      <xdr:col>20</xdr:col>
      <xdr:colOff>38100</xdr:colOff>
      <xdr:row>95</xdr:row>
      <xdr:rowOff>70980</xdr:rowOff>
    </xdr:to>
    <xdr:sp macro="" textlink="">
      <xdr:nvSpPr>
        <xdr:cNvPr id="240" name="フローチャート: 判断 239"/>
        <xdr:cNvSpPr/>
      </xdr:nvSpPr>
      <xdr:spPr>
        <a:xfrm>
          <a:off x="3746500" y="162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87507</xdr:rowOff>
    </xdr:from>
    <xdr:ext cx="534377" cy="259045"/>
    <xdr:sp macro="" textlink="">
      <xdr:nvSpPr>
        <xdr:cNvPr id="241" name="テキスト ボックス 240"/>
        <xdr:cNvSpPr txBox="1"/>
      </xdr:nvSpPr>
      <xdr:spPr>
        <a:xfrm>
          <a:off x="3530111" y="1603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86779</xdr:rowOff>
    </xdr:from>
    <xdr:to>
      <xdr:col>15</xdr:col>
      <xdr:colOff>50800</xdr:colOff>
      <xdr:row>97</xdr:row>
      <xdr:rowOff>27191</xdr:rowOff>
    </xdr:to>
    <xdr:cxnSp macro="">
      <xdr:nvCxnSpPr>
        <xdr:cNvPr id="242" name="直線コネクタ 241"/>
        <xdr:cNvCxnSpPr/>
      </xdr:nvCxnSpPr>
      <xdr:spPr>
        <a:xfrm flipV="1">
          <a:off x="2019300" y="16545979"/>
          <a:ext cx="889000" cy="11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166700</xdr:rowOff>
    </xdr:from>
    <xdr:to>
      <xdr:col>15</xdr:col>
      <xdr:colOff>101600</xdr:colOff>
      <xdr:row>95</xdr:row>
      <xdr:rowOff>96850</xdr:rowOff>
    </xdr:to>
    <xdr:sp macro="" textlink="">
      <xdr:nvSpPr>
        <xdr:cNvPr id="243" name="フローチャート: 判断 242"/>
        <xdr:cNvSpPr/>
      </xdr:nvSpPr>
      <xdr:spPr>
        <a:xfrm>
          <a:off x="2857500" y="1628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113377</xdr:rowOff>
    </xdr:from>
    <xdr:ext cx="534377" cy="259045"/>
    <xdr:sp macro="" textlink="">
      <xdr:nvSpPr>
        <xdr:cNvPr id="244" name="テキスト ボックス 243"/>
        <xdr:cNvSpPr txBox="1"/>
      </xdr:nvSpPr>
      <xdr:spPr>
        <a:xfrm>
          <a:off x="2641111" y="1605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27191</xdr:rowOff>
    </xdr:from>
    <xdr:to>
      <xdr:col>10</xdr:col>
      <xdr:colOff>114300</xdr:colOff>
      <xdr:row>97</xdr:row>
      <xdr:rowOff>115088</xdr:rowOff>
    </xdr:to>
    <xdr:cxnSp macro="">
      <xdr:nvCxnSpPr>
        <xdr:cNvPr id="245" name="直線コネクタ 244"/>
        <xdr:cNvCxnSpPr/>
      </xdr:nvCxnSpPr>
      <xdr:spPr>
        <a:xfrm flipV="1">
          <a:off x="1130300" y="16657841"/>
          <a:ext cx="889000" cy="8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49467</xdr:rowOff>
    </xdr:from>
    <xdr:to>
      <xdr:col>10</xdr:col>
      <xdr:colOff>165100</xdr:colOff>
      <xdr:row>95</xdr:row>
      <xdr:rowOff>151067</xdr:rowOff>
    </xdr:to>
    <xdr:sp macro="" textlink="">
      <xdr:nvSpPr>
        <xdr:cNvPr id="246" name="フローチャート: 判断 245"/>
        <xdr:cNvSpPr/>
      </xdr:nvSpPr>
      <xdr:spPr>
        <a:xfrm>
          <a:off x="1968500" y="163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167594</xdr:rowOff>
    </xdr:from>
    <xdr:ext cx="534377" cy="259045"/>
    <xdr:sp macro="" textlink="">
      <xdr:nvSpPr>
        <xdr:cNvPr id="247" name="テキスト ボックス 246"/>
        <xdr:cNvSpPr txBox="1"/>
      </xdr:nvSpPr>
      <xdr:spPr>
        <a:xfrm>
          <a:off x="1752111" y="1611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58344</xdr:rowOff>
    </xdr:from>
    <xdr:to>
      <xdr:col>6</xdr:col>
      <xdr:colOff>38100</xdr:colOff>
      <xdr:row>96</xdr:row>
      <xdr:rowOff>159944</xdr:rowOff>
    </xdr:to>
    <xdr:sp macro="" textlink="">
      <xdr:nvSpPr>
        <xdr:cNvPr id="248" name="フローチャート: 判断 247"/>
        <xdr:cNvSpPr/>
      </xdr:nvSpPr>
      <xdr:spPr>
        <a:xfrm>
          <a:off x="1079500" y="1651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5021</xdr:rowOff>
    </xdr:from>
    <xdr:ext cx="534377" cy="259045"/>
    <xdr:sp macro="" textlink="">
      <xdr:nvSpPr>
        <xdr:cNvPr id="249" name="テキスト ボックス 248"/>
        <xdr:cNvSpPr txBox="1"/>
      </xdr:nvSpPr>
      <xdr:spPr>
        <a:xfrm>
          <a:off x="863111" y="1629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117399</xdr:rowOff>
    </xdr:from>
    <xdr:to>
      <xdr:col>24</xdr:col>
      <xdr:colOff>114300</xdr:colOff>
      <xdr:row>95</xdr:row>
      <xdr:rowOff>47549</xdr:rowOff>
    </xdr:to>
    <xdr:sp macro="" textlink="">
      <xdr:nvSpPr>
        <xdr:cNvPr id="255" name="楕円 254"/>
        <xdr:cNvSpPr/>
      </xdr:nvSpPr>
      <xdr:spPr>
        <a:xfrm>
          <a:off x="4584700" y="1623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95826</xdr:rowOff>
    </xdr:from>
    <xdr:ext cx="534377" cy="259045"/>
    <xdr:sp macro="" textlink="">
      <xdr:nvSpPr>
        <xdr:cNvPr id="256" name="扶助費該当値テキスト"/>
        <xdr:cNvSpPr txBox="1"/>
      </xdr:nvSpPr>
      <xdr:spPr>
        <a:xfrm>
          <a:off x="4686300" y="1621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20586</xdr:rowOff>
    </xdr:from>
    <xdr:to>
      <xdr:col>20</xdr:col>
      <xdr:colOff>38100</xdr:colOff>
      <xdr:row>96</xdr:row>
      <xdr:rowOff>122186</xdr:rowOff>
    </xdr:to>
    <xdr:sp macro="" textlink="">
      <xdr:nvSpPr>
        <xdr:cNvPr id="257" name="楕円 256"/>
        <xdr:cNvSpPr/>
      </xdr:nvSpPr>
      <xdr:spPr>
        <a:xfrm>
          <a:off x="3746500" y="1647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113313</xdr:rowOff>
    </xdr:from>
    <xdr:ext cx="534377" cy="259045"/>
    <xdr:sp macro="" textlink="">
      <xdr:nvSpPr>
        <xdr:cNvPr id="258" name="テキスト ボックス 257"/>
        <xdr:cNvSpPr txBox="1"/>
      </xdr:nvSpPr>
      <xdr:spPr>
        <a:xfrm>
          <a:off x="3530111" y="1657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35979</xdr:rowOff>
    </xdr:from>
    <xdr:to>
      <xdr:col>15</xdr:col>
      <xdr:colOff>101600</xdr:colOff>
      <xdr:row>96</xdr:row>
      <xdr:rowOff>137579</xdr:rowOff>
    </xdr:to>
    <xdr:sp macro="" textlink="">
      <xdr:nvSpPr>
        <xdr:cNvPr id="259" name="楕円 258"/>
        <xdr:cNvSpPr/>
      </xdr:nvSpPr>
      <xdr:spPr>
        <a:xfrm>
          <a:off x="2857500" y="1649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128706</xdr:rowOff>
    </xdr:from>
    <xdr:ext cx="534377" cy="259045"/>
    <xdr:sp macro="" textlink="">
      <xdr:nvSpPr>
        <xdr:cNvPr id="260" name="テキスト ボックス 259"/>
        <xdr:cNvSpPr txBox="1"/>
      </xdr:nvSpPr>
      <xdr:spPr>
        <a:xfrm>
          <a:off x="2641111" y="1658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147841</xdr:rowOff>
    </xdr:from>
    <xdr:to>
      <xdr:col>10</xdr:col>
      <xdr:colOff>165100</xdr:colOff>
      <xdr:row>97</xdr:row>
      <xdr:rowOff>77991</xdr:rowOff>
    </xdr:to>
    <xdr:sp macro="" textlink="">
      <xdr:nvSpPr>
        <xdr:cNvPr id="261" name="楕円 260"/>
        <xdr:cNvSpPr/>
      </xdr:nvSpPr>
      <xdr:spPr>
        <a:xfrm>
          <a:off x="1968500" y="1660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69118</xdr:rowOff>
    </xdr:from>
    <xdr:ext cx="534377" cy="259045"/>
    <xdr:sp macro="" textlink="">
      <xdr:nvSpPr>
        <xdr:cNvPr id="262" name="テキスト ボックス 261"/>
        <xdr:cNvSpPr txBox="1"/>
      </xdr:nvSpPr>
      <xdr:spPr>
        <a:xfrm>
          <a:off x="1752111" y="1669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64288</xdr:rowOff>
    </xdr:from>
    <xdr:to>
      <xdr:col>6</xdr:col>
      <xdr:colOff>38100</xdr:colOff>
      <xdr:row>97</xdr:row>
      <xdr:rowOff>165888</xdr:rowOff>
    </xdr:to>
    <xdr:sp macro="" textlink="">
      <xdr:nvSpPr>
        <xdr:cNvPr id="263" name="楕円 262"/>
        <xdr:cNvSpPr/>
      </xdr:nvSpPr>
      <xdr:spPr>
        <a:xfrm>
          <a:off x="1079500" y="1669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157015</xdr:rowOff>
    </xdr:from>
    <xdr:ext cx="534377" cy="259045"/>
    <xdr:sp macro="" textlink="">
      <xdr:nvSpPr>
        <xdr:cNvPr id="264" name="テキスト ボックス 263"/>
        <xdr:cNvSpPr txBox="1"/>
      </xdr:nvSpPr>
      <xdr:spPr>
        <a:xfrm>
          <a:off x="863111" y="1678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5" name="テキスト ボックス 274"/>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5" name="テキスト ボックス 28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7" name="テキスト ボックス 286"/>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108480</xdr:rowOff>
    </xdr:from>
    <xdr:to>
      <xdr:col>54</xdr:col>
      <xdr:colOff>189865</xdr:colOff>
      <xdr:row>38</xdr:row>
      <xdr:rowOff>39606</xdr:rowOff>
    </xdr:to>
    <xdr:cxnSp macro="">
      <xdr:nvCxnSpPr>
        <xdr:cNvPr id="291" name="直線コネクタ 290"/>
        <xdr:cNvCxnSpPr/>
      </xdr:nvCxnSpPr>
      <xdr:spPr>
        <a:xfrm flipV="1">
          <a:off x="10475595" y="5080530"/>
          <a:ext cx="1270" cy="1474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43433</xdr:rowOff>
    </xdr:from>
    <xdr:ext cx="534377" cy="259045"/>
    <xdr:sp macro="" textlink="">
      <xdr:nvSpPr>
        <xdr:cNvPr id="292" name="補助費等最小値テキスト"/>
        <xdr:cNvSpPr txBox="1"/>
      </xdr:nvSpPr>
      <xdr:spPr>
        <a:xfrm>
          <a:off x="10528300" y="655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39606</xdr:rowOff>
    </xdr:from>
    <xdr:to>
      <xdr:col>55</xdr:col>
      <xdr:colOff>88900</xdr:colOff>
      <xdr:row>38</xdr:row>
      <xdr:rowOff>39606</xdr:rowOff>
    </xdr:to>
    <xdr:cxnSp macro="">
      <xdr:nvCxnSpPr>
        <xdr:cNvPr id="293" name="直線コネクタ 292"/>
        <xdr:cNvCxnSpPr/>
      </xdr:nvCxnSpPr>
      <xdr:spPr>
        <a:xfrm>
          <a:off x="10388600" y="6554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55157</xdr:rowOff>
    </xdr:from>
    <xdr:ext cx="534377" cy="259045"/>
    <xdr:sp macro="" textlink="">
      <xdr:nvSpPr>
        <xdr:cNvPr id="294" name="補助費等最大値テキスト"/>
        <xdr:cNvSpPr txBox="1"/>
      </xdr:nvSpPr>
      <xdr:spPr>
        <a:xfrm>
          <a:off x="10528300" y="485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108480</xdr:rowOff>
    </xdr:from>
    <xdr:to>
      <xdr:col>55</xdr:col>
      <xdr:colOff>88900</xdr:colOff>
      <xdr:row>29</xdr:row>
      <xdr:rowOff>108480</xdr:rowOff>
    </xdr:to>
    <xdr:cxnSp macro="">
      <xdr:nvCxnSpPr>
        <xdr:cNvPr id="295" name="直線コネクタ 294"/>
        <xdr:cNvCxnSpPr/>
      </xdr:nvCxnSpPr>
      <xdr:spPr>
        <a:xfrm>
          <a:off x="10388600" y="5080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36732</xdr:rowOff>
    </xdr:from>
    <xdr:to>
      <xdr:col>55</xdr:col>
      <xdr:colOff>0</xdr:colOff>
      <xdr:row>36</xdr:row>
      <xdr:rowOff>127911</xdr:rowOff>
    </xdr:to>
    <xdr:cxnSp macro="">
      <xdr:nvCxnSpPr>
        <xdr:cNvPr id="296" name="直線コネクタ 295"/>
        <xdr:cNvCxnSpPr/>
      </xdr:nvCxnSpPr>
      <xdr:spPr>
        <a:xfrm flipV="1">
          <a:off x="9639300" y="6208932"/>
          <a:ext cx="838200" cy="9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135715</xdr:rowOff>
    </xdr:from>
    <xdr:ext cx="534377" cy="259045"/>
    <xdr:sp macro="" textlink="">
      <xdr:nvSpPr>
        <xdr:cNvPr id="297" name="補助費等平均値テキスト"/>
        <xdr:cNvSpPr txBox="1"/>
      </xdr:nvSpPr>
      <xdr:spPr>
        <a:xfrm>
          <a:off x="10528300" y="5793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112838</xdr:rowOff>
    </xdr:from>
    <xdr:to>
      <xdr:col>55</xdr:col>
      <xdr:colOff>50800</xdr:colOff>
      <xdr:row>35</xdr:row>
      <xdr:rowOff>42988</xdr:rowOff>
    </xdr:to>
    <xdr:sp macro="" textlink="">
      <xdr:nvSpPr>
        <xdr:cNvPr id="298" name="フローチャート: 判断 297"/>
        <xdr:cNvSpPr/>
      </xdr:nvSpPr>
      <xdr:spPr>
        <a:xfrm>
          <a:off x="10426700" y="594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84248</xdr:rowOff>
    </xdr:from>
    <xdr:to>
      <xdr:col>50</xdr:col>
      <xdr:colOff>114300</xdr:colOff>
      <xdr:row>36</xdr:row>
      <xdr:rowOff>127911</xdr:rowOff>
    </xdr:to>
    <xdr:cxnSp macro="">
      <xdr:nvCxnSpPr>
        <xdr:cNvPr id="299" name="直線コネクタ 298"/>
        <xdr:cNvCxnSpPr/>
      </xdr:nvCxnSpPr>
      <xdr:spPr>
        <a:xfrm>
          <a:off x="8750300" y="6256448"/>
          <a:ext cx="889000" cy="4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154737</xdr:rowOff>
    </xdr:from>
    <xdr:to>
      <xdr:col>50</xdr:col>
      <xdr:colOff>165100</xdr:colOff>
      <xdr:row>35</xdr:row>
      <xdr:rowOff>84887</xdr:rowOff>
    </xdr:to>
    <xdr:sp macro="" textlink="">
      <xdr:nvSpPr>
        <xdr:cNvPr id="300" name="フローチャート: 判断 299"/>
        <xdr:cNvSpPr/>
      </xdr:nvSpPr>
      <xdr:spPr>
        <a:xfrm>
          <a:off x="9588500" y="598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101414</xdr:rowOff>
    </xdr:from>
    <xdr:ext cx="534377" cy="259045"/>
    <xdr:sp macro="" textlink="">
      <xdr:nvSpPr>
        <xdr:cNvPr id="301" name="テキスト ボックス 300"/>
        <xdr:cNvSpPr txBox="1"/>
      </xdr:nvSpPr>
      <xdr:spPr>
        <a:xfrm>
          <a:off x="9372111" y="575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53289</xdr:rowOff>
    </xdr:from>
    <xdr:to>
      <xdr:col>45</xdr:col>
      <xdr:colOff>177800</xdr:colOff>
      <xdr:row>36</xdr:row>
      <xdr:rowOff>84248</xdr:rowOff>
    </xdr:to>
    <xdr:cxnSp macro="">
      <xdr:nvCxnSpPr>
        <xdr:cNvPr id="302" name="直線コネクタ 301"/>
        <xdr:cNvCxnSpPr/>
      </xdr:nvCxnSpPr>
      <xdr:spPr>
        <a:xfrm>
          <a:off x="7861300" y="6054039"/>
          <a:ext cx="889000" cy="20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75902</xdr:rowOff>
    </xdr:from>
    <xdr:to>
      <xdr:col>46</xdr:col>
      <xdr:colOff>38100</xdr:colOff>
      <xdr:row>36</xdr:row>
      <xdr:rowOff>6052</xdr:rowOff>
    </xdr:to>
    <xdr:sp macro="" textlink="">
      <xdr:nvSpPr>
        <xdr:cNvPr id="303" name="フローチャート: 判断 302"/>
        <xdr:cNvSpPr/>
      </xdr:nvSpPr>
      <xdr:spPr>
        <a:xfrm>
          <a:off x="8699500" y="607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22579</xdr:rowOff>
    </xdr:from>
    <xdr:ext cx="534377" cy="259045"/>
    <xdr:sp macro="" textlink="">
      <xdr:nvSpPr>
        <xdr:cNvPr id="304" name="テキスト ボックス 303"/>
        <xdr:cNvSpPr txBox="1"/>
      </xdr:nvSpPr>
      <xdr:spPr>
        <a:xfrm>
          <a:off x="8483111" y="585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133789</xdr:rowOff>
    </xdr:from>
    <xdr:to>
      <xdr:col>41</xdr:col>
      <xdr:colOff>50800</xdr:colOff>
      <xdr:row>35</xdr:row>
      <xdr:rowOff>53289</xdr:rowOff>
    </xdr:to>
    <xdr:cxnSp macro="">
      <xdr:nvCxnSpPr>
        <xdr:cNvPr id="305" name="直線コネクタ 304"/>
        <xdr:cNvCxnSpPr/>
      </xdr:nvCxnSpPr>
      <xdr:spPr>
        <a:xfrm>
          <a:off x="6972300" y="5963089"/>
          <a:ext cx="889000" cy="9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158035</xdr:rowOff>
    </xdr:from>
    <xdr:to>
      <xdr:col>41</xdr:col>
      <xdr:colOff>101600</xdr:colOff>
      <xdr:row>35</xdr:row>
      <xdr:rowOff>88185</xdr:rowOff>
    </xdr:to>
    <xdr:sp macro="" textlink="">
      <xdr:nvSpPr>
        <xdr:cNvPr id="306" name="フローチャート: 判断 305"/>
        <xdr:cNvSpPr/>
      </xdr:nvSpPr>
      <xdr:spPr>
        <a:xfrm>
          <a:off x="7810500" y="598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104712</xdr:rowOff>
    </xdr:from>
    <xdr:ext cx="534377" cy="259045"/>
    <xdr:sp macro="" textlink="">
      <xdr:nvSpPr>
        <xdr:cNvPr id="307" name="テキスト ボックス 306"/>
        <xdr:cNvSpPr txBox="1"/>
      </xdr:nvSpPr>
      <xdr:spPr>
        <a:xfrm>
          <a:off x="7594111" y="576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40731</xdr:rowOff>
    </xdr:from>
    <xdr:to>
      <xdr:col>36</xdr:col>
      <xdr:colOff>165100</xdr:colOff>
      <xdr:row>34</xdr:row>
      <xdr:rowOff>142331</xdr:rowOff>
    </xdr:to>
    <xdr:sp macro="" textlink="">
      <xdr:nvSpPr>
        <xdr:cNvPr id="308" name="フローチャート: 判断 307"/>
        <xdr:cNvSpPr/>
      </xdr:nvSpPr>
      <xdr:spPr>
        <a:xfrm>
          <a:off x="6921500" y="587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158858</xdr:rowOff>
    </xdr:from>
    <xdr:ext cx="534377" cy="259045"/>
    <xdr:sp macro="" textlink="">
      <xdr:nvSpPr>
        <xdr:cNvPr id="309" name="テキスト ボックス 308"/>
        <xdr:cNvSpPr txBox="1"/>
      </xdr:nvSpPr>
      <xdr:spPr>
        <a:xfrm>
          <a:off x="6705111" y="564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157382</xdr:rowOff>
    </xdr:from>
    <xdr:to>
      <xdr:col>55</xdr:col>
      <xdr:colOff>50800</xdr:colOff>
      <xdr:row>36</xdr:row>
      <xdr:rowOff>87532</xdr:rowOff>
    </xdr:to>
    <xdr:sp macro="" textlink="">
      <xdr:nvSpPr>
        <xdr:cNvPr id="315" name="楕円 314"/>
        <xdr:cNvSpPr/>
      </xdr:nvSpPr>
      <xdr:spPr>
        <a:xfrm>
          <a:off x="10426700" y="615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135809</xdr:rowOff>
    </xdr:from>
    <xdr:ext cx="534377" cy="259045"/>
    <xdr:sp macro="" textlink="">
      <xdr:nvSpPr>
        <xdr:cNvPr id="316" name="補助費等該当値テキスト"/>
        <xdr:cNvSpPr txBox="1"/>
      </xdr:nvSpPr>
      <xdr:spPr>
        <a:xfrm>
          <a:off x="10528300" y="613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77111</xdr:rowOff>
    </xdr:from>
    <xdr:to>
      <xdr:col>50</xdr:col>
      <xdr:colOff>165100</xdr:colOff>
      <xdr:row>37</xdr:row>
      <xdr:rowOff>7261</xdr:rowOff>
    </xdr:to>
    <xdr:sp macro="" textlink="">
      <xdr:nvSpPr>
        <xdr:cNvPr id="317" name="楕円 316"/>
        <xdr:cNvSpPr/>
      </xdr:nvSpPr>
      <xdr:spPr>
        <a:xfrm>
          <a:off x="9588500" y="624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169838</xdr:rowOff>
    </xdr:from>
    <xdr:ext cx="534377" cy="259045"/>
    <xdr:sp macro="" textlink="">
      <xdr:nvSpPr>
        <xdr:cNvPr id="318" name="テキスト ボックス 317"/>
        <xdr:cNvSpPr txBox="1"/>
      </xdr:nvSpPr>
      <xdr:spPr>
        <a:xfrm>
          <a:off x="9372111" y="634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33448</xdr:rowOff>
    </xdr:from>
    <xdr:to>
      <xdr:col>46</xdr:col>
      <xdr:colOff>38100</xdr:colOff>
      <xdr:row>36</xdr:row>
      <xdr:rowOff>135048</xdr:rowOff>
    </xdr:to>
    <xdr:sp macro="" textlink="">
      <xdr:nvSpPr>
        <xdr:cNvPr id="319" name="楕円 318"/>
        <xdr:cNvSpPr/>
      </xdr:nvSpPr>
      <xdr:spPr>
        <a:xfrm>
          <a:off x="8699500" y="620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126175</xdr:rowOff>
    </xdr:from>
    <xdr:ext cx="534377" cy="259045"/>
    <xdr:sp macro="" textlink="">
      <xdr:nvSpPr>
        <xdr:cNvPr id="320" name="テキスト ボックス 319"/>
        <xdr:cNvSpPr txBox="1"/>
      </xdr:nvSpPr>
      <xdr:spPr>
        <a:xfrm>
          <a:off x="8483111" y="629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2489</xdr:rowOff>
    </xdr:from>
    <xdr:to>
      <xdr:col>41</xdr:col>
      <xdr:colOff>101600</xdr:colOff>
      <xdr:row>35</xdr:row>
      <xdr:rowOff>104089</xdr:rowOff>
    </xdr:to>
    <xdr:sp macro="" textlink="">
      <xdr:nvSpPr>
        <xdr:cNvPr id="321" name="楕円 320"/>
        <xdr:cNvSpPr/>
      </xdr:nvSpPr>
      <xdr:spPr>
        <a:xfrm>
          <a:off x="7810500" y="600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95216</xdr:rowOff>
    </xdr:from>
    <xdr:ext cx="534377" cy="259045"/>
    <xdr:sp macro="" textlink="">
      <xdr:nvSpPr>
        <xdr:cNvPr id="322" name="テキスト ボックス 321"/>
        <xdr:cNvSpPr txBox="1"/>
      </xdr:nvSpPr>
      <xdr:spPr>
        <a:xfrm>
          <a:off x="7594111" y="609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82989</xdr:rowOff>
    </xdr:from>
    <xdr:to>
      <xdr:col>36</xdr:col>
      <xdr:colOff>165100</xdr:colOff>
      <xdr:row>35</xdr:row>
      <xdr:rowOff>13139</xdr:rowOff>
    </xdr:to>
    <xdr:sp macro="" textlink="">
      <xdr:nvSpPr>
        <xdr:cNvPr id="323" name="楕円 322"/>
        <xdr:cNvSpPr/>
      </xdr:nvSpPr>
      <xdr:spPr>
        <a:xfrm>
          <a:off x="6921500" y="591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4266</xdr:rowOff>
    </xdr:from>
    <xdr:ext cx="534377" cy="259045"/>
    <xdr:sp macro="" textlink="">
      <xdr:nvSpPr>
        <xdr:cNvPr id="324" name="テキスト ボックス 323"/>
        <xdr:cNvSpPr txBox="1"/>
      </xdr:nvSpPr>
      <xdr:spPr>
        <a:xfrm>
          <a:off x="6705111" y="600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7" name="テキスト ボックス 336"/>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1" name="テキスト ボックス 34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3" name="テキスト ボックス 34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132614</xdr:rowOff>
    </xdr:from>
    <xdr:to>
      <xdr:col>54</xdr:col>
      <xdr:colOff>189865</xdr:colOff>
      <xdr:row>58</xdr:row>
      <xdr:rowOff>14846</xdr:rowOff>
    </xdr:to>
    <xdr:cxnSp macro="">
      <xdr:nvCxnSpPr>
        <xdr:cNvPr id="349" name="直線コネクタ 348"/>
        <xdr:cNvCxnSpPr/>
      </xdr:nvCxnSpPr>
      <xdr:spPr>
        <a:xfrm flipV="1">
          <a:off x="10475595" y="8533664"/>
          <a:ext cx="1270" cy="142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18673</xdr:rowOff>
    </xdr:from>
    <xdr:ext cx="534377" cy="259045"/>
    <xdr:sp macro="" textlink="">
      <xdr:nvSpPr>
        <xdr:cNvPr id="350" name="普通建設事業費最小値テキスト"/>
        <xdr:cNvSpPr txBox="1"/>
      </xdr:nvSpPr>
      <xdr:spPr>
        <a:xfrm>
          <a:off x="10528300" y="996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14846</xdr:rowOff>
    </xdr:from>
    <xdr:to>
      <xdr:col>55</xdr:col>
      <xdr:colOff>88900</xdr:colOff>
      <xdr:row>58</xdr:row>
      <xdr:rowOff>14846</xdr:rowOff>
    </xdr:to>
    <xdr:cxnSp macro="">
      <xdr:nvCxnSpPr>
        <xdr:cNvPr id="351" name="直線コネクタ 350"/>
        <xdr:cNvCxnSpPr/>
      </xdr:nvCxnSpPr>
      <xdr:spPr>
        <a:xfrm>
          <a:off x="10388600" y="995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79291</xdr:rowOff>
    </xdr:from>
    <xdr:ext cx="599010" cy="259045"/>
    <xdr:sp macro="" textlink="">
      <xdr:nvSpPr>
        <xdr:cNvPr id="352" name="普通建設事業費最大値テキスト"/>
        <xdr:cNvSpPr txBox="1"/>
      </xdr:nvSpPr>
      <xdr:spPr>
        <a:xfrm>
          <a:off x="10528300" y="830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132614</xdr:rowOff>
    </xdr:from>
    <xdr:to>
      <xdr:col>55</xdr:col>
      <xdr:colOff>88900</xdr:colOff>
      <xdr:row>49</xdr:row>
      <xdr:rowOff>132614</xdr:rowOff>
    </xdr:to>
    <xdr:cxnSp macro="">
      <xdr:nvCxnSpPr>
        <xdr:cNvPr id="353" name="直線コネクタ 352"/>
        <xdr:cNvCxnSpPr/>
      </xdr:nvCxnSpPr>
      <xdr:spPr>
        <a:xfrm>
          <a:off x="10388600" y="853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37230</xdr:rowOff>
    </xdr:from>
    <xdr:to>
      <xdr:col>55</xdr:col>
      <xdr:colOff>0</xdr:colOff>
      <xdr:row>53</xdr:row>
      <xdr:rowOff>156997</xdr:rowOff>
    </xdr:to>
    <xdr:cxnSp macro="">
      <xdr:nvCxnSpPr>
        <xdr:cNvPr id="354" name="直線コネクタ 353"/>
        <xdr:cNvCxnSpPr/>
      </xdr:nvCxnSpPr>
      <xdr:spPr>
        <a:xfrm>
          <a:off x="9639300" y="8609730"/>
          <a:ext cx="838200" cy="63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62171</xdr:rowOff>
    </xdr:from>
    <xdr:ext cx="534377" cy="259045"/>
    <xdr:sp macro="" textlink="">
      <xdr:nvSpPr>
        <xdr:cNvPr id="355" name="普通建設事業費平均値テキスト"/>
        <xdr:cNvSpPr txBox="1"/>
      </xdr:nvSpPr>
      <xdr:spPr>
        <a:xfrm>
          <a:off x="10528300" y="89775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39294</xdr:rowOff>
    </xdr:from>
    <xdr:to>
      <xdr:col>55</xdr:col>
      <xdr:colOff>50800</xdr:colOff>
      <xdr:row>53</xdr:row>
      <xdr:rowOff>140894</xdr:rowOff>
    </xdr:to>
    <xdr:sp macro="" textlink="">
      <xdr:nvSpPr>
        <xdr:cNvPr id="356" name="フローチャート: 判断 355"/>
        <xdr:cNvSpPr/>
      </xdr:nvSpPr>
      <xdr:spPr>
        <a:xfrm>
          <a:off x="10426700" y="9126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37230</xdr:rowOff>
    </xdr:from>
    <xdr:to>
      <xdr:col>50</xdr:col>
      <xdr:colOff>114300</xdr:colOff>
      <xdr:row>51</xdr:row>
      <xdr:rowOff>69424</xdr:rowOff>
    </xdr:to>
    <xdr:cxnSp macro="">
      <xdr:nvCxnSpPr>
        <xdr:cNvPr id="357" name="直線コネクタ 356"/>
        <xdr:cNvCxnSpPr/>
      </xdr:nvCxnSpPr>
      <xdr:spPr>
        <a:xfrm flipV="1">
          <a:off x="8750300" y="8609730"/>
          <a:ext cx="889000" cy="20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52</xdr:row>
      <xdr:rowOff>65183</xdr:rowOff>
    </xdr:from>
    <xdr:to>
      <xdr:col>50</xdr:col>
      <xdr:colOff>165100</xdr:colOff>
      <xdr:row>52</xdr:row>
      <xdr:rowOff>166783</xdr:rowOff>
    </xdr:to>
    <xdr:sp macro="" textlink="">
      <xdr:nvSpPr>
        <xdr:cNvPr id="358" name="フローチャート: 判断 357"/>
        <xdr:cNvSpPr/>
      </xdr:nvSpPr>
      <xdr:spPr>
        <a:xfrm>
          <a:off x="9588500" y="898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157910</xdr:rowOff>
    </xdr:from>
    <xdr:ext cx="534377" cy="259045"/>
    <xdr:sp macro="" textlink="">
      <xdr:nvSpPr>
        <xdr:cNvPr id="359" name="テキスト ボックス 358"/>
        <xdr:cNvSpPr txBox="1"/>
      </xdr:nvSpPr>
      <xdr:spPr>
        <a:xfrm>
          <a:off x="9372111" y="907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160255</xdr:rowOff>
    </xdr:from>
    <xdr:to>
      <xdr:col>45</xdr:col>
      <xdr:colOff>177800</xdr:colOff>
      <xdr:row>51</xdr:row>
      <xdr:rowOff>69424</xdr:rowOff>
    </xdr:to>
    <xdr:cxnSp macro="">
      <xdr:nvCxnSpPr>
        <xdr:cNvPr id="360" name="直線コネクタ 359"/>
        <xdr:cNvCxnSpPr/>
      </xdr:nvCxnSpPr>
      <xdr:spPr>
        <a:xfrm>
          <a:off x="7861300" y="8732755"/>
          <a:ext cx="889000" cy="8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37503</xdr:rowOff>
    </xdr:from>
    <xdr:to>
      <xdr:col>46</xdr:col>
      <xdr:colOff>38100</xdr:colOff>
      <xdr:row>54</xdr:row>
      <xdr:rowOff>139103</xdr:rowOff>
    </xdr:to>
    <xdr:sp macro="" textlink="">
      <xdr:nvSpPr>
        <xdr:cNvPr id="361" name="フローチャート: 判断 360"/>
        <xdr:cNvSpPr/>
      </xdr:nvSpPr>
      <xdr:spPr>
        <a:xfrm>
          <a:off x="8699500" y="929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130230</xdr:rowOff>
    </xdr:from>
    <xdr:ext cx="534377" cy="259045"/>
    <xdr:sp macro="" textlink="">
      <xdr:nvSpPr>
        <xdr:cNvPr id="362" name="テキスト ボックス 361"/>
        <xdr:cNvSpPr txBox="1"/>
      </xdr:nvSpPr>
      <xdr:spPr>
        <a:xfrm>
          <a:off x="8483111" y="938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160255</xdr:rowOff>
    </xdr:from>
    <xdr:to>
      <xdr:col>41</xdr:col>
      <xdr:colOff>50800</xdr:colOff>
      <xdr:row>54</xdr:row>
      <xdr:rowOff>129165</xdr:rowOff>
    </xdr:to>
    <xdr:cxnSp macro="">
      <xdr:nvCxnSpPr>
        <xdr:cNvPr id="363" name="直線コネクタ 362"/>
        <xdr:cNvCxnSpPr/>
      </xdr:nvCxnSpPr>
      <xdr:spPr>
        <a:xfrm flipV="1">
          <a:off x="6972300" y="8732755"/>
          <a:ext cx="889000" cy="65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51</xdr:row>
      <xdr:rowOff>97206</xdr:rowOff>
    </xdr:from>
    <xdr:to>
      <xdr:col>41</xdr:col>
      <xdr:colOff>101600</xdr:colOff>
      <xdr:row>52</xdr:row>
      <xdr:rowOff>27356</xdr:rowOff>
    </xdr:to>
    <xdr:sp macro="" textlink="">
      <xdr:nvSpPr>
        <xdr:cNvPr id="364" name="フローチャート: 判断 363"/>
        <xdr:cNvSpPr/>
      </xdr:nvSpPr>
      <xdr:spPr>
        <a:xfrm>
          <a:off x="7810500" y="884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18483</xdr:rowOff>
    </xdr:from>
    <xdr:ext cx="534377" cy="259045"/>
    <xdr:sp macro="" textlink="">
      <xdr:nvSpPr>
        <xdr:cNvPr id="365" name="テキスト ボックス 364"/>
        <xdr:cNvSpPr txBox="1"/>
      </xdr:nvSpPr>
      <xdr:spPr>
        <a:xfrm>
          <a:off x="7594111" y="893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98292</xdr:rowOff>
    </xdr:from>
    <xdr:to>
      <xdr:col>36</xdr:col>
      <xdr:colOff>165100</xdr:colOff>
      <xdr:row>53</xdr:row>
      <xdr:rowOff>28442</xdr:rowOff>
    </xdr:to>
    <xdr:sp macro="" textlink="">
      <xdr:nvSpPr>
        <xdr:cNvPr id="366" name="フローチャート: 判断 365"/>
        <xdr:cNvSpPr/>
      </xdr:nvSpPr>
      <xdr:spPr>
        <a:xfrm>
          <a:off x="6921500" y="901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44969</xdr:rowOff>
    </xdr:from>
    <xdr:ext cx="534377" cy="259045"/>
    <xdr:sp macro="" textlink="">
      <xdr:nvSpPr>
        <xdr:cNvPr id="367" name="テキスト ボックス 366"/>
        <xdr:cNvSpPr txBox="1"/>
      </xdr:nvSpPr>
      <xdr:spPr>
        <a:xfrm>
          <a:off x="6705111" y="878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106197</xdr:rowOff>
    </xdr:from>
    <xdr:to>
      <xdr:col>55</xdr:col>
      <xdr:colOff>50800</xdr:colOff>
      <xdr:row>54</xdr:row>
      <xdr:rowOff>36347</xdr:rowOff>
    </xdr:to>
    <xdr:sp macro="" textlink="">
      <xdr:nvSpPr>
        <xdr:cNvPr id="373" name="楕円 372"/>
        <xdr:cNvSpPr/>
      </xdr:nvSpPr>
      <xdr:spPr>
        <a:xfrm>
          <a:off x="10426700" y="919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84624</xdr:rowOff>
    </xdr:from>
    <xdr:ext cx="534377" cy="259045"/>
    <xdr:sp macro="" textlink="">
      <xdr:nvSpPr>
        <xdr:cNvPr id="374" name="普通建設事業費該当値テキスト"/>
        <xdr:cNvSpPr txBox="1"/>
      </xdr:nvSpPr>
      <xdr:spPr>
        <a:xfrm>
          <a:off x="10528300" y="917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49</xdr:row>
      <xdr:rowOff>157880</xdr:rowOff>
    </xdr:from>
    <xdr:to>
      <xdr:col>50</xdr:col>
      <xdr:colOff>165100</xdr:colOff>
      <xdr:row>50</xdr:row>
      <xdr:rowOff>88030</xdr:rowOff>
    </xdr:to>
    <xdr:sp macro="" textlink="">
      <xdr:nvSpPr>
        <xdr:cNvPr id="375" name="楕円 374"/>
        <xdr:cNvSpPr/>
      </xdr:nvSpPr>
      <xdr:spPr>
        <a:xfrm>
          <a:off x="9588500" y="855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48</xdr:row>
      <xdr:rowOff>104557</xdr:rowOff>
    </xdr:from>
    <xdr:ext cx="599010" cy="259045"/>
    <xdr:sp macro="" textlink="">
      <xdr:nvSpPr>
        <xdr:cNvPr id="376" name="テキスト ボックス 375"/>
        <xdr:cNvSpPr txBox="1"/>
      </xdr:nvSpPr>
      <xdr:spPr>
        <a:xfrm>
          <a:off x="9339795" y="8334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18624</xdr:rowOff>
    </xdr:from>
    <xdr:to>
      <xdr:col>46</xdr:col>
      <xdr:colOff>38100</xdr:colOff>
      <xdr:row>51</xdr:row>
      <xdr:rowOff>120224</xdr:rowOff>
    </xdr:to>
    <xdr:sp macro="" textlink="">
      <xdr:nvSpPr>
        <xdr:cNvPr id="377" name="楕円 376"/>
        <xdr:cNvSpPr/>
      </xdr:nvSpPr>
      <xdr:spPr>
        <a:xfrm>
          <a:off x="8699500" y="876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49</xdr:row>
      <xdr:rowOff>136751</xdr:rowOff>
    </xdr:from>
    <xdr:ext cx="534377" cy="259045"/>
    <xdr:sp macro="" textlink="">
      <xdr:nvSpPr>
        <xdr:cNvPr id="378" name="テキスト ボックス 377"/>
        <xdr:cNvSpPr txBox="1"/>
      </xdr:nvSpPr>
      <xdr:spPr>
        <a:xfrm>
          <a:off x="8483111" y="853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109455</xdr:rowOff>
    </xdr:from>
    <xdr:to>
      <xdr:col>41</xdr:col>
      <xdr:colOff>101600</xdr:colOff>
      <xdr:row>51</xdr:row>
      <xdr:rowOff>39605</xdr:rowOff>
    </xdr:to>
    <xdr:sp macro="" textlink="">
      <xdr:nvSpPr>
        <xdr:cNvPr id="379" name="楕円 378"/>
        <xdr:cNvSpPr/>
      </xdr:nvSpPr>
      <xdr:spPr>
        <a:xfrm>
          <a:off x="7810500" y="868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49</xdr:row>
      <xdr:rowOff>56132</xdr:rowOff>
    </xdr:from>
    <xdr:ext cx="534377" cy="259045"/>
    <xdr:sp macro="" textlink="">
      <xdr:nvSpPr>
        <xdr:cNvPr id="380" name="テキスト ボックス 379"/>
        <xdr:cNvSpPr txBox="1"/>
      </xdr:nvSpPr>
      <xdr:spPr>
        <a:xfrm>
          <a:off x="7594111" y="845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78365</xdr:rowOff>
    </xdr:from>
    <xdr:to>
      <xdr:col>36</xdr:col>
      <xdr:colOff>165100</xdr:colOff>
      <xdr:row>55</xdr:row>
      <xdr:rowOff>8515</xdr:rowOff>
    </xdr:to>
    <xdr:sp macro="" textlink="">
      <xdr:nvSpPr>
        <xdr:cNvPr id="381" name="楕円 380"/>
        <xdr:cNvSpPr/>
      </xdr:nvSpPr>
      <xdr:spPr>
        <a:xfrm>
          <a:off x="6921500" y="9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171092</xdr:rowOff>
    </xdr:from>
    <xdr:ext cx="534377" cy="259045"/>
    <xdr:sp macro="" textlink="">
      <xdr:nvSpPr>
        <xdr:cNvPr id="382" name="テキスト ボックス 381"/>
        <xdr:cNvSpPr txBox="1"/>
      </xdr:nvSpPr>
      <xdr:spPr>
        <a:xfrm>
          <a:off x="6705111" y="942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159969</xdr:rowOff>
    </xdr:from>
    <xdr:to>
      <xdr:col>54</xdr:col>
      <xdr:colOff>189865</xdr:colOff>
      <xdr:row>79</xdr:row>
      <xdr:rowOff>42202</xdr:rowOff>
    </xdr:to>
    <xdr:cxnSp macro="">
      <xdr:nvCxnSpPr>
        <xdr:cNvPr id="406" name="直線コネクタ 405"/>
        <xdr:cNvCxnSpPr/>
      </xdr:nvCxnSpPr>
      <xdr:spPr>
        <a:xfrm flipV="1">
          <a:off x="10475595" y="12161469"/>
          <a:ext cx="1270" cy="1425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46029</xdr:rowOff>
    </xdr:from>
    <xdr:ext cx="378565" cy="259045"/>
    <xdr:sp macro="" textlink="">
      <xdr:nvSpPr>
        <xdr:cNvPr id="407" name="普通建設事業費 （ うち新規整備　）最小値テキスト"/>
        <xdr:cNvSpPr txBox="1"/>
      </xdr:nvSpPr>
      <xdr:spPr>
        <a:xfrm>
          <a:off x="10528300" y="13590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42202</xdr:rowOff>
    </xdr:from>
    <xdr:to>
      <xdr:col>55</xdr:col>
      <xdr:colOff>88900</xdr:colOff>
      <xdr:row>79</xdr:row>
      <xdr:rowOff>42202</xdr:rowOff>
    </xdr:to>
    <xdr:cxnSp macro="">
      <xdr:nvCxnSpPr>
        <xdr:cNvPr id="408" name="直線コネクタ 407"/>
        <xdr:cNvCxnSpPr/>
      </xdr:nvCxnSpPr>
      <xdr:spPr>
        <a:xfrm>
          <a:off x="10388600" y="1358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106646</xdr:rowOff>
    </xdr:from>
    <xdr:ext cx="534377" cy="259045"/>
    <xdr:sp macro="" textlink="">
      <xdr:nvSpPr>
        <xdr:cNvPr id="409" name="普通建設事業費 （ うち新規整備　）最大値テキスト"/>
        <xdr:cNvSpPr txBox="1"/>
      </xdr:nvSpPr>
      <xdr:spPr>
        <a:xfrm>
          <a:off x="10528300" y="1193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159969</xdr:rowOff>
    </xdr:from>
    <xdr:to>
      <xdr:col>55</xdr:col>
      <xdr:colOff>88900</xdr:colOff>
      <xdr:row>70</xdr:row>
      <xdr:rowOff>159969</xdr:rowOff>
    </xdr:to>
    <xdr:cxnSp macro="">
      <xdr:nvCxnSpPr>
        <xdr:cNvPr id="410" name="直線コネクタ 409"/>
        <xdr:cNvCxnSpPr/>
      </xdr:nvCxnSpPr>
      <xdr:spPr>
        <a:xfrm>
          <a:off x="10388600" y="12161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19018</xdr:rowOff>
    </xdr:from>
    <xdr:to>
      <xdr:col>55</xdr:col>
      <xdr:colOff>0</xdr:colOff>
      <xdr:row>75</xdr:row>
      <xdr:rowOff>32944</xdr:rowOff>
    </xdr:to>
    <xdr:cxnSp macro="">
      <xdr:nvCxnSpPr>
        <xdr:cNvPr id="411" name="直線コネクタ 410"/>
        <xdr:cNvCxnSpPr/>
      </xdr:nvCxnSpPr>
      <xdr:spPr>
        <a:xfrm>
          <a:off x="9639300" y="12191968"/>
          <a:ext cx="838200" cy="69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72775</xdr:rowOff>
    </xdr:from>
    <xdr:ext cx="534377" cy="259045"/>
    <xdr:sp macro="" textlink="">
      <xdr:nvSpPr>
        <xdr:cNvPr id="412" name="普通建設事業費 （ うち新規整備　）平均値テキスト"/>
        <xdr:cNvSpPr txBox="1"/>
      </xdr:nvSpPr>
      <xdr:spPr>
        <a:xfrm>
          <a:off x="10528300" y="131029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94348</xdr:rowOff>
    </xdr:from>
    <xdr:to>
      <xdr:col>55</xdr:col>
      <xdr:colOff>50800</xdr:colOff>
      <xdr:row>77</xdr:row>
      <xdr:rowOff>24498</xdr:rowOff>
    </xdr:to>
    <xdr:sp macro="" textlink="">
      <xdr:nvSpPr>
        <xdr:cNvPr id="413" name="フローチャート: 判断 412"/>
        <xdr:cNvSpPr/>
      </xdr:nvSpPr>
      <xdr:spPr>
        <a:xfrm>
          <a:off x="10426700" y="131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19018</xdr:rowOff>
    </xdr:from>
    <xdr:to>
      <xdr:col>50</xdr:col>
      <xdr:colOff>114300</xdr:colOff>
      <xdr:row>72</xdr:row>
      <xdr:rowOff>46374</xdr:rowOff>
    </xdr:to>
    <xdr:cxnSp macro="">
      <xdr:nvCxnSpPr>
        <xdr:cNvPr id="414" name="直線コネクタ 413"/>
        <xdr:cNvCxnSpPr/>
      </xdr:nvCxnSpPr>
      <xdr:spPr>
        <a:xfrm flipV="1">
          <a:off x="8750300" y="12191968"/>
          <a:ext cx="889000" cy="19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85643</xdr:rowOff>
    </xdr:from>
    <xdr:to>
      <xdr:col>50</xdr:col>
      <xdr:colOff>165100</xdr:colOff>
      <xdr:row>76</xdr:row>
      <xdr:rowOff>15793</xdr:rowOff>
    </xdr:to>
    <xdr:sp macro="" textlink="">
      <xdr:nvSpPr>
        <xdr:cNvPr id="415" name="フローチャート: 判断 414"/>
        <xdr:cNvSpPr/>
      </xdr:nvSpPr>
      <xdr:spPr>
        <a:xfrm>
          <a:off x="9588500" y="129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6920</xdr:rowOff>
    </xdr:from>
    <xdr:ext cx="534377" cy="259045"/>
    <xdr:sp macro="" textlink="">
      <xdr:nvSpPr>
        <xdr:cNvPr id="416" name="テキスト ボックス 415"/>
        <xdr:cNvSpPr txBox="1"/>
      </xdr:nvSpPr>
      <xdr:spPr>
        <a:xfrm>
          <a:off x="9372111" y="1303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143891</xdr:rowOff>
    </xdr:from>
    <xdr:to>
      <xdr:col>45</xdr:col>
      <xdr:colOff>177800</xdr:colOff>
      <xdr:row>72</xdr:row>
      <xdr:rowOff>46374</xdr:rowOff>
    </xdr:to>
    <xdr:cxnSp macro="">
      <xdr:nvCxnSpPr>
        <xdr:cNvPr id="417" name="直線コネクタ 416"/>
        <xdr:cNvCxnSpPr/>
      </xdr:nvCxnSpPr>
      <xdr:spPr>
        <a:xfrm>
          <a:off x="7861300" y="12145391"/>
          <a:ext cx="889000" cy="245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40570</xdr:rowOff>
    </xdr:from>
    <xdr:to>
      <xdr:col>46</xdr:col>
      <xdr:colOff>38100</xdr:colOff>
      <xdr:row>76</xdr:row>
      <xdr:rowOff>142170</xdr:rowOff>
    </xdr:to>
    <xdr:sp macro="" textlink="">
      <xdr:nvSpPr>
        <xdr:cNvPr id="418" name="フローチャート: 判断 417"/>
        <xdr:cNvSpPr/>
      </xdr:nvSpPr>
      <xdr:spPr>
        <a:xfrm>
          <a:off x="8699500" y="1307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133297</xdr:rowOff>
    </xdr:from>
    <xdr:ext cx="534377" cy="259045"/>
    <xdr:sp macro="" textlink="">
      <xdr:nvSpPr>
        <xdr:cNvPr id="419" name="テキスト ボックス 418"/>
        <xdr:cNvSpPr txBox="1"/>
      </xdr:nvSpPr>
      <xdr:spPr>
        <a:xfrm>
          <a:off x="8483111" y="1316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143891</xdr:rowOff>
    </xdr:from>
    <xdr:to>
      <xdr:col>41</xdr:col>
      <xdr:colOff>50800</xdr:colOff>
      <xdr:row>73</xdr:row>
      <xdr:rowOff>168294</xdr:rowOff>
    </xdr:to>
    <xdr:cxnSp macro="">
      <xdr:nvCxnSpPr>
        <xdr:cNvPr id="420" name="直線コネクタ 419"/>
        <xdr:cNvCxnSpPr/>
      </xdr:nvCxnSpPr>
      <xdr:spPr>
        <a:xfrm flipV="1">
          <a:off x="6972300" y="12145391"/>
          <a:ext cx="889000" cy="53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145955</xdr:rowOff>
    </xdr:from>
    <xdr:to>
      <xdr:col>41</xdr:col>
      <xdr:colOff>101600</xdr:colOff>
      <xdr:row>74</xdr:row>
      <xdr:rowOff>76105</xdr:rowOff>
    </xdr:to>
    <xdr:sp macro="" textlink="">
      <xdr:nvSpPr>
        <xdr:cNvPr id="421" name="フローチャート: 判断 420"/>
        <xdr:cNvSpPr/>
      </xdr:nvSpPr>
      <xdr:spPr>
        <a:xfrm>
          <a:off x="7810500" y="1266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67232</xdr:rowOff>
    </xdr:from>
    <xdr:ext cx="534377" cy="259045"/>
    <xdr:sp macro="" textlink="">
      <xdr:nvSpPr>
        <xdr:cNvPr id="422" name="テキスト ボックス 421"/>
        <xdr:cNvSpPr txBox="1"/>
      </xdr:nvSpPr>
      <xdr:spPr>
        <a:xfrm>
          <a:off x="7594111" y="127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160490</xdr:rowOff>
    </xdr:from>
    <xdr:to>
      <xdr:col>36</xdr:col>
      <xdr:colOff>165100</xdr:colOff>
      <xdr:row>75</xdr:row>
      <xdr:rowOff>90640</xdr:rowOff>
    </xdr:to>
    <xdr:sp macro="" textlink="">
      <xdr:nvSpPr>
        <xdr:cNvPr id="423" name="フローチャート: 判断 422"/>
        <xdr:cNvSpPr/>
      </xdr:nvSpPr>
      <xdr:spPr>
        <a:xfrm>
          <a:off x="6921500" y="1284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81767</xdr:rowOff>
    </xdr:from>
    <xdr:ext cx="534377" cy="259045"/>
    <xdr:sp macro="" textlink="">
      <xdr:nvSpPr>
        <xdr:cNvPr id="424" name="テキスト ボックス 423"/>
        <xdr:cNvSpPr txBox="1"/>
      </xdr:nvSpPr>
      <xdr:spPr>
        <a:xfrm>
          <a:off x="6705111" y="1294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153594</xdr:rowOff>
    </xdr:from>
    <xdr:to>
      <xdr:col>55</xdr:col>
      <xdr:colOff>50800</xdr:colOff>
      <xdr:row>75</xdr:row>
      <xdr:rowOff>83744</xdr:rowOff>
    </xdr:to>
    <xdr:sp macro="" textlink="">
      <xdr:nvSpPr>
        <xdr:cNvPr id="430" name="楕円 429"/>
        <xdr:cNvSpPr/>
      </xdr:nvSpPr>
      <xdr:spPr>
        <a:xfrm>
          <a:off x="10426700" y="1284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5021</xdr:rowOff>
    </xdr:from>
    <xdr:ext cx="534377" cy="259045"/>
    <xdr:sp macro="" textlink="">
      <xdr:nvSpPr>
        <xdr:cNvPr id="431" name="普通建設事業費 （ うち新規整備　）該当値テキスト"/>
        <xdr:cNvSpPr txBox="1"/>
      </xdr:nvSpPr>
      <xdr:spPr>
        <a:xfrm>
          <a:off x="10528300" y="1269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139668</xdr:rowOff>
    </xdr:from>
    <xdr:to>
      <xdr:col>50</xdr:col>
      <xdr:colOff>165100</xdr:colOff>
      <xdr:row>71</xdr:row>
      <xdr:rowOff>69818</xdr:rowOff>
    </xdr:to>
    <xdr:sp macro="" textlink="">
      <xdr:nvSpPr>
        <xdr:cNvPr id="432" name="楕円 431"/>
        <xdr:cNvSpPr/>
      </xdr:nvSpPr>
      <xdr:spPr>
        <a:xfrm>
          <a:off x="9588500" y="1214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86345</xdr:rowOff>
    </xdr:from>
    <xdr:ext cx="534377" cy="259045"/>
    <xdr:sp macro="" textlink="">
      <xdr:nvSpPr>
        <xdr:cNvPr id="433" name="テキスト ボックス 432"/>
        <xdr:cNvSpPr txBox="1"/>
      </xdr:nvSpPr>
      <xdr:spPr>
        <a:xfrm>
          <a:off x="9372111" y="1191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167024</xdr:rowOff>
    </xdr:from>
    <xdr:to>
      <xdr:col>46</xdr:col>
      <xdr:colOff>38100</xdr:colOff>
      <xdr:row>72</xdr:row>
      <xdr:rowOff>97174</xdr:rowOff>
    </xdr:to>
    <xdr:sp macro="" textlink="">
      <xdr:nvSpPr>
        <xdr:cNvPr id="434" name="楕円 433"/>
        <xdr:cNvSpPr/>
      </xdr:nvSpPr>
      <xdr:spPr>
        <a:xfrm>
          <a:off x="8699500" y="1233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113701</xdr:rowOff>
    </xdr:from>
    <xdr:ext cx="534377" cy="259045"/>
    <xdr:sp macro="" textlink="">
      <xdr:nvSpPr>
        <xdr:cNvPr id="435" name="テキスト ボックス 434"/>
        <xdr:cNvSpPr txBox="1"/>
      </xdr:nvSpPr>
      <xdr:spPr>
        <a:xfrm>
          <a:off x="8483111" y="121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93091</xdr:rowOff>
    </xdr:from>
    <xdr:to>
      <xdr:col>41</xdr:col>
      <xdr:colOff>101600</xdr:colOff>
      <xdr:row>71</xdr:row>
      <xdr:rowOff>23241</xdr:rowOff>
    </xdr:to>
    <xdr:sp macro="" textlink="">
      <xdr:nvSpPr>
        <xdr:cNvPr id="436" name="楕円 435"/>
        <xdr:cNvSpPr/>
      </xdr:nvSpPr>
      <xdr:spPr>
        <a:xfrm>
          <a:off x="7810500" y="1209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39768</xdr:rowOff>
    </xdr:from>
    <xdr:ext cx="534377" cy="259045"/>
    <xdr:sp macro="" textlink="">
      <xdr:nvSpPr>
        <xdr:cNvPr id="437" name="テキスト ボックス 436"/>
        <xdr:cNvSpPr txBox="1"/>
      </xdr:nvSpPr>
      <xdr:spPr>
        <a:xfrm>
          <a:off x="7594111" y="1186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117494</xdr:rowOff>
    </xdr:from>
    <xdr:to>
      <xdr:col>36</xdr:col>
      <xdr:colOff>165100</xdr:colOff>
      <xdr:row>74</xdr:row>
      <xdr:rowOff>47644</xdr:rowOff>
    </xdr:to>
    <xdr:sp macro="" textlink="">
      <xdr:nvSpPr>
        <xdr:cNvPr id="438" name="楕円 437"/>
        <xdr:cNvSpPr/>
      </xdr:nvSpPr>
      <xdr:spPr>
        <a:xfrm>
          <a:off x="6921500" y="1263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64171</xdr:rowOff>
    </xdr:from>
    <xdr:ext cx="534377" cy="259045"/>
    <xdr:sp macro="" textlink="">
      <xdr:nvSpPr>
        <xdr:cNvPr id="439" name="テキスト ボックス 438"/>
        <xdr:cNvSpPr txBox="1"/>
      </xdr:nvSpPr>
      <xdr:spPr>
        <a:xfrm>
          <a:off x="6705111" y="1240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48244</xdr:rowOff>
    </xdr:from>
    <xdr:to>
      <xdr:col>54</xdr:col>
      <xdr:colOff>189865</xdr:colOff>
      <xdr:row>99</xdr:row>
      <xdr:rowOff>5936</xdr:rowOff>
    </xdr:to>
    <xdr:cxnSp macro="">
      <xdr:nvCxnSpPr>
        <xdr:cNvPr id="465" name="直線コネクタ 464"/>
        <xdr:cNvCxnSpPr/>
      </xdr:nvCxnSpPr>
      <xdr:spPr>
        <a:xfrm flipV="1">
          <a:off x="10475595" y="15650194"/>
          <a:ext cx="1270" cy="1329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9763</xdr:rowOff>
    </xdr:from>
    <xdr:ext cx="469744" cy="259045"/>
    <xdr:sp macro="" textlink="">
      <xdr:nvSpPr>
        <xdr:cNvPr id="466" name="普通建設事業費 （ うち更新整備　）最小値テキスト"/>
        <xdr:cNvSpPr txBox="1"/>
      </xdr:nvSpPr>
      <xdr:spPr>
        <a:xfrm>
          <a:off x="10528300" y="1698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5936</xdr:rowOff>
    </xdr:from>
    <xdr:to>
      <xdr:col>55</xdr:col>
      <xdr:colOff>88900</xdr:colOff>
      <xdr:row>99</xdr:row>
      <xdr:rowOff>5936</xdr:rowOff>
    </xdr:to>
    <xdr:cxnSp macro="">
      <xdr:nvCxnSpPr>
        <xdr:cNvPr id="467" name="直線コネクタ 466"/>
        <xdr:cNvCxnSpPr/>
      </xdr:nvCxnSpPr>
      <xdr:spPr>
        <a:xfrm>
          <a:off x="10388600" y="1697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166371</xdr:rowOff>
    </xdr:from>
    <xdr:ext cx="534377" cy="259045"/>
    <xdr:sp macro="" textlink="">
      <xdr:nvSpPr>
        <xdr:cNvPr id="468" name="普通建設事業費 （ うち更新整備　）最大値テキスト"/>
        <xdr:cNvSpPr txBox="1"/>
      </xdr:nvSpPr>
      <xdr:spPr>
        <a:xfrm>
          <a:off x="10528300" y="1542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48244</xdr:rowOff>
    </xdr:from>
    <xdr:to>
      <xdr:col>55</xdr:col>
      <xdr:colOff>88900</xdr:colOff>
      <xdr:row>91</xdr:row>
      <xdr:rowOff>48244</xdr:rowOff>
    </xdr:to>
    <xdr:cxnSp macro="">
      <xdr:nvCxnSpPr>
        <xdr:cNvPr id="469" name="直線コネクタ 468"/>
        <xdr:cNvCxnSpPr/>
      </xdr:nvCxnSpPr>
      <xdr:spPr>
        <a:xfrm>
          <a:off x="10388600" y="1565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132597</xdr:rowOff>
    </xdr:from>
    <xdr:to>
      <xdr:col>55</xdr:col>
      <xdr:colOff>0</xdr:colOff>
      <xdr:row>98</xdr:row>
      <xdr:rowOff>95825</xdr:rowOff>
    </xdr:to>
    <xdr:cxnSp macro="">
      <xdr:nvCxnSpPr>
        <xdr:cNvPr id="470" name="直線コネクタ 469"/>
        <xdr:cNvCxnSpPr/>
      </xdr:nvCxnSpPr>
      <xdr:spPr>
        <a:xfrm>
          <a:off x="9639300" y="16763247"/>
          <a:ext cx="838200" cy="13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108560</xdr:rowOff>
    </xdr:from>
    <xdr:ext cx="534377" cy="259045"/>
    <xdr:sp macro="" textlink="">
      <xdr:nvSpPr>
        <xdr:cNvPr id="471" name="普通建設事業費 （ うち更新整備　）平均値テキスト"/>
        <xdr:cNvSpPr txBox="1"/>
      </xdr:nvSpPr>
      <xdr:spPr>
        <a:xfrm>
          <a:off x="10528300" y="16224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85683</xdr:rowOff>
    </xdr:from>
    <xdr:to>
      <xdr:col>55</xdr:col>
      <xdr:colOff>50800</xdr:colOff>
      <xdr:row>96</xdr:row>
      <xdr:rowOff>15833</xdr:rowOff>
    </xdr:to>
    <xdr:sp macro="" textlink="">
      <xdr:nvSpPr>
        <xdr:cNvPr id="472" name="フローチャート: 判断 471"/>
        <xdr:cNvSpPr/>
      </xdr:nvSpPr>
      <xdr:spPr>
        <a:xfrm>
          <a:off x="10426700" y="1637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57257</xdr:rowOff>
    </xdr:from>
    <xdr:to>
      <xdr:col>50</xdr:col>
      <xdr:colOff>114300</xdr:colOff>
      <xdr:row>97</xdr:row>
      <xdr:rowOff>132597</xdr:rowOff>
    </xdr:to>
    <xdr:cxnSp macro="">
      <xdr:nvCxnSpPr>
        <xdr:cNvPr id="473" name="直線コネクタ 472"/>
        <xdr:cNvCxnSpPr/>
      </xdr:nvCxnSpPr>
      <xdr:spPr>
        <a:xfrm>
          <a:off x="8750300" y="16687907"/>
          <a:ext cx="889000" cy="7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130880</xdr:rowOff>
    </xdr:from>
    <xdr:to>
      <xdr:col>50</xdr:col>
      <xdr:colOff>165100</xdr:colOff>
      <xdr:row>96</xdr:row>
      <xdr:rowOff>61030</xdr:rowOff>
    </xdr:to>
    <xdr:sp macro="" textlink="">
      <xdr:nvSpPr>
        <xdr:cNvPr id="474" name="フローチャート: 判断 473"/>
        <xdr:cNvSpPr/>
      </xdr:nvSpPr>
      <xdr:spPr>
        <a:xfrm>
          <a:off x="9588500" y="164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77557</xdr:rowOff>
    </xdr:from>
    <xdr:ext cx="534377" cy="259045"/>
    <xdr:sp macro="" textlink="">
      <xdr:nvSpPr>
        <xdr:cNvPr id="475" name="テキスト ボックス 474"/>
        <xdr:cNvSpPr txBox="1"/>
      </xdr:nvSpPr>
      <xdr:spPr>
        <a:xfrm>
          <a:off x="9372111" y="1619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57257</xdr:rowOff>
    </xdr:from>
    <xdr:to>
      <xdr:col>45</xdr:col>
      <xdr:colOff>177800</xdr:colOff>
      <xdr:row>98</xdr:row>
      <xdr:rowOff>83023</xdr:rowOff>
    </xdr:to>
    <xdr:cxnSp macro="">
      <xdr:nvCxnSpPr>
        <xdr:cNvPr id="476" name="直線コネクタ 475"/>
        <xdr:cNvCxnSpPr/>
      </xdr:nvCxnSpPr>
      <xdr:spPr>
        <a:xfrm flipV="1">
          <a:off x="7861300" y="16687907"/>
          <a:ext cx="889000" cy="19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123467</xdr:rowOff>
    </xdr:from>
    <xdr:to>
      <xdr:col>46</xdr:col>
      <xdr:colOff>38100</xdr:colOff>
      <xdr:row>97</xdr:row>
      <xdr:rowOff>53617</xdr:rowOff>
    </xdr:to>
    <xdr:sp macro="" textlink="">
      <xdr:nvSpPr>
        <xdr:cNvPr id="477" name="フローチャート: 判断 476"/>
        <xdr:cNvSpPr/>
      </xdr:nvSpPr>
      <xdr:spPr>
        <a:xfrm>
          <a:off x="8699500" y="1658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70144</xdr:rowOff>
    </xdr:from>
    <xdr:ext cx="534377" cy="259045"/>
    <xdr:sp macro="" textlink="">
      <xdr:nvSpPr>
        <xdr:cNvPr id="478" name="テキスト ボックス 477"/>
        <xdr:cNvSpPr txBox="1"/>
      </xdr:nvSpPr>
      <xdr:spPr>
        <a:xfrm>
          <a:off x="8483111" y="1635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83023</xdr:rowOff>
    </xdr:from>
    <xdr:to>
      <xdr:col>41</xdr:col>
      <xdr:colOff>50800</xdr:colOff>
      <xdr:row>98</xdr:row>
      <xdr:rowOff>130589</xdr:rowOff>
    </xdr:to>
    <xdr:cxnSp macro="">
      <xdr:nvCxnSpPr>
        <xdr:cNvPr id="479" name="直線コネクタ 478"/>
        <xdr:cNvCxnSpPr/>
      </xdr:nvCxnSpPr>
      <xdr:spPr>
        <a:xfrm flipV="1">
          <a:off x="6972300" y="16885123"/>
          <a:ext cx="889000" cy="4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122814</xdr:rowOff>
    </xdr:from>
    <xdr:to>
      <xdr:col>41</xdr:col>
      <xdr:colOff>101600</xdr:colOff>
      <xdr:row>97</xdr:row>
      <xdr:rowOff>52964</xdr:rowOff>
    </xdr:to>
    <xdr:sp macro="" textlink="">
      <xdr:nvSpPr>
        <xdr:cNvPr id="480" name="フローチャート: 判断 479"/>
        <xdr:cNvSpPr/>
      </xdr:nvSpPr>
      <xdr:spPr>
        <a:xfrm>
          <a:off x="7810500" y="1658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69491</xdr:rowOff>
    </xdr:from>
    <xdr:ext cx="534377" cy="259045"/>
    <xdr:sp macro="" textlink="">
      <xdr:nvSpPr>
        <xdr:cNvPr id="481" name="テキスト ボックス 480"/>
        <xdr:cNvSpPr txBox="1"/>
      </xdr:nvSpPr>
      <xdr:spPr>
        <a:xfrm>
          <a:off x="7594111" y="1635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74613</xdr:rowOff>
    </xdr:from>
    <xdr:to>
      <xdr:col>36</xdr:col>
      <xdr:colOff>165100</xdr:colOff>
      <xdr:row>97</xdr:row>
      <xdr:rowOff>4763</xdr:rowOff>
    </xdr:to>
    <xdr:sp macro="" textlink="">
      <xdr:nvSpPr>
        <xdr:cNvPr id="482" name="フローチャート: 判断 481"/>
        <xdr:cNvSpPr/>
      </xdr:nvSpPr>
      <xdr:spPr>
        <a:xfrm>
          <a:off x="6921500" y="1653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21290</xdr:rowOff>
    </xdr:from>
    <xdr:ext cx="534377" cy="259045"/>
    <xdr:sp macro="" textlink="">
      <xdr:nvSpPr>
        <xdr:cNvPr id="483" name="テキスト ボックス 482"/>
        <xdr:cNvSpPr txBox="1"/>
      </xdr:nvSpPr>
      <xdr:spPr>
        <a:xfrm>
          <a:off x="6705111" y="1630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45025</xdr:rowOff>
    </xdr:from>
    <xdr:to>
      <xdr:col>55</xdr:col>
      <xdr:colOff>50800</xdr:colOff>
      <xdr:row>98</xdr:row>
      <xdr:rowOff>146625</xdr:rowOff>
    </xdr:to>
    <xdr:sp macro="" textlink="">
      <xdr:nvSpPr>
        <xdr:cNvPr id="489" name="楕円 488"/>
        <xdr:cNvSpPr/>
      </xdr:nvSpPr>
      <xdr:spPr>
        <a:xfrm>
          <a:off x="10426700" y="1684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131402</xdr:rowOff>
    </xdr:from>
    <xdr:ext cx="534377" cy="259045"/>
    <xdr:sp macro="" textlink="">
      <xdr:nvSpPr>
        <xdr:cNvPr id="490" name="普通建設事業費 （ うち更新整備　）該当値テキスト"/>
        <xdr:cNvSpPr txBox="1"/>
      </xdr:nvSpPr>
      <xdr:spPr>
        <a:xfrm>
          <a:off x="10528300" y="1676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81797</xdr:rowOff>
    </xdr:from>
    <xdr:to>
      <xdr:col>50</xdr:col>
      <xdr:colOff>165100</xdr:colOff>
      <xdr:row>98</xdr:row>
      <xdr:rowOff>11947</xdr:rowOff>
    </xdr:to>
    <xdr:sp macro="" textlink="">
      <xdr:nvSpPr>
        <xdr:cNvPr id="491" name="楕円 490"/>
        <xdr:cNvSpPr/>
      </xdr:nvSpPr>
      <xdr:spPr>
        <a:xfrm>
          <a:off x="9588500" y="1671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3074</xdr:rowOff>
    </xdr:from>
    <xdr:ext cx="534377" cy="259045"/>
    <xdr:sp macro="" textlink="">
      <xdr:nvSpPr>
        <xdr:cNvPr id="492" name="テキスト ボックス 491"/>
        <xdr:cNvSpPr txBox="1"/>
      </xdr:nvSpPr>
      <xdr:spPr>
        <a:xfrm>
          <a:off x="9372111" y="1680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6457</xdr:rowOff>
    </xdr:from>
    <xdr:to>
      <xdr:col>46</xdr:col>
      <xdr:colOff>38100</xdr:colOff>
      <xdr:row>97</xdr:row>
      <xdr:rowOff>108057</xdr:rowOff>
    </xdr:to>
    <xdr:sp macro="" textlink="">
      <xdr:nvSpPr>
        <xdr:cNvPr id="493" name="楕円 492"/>
        <xdr:cNvSpPr/>
      </xdr:nvSpPr>
      <xdr:spPr>
        <a:xfrm>
          <a:off x="8699500" y="1663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99184</xdr:rowOff>
    </xdr:from>
    <xdr:ext cx="534377" cy="259045"/>
    <xdr:sp macro="" textlink="">
      <xdr:nvSpPr>
        <xdr:cNvPr id="494" name="テキスト ボックス 493"/>
        <xdr:cNvSpPr txBox="1"/>
      </xdr:nvSpPr>
      <xdr:spPr>
        <a:xfrm>
          <a:off x="8483111" y="1672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32223</xdr:rowOff>
    </xdr:from>
    <xdr:to>
      <xdr:col>41</xdr:col>
      <xdr:colOff>101600</xdr:colOff>
      <xdr:row>98</xdr:row>
      <xdr:rowOff>133823</xdr:rowOff>
    </xdr:to>
    <xdr:sp macro="" textlink="">
      <xdr:nvSpPr>
        <xdr:cNvPr id="495" name="楕円 494"/>
        <xdr:cNvSpPr/>
      </xdr:nvSpPr>
      <xdr:spPr>
        <a:xfrm>
          <a:off x="7810500" y="1683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124950</xdr:rowOff>
    </xdr:from>
    <xdr:ext cx="534377" cy="259045"/>
    <xdr:sp macro="" textlink="">
      <xdr:nvSpPr>
        <xdr:cNvPr id="496" name="テキスト ボックス 495"/>
        <xdr:cNvSpPr txBox="1"/>
      </xdr:nvSpPr>
      <xdr:spPr>
        <a:xfrm>
          <a:off x="7594111" y="1692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79789</xdr:rowOff>
    </xdr:from>
    <xdr:to>
      <xdr:col>36</xdr:col>
      <xdr:colOff>165100</xdr:colOff>
      <xdr:row>99</xdr:row>
      <xdr:rowOff>9939</xdr:rowOff>
    </xdr:to>
    <xdr:sp macro="" textlink="">
      <xdr:nvSpPr>
        <xdr:cNvPr id="497" name="楕円 496"/>
        <xdr:cNvSpPr/>
      </xdr:nvSpPr>
      <xdr:spPr>
        <a:xfrm>
          <a:off x="6921500" y="1688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1066</xdr:rowOff>
    </xdr:from>
    <xdr:ext cx="469744" cy="259045"/>
    <xdr:sp macro="" textlink="">
      <xdr:nvSpPr>
        <xdr:cNvPr id="498" name="テキスト ボックス 497"/>
        <xdr:cNvSpPr txBox="1"/>
      </xdr:nvSpPr>
      <xdr:spPr>
        <a:xfrm>
          <a:off x="6737428" y="16974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28966</xdr:rowOff>
    </xdr:from>
    <xdr:to>
      <xdr:col>85</xdr:col>
      <xdr:colOff>126364</xdr:colOff>
      <xdr:row>38</xdr:row>
      <xdr:rowOff>139700</xdr:rowOff>
    </xdr:to>
    <xdr:cxnSp macro="">
      <xdr:nvCxnSpPr>
        <xdr:cNvPr id="520" name="直線コネクタ 519"/>
        <xdr:cNvCxnSpPr/>
      </xdr:nvCxnSpPr>
      <xdr:spPr>
        <a:xfrm flipV="1">
          <a:off x="16317595" y="5858266"/>
          <a:ext cx="1269" cy="796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1"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147093</xdr:rowOff>
    </xdr:from>
    <xdr:ext cx="534377" cy="259045"/>
    <xdr:sp macro="" textlink="">
      <xdr:nvSpPr>
        <xdr:cNvPr id="523" name="災害復旧事業費最大値テキスト"/>
        <xdr:cNvSpPr txBox="1"/>
      </xdr:nvSpPr>
      <xdr:spPr>
        <a:xfrm>
          <a:off x="16370300" y="5633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28966</xdr:rowOff>
    </xdr:from>
    <xdr:to>
      <xdr:col>86</xdr:col>
      <xdr:colOff>25400</xdr:colOff>
      <xdr:row>34</xdr:row>
      <xdr:rowOff>28966</xdr:rowOff>
    </xdr:to>
    <xdr:cxnSp macro="">
      <xdr:nvCxnSpPr>
        <xdr:cNvPr id="524" name="直線コネクタ 523"/>
        <xdr:cNvCxnSpPr/>
      </xdr:nvCxnSpPr>
      <xdr:spPr>
        <a:xfrm>
          <a:off x="16230600" y="585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28966</xdr:rowOff>
    </xdr:from>
    <xdr:to>
      <xdr:col>85</xdr:col>
      <xdr:colOff>127000</xdr:colOff>
      <xdr:row>38</xdr:row>
      <xdr:rowOff>139700</xdr:rowOff>
    </xdr:to>
    <xdr:cxnSp macro="">
      <xdr:nvCxnSpPr>
        <xdr:cNvPr id="525" name="直線コネクタ 524"/>
        <xdr:cNvCxnSpPr/>
      </xdr:nvCxnSpPr>
      <xdr:spPr>
        <a:xfrm flipV="1">
          <a:off x="15481300" y="5858266"/>
          <a:ext cx="838200" cy="79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74185</xdr:rowOff>
    </xdr:from>
    <xdr:ext cx="469744" cy="259045"/>
    <xdr:sp macro="" textlink="">
      <xdr:nvSpPr>
        <xdr:cNvPr id="526" name="災害復旧事業費平均値テキスト"/>
        <xdr:cNvSpPr txBox="1"/>
      </xdr:nvSpPr>
      <xdr:spPr>
        <a:xfrm>
          <a:off x="16370300" y="6417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95758</xdr:rowOff>
    </xdr:from>
    <xdr:to>
      <xdr:col>85</xdr:col>
      <xdr:colOff>177800</xdr:colOff>
      <xdr:row>38</xdr:row>
      <xdr:rowOff>25908</xdr:rowOff>
    </xdr:to>
    <xdr:sp macro="" textlink="">
      <xdr:nvSpPr>
        <xdr:cNvPr id="527" name="フローチャート: 判断 526"/>
        <xdr:cNvSpPr/>
      </xdr:nvSpPr>
      <xdr:spPr>
        <a:xfrm>
          <a:off x="16268700" y="643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138557</xdr:rowOff>
    </xdr:from>
    <xdr:to>
      <xdr:col>81</xdr:col>
      <xdr:colOff>50800</xdr:colOff>
      <xdr:row>38</xdr:row>
      <xdr:rowOff>139700</xdr:rowOff>
    </xdr:to>
    <xdr:cxnSp macro="">
      <xdr:nvCxnSpPr>
        <xdr:cNvPr id="528" name="直線コネクタ 527"/>
        <xdr:cNvCxnSpPr/>
      </xdr:nvCxnSpPr>
      <xdr:spPr>
        <a:xfrm>
          <a:off x="14592300" y="5967857"/>
          <a:ext cx="889000" cy="68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36368</xdr:rowOff>
    </xdr:from>
    <xdr:to>
      <xdr:col>81</xdr:col>
      <xdr:colOff>101600</xdr:colOff>
      <xdr:row>37</xdr:row>
      <xdr:rowOff>137968</xdr:rowOff>
    </xdr:to>
    <xdr:sp macro="" textlink="">
      <xdr:nvSpPr>
        <xdr:cNvPr id="529" name="フローチャート: 判断 528"/>
        <xdr:cNvSpPr/>
      </xdr:nvSpPr>
      <xdr:spPr>
        <a:xfrm>
          <a:off x="15430500" y="6380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154495</xdr:rowOff>
    </xdr:from>
    <xdr:ext cx="469744" cy="259045"/>
    <xdr:sp macro="" textlink="">
      <xdr:nvSpPr>
        <xdr:cNvPr id="530" name="テキスト ボックス 529"/>
        <xdr:cNvSpPr txBox="1"/>
      </xdr:nvSpPr>
      <xdr:spPr>
        <a:xfrm>
          <a:off x="15246428" y="6155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110896</xdr:rowOff>
    </xdr:from>
    <xdr:to>
      <xdr:col>76</xdr:col>
      <xdr:colOff>114300</xdr:colOff>
      <xdr:row>34</xdr:row>
      <xdr:rowOff>138557</xdr:rowOff>
    </xdr:to>
    <xdr:cxnSp macro="">
      <xdr:nvCxnSpPr>
        <xdr:cNvPr id="531" name="直線コネクタ 530"/>
        <xdr:cNvCxnSpPr/>
      </xdr:nvCxnSpPr>
      <xdr:spPr>
        <a:xfrm>
          <a:off x="13703300" y="5425846"/>
          <a:ext cx="889000" cy="54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159355</xdr:rowOff>
    </xdr:from>
    <xdr:to>
      <xdr:col>76</xdr:col>
      <xdr:colOff>165100</xdr:colOff>
      <xdr:row>37</xdr:row>
      <xdr:rowOff>89505</xdr:rowOff>
    </xdr:to>
    <xdr:sp macro="" textlink="">
      <xdr:nvSpPr>
        <xdr:cNvPr id="532" name="フローチャート: 判断 531"/>
        <xdr:cNvSpPr/>
      </xdr:nvSpPr>
      <xdr:spPr>
        <a:xfrm>
          <a:off x="14541500" y="633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80632</xdr:rowOff>
    </xdr:from>
    <xdr:ext cx="469744" cy="259045"/>
    <xdr:sp macro="" textlink="">
      <xdr:nvSpPr>
        <xdr:cNvPr id="533" name="テキスト ボックス 532"/>
        <xdr:cNvSpPr txBox="1"/>
      </xdr:nvSpPr>
      <xdr:spPr>
        <a:xfrm>
          <a:off x="14357428" y="642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42179</xdr:rowOff>
    </xdr:from>
    <xdr:to>
      <xdr:col>71</xdr:col>
      <xdr:colOff>177800</xdr:colOff>
      <xdr:row>31</xdr:row>
      <xdr:rowOff>110896</xdr:rowOff>
    </xdr:to>
    <xdr:cxnSp macro="">
      <xdr:nvCxnSpPr>
        <xdr:cNvPr id="534" name="直線コネクタ 533"/>
        <xdr:cNvCxnSpPr/>
      </xdr:nvCxnSpPr>
      <xdr:spPr>
        <a:xfrm>
          <a:off x="12814300" y="5185679"/>
          <a:ext cx="889000" cy="24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152497</xdr:rowOff>
    </xdr:from>
    <xdr:to>
      <xdr:col>72</xdr:col>
      <xdr:colOff>38100</xdr:colOff>
      <xdr:row>36</xdr:row>
      <xdr:rowOff>82647</xdr:rowOff>
    </xdr:to>
    <xdr:sp macro="" textlink="">
      <xdr:nvSpPr>
        <xdr:cNvPr id="535" name="フローチャート: 判断 534"/>
        <xdr:cNvSpPr/>
      </xdr:nvSpPr>
      <xdr:spPr>
        <a:xfrm>
          <a:off x="13652500" y="6153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73774</xdr:rowOff>
    </xdr:from>
    <xdr:ext cx="469744" cy="259045"/>
    <xdr:sp macro="" textlink="">
      <xdr:nvSpPr>
        <xdr:cNvPr id="536" name="テキスト ボックス 535"/>
        <xdr:cNvSpPr txBox="1"/>
      </xdr:nvSpPr>
      <xdr:spPr>
        <a:xfrm>
          <a:off x="13468428" y="6245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161823</xdr:rowOff>
    </xdr:from>
    <xdr:to>
      <xdr:col>67</xdr:col>
      <xdr:colOff>101600</xdr:colOff>
      <xdr:row>37</xdr:row>
      <xdr:rowOff>91973</xdr:rowOff>
    </xdr:to>
    <xdr:sp macro="" textlink="">
      <xdr:nvSpPr>
        <xdr:cNvPr id="537" name="フローチャート: 判断 536"/>
        <xdr:cNvSpPr/>
      </xdr:nvSpPr>
      <xdr:spPr>
        <a:xfrm>
          <a:off x="12763500" y="633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83100</xdr:rowOff>
    </xdr:from>
    <xdr:ext cx="469744" cy="259045"/>
    <xdr:sp macro="" textlink="">
      <xdr:nvSpPr>
        <xdr:cNvPr id="538" name="テキスト ボックス 537"/>
        <xdr:cNvSpPr txBox="1"/>
      </xdr:nvSpPr>
      <xdr:spPr>
        <a:xfrm>
          <a:off x="12579428" y="6426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149616</xdr:rowOff>
    </xdr:from>
    <xdr:to>
      <xdr:col>85</xdr:col>
      <xdr:colOff>177800</xdr:colOff>
      <xdr:row>34</xdr:row>
      <xdr:rowOff>79766</xdr:rowOff>
    </xdr:to>
    <xdr:sp macro="" textlink="">
      <xdr:nvSpPr>
        <xdr:cNvPr id="544" name="楕円 543"/>
        <xdr:cNvSpPr/>
      </xdr:nvSpPr>
      <xdr:spPr>
        <a:xfrm>
          <a:off x="16268700" y="580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102643</xdr:rowOff>
    </xdr:from>
    <xdr:ext cx="534377" cy="259045"/>
    <xdr:sp macro="" textlink="">
      <xdr:nvSpPr>
        <xdr:cNvPr id="545" name="災害復旧事業費該当値テキスト"/>
        <xdr:cNvSpPr txBox="1"/>
      </xdr:nvSpPr>
      <xdr:spPr>
        <a:xfrm>
          <a:off x="16370300" y="576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6" name="楕円 545"/>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7" name="テキスト ボックス 546"/>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87757</xdr:rowOff>
    </xdr:from>
    <xdr:to>
      <xdr:col>76</xdr:col>
      <xdr:colOff>165100</xdr:colOff>
      <xdr:row>35</xdr:row>
      <xdr:rowOff>17907</xdr:rowOff>
    </xdr:to>
    <xdr:sp macro="" textlink="">
      <xdr:nvSpPr>
        <xdr:cNvPr id="548" name="楕円 547"/>
        <xdr:cNvSpPr/>
      </xdr:nvSpPr>
      <xdr:spPr>
        <a:xfrm>
          <a:off x="14541500" y="591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34434</xdr:rowOff>
    </xdr:from>
    <xdr:ext cx="534377" cy="259045"/>
    <xdr:sp macro="" textlink="">
      <xdr:nvSpPr>
        <xdr:cNvPr id="549" name="テキスト ボックス 548"/>
        <xdr:cNvSpPr txBox="1"/>
      </xdr:nvSpPr>
      <xdr:spPr>
        <a:xfrm>
          <a:off x="14325111" y="569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60096</xdr:rowOff>
    </xdr:from>
    <xdr:to>
      <xdr:col>72</xdr:col>
      <xdr:colOff>38100</xdr:colOff>
      <xdr:row>31</xdr:row>
      <xdr:rowOff>161696</xdr:rowOff>
    </xdr:to>
    <xdr:sp macro="" textlink="">
      <xdr:nvSpPr>
        <xdr:cNvPr id="550" name="楕円 549"/>
        <xdr:cNvSpPr/>
      </xdr:nvSpPr>
      <xdr:spPr>
        <a:xfrm>
          <a:off x="13652500" y="537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6773</xdr:rowOff>
    </xdr:from>
    <xdr:ext cx="534377" cy="259045"/>
    <xdr:sp macro="" textlink="">
      <xdr:nvSpPr>
        <xdr:cNvPr id="551" name="テキスト ボックス 550"/>
        <xdr:cNvSpPr txBox="1"/>
      </xdr:nvSpPr>
      <xdr:spPr>
        <a:xfrm>
          <a:off x="13436111" y="515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29</xdr:row>
      <xdr:rowOff>162829</xdr:rowOff>
    </xdr:from>
    <xdr:to>
      <xdr:col>67</xdr:col>
      <xdr:colOff>101600</xdr:colOff>
      <xdr:row>30</xdr:row>
      <xdr:rowOff>92979</xdr:rowOff>
    </xdr:to>
    <xdr:sp macro="" textlink="">
      <xdr:nvSpPr>
        <xdr:cNvPr id="552" name="楕円 551"/>
        <xdr:cNvSpPr/>
      </xdr:nvSpPr>
      <xdr:spPr>
        <a:xfrm>
          <a:off x="12763500" y="513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28</xdr:row>
      <xdr:rowOff>109506</xdr:rowOff>
    </xdr:from>
    <xdr:ext cx="534377" cy="259045"/>
    <xdr:sp macro="" textlink="">
      <xdr:nvSpPr>
        <xdr:cNvPr id="553" name="テキスト ボックス 552"/>
        <xdr:cNvSpPr txBox="1"/>
      </xdr:nvSpPr>
      <xdr:spPr>
        <a:xfrm>
          <a:off x="12547111" y="491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3" name="テキスト ボックス 612"/>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5" name="テキスト ボックス 614"/>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19304</xdr:rowOff>
    </xdr:from>
    <xdr:to>
      <xdr:col>85</xdr:col>
      <xdr:colOff>126364</xdr:colOff>
      <xdr:row>79</xdr:row>
      <xdr:rowOff>104191</xdr:rowOff>
    </xdr:to>
    <xdr:cxnSp macro="">
      <xdr:nvCxnSpPr>
        <xdr:cNvPr id="627" name="直線コネクタ 626"/>
        <xdr:cNvCxnSpPr/>
      </xdr:nvCxnSpPr>
      <xdr:spPr>
        <a:xfrm flipV="1">
          <a:off x="16317595" y="12192254"/>
          <a:ext cx="1269" cy="1456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108018</xdr:rowOff>
    </xdr:from>
    <xdr:ext cx="534377" cy="259045"/>
    <xdr:sp macro="" textlink="">
      <xdr:nvSpPr>
        <xdr:cNvPr id="628" name="公債費最小値テキスト"/>
        <xdr:cNvSpPr txBox="1"/>
      </xdr:nvSpPr>
      <xdr:spPr>
        <a:xfrm>
          <a:off x="16370300" y="1365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104191</xdr:rowOff>
    </xdr:from>
    <xdr:to>
      <xdr:col>86</xdr:col>
      <xdr:colOff>25400</xdr:colOff>
      <xdr:row>79</xdr:row>
      <xdr:rowOff>104191</xdr:rowOff>
    </xdr:to>
    <xdr:cxnSp macro="">
      <xdr:nvCxnSpPr>
        <xdr:cNvPr id="629" name="直線コネクタ 628"/>
        <xdr:cNvCxnSpPr/>
      </xdr:nvCxnSpPr>
      <xdr:spPr>
        <a:xfrm>
          <a:off x="16230600" y="1364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137431</xdr:rowOff>
    </xdr:from>
    <xdr:ext cx="534377" cy="259045"/>
    <xdr:sp macro="" textlink="">
      <xdr:nvSpPr>
        <xdr:cNvPr id="630" name="公債費最大値テキスト"/>
        <xdr:cNvSpPr txBox="1"/>
      </xdr:nvSpPr>
      <xdr:spPr>
        <a:xfrm>
          <a:off x="16370300" y="1196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19304</xdr:rowOff>
    </xdr:from>
    <xdr:to>
      <xdr:col>86</xdr:col>
      <xdr:colOff>25400</xdr:colOff>
      <xdr:row>71</xdr:row>
      <xdr:rowOff>19304</xdr:rowOff>
    </xdr:to>
    <xdr:cxnSp macro="">
      <xdr:nvCxnSpPr>
        <xdr:cNvPr id="631" name="直線コネクタ 630"/>
        <xdr:cNvCxnSpPr/>
      </xdr:nvCxnSpPr>
      <xdr:spPr>
        <a:xfrm>
          <a:off x="16230600" y="1219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45898</xdr:rowOff>
    </xdr:from>
    <xdr:to>
      <xdr:col>85</xdr:col>
      <xdr:colOff>127000</xdr:colOff>
      <xdr:row>72</xdr:row>
      <xdr:rowOff>84036</xdr:rowOff>
    </xdr:to>
    <xdr:cxnSp macro="">
      <xdr:nvCxnSpPr>
        <xdr:cNvPr id="632" name="直線コネクタ 631"/>
        <xdr:cNvCxnSpPr/>
      </xdr:nvCxnSpPr>
      <xdr:spPr>
        <a:xfrm>
          <a:off x="15481300" y="12390298"/>
          <a:ext cx="838200" cy="3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135564</xdr:rowOff>
    </xdr:from>
    <xdr:ext cx="534377" cy="259045"/>
    <xdr:sp macro="" textlink="">
      <xdr:nvSpPr>
        <xdr:cNvPr id="633" name="公債費平均値テキスト"/>
        <xdr:cNvSpPr txBox="1"/>
      </xdr:nvSpPr>
      <xdr:spPr>
        <a:xfrm>
          <a:off x="16370300" y="12651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157137</xdr:rowOff>
    </xdr:from>
    <xdr:to>
      <xdr:col>85</xdr:col>
      <xdr:colOff>177800</xdr:colOff>
      <xdr:row>74</xdr:row>
      <xdr:rowOff>87287</xdr:rowOff>
    </xdr:to>
    <xdr:sp macro="" textlink="">
      <xdr:nvSpPr>
        <xdr:cNvPr id="634" name="フローチャート: 判断 633"/>
        <xdr:cNvSpPr/>
      </xdr:nvSpPr>
      <xdr:spPr>
        <a:xfrm>
          <a:off x="16268700" y="126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83883</xdr:rowOff>
    </xdr:from>
    <xdr:to>
      <xdr:col>81</xdr:col>
      <xdr:colOff>50800</xdr:colOff>
      <xdr:row>72</xdr:row>
      <xdr:rowOff>45898</xdr:rowOff>
    </xdr:to>
    <xdr:cxnSp macro="">
      <xdr:nvCxnSpPr>
        <xdr:cNvPr id="635" name="直線コネクタ 634"/>
        <xdr:cNvCxnSpPr/>
      </xdr:nvCxnSpPr>
      <xdr:spPr>
        <a:xfrm>
          <a:off x="14592300" y="12085383"/>
          <a:ext cx="889000" cy="30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168910</xdr:rowOff>
    </xdr:from>
    <xdr:to>
      <xdr:col>81</xdr:col>
      <xdr:colOff>101600</xdr:colOff>
      <xdr:row>74</xdr:row>
      <xdr:rowOff>99060</xdr:rowOff>
    </xdr:to>
    <xdr:sp macro="" textlink="">
      <xdr:nvSpPr>
        <xdr:cNvPr id="636" name="フローチャート: 判断 635"/>
        <xdr:cNvSpPr/>
      </xdr:nvSpPr>
      <xdr:spPr>
        <a:xfrm>
          <a:off x="15430500" y="12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90187</xdr:rowOff>
    </xdr:from>
    <xdr:ext cx="534377" cy="259045"/>
    <xdr:sp macro="" textlink="">
      <xdr:nvSpPr>
        <xdr:cNvPr id="637" name="テキスト ボックス 636"/>
        <xdr:cNvSpPr txBox="1"/>
      </xdr:nvSpPr>
      <xdr:spPr>
        <a:xfrm>
          <a:off x="15214111" y="1277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83883</xdr:rowOff>
    </xdr:from>
    <xdr:to>
      <xdr:col>76</xdr:col>
      <xdr:colOff>114300</xdr:colOff>
      <xdr:row>70</xdr:row>
      <xdr:rowOff>145529</xdr:rowOff>
    </xdr:to>
    <xdr:cxnSp macro="">
      <xdr:nvCxnSpPr>
        <xdr:cNvPr id="638" name="直線コネクタ 637"/>
        <xdr:cNvCxnSpPr/>
      </xdr:nvCxnSpPr>
      <xdr:spPr>
        <a:xfrm flipV="1">
          <a:off x="13703300" y="12085383"/>
          <a:ext cx="889000" cy="6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139154</xdr:rowOff>
    </xdr:from>
    <xdr:to>
      <xdr:col>76</xdr:col>
      <xdr:colOff>165100</xdr:colOff>
      <xdr:row>74</xdr:row>
      <xdr:rowOff>69304</xdr:rowOff>
    </xdr:to>
    <xdr:sp macro="" textlink="">
      <xdr:nvSpPr>
        <xdr:cNvPr id="639" name="フローチャート: 判断 638"/>
        <xdr:cNvSpPr/>
      </xdr:nvSpPr>
      <xdr:spPr>
        <a:xfrm>
          <a:off x="14541500" y="1265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60431</xdr:rowOff>
    </xdr:from>
    <xdr:ext cx="534377" cy="259045"/>
    <xdr:sp macro="" textlink="">
      <xdr:nvSpPr>
        <xdr:cNvPr id="640" name="テキスト ボックス 639"/>
        <xdr:cNvSpPr txBox="1"/>
      </xdr:nvSpPr>
      <xdr:spPr>
        <a:xfrm>
          <a:off x="14325111" y="1274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145529</xdr:rowOff>
    </xdr:from>
    <xdr:to>
      <xdr:col>71</xdr:col>
      <xdr:colOff>177800</xdr:colOff>
      <xdr:row>71</xdr:row>
      <xdr:rowOff>128880</xdr:rowOff>
    </xdr:to>
    <xdr:cxnSp macro="">
      <xdr:nvCxnSpPr>
        <xdr:cNvPr id="641" name="直線コネクタ 640"/>
        <xdr:cNvCxnSpPr/>
      </xdr:nvCxnSpPr>
      <xdr:spPr>
        <a:xfrm flipV="1">
          <a:off x="12814300" y="12147029"/>
          <a:ext cx="889000" cy="15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113741</xdr:rowOff>
    </xdr:from>
    <xdr:to>
      <xdr:col>72</xdr:col>
      <xdr:colOff>38100</xdr:colOff>
      <xdr:row>74</xdr:row>
      <xdr:rowOff>43891</xdr:rowOff>
    </xdr:to>
    <xdr:sp macro="" textlink="">
      <xdr:nvSpPr>
        <xdr:cNvPr id="642" name="フローチャート: 判断 641"/>
        <xdr:cNvSpPr/>
      </xdr:nvSpPr>
      <xdr:spPr>
        <a:xfrm>
          <a:off x="13652500" y="126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35018</xdr:rowOff>
    </xdr:from>
    <xdr:ext cx="534377" cy="259045"/>
    <xdr:sp macro="" textlink="">
      <xdr:nvSpPr>
        <xdr:cNvPr id="643" name="テキスト ボックス 642"/>
        <xdr:cNvSpPr txBox="1"/>
      </xdr:nvSpPr>
      <xdr:spPr>
        <a:xfrm>
          <a:off x="13436111" y="1272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114808</xdr:rowOff>
    </xdr:from>
    <xdr:to>
      <xdr:col>67</xdr:col>
      <xdr:colOff>101600</xdr:colOff>
      <xdr:row>73</xdr:row>
      <xdr:rowOff>44958</xdr:rowOff>
    </xdr:to>
    <xdr:sp macro="" textlink="">
      <xdr:nvSpPr>
        <xdr:cNvPr id="644" name="フローチャート: 判断 643"/>
        <xdr:cNvSpPr/>
      </xdr:nvSpPr>
      <xdr:spPr>
        <a:xfrm>
          <a:off x="12763500" y="1245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36085</xdr:rowOff>
    </xdr:from>
    <xdr:ext cx="534377" cy="259045"/>
    <xdr:sp macro="" textlink="">
      <xdr:nvSpPr>
        <xdr:cNvPr id="645" name="テキスト ボックス 644"/>
        <xdr:cNvSpPr txBox="1"/>
      </xdr:nvSpPr>
      <xdr:spPr>
        <a:xfrm>
          <a:off x="12547111" y="1255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33236</xdr:rowOff>
    </xdr:from>
    <xdr:to>
      <xdr:col>85</xdr:col>
      <xdr:colOff>177800</xdr:colOff>
      <xdr:row>72</xdr:row>
      <xdr:rowOff>134836</xdr:rowOff>
    </xdr:to>
    <xdr:sp macro="" textlink="">
      <xdr:nvSpPr>
        <xdr:cNvPr id="651" name="楕円 650"/>
        <xdr:cNvSpPr/>
      </xdr:nvSpPr>
      <xdr:spPr>
        <a:xfrm>
          <a:off x="16268700" y="1237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56113</xdr:rowOff>
    </xdr:from>
    <xdr:ext cx="534377" cy="259045"/>
    <xdr:sp macro="" textlink="">
      <xdr:nvSpPr>
        <xdr:cNvPr id="652" name="公債費該当値テキスト"/>
        <xdr:cNvSpPr txBox="1"/>
      </xdr:nvSpPr>
      <xdr:spPr>
        <a:xfrm>
          <a:off x="16370300" y="1222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166548</xdr:rowOff>
    </xdr:from>
    <xdr:to>
      <xdr:col>81</xdr:col>
      <xdr:colOff>101600</xdr:colOff>
      <xdr:row>72</xdr:row>
      <xdr:rowOff>96698</xdr:rowOff>
    </xdr:to>
    <xdr:sp macro="" textlink="">
      <xdr:nvSpPr>
        <xdr:cNvPr id="653" name="楕円 652"/>
        <xdr:cNvSpPr/>
      </xdr:nvSpPr>
      <xdr:spPr>
        <a:xfrm>
          <a:off x="15430500" y="1233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113225</xdr:rowOff>
    </xdr:from>
    <xdr:ext cx="534377" cy="259045"/>
    <xdr:sp macro="" textlink="">
      <xdr:nvSpPr>
        <xdr:cNvPr id="654" name="テキスト ボックス 653"/>
        <xdr:cNvSpPr txBox="1"/>
      </xdr:nvSpPr>
      <xdr:spPr>
        <a:xfrm>
          <a:off x="15214111" y="1211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33083</xdr:rowOff>
    </xdr:from>
    <xdr:to>
      <xdr:col>76</xdr:col>
      <xdr:colOff>165100</xdr:colOff>
      <xdr:row>70</xdr:row>
      <xdr:rowOff>134683</xdr:rowOff>
    </xdr:to>
    <xdr:sp macro="" textlink="">
      <xdr:nvSpPr>
        <xdr:cNvPr id="655" name="楕円 654"/>
        <xdr:cNvSpPr/>
      </xdr:nvSpPr>
      <xdr:spPr>
        <a:xfrm>
          <a:off x="14541500" y="1203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68</xdr:row>
      <xdr:rowOff>151210</xdr:rowOff>
    </xdr:from>
    <xdr:ext cx="534377" cy="259045"/>
    <xdr:sp macro="" textlink="">
      <xdr:nvSpPr>
        <xdr:cNvPr id="656" name="テキスト ボックス 655"/>
        <xdr:cNvSpPr txBox="1"/>
      </xdr:nvSpPr>
      <xdr:spPr>
        <a:xfrm>
          <a:off x="14325111" y="1180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94729</xdr:rowOff>
    </xdr:from>
    <xdr:to>
      <xdr:col>72</xdr:col>
      <xdr:colOff>38100</xdr:colOff>
      <xdr:row>71</xdr:row>
      <xdr:rowOff>24879</xdr:rowOff>
    </xdr:to>
    <xdr:sp macro="" textlink="">
      <xdr:nvSpPr>
        <xdr:cNvPr id="657" name="楕円 656"/>
        <xdr:cNvSpPr/>
      </xdr:nvSpPr>
      <xdr:spPr>
        <a:xfrm>
          <a:off x="13652500" y="1209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41406</xdr:rowOff>
    </xdr:from>
    <xdr:ext cx="534377" cy="259045"/>
    <xdr:sp macro="" textlink="">
      <xdr:nvSpPr>
        <xdr:cNvPr id="658" name="テキスト ボックス 657"/>
        <xdr:cNvSpPr txBox="1"/>
      </xdr:nvSpPr>
      <xdr:spPr>
        <a:xfrm>
          <a:off x="13436111" y="1187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78080</xdr:rowOff>
    </xdr:from>
    <xdr:to>
      <xdr:col>67</xdr:col>
      <xdr:colOff>101600</xdr:colOff>
      <xdr:row>72</xdr:row>
      <xdr:rowOff>8230</xdr:rowOff>
    </xdr:to>
    <xdr:sp macro="" textlink="">
      <xdr:nvSpPr>
        <xdr:cNvPr id="659" name="楕円 658"/>
        <xdr:cNvSpPr/>
      </xdr:nvSpPr>
      <xdr:spPr>
        <a:xfrm>
          <a:off x="12763500" y="1225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24757</xdr:rowOff>
    </xdr:from>
    <xdr:ext cx="534377" cy="259045"/>
    <xdr:sp macro="" textlink="">
      <xdr:nvSpPr>
        <xdr:cNvPr id="660" name="テキスト ボックス 659"/>
        <xdr:cNvSpPr txBox="1"/>
      </xdr:nvSpPr>
      <xdr:spPr>
        <a:xfrm>
          <a:off x="12547111" y="1202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6" name="テキスト ボックス 67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8" name="テキスト ボックス 67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81910</xdr:rowOff>
    </xdr:from>
    <xdr:to>
      <xdr:col>85</xdr:col>
      <xdr:colOff>126364</xdr:colOff>
      <xdr:row>98</xdr:row>
      <xdr:rowOff>134716</xdr:rowOff>
    </xdr:to>
    <xdr:cxnSp macro="">
      <xdr:nvCxnSpPr>
        <xdr:cNvPr id="682" name="直線コネクタ 681"/>
        <xdr:cNvCxnSpPr/>
      </xdr:nvCxnSpPr>
      <xdr:spPr>
        <a:xfrm flipV="1">
          <a:off x="16317595" y="15512410"/>
          <a:ext cx="1269" cy="1424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138543</xdr:rowOff>
    </xdr:from>
    <xdr:ext cx="378565" cy="259045"/>
    <xdr:sp macro="" textlink="">
      <xdr:nvSpPr>
        <xdr:cNvPr id="683" name="積立金最小値テキスト"/>
        <xdr:cNvSpPr txBox="1"/>
      </xdr:nvSpPr>
      <xdr:spPr>
        <a:xfrm>
          <a:off x="16370300" y="16940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134716</xdr:rowOff>
    </xdr:from>
    <xdr:to>
      <xdr:col>86</xdr:col>
      <xdr:colOff>25400</xdr:colOff>
      <xdr:row>98</xdr:row>
      <xdr:rowOff>134716</xdr:rowOff>
    </xdr:to>
    <xdr:cxnSp macro="">
      <xdr:nvCxnSpPr>
        <xdr:cNvPr id="684" name="直線コネクタ 683"/>
        <xdr:cNvCxnSpPr/>
      </xdr:nvCxnSpPr>
      <xdr:spPr>
        <a:xfrm>
          <a:off x="16230600" y="16936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28587</xdr:rowOff>
    </xdr:from>
    <xdr:ext cx="534377" cy="259045"/>
    <xdr:sp macro="" textlink="">
      <xdr:nvSpPr>
        <xdr:cNvPr id="685" name="積立金最大値テキスト"/>
        <xdr:cNvSpPr txBox="1"/>
      </xdr:nvSpPr>
      <xdr:spPr>
        <a:xfrm>
          <a:off x="16370300" y="1528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81910</xdr:rowOff>
    </xdr:from>
    <xdr:to>
      <xdr:col>86</xdr:col>
      <xdr:colOff>25400</xdr:colOff>
      <xdr:row>90</xdr:row>
      <xdr:rowOff>81910</xdr:rowOff>
    </xdr:to>
    <xdr:cxnSp macro="">
      <xdr:nvCxnSpPr>
        <xdr:cNvPr id="686" name="直線コネクタ 685"/>
        <xdr:cNvCxnSpPr/>
      </xdr:nvCxnSpPr>
      <xdr:spPr>
        <a:xfrm>
          <a:off x="16230600" y="1551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118166</xdr:rowOff>
    </xdr:from>
    <xdr:to>
      <xdr:col>85</xdr:col>
      <xdr:colOff>127000</xdr:colOff>
      <xdr:row>97</xdr:row>
      <xdr:rowOff>149301</xdr:rowOff>
    </xdr:to>
    <xdr:cxnSp macro="">
      <xdr:nvCxnSpPr>
        <xdr:cNvPr id="687" name="直線コネクタ 686"/>
        <xdr:cNvCxnSpPr/>
      </xdr:nvCxnSpPr>
      <xdr:spPr>
        <a:xfrm>
          <a:off x="15481300" y="16063016"/>
          <a:ext cx="838200" cy="71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8816</xdr:rowOff>
    </xdr:from>
    <xdr:ext cx="469744" cy="259045"/>
    <xdr:sp macro="" textlink="">
      <xdr:nvSpPr>
        <xdr:cNvPr id="688" name="積立金平均値テキスト"/>
        <xdr:cNvSpPr txBox="1"/>
      </xdr:nvSpPr>
      <xdr:spPr>
        <a:xfrm>
          <a:off x="16370300" y="16296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157389</xdr:rowOff>
    </xdr:from>
    <xdr:to>
      <xdr:col>85</xdr:col>
      <xdr:colOff>177800</xdr:colOff>
      <xdr:row>96</xdr:row>
      <xdr:rowOff>87539</xdr:rowOff>
    </xdr:to>
    <xdr:sp macro="" textlink="">
      <xdr:nvSpPr>
        <xdr:cNvPr id="689" name="フローチャート: 判断 688"/>
        <xdr:cNvSpPr/>
      </xdr:nvSpPr>
      <xdr:spPr>
        <a:xfrm>
          <a:off x="16268700" y="1644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118166</xdr:rowOff>
    </xdr:from>
    <xdr:to>
      <xdr:col>81</xdr:col>
      <xdr:colOff>50800</xdr:colOff>
      <xdr:row>95</xdr:row>
      <xdr:rowOff>24485</xdr:rowOff>
    </xdr:to>
    <xdr:cxnSp macro="">
      <xdr:nvCxnSpPr>
        <xdr:cNvPr id="690" name="直線コネクタ 689"/>
        <xdr:cNvCxnSpPr/>
      </xdr:nvCxnSpPr>
      <xdr:spPr>
        <a:xfrm flipV="1">
          <a:off x="14592300" y="16063016"/>
          <a:ext cx="889000" cy="24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85379</xdr:rowOff>
    </xdr:from>
    <xdr:to>
      <xdr:col>81</xdr:col>
      <xdr:colOff>101600</xdr:colOff>
      <xdr:row>96</xdr:row>
      <xdr:rowOff>15529</xdr:rowOff>
    </xdr:to>
    <xdr:sp macro="" textlink="">
      <xdr:nvSpPr>
        <xdr:cNvPr id="691" name="フローチャート: 判断 690"/>
        <xdr:cNvSpPr/>
      </xdr:nvSpPr>
      <xdr:spPr>
        <a:xfrm>
          <a:off x="15430500" y="1637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6656</xdr:rowOff>
    </xdr:from>
    <xdr:ext cx="534377" cy="259045"/>
    <xdr:sp macro="" textlink="">
      <xdr:nvSpPr>
        <xdr:cNvPr id="692" name="テキスト ボックス 691"/>
        <xdr:cNvSpPr txBox="1"/>
      </xdr:nvSpPr>
      <xdr:spPr>
        <a:xfrm>
          <a:off x="15214111" y="1646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4460</xdr:rowOff>
    </xdr:from>
    <xdr:to>
      <xdr:col>76</xdr:col>
      <xdr:colOff>114300</xdr:colOff>
      <xdr:row>95</xdr:row>
      <xdr:rowOff>24485</xdr:rowOff>
    </xdr:to>
    <xdr:cxnSp macro="">
      <xdr:nvCxnSpPr>
        <xdr:cNvPr id="693" name="直線コネクタ 692"/>
        <xdr:cNvCxnSpPr/>
      </xdr:nvCxnSpPr>
      <xdr:spPr>
        <a:xfrm>
          <a:off x="13703300" y="16120760"/>
          <a:ext cx="889000" cy="19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11633</xdr:rowOff>
    </xdr:from>
    <xdr:to>
      <xdr:col>76</xdr:col>
      <xdr:colOff>165100</xdr:colOff>
      <xdr:row>95</xdr:row>
      <xdr:rowOff>113233</xdr:rowOff>
    </xdr:to>
    <xdr:sp macro="" textlink="">
      <xdr:nvSpPr>
        <xdr:cNvPr id="694" name="フローチャート: 判断 693"/>
        <xdr:cNvSpPr/>
      </xdr:nvSpPr>
      <xdr:spPr>
        <a:xfrm>
          <a:off x="14541500" y="1629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104360</xdr:rowOff>
    </xdr:from>
    <xdr:ext cx="534377" cy="259045"/>
    <xdr:sp macro="" textlink="">
      <xdr:nvSpPr>
        <xdr:cNvPr id="695" name="テキスト ボックス 694"/>
        <xdr:cNvSpPr txBox="1"/>
      </xdr:nvSpPr>
      <xdr:spPr>
        <a:xfrm>
          <a:off x="14325111" y="1639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130876</xdr:rowOff>
    </xdr:from>
    <xdr:to>
      <xdr:col>71</xdr:col>
      <xdr:colOff>177800</xdr:colOff>
      <xdr:row>94</xdr:row>
      <xdr:rowOff>4460</xdr:rowOff>
    </xdr:to>
    <xdr:cxnSp macro="">
      <xdr:nvCxnSpPr>
        <xdr:cNvPr id="696" name="直線コネクタ 695"/>
        <xdr:cNvCxnSpPr/>
      </xdr:nvCxnSpPr>
      <xdr:spPr>
        <a:xfrm>
          <a:off x="12814300" y="16075726"/>
          <a:ext cx="889000" cy="4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3632</xdr:rowOff>
    </xdr:from>
    <xdr:to>
      <xdr:col>72</xdr:col>
      <xdr:colOff>38100</xdr:colOff>
      <xdr:row>94</xdr:row>
      <xdr:rowOff>105232</xdr:rowOff>
    </xdr:to>
    <xdr:sp macro="" textlink="">
      <xdr:nvSpPr>
        <xdr:cNvPr id="697" name="フローチャート: 判断 696"/>
        <xdr:cNvSpPr/>
      </xdr:nvSpPr>
      <xdr:spPr>
        <a:xfrm>
          <a:off x="13652500" y="1611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96359</xdr:rowOff>
    </xdr:from>
    <xdr:ext cx="534377" cy="259045"/>
    <xdr:sp macro="" textlink="">
      <xdr:nvSpPr>
        <xdr:cNvPr id="698" name="テキスト ボックス 697"/>
        <xdr:cNvSpPr txBox="1"/>
      </xdr:nvSpPr>
      <xdr:spPr>
        <a:xfrm>
          <a:off x="13436111" y="1621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82865</xdr:rowOff>
    </xdr:from>
    <xdr:to>
      <xdr:col>67</xdr:col>
      <xdr:colOff>101600</xdr:colOff>
      <xdr:row>94</xdr:row>
      <xdr:rowOff>13015</xdr:rowOff>
    </xdr:to>
    <xdr:sp macro="" textlink="">
      <xdr:nvSpPr>
        <xdr:cNvPr id="699" name="フローチャート: 判断 698"/>
        <xdr:cNvSpPr/>
      </xdr:nvSpPr>
      <xdr:spPr>
        <a:xfrm>
          <a:off x="12763500" y="1602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4142</xdr:rowOff>
    </xdr:from>
    <xdr:ext cx="534377" cy="259045"/>
    <xdr:sp macro="" textlink="">
      <xdr:nvSpPr>
        <xdr:cNvPr id="700" name="テキスト ボックス 699"/>
        <xdr:cNvSpPr txBox="1"/>
      </xdr:nvSpPr>
      <xdr:spPr>
        <a:xfrm>
          <a:off x="12547111" y="1612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98501</xdr:rowOff>
    </xdr:from>
    <xdr:to>
      <xdr:col>85</xdr:col>
      <xdr:colOff>177800</xdr:colOff>
      <xdr:row>98</xdr:row>
      <xdr:rowOff>28651</xdr:rowOff>
    </xdr:to>
    <xdr:sp macro="" textlink="">
      <xdr:nvSpPr>
        <xdr:cNvPr id="706" name="楕円 705"/>
        <xdr:cNvSpPr/>
      </xdr:nvSpPr>
      <xdr:spPr>
        <a:xfrm>
          <a:off x="16268700" y="1672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76928</xdr:rowOff>
    </xdr:from>
    <xdr:ext cx="469744" cy="259045"/>
    <xdr:sp macro="" textlink="">
      <xdr:nvSpPr>
        <xdr:cNvPr id="707" name="積立金該当値テキスト"/>
        <xdr:cNvSpPr txBox="1"/>
      </xdr:nvSpPr>
      <xdr:spPr>
        <a:xfrm>
          <a:off x="16370300" y="1670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67366</xdr:rowOff>
    </xdr:from>
    <xdr:to>
      <xdr:col>81</xdr:col>
      <xdr:colOff>101600</xdr:colOff>
      <xdr:row>93</xdr:row>
      <xdr:rowOff>168966</xdr:rowOff>
    </xdr:to>
    <xdr:sp macro="" textlink="">
      <xdr:nvSpPr>
        <xdr:cNvPr id="708" name="楕円 707"/>
        <xdr:cNvSpPr/>
      </xdr:nvSpPr>
      <xdr:spPr>
        <a:xfrm>
          <a:off x="15430500" y="1601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14043</xdr:rowOff>
    </xdr:from>
    <xdr:ext cx="534377" cy="259045"/>
    <xdr:sp macro="" textlink="">
      <xdr:nvSpPr>
        <xdr:cNvPr id="709" name="テキスト ボックス 708"/>
        <xdr:cNvSpPr txBox="1"/>
      </xdr:nvSpPr>
      <xdr:spPr>
        <a:xfrm>
          <a:off x="15214111" y="1578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145135</xdr:rowOff>
    </xdr:from>
    <xdr:to>
      <xdr:col>76</xdr:col>
      <xdr:colOff>165100</xdr:colOff>
      <xdr:row>95</xdr:row>
      <xdr:rowOff>75285</xdr:rowOff>
    </xdr:to>
    <xdr:sp macro="" textlink="">
      <xdr:nvSpPr>
        <xdr:cNvPr id="710" name="楕円 709"/>
        <xdr:cNvSpPr/>
      </xdr:nvSpPr>
      <xdr:spPr>
        <a:xfrm>
          <a:off x="14541500" y="1626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91812</xdr:rowOff>
    </xdr:from>
    <xdr:ext cx="534377" cy="259045"/>
    <xdr:sp macro="" textlink="">
      <xdr:nvSpPr>
        <xdr:cNvPr id="711" name="テキスト ボックス 710"/>
        <xdr:cNvSpPr txBox="1"/>
      </xdr:nvSpPr>
      <xdr:spPr>
        <a:xfrm>
          <a:off x="14325111" y="1603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125110</xdr:rowOff>
    </xdr:from>
    <xdr:to>
      <xdr:col>72</xdr:col>
      <xdr:colOff>38100</xdr:colOff>
      <xdr:row>94</xdr:row>
      <xdr:rowOff>55260</xdr:rowOff>
    </xdr:to>
    <xdr:sp macro="" textlink="">
      <xdr:nvSpPr>
        <xdr:cNvPr id="712" name="楕円 711"/>
        <xdr:cNvSpPr/>
      </xdr:nvSpPr>
      <xdr:spPr>
        <a:xfrm>
          <a:off x="13652500" y="1606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71787</xdr:rowOff>
    </xdr:from>
    <xdr:ext cx="534377" cy="259045"/>
    <xdr:sp macro="" textlink="">
      <xdr:nvSpPr>
        <xdr:cNvPr id="713" name="テキスト ボックス 712"/>
        <xdr:cNvSpPr txBox="1"/>
      </xdr:nvSpPr>
      <xdr:spPr>
        <a:xfrm>
          <a:off x="13436111" y="1584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80076</xdr:rowOff>
    </xdr:from>
    <xdr:to>
      <xdr:col>67</xdr:col>
      <xdr:colOff>101600</xdr:colOff>
      <xdr:row>94</xdr:row>
      <xdr:rowOff>10226</xdr:rowOff>
    </xdr:to>
    <xdr:sp macro="" textlink="">
      <xdr:nvSpPr>
        <xdr:cNvPr id="714" name="楕円 713"/>
        <xdr:cNvSpPr/>
      </xdr:nvSpPr>
      <xdr:spPr>
        <a:xfrm>
          <a:off x="12763500" y="1602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26753</xdr:rowOff>
    </xdr:from>
    <xdr:ext cx="534377" cy="259045"/>
    <xdr:sp macro="" textlink="">
      <xdr:nvSpPr>
        <xdr:cNvPr id="715" name="テキスト ボックス 714"/>
        <xdr:cNvSpPr txBox="1"/>
      </xdr:nvSpPr>
      <xdr:spPr>
        <a:xfrm>
          <a:off x="12547111" y="1580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141796</xdr:rowOff>
    </xdr:from>
    <xdr:to>
      <xdr:col>116</xdr:col>
      <xdr:colOff>62864</xdr:colOff>
      <xdr:row>39</xdr:row>
      <xdr:rowOff>44450</xdr:rowOff>
    </xdr:to>
    <xdr:cxnSp macro="">
      <xdr:nvCxnSpPr>
        <xdr:cNvPr id="739" name="直線コネクタ 738"/>
        <xdr:cNvCxnSpPr/>
      </xdr:nvCxnSpPr>
      <xdr:spPr>
        <a:xfrm flipV="1">
          <a:off x="22159595" y="5456746"/>
          <a:ext cx="1269" cy="127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88473</xdr:rowOff>
    </xdr:from>
    <xdr:ext cx="469744" cy="259045"/>
    <xdr:sp macro="" textlink="">
      <xdr:nvSpPr>
        <xdr:cNvPr id="742" name="投資及び出資金最大値テキスト"/>
        <xdr:cNvSpPr txBox="1"/>
      </xdr:nvSpPr>
      <xdr:spPr>
        <a:xfrm>
          <a:off x="22212300" y="5231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141796</xdr:rowOff>
    </xdr:from>
    <xdr:to>
      <xdr:col>116</xdr:col>
      <xdr:colOff>152400</xdr:colOff>
      <xdr:row>31</xdr:row>
      <xdr:rowOff>141796</xdr:rowOff>
    </xdr:to>
    <xdr:cxnSp macro="">
      <xdr:nvCxnSpPr>
        <xdr:cNvPr id="743" name="直線コネクタ 742"/>
        <xdr:cNvCxnSpPr/>
      </xdr:nvCxnSpPr>
      <xdr:spPr>
        <a:xfrm>
          <a:off x="22072600" y="545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28639</xdr:rowOff>
    </xdr:to>
    <xdr:cxnSp macro="">
      <xdr:nvCxnSpPr>
        <xdr:cNvPr id="744" name="直線コネクタ 743"/>
        <xdr:cNvCxnSpPr/>
      </xdr:nvCxnSpPr>
      <xdr:spPr>
        <a:xfrm flipV="1">
          <a:off x="21323300" y="6540500"/>
          <a:ext cx="8382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133875</xdr:rowOff>
    </xdr:from>
    <xdr:ext cx="469744" cy="259045"/>
    <xdr:sp macro="" textlink="">
      <xdr:nvSpPr>
        <xdr:cNvPr id="745" name="投資及び出資金平均値テキスト"/>
        <xdr:cNvSpPr txBox="1"/>
      </xdr:nvSpPr>
      <xdr:spPr>
        <a:xfrm>
          <a:off x="22212300" y="6306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110998</xdr:rowOff>
    </xdr:from>
    <xdr:to>
      <xdr:col>116</xdr:col>
      <xdr:colOff>114300</xdr:colOff>
      <xdr:row>38</xdr:row>
      <xdr:rowOff>41148</xdr:rowOff>
    </xdr:to>
    <xdr:sp macro="" textlink="">
      <xdr:nvSpPr>
        <xdr:cNvPr id="746" name="フローチャート: 判断 745"/>
        <xdr:cNvSpPr/>
      </xdr:nvSpPr>
      <xdr:spPr>
        <a:xfrm>
          <a:off x="22110700" y="645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28067</xdr:rowOff>
    </xdr:from>
    <xdr:to>
      <xdr:col>111</xdr:col>
      <xdr:colOff>177800</xdr:colOff>
      <xdr:row>38</xdr:row>
      <xdr:rowOff>28639</xdr:rowOff>
    </xdr:to>
    <xdr:cxnSp macro="">
      <xdr:nvCxnSpPr>
        <xdr:cNvPr id="747" name="直線コネクタ 746"/>
        <xdr:cNvCxnSpPr/>
      </xdr:nvCxnSpPr>
      <xdr:spPr>
        <a:xfrm>
          <a:off x="20434300" y="6371717"/>
          <a:ext cx="889000" cy="17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133286</xdr:rowOff>
    </xdr:from>
    <xdr:to>
      <xdr:col>112</xdr:col>
      <xdr:colOff>38100</xdr:colOff>
      <xdr:row>38</xdr:row>
      <xdr:rowOff>63436</xdr:rowOff>
    </xdr:to>
    <xdr:sp macro="" textlink="">
      <xdr:nvSpPr>
        <xdr:cNvPr id="748" name="フローチャート: 判断 747"/>
        <xdr:cNvSpPr/>
      </xdr:nvSpPr>
      <xdr:spPr>
        <a:xfrm>
          <a:off x="21272500" y="647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79963</xdr:rowOff>
    </xdr:from>
    <xdr:ext cx="469744" cy="259045"/>
    <xdr:sp macro="" textlink="">
      <xdr:nvSpPr>
        <xdr:cNvPr id="749" name="テキスト ボックス 748"/>
        <xdr:cNvSpPr txBox="1"/>
      </xdr:nvSpPr>
      <xdr:spPr>
        <a:xfrm>
          <a:off x="21088428" y="625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132652</xdr:rowOff>
    </xdr:from>
    <xdr:to>
      <xdr:col>107</xdr:col>
      <xdr:colOff>50800</xdr:colOff>
      <xdr:row>37</xdr:row>
      <xdr:rowOff>28067</xdr:rowOff>
    </xdr:to>
    <xdr:cxnSp macro="">
      <xdr:nvCxnSpPr>
        <xdr:cNvPr id="750" name="直線コネクタ 749"/>
        <xdr:cNvCxnSpPr/>
      </xdr:nvCxnSpPr>
      <xdr:spPr>
        <a:xfrm>
          <a:off x="19545300" y="6133402"/>
          <a:ext cx="889000" cy="23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90424</xdr:rowOff>
    </xdr:from>
    <xdr:to>
      <xdr:col>107</xdr:col>
      <xdr:colOff>101600</xdr:colOff>
      <xdr:row>37</xdr:row>
      <xdr:rowOff>20574</xdr:rowOff>
    </xdr:to>
    <xdr:sp macro="" textlink="">
      <xdr:nvSpPr>
        <xdr:cNvPr id="751" name="フローチャート: 判断 750"/>
        <xdr:cNvSpPr/>
      </xdr:nvSpPr>
      <xdr:spPr>
        <a:xfrm>
          <a:off x="20383500" y="626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37101</xdr:rowOff>
    </xdr:from>
    <xdr:ext cx="469744" cy="259045"/>
    <xdr:sp macro="" textlink="">
      <xdr:nvSpPr>
        <xdr:cNvPr id="752" name="テキスト ボックス 751"/>
        <xdr:cNvSpPr txBox="1"/>
      </xdr:nvSpPr>
      <xdr:spPr>
        <a:xfrm>
          <a:off x="20199428" y="6037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132652</xdr:rowOff>
    </xdr:from>
    <xdr:to>
      <xdr:col>102</xdr:col>
      <xdr:colOff>114300</xdr:colOff>
      <xdr:row>36</xdr:row>
      <xdr:rowOff>38164</xdr:rowOff>
    </xdr:to>
    <xdr:cxnSp macro="">
      <xdr:nvCxnSpPr>
        <xdr:cNvPr id="753" name="直線コネクタ 752"/>
        <xdr:cNvCxnSpPr/>
      </xdr:nvCxnSpPr>
      <xdr:spPr>
        <a:xfrm flipV="1">
          <a:off x="18656300" y="6133402"/>
          <a:ext cx="889000" cy="7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147193</xdr:rowOff>
    </xdr:from>
    <xdr:to>
      <xdr:col>102</xdr:col>
      <xdr:colOff>165100</xdr:colOff>
      <xdr:row>36</xdr:row>
      <xdr:rowOff>77343</xdr:rowOff>
    </xdr:to>
    <xdr:sp macro="" textlink="">
      <xdr:nvSpPr>
        <xdr:cNvPr id="754" name="フローチャート: 判断 753"/>
        <xdr:cNvSpPr/>
      </xdr:nvSpPr>
      <xdr:spPr>
        <a:xfrm>
          <a:off x="19494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68470</xdr:rowOff>
    </xdr:from>
    <xdr:ext cx="469744" cy="259045"/>
    <xdr:sp macro="" textlink="">
      <xdr:nvSpPr>
        <xdr:cNvPr id="755" name="テキスト ボックス 754"/>
        <xdr:cNvSpPr txBox="1"/>
      </xdr:nvSpPr>
      <xdr:spPr>
        <a:xfrm>
          <a:off x="19310428" y="624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80518</xdr:rowOff>
    </xdr:from>
    <xdr:to>
      <xdr:col>98</xdr:col>
      <xdr:colOff>38100</xdr:colOff>
      <xdr:row>37</xdr:row>
      <xdr:rowOff>10668</xdr:rowOff>
    </xdr:to>
    <xdr:sp macro="" textlink="">
      <xdr:nvSpPr>
        <xdr:cNvPr id="756" name="フローチャート: 判断 755"/>
        <xdr:cNvSpPr/>
      </xdr:nvSpPr>
      <xdr:spPr>
        <a:xfrm>
          <a:off x="18605500" y="625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1795</xdr:rowOff>
    </xdr:from>
    <xdr:ext cx="469744" cy="259045"/>
    <xdr:sp macro="" textlink="">
      <xdr:nvSpPr>
        <xdr:cNvPr id="757" name="テキスト ボックス 756"/>
        <xdr:cNvSpPr txBox="1"/>
      </xdr:nvSpPr>
      <xdr:spPr>
        <a:xfrm>
          <a:off x="18421428" y="634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3" name="楕円 762"/>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469744" cy="259045"/>
    <xdr:sp macro="" textlink="">
      <xdr:nvSpPr>
        <xdr:cNvPr id="764" name="投資及び出資金該当値テキスト"/>
        <xdr:cNvSpPr txBox="1"/>
      </xdr:nvSpPr>
      <xdr:spPr>
        <a:xfrm>
          <a:off x="22212300"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149289</xdr:rowOff>
    </xdr:from>
    <xdr:to>
      <xdr:col>112</xdr:col>
      <xdr:colOff>38100</xdr:colOff>
      <xdr:row>38</xdr:row>
      <xdr:rowOff>79439</xdr:rowOff>
    </xdr:to>
    <xdr:sp macro="" textlink="">
      <xdr:nvSpPr>
        <xdr:cNvPr id="765" name="楕円 764"/>
        <xdr:cNvSpPr/>
      </xdr:nvSpPr>
      <xdr:spPr>
        <a:xfrm>
          <a:off x="21272500" y="649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70566</xdr:rowOff>
    </xdr:from>
    <xdr:ext cx="378565" cy="259045"/>
    <xdr:sp macro="" textlink="">
      <xdr:nvSpPr>
        <xdr:cNvPr id="766" name="テキスト ボックス 765"/>
        <xdr:cNvSpPr txBox="1"/>
      </xdr:nvSpPr>
      <xdr:spPr>
        <a:xfrm>
          <a:off x="21134017" y="6585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148717</xdr:rowOff>
    </xdr:from>
    <xdr:to>
      <xdr:col>107</xdr:col>
      <xdr:colOff>101600</xdr:colOff>
      <xdr:row>37</xdr:row>
      <xdr:rowOff>78867</xdr:rowOff>
    </xdr:to>
    <xdr:sp macro="" textlink="">
      <xdr:nvSpPr>
        <xdr:cNvPr id="767" name="楕円 766"/>
        <xdr:cNvSpPr/>
      </xdr:nvSpPr>
      <xdr:spPr>
        <a:xfrm>
          <a:off x="20383500" y="632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69994</xdr:rowOff>
    </xdr:from>
    <xdr:ext cx="469744" cy="259045"/>
    <xdr:sp macro="" textlink="">
      <xdr:nvSpPr>
        <xdr:cNvPr id="768" name="テキスト ボックス 767"/>
        <xdr:cNvSpPr txBox="1"/>
      </xdr:nvSpPr>
      <xdr:spPr>
        <a:xfrm>
          <a:off x="20199428" y="6413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81852</xdr:rowOff>
    </xdr:from>
    <xdr:to>
      <xdr:col>102</xdr:col>
      <xdr:colOff>165100</xdr:colOff>
      <xdr:row>36</xdr:row>
      <xdr:rowOff>12002</xdr:rowOff>
    </xdr:to>
    <xdr:sp macro="" textlink="">
      <xdr:nvSpPr>
        <xdr:cNvPr id="769" name="楕円 768"/>
        <xdr:cNvSpPr/>
      </xdr:nvSpPr>
      <xdr:spPr>
        <a:xfrm>
          <a:off x="19494500" y="608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28529</xdr:rowOff>
    </xdr:from>
    <xdr:ext cx="469744" cy="259045"/>
    <xdr:sp macro="" textlink="">
      <xdr:nvSpPr>
        <xdr:cNvPr id="770" name="テキスト ボックス 769"/>
        <xdr:cNvSpPr txBox="1"/>
      </xdr:nvSpPr>
      <xdr:spPr>
        <a:xfrm>
          <a:off x="19310428" y="585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158814</xdr:rowOff>
    </xdr:from>
    <xdr:to>
      <xdr:col>98</xdr:col>
      <xdr:colOff>38100</xdr:colOff>
      <xdr:row>36</xdr:row>
      <xdr:rowOff>88964</xdr:rowOff>
    </xdr:to>
    <xdr:sp macro="" textlink="">
      <xdr:nvSpPr>
        <xdr:cNvPr id="771" name="楕円 770"/>
        <xdr:cNvSpPr/>
      </xdr:nvSpPr>
      <xdr:spPr>
        <a:xfrm>
          <a:off x="18605500" y="615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105491</xdr:rowOff>
    </xdr:from>
    <xdr:ext cx="469744" cy="259045"/>
    <xdr:sp macro="" textlink="">
      <xdr:nvSpPr>
        <xdr:cNvPr id="772" name="テキスト ボックス 771"/>
        <xdr:cNvSpPr txBox="1"/>
      </xdr:nvSpPr>
      <xdr:spPr>
        <a:xfrm>
          <a:off x="18421428" y="593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102850</xdr:rowOff>
    </xdr:from>
    <xdr:to>
      <xdr:col>116</xdr:col>
      <xdr:colOff>62864</xdr:colOff>
      <xdr:row>58</xdr:row>
      <xdr:rowOff>134625</xdr:rowOff>
    </xdr:to>
    <xdr:cxnSp macro="">
      <xdr:nvCxnSpPr>
        <xdr:cNvPr id="794" name="直線コネクタ 793"/>
        <xdr:cNvCxnSpPr/>
      </xdr:nvCxnSpPr>
      <xdr:spPr>
        <a:xfrm flipV="1">
          <a:off x="22159595" y="8846800"/>
          <a:ext cx="1269" cy="1231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138452</xdr:rowOff>
    </xdr:from>
    <xdr:ext cx="378565" cy="259045"/>
    <xdr:sp macro="" textlink="">
      <xdr:nvSpPr>
        <xdr:cNvPr id="795" name="貸付金最小値テキスト"/>
        <xdr:cNvSpPr txBox="1"/>
      </xdr:nvSpPr>
      <xdr:spPr>
        <a:xfrm>
          <a:off x="22212300" y="10082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134625</xdr:rowOff>
    </xdr:from>
    <xdr:to>
      <xdr:col>116</xdr:col>
      <xdr:colOff>152400</xdr:colOff>
      <xdr:row>58</xdr:row>
      <xdr:rowOff>134625</xdr:rowOff>
    </xdr:to>
    <xdr:cxnSp macro="">
      <xdr:nvCxnSpPr>
        <xdr:cNvPr id="796" name="直線コネクタ 795"/>
        <xdr:cNvCxnSpPr/>
      </xdr:nvCxnSpPr>
      <xdr:spPr>
        <a:xfrm>
          <a:off x="22072600" y="1007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49527</xdr:rowOff>
    </xdr:from>
    <xdr:ext cx="534377" cy="259045"/>
    <xdr:sp macro="" textlink="">
      <xdr:nvSpPr>
        <xdr:cNvPr id="797" name="貸付金最大値テキスト"/>
        <xdr:cNvSpPr txBox="1"/>
      </xdr:nvSpPr>
      <xdr:spPr>
        <a:xfrm>
          <a:off x="22212300" y="862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102850</xdr:rowOff>
    </xdr:from>
    <xdr:to>
      <xdr:col>116</xdr:col>
      <xdr:colOff>152400</xdr:colOff>
      <xdr:row>51</xdr:row>
      <xdr:rowOff>102850</xdr:rowOff>
    </xdr:to>
    <xdr:cxnSp macro="">
      <xdr:nvCxnSpPr>
        <xdr:cNvPr id="798" name="直線コネクタ 797"/>
        <xdr:cNvCxnSpPr/>
      </xdr:nvCxnSpPr>
      <xdr:spPr>
        <a:xfrm>
          <a:off x="22072600" y="884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11135</xdr:rowOff>
    </xdr:from>
    <xdr:to>
      <xdr:col>116</xdr:col>
      <xdr:colOff>63500</xdr:colOff>
      <xdr:row>58</xdr:row>
      <xdr:rowOff>15204</xdr:rowOff>
    </xdr:to>
    <xdr:cxnSp macro="">
      <xdr:nvCxnSpPr>
        <xdr:cNvPr id="799" name="直線コネクタ 798"/>
        <xdr:cNvCxnSpPr/>
      </xdr:nvCxnSpPr>
      <xdr:spPr>
        <a:xfrm flipV="1">
          <a:off x="21323300" y="9955235"/>
          <a:ext cx="838200" cy="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23812</xdr:rowOff>
    </xdr:from>
    <xdr:ext cx="469744" cy="259045"/>
    <xdr:sp macro="" textlink="">
      <xdr:nvSpPr>
        <xdr:cNvPr id="800" name="貸付金平均値テキスト"/>
        <xdr:cNvSpPr txBox="1"/>
      </xdr:nvSpPr>
      <xdr:spPr>
        <a:xfrm>
          <a:off x="22212300" y="96250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935</xdr:rowOff>
    </xdr:from>
    <xdr:to>
      <xdr:col>116</xdr:col>
      <xdr:colOff>114300</xdr:colOff>
      <xdr:row>57</xdr:row>
      <xdr:rowOff>102535</xdr:rowOff>
    </xdr:to>
    <xdr:sp macro="" textlink="">
      <xdr:nvSpPr>
        <xdr:cNvPr id="801" name="フローチャート: 判断 800"/>
        <xdr:cNvSpPr/>
      </xdr:nvSpPr>
      <xdr:spPr>
        <a:xfrm>
          <a:off x="22110700" y="977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15204</xdr:rowOff>
    </xdr:from>
    <xdr:to>
      <xdr:col>111</xdr:col>
      <xdr:colOff>177800</xdr:colOff>
      <xdr:row>58</xdr:row>
      <xdr:rowOff>16576</xdr:rowOff>
    </xdr:to>
    <xdr:cxnSp macro="">
      <xdr:nvCxnSpPr>
        <xdr:cNvPr id="802" name="直線コネクタ 801"/>
        <xdr:cNvCxnSpPr/>
      </xdr:nvCxnSpPr>
      <xdr:spPr>
        <a:xfrm flipV="1">
          <a:off x="20434300" y="9959304"/>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164933</xdr:rowOff>
    </xdr:from>
    <xdr:to>
      <xdr:col>112</xdr:col>
      <xdr:colOff>38100</xdr:colOff>
      <xdr:row>57</xdr:row>
      <xdr:rowOff>95083</xdr:rowOff>
    </xdr:to>
    <xdr:sp macro="" textlink="">
      <xdr:nvSpPr>
        <xdr:cNvPr id="803" name="フローチャート: 判断 802"/>
        <xdr:cNvSpPr/>
      </xdr:nvSpPr>
      <xdr:spPr>
        <a:xfrm>
          <a:off x="21272500" y="9766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111610</xdr:rowOff>
    </xdr:from>
    <xdr:ext cx="469744" cy="259045"/>
    <xdr:sp macro="" textlink="">
      <xdr:nvSpPr>
        <xdr:cNvPr id="804" name="テキスト ボックス 803"/>
        <xdr:cNvSpPr txBox="1"/>
      </xdr:nvSpPr>
      <xdr:spPr>
        <a:xfrm>
          <a:off x="21088428" y="9541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14518</xdr:rowOff>
    </xdr:from>
    <xdr:to>
      <xdr:col>107</xdr:col>
      <xdr:colOff>50800</xdr:colOff>
      <xdr:row>58</xdr:row>
      <xdr:rowOff>16576</xdr:rowOff>
    </xdr:to>
    <xdr:cxnSp macro="">
      <xdr:nvCxnSpPr>
        <xdr:cNvPr id="805" name="直線コネクタ 804"/>
        <xdr:cNvCxnSpPr/>
      </xdr:nvCxnSpPr>
      <xdr:spPr>
        <a:xfrm>
          <a:off x="19545300" y="9958618"/>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157160</xdr:rowOff>
    </xdr:from>
    <xdr:to>
      <xdr:col>107</xdr:col>
      <xdr:colOff>101600</xdr:colOff>
      <xdr:row>57</xdr:row>
      <xdr:rowOff>87310</xdr:rowOff>
    </xdr:to>
    <xdr:sp macro="" textlink="">
      <xdr:nvSpPr>
        <xdr:cNvPr id="806" name="フローチャート: 判断 805"/>
        <xdr:cNvSpPr/>
      </xdr:nvSpPr>
      <xdr:spPr>
        <a:xfrm>
          <a:off x="20383500" y="97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103837</xdr:rowOff>
    </xdr:from>
    <xdr:ext cx="469744" cy="259045"/>
    <xdr:sp macro="" textlink="">
      <xdr:nvSpPr>
        <xdr:cNvPr id="807" name="テキスト ボックス 806"/>
        <xdr:cNvSpPr txBox="1"/>
      </xdr:nvSpPr>
      <xdr:spPr>
        <a:xfrm>
          <a:off x="20199428" y="953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12278</xdr:rowOff>
    </xdr:from>
    <xdr:to>
      <xdr:col>102</xdr:col>
      <xdr:colOff>114300</xdr:colOff>
      <xdr:row>58</xdr:row>
      <xdr:rowOff>14518</xdr:rowOff>
    </xdr:to>
    <xdr:cxnSp macro="">
      <xdr:nvCxnSpPr>
        <xdr:cNvPr id="808" name="直線コネクタ 807"/>
        <xdr:cNvCxnSpPr/>
      </xdr:nvCxnSpPr>
      <xdr:spPr>
        <a:xfrm>
          <a:off x="18656300" y="9956378"/>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146370</xdr:rowOff>
    </xdr:from>
    <xdr:to>
      <xdr:col>102</xdr:col>
      <xdr:colOff>165100</xdr:colOff>
      <xdr:row>57</xdr:row>
      <xdr:rowOff>76520</xdr:rowOff>
    </xdr:to>
    <xdr:sp macro="" textlink="">
      <xdr:nvSpPr>
        <xdr:cNvPr id="809" name="フローチャート: 判断 808"/>
        <xdr:cNvSpPr/>
      </xdr:nvSpPr>
      <xdr:spPr>
        <a:xfrm>
          <a:off x="19494500" y="974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93047</xdr:rowOff>
    </xdr:from>
    <xdr:ext cx="469744" cy="259045"/>
    <xdr:sp macro="" textlink="">
      <xdr:nvSpPr>
        <xdr:cNvPr id="810" name="テキスト ボックス 809"/>
        <xdr:cNvSpPr txBox="1"/>
      </xdr:nvSpPr>
      <xdr:spPr>
        <a:xfrm>
          <a:off x="19310428" y="952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137637</xdr:rowOff>
    </xdr:from>
    <xdr:to>
      <xdr:col>98</xdr:col>
      <xdr:colOff>38100</xdr:colOff>
      <xdr:row>57</xdr:row>
      <xdr:rowOff>67787</xdr:rowOff>
    </xdr:to>
    <xdr:sp macro="" textlink="">
      <xdr:nvSpPr>
        <xdr:cNvPr id="811" name="フローチャート: 判断 810"/>
        <xdr:cNvSpPr/>
      </xdr:nvSpPr>
      <xdr:spPr>
        <a:xfrm>
          <a:off x="18605500" y="973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84314</xdr:rowOff>
    </xdr:from>
    <xdr:ext cx="469744" cy="259045"/>
    <xdr:sp macro="" textlink="">
      <xdr:nvSpPr>
        <xdr:cNvPr id="812" name="テキスト ボックス 811"/>
        <xdr:cNvSpPr txBox="1"/>
      </xdr:nvSpPr>
      <xdr:spPr>
        <a:xfrm>
          <a:off x="18421428" y="951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131785</xdr:rowOff>
    </xdr:from>
    <xdr:to>
      <xdr:col>116</xdr:col>
      <xdr:colOff>114300</xdr:colOff>
      <xdr:row>58</xdr:row>
      <xdr:rowOff>61935</xdr:rowOff>
    </xdr:to>
    <xdr:sp macro="" textlink="">
      <xdr:nvSpPr>
        <xdr:cNvPr id="818" name="楕円 817"/>
        <xdr:cNvSpPr/>
      </xdr:nvSpPr>
      <xdr:spPr>
        <a:xfrm>
          <a:off x="22110700" y="990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46712</xdr:rowOff>
    </xdr:from>
    <xdr:ext cx="469744" cy="259045"/>
    <xdr:sp macro="" textlink="">
      <xdr:nvSpPr>
        <xdr:cNvPr id="819" name="貸付金該当値テキスト"/>
        <xdr:cNvSpPr txBox="1"/>
      </xdr:nvSpPr>
      <xdr:spPr>
        <a:xfrm>
          <a:off x="22212300" y="9819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135854</xdr:rowOff>
    </xdr:from>
    <xdr:to>
      <xdr:col>112</xdr:col>
      <xdr:colOff>38100</xdr:colOff>
      <xdr:row>58</xdr:row>
      <xdr:rowOff>66004</xdr:rowOff>
    </xdr:to>
    <xdr:sp macro="" textlink="">
      <xdr:nvSpPr>
        <xdr:cNvPr id="820" name="楕円 819"/>
        <xdr:cNvSpPr/>
      </xdr:nvSpPr>
      <xdr:spPr>
        <a:xfrm>
          <a:off x="21272500" y="990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57131</xdr:rowOff>
    </xdr:from>
    <xdr:ext cx="469744" cy="259045"/>
    <xdr:sp macro="" textlink="">
      <xdr:nvSpPr>
        <xdr:cNvPr id="821" name="テキスト ボックス 820"/>
        <xdr:cNvSpPr txBox="1"/>
      </xdr:nvSpPr>
      <xdr:spPr>
        <a:xfrm>
          <a:off x="21088428" y="10001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137226</xdr:rowOff>
    </xdr:from>
    <xdr:to>
      <xdr:col>107</xdr:col>
      <xdr:colOff>101600</xdr:colOff>
      <xdr:row>58</xdr:row>
      <xdr:rowOff>67376</xdr:rowOff>
    </xdr:to>
    <xdr:sp macro="" textlink="">
      <xdr:nvSpPr>
        <xdr:cNvPr id="822" name="楕円 821"/>
        <xdr:cNvSpPr/>
      </xdr:nvSpPr>
      <xdr:spPr>
        <a:xfrm>
          <a:off x="20383500" y="990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58503</xdr:rowOff>
    </xdr:from>
    <xdr:ext cx="469744" cy="259045"/>
    <xdr:sp macro="" textlink="">
      <xdr:nvSpPr>
        <xdr:cNvPr id="823" name="テキスト ボックス 822"/>
        <xdr:cNvSpPr txBox="1"/>
      </xdr:nvSpPr>
      <xdr:spPr>
        <a:xfrm>
          <a:off x="20199428" y="10002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135168</xdr:rowOff>
    </xdr:from>
    <xdr:to>
      <xdr:col>102</xdr:col>
      <xdr:colOff>165100</xdr:colOff>
      <xdr:row>58</xdr:row>
      <xdr:rowOff>65318</xdr:rowOff>
    </xdr:to>
    <xdr:sp macro="" textlink="">
      <xdr:nvSpPr>
        <xdr:cNvPr id="824" name="楕円 823"/>
        <xdr:cNvSpPr/>
      </xdr:nvSpPr>
      <xdr:spPr>
        <a:xfrm>
          <a:off x="19494500" y="990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56445</xdr:rowOff>
    </xdr:from>
    <xdr:ext cx="469744" cy="259045"/>
    <xdr:sp macro="" textlink="">
      <xdr:nvSpPr>
        <xdr:cNvPr id="825" name="テキスト ボックス 824"/>
        <xdr:cNvSpPr txBox="1"/>
      </xdr:nvSpPr>
      <xdr:spPr>
        <a:xfrm>
          <a:off x="19310428" y="1000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132928</xdr:rowOff>
    </xdr:from>
    <xdr:to>
      <xdr:col>98</xdr:col>
      <xdr:colOff>38100</xdr:colOff>
      <xdr:row>58</xdr:row>
      <xdr:rowOff>63078</xdr:rowOff>
    </xdr:to>
    <xdr:sp macro="" textlink="">
      <xdr:nvSpPr>
        <xdr:cNvPr id="826" name="楕円 825"/>
        <xdr:cNvSpPr/>
      </xdr:nvSpPr>
      <xdr:spPr>
        <a:xfrm>
          <a:off x="18605500" y="990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54205</xdr:rowOff>
    </xdr:from>
    <xdr:ext cx="469744" cy="259045"/>
    <xdr:sp macro="" textlink="">
      <xdr:nvSpPr>
        <xdr:cNvPr id="827" name="テキスト ボックス 826"/>
        <xdr:cNvSpPr txBox="1"/>
      </xdr:nvSpPr>
      <xdr:spPr>
        <a:xfrm>
          <a:off x="18421428" y="999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8" name="テキスト ボックス 847"/>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86322</xdr:rowOff>
    </xdr:from>
    <xdr:to>
      <xdr:col>116</xdr:col>
      <xdr:colOff>62864</xdr:colOff>
      <xdr:row>78</xdr:row>
      <xdr:rowOff>30925</xdr:rowOff>
    </xdr:to>
    <xdr:cxnSp macro="">
      <xdr:nvCxnSpPr>
        <xdr:cNvPr id="852" name="直線コネクタ 851"/>
        <xdr:cNvCxnSpPr/>
      </xdr:nvCxnSpPr>
      <xdr:spPr>
        <a:xfrm flipV="1">
          <a:off x="22159595" y="12259272"/>
          <a:ext cx="1269" cy="114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34752</xdr:rowOff>
    </xdr:from>
    <xdr:ext cx="534377" cy="259045"/>
    <xdr:sp macro="" textlink="">
      <xdr:nvSpPr>
        <xdr:cNvPr id="853" name="繰出金最小値テキスト"/>
        <xdr:cNvSpPr txBox="1"/>
      </xdr:nvSpPr>
      <xdr:spPr>
        <a:xfrm>
          <a:off x="22212300" y="1340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30925</xdr:rowOff>
    </xdr:from>
    <xdr:to>
      <xdr:col>116</xdr:col>
      <xdr:colOff>152400</xdr:colOff>
      <xdr:row>78</xdr:row>
      <xdr:rowOff>30925</xdr:rowOff>
    </xdr:to>
    <xdr:cxnSp macro="">
      <xdr:nvCxnSpPr>
        <xdr:cNvPr id="854" name="直線コネクタ 853"/>
        <xdr:cNvCxnSpPr/>
      </xdr:nvCxnSpPr>
      <xdr:spPr>
        <a:xfrm>
          <a:off x="22072600" y="1340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32999</xdr:rowOff>
    </xdr:from>
    <xdr:ext cx="534377" cy="259045"/>
    <xdr:sp macro="" textlink="">
      <xdr:nvSpPr>
        <xdr:cNvPr id="855" name="繰出金最大値テキスト"/>
        <xdr:cNvSpPr txBox="1"/>
      </xdr:nvSpPr>
      <xdr:spPr>
        <a:xfrm>
          <a:off x="22212300" y="1203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86322</xdr:rowOff>
    </xdr:from>
    <xdr:to>
      <xdr:col>116</xdr:col>
      <xdr:colOff>152400</xdr:colOff>
      <xdr:row>71</xdr:row>
      <xdr:rowOff>86322</xdr:rowOff>
    </xdr:to>
    <xdr:cxnSp macro="">
      <xdr:nvCxnSpPr>
        <xdr:cNvPr id="856" name="直線コネクタ 855"/>
        <xdr:cNvCxnSpPr/>
      </xdr:nvCxnSpPr>
      <xdr:spPr>
        <a:xfrm>
          <a:off x="22072600" y="12259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73482</xdr:rowOff>
    </xdr:from>
    <xdr:to>
      <xdr:col>116</xdr:col>
      <xdr:colOff>63500</xdr:colOff>
      <xdr:row>75</xdr:row>
      <xdr:rowOff>130632</xdr:rowOff>
    </xdr:to>
    <xdr:cxnSp macro="">
      <xdr:nvCxnSpPr>
        <xdr:cNvPr id="857" name="直線コネクタ 856"/>
        <xdr:cNvCxnSpPr/>
      </xdr:nvCxnSpPr>
      <xdr:spPr>
        <a:xfrm flipV="1">
          <a:off x="21323300" y="12932232"/>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24083</xdr:rowOff>
    </xdr:from>
    <xdr:ext cx="534377" cy="259045"/>
    <xdr:sp macro="" textlink="">
      <xdr:nvSpPr>
        <xdr:cNvPr id="858" name="繰出金平均値テキスト"/>
        <xdr:cNvSpPr txBox="1"/>
      </xdr:nvSpPr>
      <xdr:spPr>
        <a:xfrm>
          <a:off x="22212300" y="12882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45656</xdr:rowOff>
    </xdr:from>
    <xdr:to>
      <xdr:col>116</xdr:col>
      <xdr:colOff>114300</xdr:colOff>
      <xdr:row>75</xdr:row>
      <xdr:rowOff>147256</xdr:rowOff>
    </xdr:to>
    <xdr:sp macro="" textlink="">
      <xdr:nvSpPr>
        <xdr:cNvPr id="859" name="フローチャート: 判断 858"/>
        <xdr:cNvSpPr/>
      </xdr:nvSpPr>
      <xdr:spPr>
        <a:xfrm>
          <a:off x="22110700" y="1290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130632</xdr:rowOff>
    </xdr:from>
    <xdr:to>
      <xdr:col>111</xdr:col>
      <xdr:colOff>177800</xdr:colOff>
      <xdr:row>75</xdr:row>
      <xdr:rowOff>155435</xdr:rowOff>
    </xdr:to>
    <xdr:cxnSp macro="">
      <xdr:nvCxnSpPr>
        <xdr:cNvPr id="860" name="直線コネクタ 859"/>
        <xdr:cNvCxnSpPr/>
      </xdr:nvCxnSpPr>
      <xdr:spPr>
        <a:xfrm flipV="1">
          <a:off x="20434300" y="12989382"/>
          <a:ext cx="8890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64439</xdr:rowOff>
    </xdr:from>
    <xdr:to>
      <xdr:col>112</xdr:col>
      <xdr:colOff>38100</xdr:colOff>
      <xdr:row>75</xdr:row>
      <xdr:rowOff>166039</xdr:rowOff>
    </xdr:to>
    <xdr:sp macro="" textlink="">
      <xdr:nvSpPr>
        <xdr:cNvPr id="861" name="フローチャート: 判断 860"/>
        <xdr:cNvSpPr/>
      </xdr:nvSpPr>
      <xdr:spPr>
        <a:xfrm>
          <a:off x="21272500" y="1292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11116</xdr:rowOff>
    </xdr:from>
    <xdr:ext cx="534377" cy="259045"/>
    <xdr:sp macro="" textlink="">
      <xdr:nvSpPr>
        <xdr:cNvPr id="862" name="テキスト ボックス 861"/>
        <xdr:cNvSpPr txBox="1"/>
      </xdr:nvSpPr>
      <xdr:spPr>
        <a:xfrm>
          <a:off x="21056111" y="1269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155435</xdr:rowOff>
    </xdr:from>
    <xdr:to>
      <xdr:col>107</xdr:col>
      <xdr:colOff>50800</xdr:colOff>
      <xdr:row>77</xdr:row>
      <xdr:rowOff>112268</xdr:rowOff>
    </xdr:to>
    <xdr:cxnSp macro="">
      <xdr:nvCxnSpPr>
        <xdr:cNvPr id="863" name="直線コネクタ 862"/>
        <xdr:cNvCxnSpPr/>
      </xdr:nvCxnSpPr>
      <xdr:spPr>
        <a:xfrm flipV="1">
          <a:off x="19545300" y="13014185"/>
          <a:ext cx="889000" cy="29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63868</xdr:rowOff>
    </xdr:from>
    <xdr:to>
      <xdr:col>107</xdr:col>
      <xdr:colOff>101600</xdr:colOff>
      <xdr:row>75</xdr:row>
      <xdr:rowOff>165469</xdr:rowOff>
    </xdr:to>
    <xdr:sp macro="" textlink="">
      <xdr:nvSpPr>
        <xdr:cNvPr id="864" name="フローチャート: 判断 863"/>
        <xdr:cNvSpPr/>
      </xdr:nvSpPr>
      <xdr:spPr>
        <a:xfrm>
          <a:off x="20383500" y="129226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10545</xdr:rowOff>
    </xdr:from>
    <xdr:ext cx="534377" cy="259045"/>
    <xdr:sp macro="" textlink="">
      <xdr:nvSpPr>
        <xdr:cNvPr id="865" name="テキスト ボックス 864"/>
        <xdr:cNvSpPr txBox="1"/>
      </xdr:nvSpPr>
      <xdr:spPr>
        <a:xfrm>
          <a:off x="20167111" y="1269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112268</xdr:rowOff>
    </xdr:from>
    <xdr:to>
      <xdr:col>102</xdr:col>
      <xdr:colOff>114300</xdr:colOff>
      <xdr:row>77</xdr:row>
      <xdr:rowOff>126098</xdr:rowOff>
    </xdr:to>
    <xdr:cxnSp macro="">
      <xdr:nvCxnSpPr>
        <xdr:cNvPr id="866" name="直線コネクタ 865"/>
        <xdr:cNvCxnSpPr/>
      </xdr:nvCxnSpPr>
      <xdr:spPr>
        <a:xfrm flipV="1">
          <a:off x="18656300" y="13313918"/>
          <a:ext cx="8890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23635</xdr:rowOff>
    </xdr:from>
    <xdr:to>
      <xdr:col>102</xdr:col>
      <xdr:colOff>165100</xdr:colOff>
      <xdr:row>75</xdr:row>
      <xdr:rowOff>125235</xdr:rowOff>
    </xdr:to>
    <xdr:sp macro="" textlink="">
      <xdr:nvSpPr>
        <xdr:cNvPr id="867" name="フローチャート: 判断 866"/>
        <xdr:cNvSpPr/>
      </xdr:nvSpPr>
      <xdr:spPr>
        <a:xfrm>
          <a:off x="19494500" y="128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141762</xdr:rowOff>
    </xdr:from>
    <xdr:ext cx="534377" cy="259045"/>
    <xdr:sp macro="" textlink="">
      <xdr:nvSpPr>
        <xdr:cNvPr id="868" name="テキスト ボックス 867"/>
        <xdr:cNvSpPr txBox="1"/>
      </xdr:nvSpPr>
      <xdr:spPr>
        <a:xfrm>
          <a:off x="19278111" y="126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142545</xdr:rowOff>
    </xdr:from>
    <xdr:to>
      <xdr:col>98</xdr:col>
      <xdr:colOff>38100</xdr:colOff>
      <xdr:row>76</xdr:row>
      <xdr:rowOff>72695</xdr:rowOff>
    </xdr:to>
    <xdr:sp macro="" textlink="">
      <xdr:nvSpPr>
        <xdr:cNvPr id="869" name="フローチャート: 判断 868"/>
        <xdr:cNvSpPr/>
      </xdr:nvSpPr>
      <xdr:spPr>
        <a:xfrm>
          <a:off x="18605500" y="13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89222</xdr:rowOff>
    </xdr:from>
    <xdr:ext cx="534377" cy="259045"/>
    <xdr:sp macro="" textlink="">
      <xdr:nvSpPr>
        <xdr:cNvPr id="870" name="テキスト ボックス 869"/>
        <xdr:cNvSpPr txBox="1"/>
      </xdr:nvSpPr>
      <xdr:spPr>
        <a:xfrm>
          <a:off x="18389111" y="1277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22682</xdr:rowOff>
    </xdr:from>
    <xdr:to>
      <xdr:col>116</xdr:col>
      <xdr:colOff>114300</xdr:colOff>
      <xdr:row>75</xdr:row>
      <xdr:rowOff>124282</xdr:rowOff>
    </xdr:to>
    <xdr:sp macro="" textlink="">
      <xdr:nvSpPr>
        <xdr:cNvPr id="876" name="楕円 875"/>
        <xdr:cNvSpPr/>
      </xdr:nvSpPr>
      <xdr:spPr>
        <a:xfrm>
          <a:off x="22110700" y="1288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45559</xdr:rowOff>
    </xdr:from>
    <xdr:ext cx="534377" cy="259045"/>
    <xdr:sp macro="" textlink="">
      <xdr:nvSpPr>
        <xdr:cNvPr id="877" name="繰出金該当値テキスト"/>
        <xdr:cNvSpPr txBox="1"/>
      </xdr:nvSpPr>
      <xdr:spPr>
        <a:xfrm>
          <a:off x="22212300" y="1273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79832</xdr:rowOff>
    </xdr:from>
    <xdr:to>
      <xdr:col>112</xdr:col>
      <xdr:colOff>38100</xdr:colOff>
      <xdr:row>76</xdr:row>
      <xdr:rowOff>9982</xdr:rowOff>
    </xdr:to>
    <xdr:sp macro="" textlink="">
      <xdr:nvSpPr>
        <xdr:cNvPr id="878" name="楕円 877"/>
        <xdr:cNvSpPr/>
      </xdr:nvSpPr>
      <xdr:spPr>
        <a:xfrm>
          <a:off x="21272500" y="1293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1109</xdr:rowOff>
    </xdr:from>
    <xdr:ext cx="534377" cy="259045"/>
    <xdr:sp macro="" textlink="">
      <xdr:nvSpPr>
        <xdr:cNvPr id="879" name="テキスト ボックス 878"/>
        <xdr:cNvSpPr txBox="1"/>
      </xdr:nvSpPr>
      <xdr:spPr>
        <a:xfrm>
          <a:off x="21056111" y="1303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104635</xdr:rowOff>
    </xdr:from>
    <xdr:to>
      <xdr:col>107</xdr:col>
      <xdr:colOff>101600</xdr:colOff>
      <xdr:row>76</xdr:row>
      <xdr:rowOff>34785</xdr:rowOff>
    </xdr:to>
    <xdr:sp macro="" textlink="">
      <xdr:nvSpPr>
        <xdr:cNvPr id="880" name="楕円 879"/>
        <xdr:cNvSpPr/>
      </xdr:nvSpPr>
      <xdr:spPr>
        <a:xfrm>
          <a:off x="20383500" y="129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25912</xdr:rowOff>
    </xdr:from>
    <xdr:ext cx="534377" cy="259045"/>
    <xdr:sp macro="" textlink="">
      <xdr:nvSpPr>
        <xdr:cNvPr id="881" name="テキスト ボックス 880"/>
        <xdr:cNvSpPr txBox="1"/>
      </xdr:nvSpPr>
      <xdr:spPr>
        <a:xfrm>
          <a:off x="20167111" y="1305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61468</xdr:rowOff>
    </xdr:from>
    <xdr:to>
      <xdr:col>102</xdr:col>
      <xdr:colOff>165100</xdr:colOff>
      <xdr:row>77</xdr:row>
      <xdr:rowOff>163068</xdr:rowOff>
    </xdr:to>
    <xdr:sp macro="" textlink="">
      <xdr:nvSpPr>
        <xdr:cNvPr id="882" name="楕円 881"/>
        <xdr:cNvSpPr/>
      </xdr:nvSpPr>
      <xdr:spPr>
        <a:xfrm>
          <a:off x="19494500" y="1326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154195</xdr:rowOff>
    </xdr:from>
    <xdr:ext cx="534377" cy="259045"/>
    <xdr:sp macro="" textlink="">
      <xdr:nvSpPr>
        <xdr:cNvPr id="883" name="テキスト ボックス 882"/>
        <xdr:cNvSpPr txBox="1"/>
      </xdr:nvSpPr>
      <xdr:spPr>
        <a:xfrm>
          <a:off x="19278111" y="1335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75298</xdr:rowOff>
    </xdr:from>
    <xdr:to>
      <xdr:col>98</xdr:col>
      <xdr:colOff>38100</xdr:colOff>
      <xdr:row>78</xdr:row>
      <xdr:rowOff>5448</xdr:rowOff>
    </xdr:to>
    <xdr:sp macro="" textlink="">
      <xdr:nvSpPr>
        <xdr:cNvPr id="884" name="楕円 883"/>
        <xdr:cNvSpPr/>
      </xdr:nvSpPr>
      <xdr:spPr>
        <a:xfrm>
          <a:off x="18605500" y="1327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168025</xdr:rowOff>
    </xdr:from>
    <xdr:ext cx="534377" cy="259045"/>
    <xdr:sp macro="" textlink="">
      <xdr:nvSpPr>
        <xdr:cNvPr id="885" name="テキスト ボックス 884"/>
        <xdr:cNvSpPr txBox="1"/>
      </xdr:nvSpPr>
      <xdr:spPr>
        <a:xfrm>
          <a:off x="18389111" y="1336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ea"/>
              <a:ea typeface="+mn-ea"/>
              <a:cs typeface="+mn-cs"/>
            </a:rPr>
            <a:t>歳出決算総額は、住民一人当たり約</a:t>
          </a:r>
          <a:r>
            <a:rPr kumimoji="1" lang="en-US" altLang="ja-JP" sz="1100">
              <a:solidFill>
                <a:schemeClr val="dk1"/>
              </a:solidFill>
              <a:effectLst/>
              <a:latin typeface="+mn-ea"/>
              <a:ea typeface="+mn-ea"/>
              <a:cs typeface="+mn-cs"/>
            </a:rPr>
            <a:t>514,000</a:t>
          </a:r>
          <a:r>
            <a:rPr kumimoji="1" lang="ja-JP" altLang="ja-JP" sz="1100">
              <a:solidFill>
                <a:schemeClr val="dk1"/>
              </a:solidFill>
              <a:effectLst/>
              <a:latin typeface="+mn-ea"/>
              <a:ea typeface="+mn-ea"/>
              <a:cs typeface="+mn-cs"/>
            </a:rPr>
            <a:t>円となっている。物件費は住民一人当たり</a:t>
          </a:r>
          <a:r>
            <a:rPr kumimoji="1" lang="en-US" altLang="ja-JP" sz="1100">
              <a:solidFill>
                <a:schemeClr val="dk1"/>
              </a:solidFill>
              <a:effectLst/>
              <a:latin typeface="+mn-ea"/>
              <a:ea typeface="+mn-ea"/>
              <a:cs typeface="+mn-cs"/>
            </a:rPr>
            <a:t>122,240</a:t>
          </a:r>
          <a:r>
            <a:rPr kumimoji="1" lang="ja-JP" altLang="ja-JP" sz="1100">
              <a:solidFill>
                <a:schemeClr val="dk1"/>
              </a:solidFill>
              <a:effectLst/>
              <a:latin typeface="+mn-ea"/>
              <a:ea typeface="+mn-ea"/>
              <a:cs typeface="+mn-cs"/>
            </a:rPr>
            <a:t>円となっており、類似団体平均を</a:t>
          </a:r>
          <a:r>
            <a:rPr kumimoji="1" lang="ja-JP" altLang="en-US" sz="1100">
              <a:solidFill>
                <a:schemeClr val="dk1"/>
              </a:solidFill>
              <a:effectLst/>
              <a:latin typeface="+mn-ea"/>
              <a:ea typeface="+mn-ea"/>
              <a:cs typeface="+mn-cs"/>
            </a:rPr>
            <a:t>大きく</a:t>
          </a:r>
          <a:r>
            <a:rPr kumimoji="1" lang="ja-JP" altLang="ja-JP" sz="1100">
              <a:solidFill>
                <a:schemeClr val="dk1"/>
              </a:solidFill>
              <a:effectLst/>
              <a:latin typeface="+mn-ea"/>
              <a:ea typeface="+mn-ea"/>
              <a:cs typeface="+mn-cs"/>
            </a:rPr>
            <a:t>上回っている。公共施設の維持管理経費が年々増加しているため、公共施設の統廃合を推進し経常経費の削減に努める。　</a:t>
          </a:r>
          <a:endParaRPr lang="ja-JP" altLang="ja-JP" sz="1400">
            <a:effectLst/>
            <a:latin typeface="+mn-ea"/>
            <a:ea typeface="+mn-ea"/>
          </a:endParaRPr>
        </a:p>
        <a:p>
          <a:r>
            <a:rPr kumimoji="1" lang="ja-JP" altLang="ja-JP" sz="1100">
              <a:solidFill>
                <a:schemeClr val="dk1"/>
              </a:solidFill>
              <a:effectLst/>
              <a:latin typeface="+mn-ea"/>
              <a:ea typeface="+mn-ea"/>
              <a:cs typeface="+mn-cs"/>
            </a:rPr>
            <a:t>　普通建設事業費は</a:t>
          </a:r>
          <a:r>
            <a:rPr kumimoji="1" lang="ja-JP" altLang="en-US" sz="1100">
              <a:solidFill>
                <a:schemeClr val="dk1"/>
              </a:solidFill>
              <a:effectLst/>
              <a:latin typeface="+mn-ea"/>
              <a:ea typeface="+mn-ea"/>
              <a:cs typeface="+mn-cs"/>
            </a:rPr>
            <a:t>本庁舎増築事業</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学校給食センター建設事業</a:t>
          </a:r>
          <a:r>
            <a:rPr kumimoji="1" lang="ja-JP" altLang="ja-JP" sz="1100">
              <a:solidFill>
                <a:schemeClr val="dk1"/>
              </a:solidFill>
              <a:effectLst/>
              <a:latin typeface="+mn-ea"/>
              <a:ea typeface="+mn-ea"/>
              <a:cs typeface="+mn-cs"/>
            </a:rPr>
            <a:t>などの</a:t>
          </a:r>
          <a:r>
            <a:rPr kumimoji="1" lang="ja-JP" altLang="en-US" sz="1100">
              <a:solidFill>
                <a:schemeClr val="dk1"/>
              </a:solidFill>
              <a:effectLst/>
              <a:latin typeface="+mn-ea"/>
              <a:ea typeface="+mn-ea"/>
              <a:cs typeface="+mn-cs"/>
            </a:rPr>
            <a:t>完了</a:t>
          </a:r>
          <a:r>
            <a:rPr kumimoji="1" lang="ja-JP" altLang="ja-JP" sz="1100">
              <a:solidFill>
                <a:schemeClr val="dk1"/>
              </a:solidFill>
              <a:effectLst/>
              <a:latin typeface="+mn-ea"/>
              <a:ea typeface="+mn-ea"/>
              <a:cs typeface="+mn-cs"/>
            </a:rPr>
            <a:t>により</a:t>
          </a:r>
          <a:r>
            <a:rPr kumimoji="1" lang="ja-JP" altLang="en-US" sz="1100">
              <a:solidFill>
                <a:schemeClr val="dk1"/>
              </a:solidFill>
              <a:effectLst/>
              <a:latin typeface="+mn-ea"/>
              <a:ea typeface="+mn-ea"/>
              <a:cs typeface="+mn-cs"/>
            </a:rPr>
            <a:t>減少</a:t>
          </a:r>
          <a:r>
            <a:rPr kumimoji="1" lang="ja-JP" altLang="ja-JP" sz="1100">
              <a:solidFill>
                <a:schemeClr val="dk1"/>
              </a:solidFill>
              <a:effectLst/>
              <a:latin typeface="+mn-ea"/>
              <a:ea typeface="+mn-ea"/>
              <a:cs typeface="+mn-cs"/>
            </a:rPr>
            <a:t>し、住民一人当たり</a:t>
          </a:r>
          <a:r>
            <a:rPr kumimoji="1" lang="en-US" altLang="ja-JP" sz="1100">
              <a:solidFill>
                <a:schemeClr val="dk1"/>
              </a:solidFill>
              <a:effectLst/>
              <a:latin typeface="+mn-ea"/>
              <a:ea typeface="+mn-ea"/>
              <a:cs typeface="+mn-cs"/>
            </a:rPr>
            <a:t>68,092</a:t>
          </a:r>
          <a:r>
            <a:rPr kumimoji="1" lang="ja-JP" altLang="ja-JP" sz="1100">
              <a:solidFill>
                <a:schemeClr val="dk1"/>
              </a:solidFill>
              <a:effectLst/>
              <a:latin typeface="+mn-ea"/>
              <a:ea typeface="+mn-ea"/>
              <a:cs typeface="+mn-cs"/>
            </a:rPr>
            <a:t>円で類似団体平均を</a:t>
          </a:r>
          <a:r>
            <a:rPr kumimoji="1" lang="ja-JP" altLang="en-US" sz="1100">
              <a:solidFill>
                <a:schemeClr val="dk1"/>
              </a:solidFill>
              <a:effectLst/>
              <a:latin typeface="+mn-ea"/>
              <a:ea typeface="+mn-ea"/>
              <a:cs typeface="+mn-cs"/>
            </a:rPr>
            <a:t>下</a:t>
          </a:r>
          <a:r>
            <a:rPr kumimoji="1" lang="ja-JP" altLang="ja-JP" sz="1100">
              <a:solidFill>
                <a:schemeClr val="dk1"/>
              </a:solidFill>
              <a:effectLst/>
              <a:latin typeface="+mn-ea"/>
              <a:ea typeface="+mn-ea"/>
              <a:cs typeface="+mn-cs"/>
            </a:rPr>
            <a:t>回っている。</a:t>
          </a:r>
          <a:r>
            <a:rPr kumimoji="1" lang="ja-JP" altLang="en-US" sz="1100">
              <a:solidFill>
                <a:schemeClr val="dk1"/>
              </a:solidFill>
              <a:effectLst/>
              <a:latin typeface="+mn-ea"/>
              <a:ea typeface="+mn-ea"/>
              <a:cs typeface="+mn-cs"/>
            </a:rPr>
            <a:t>一方で、令和元年台風第</a:t>
          </a:r>
          <a:r>
            <a:rPr kumimoji="1" lang="en-US" altLang="ja-JP" sz="1100">
              <a:solidFill>
                <a:schemeClr val="dk1"/>
              </a:solidFill>
              <a:effectLst/>
              <a:latin typeface="+mn-ea"/>
              <a:ea typeface="+mn-ea"/>
              <a:cs typeface="+mn-cs"/>
            </a:rPr>
            <a:t>19</a:t>
          </a:r>
          <a:r>
            <a:rPr kumimoji="1" lang="ja-JP" altLang="en-US" sz="1100">
              <a:solidFill>
                <a:schemeClr val="dk1"/>
              </a:solidFill>
              <a:effectLst/>
              <a:latin typeface="+mn-ea"/>
              <a:ea typeface="+mn-ea"/>
              <a:cs typeface="+mn-cs"/>
            </a:rPr>
            <a:t>号災害に伴う災害復旧事業費</a:t>
          </a:r>
          <a:r>
            <a:rPr kumimoji="1" lang="ja-JP" altLang="ja-JP" sz="1100">
              <a:solidFill>
                <a:schemeClr val="dk1"/>
              </a:solidFill>
              <a:effectLst/>
              <a:latin typeface="+mn-ea"/>
              <a:ea typeface="+mn-ea"/>
              <a:cs typeface="+mn-cs"/>
            </a:rPr>
            <a:t>は、</a:t>
          </a:r>
          <a:r>
            <a:rPr kumimoji="1" lang="ja-JP" altLang="en-US" sz="1100">
              <a:solidFill>
                <a:schemeClr val="dk1"/>
              </a:solidFill>
              <a:effectLst/>
              <a:latin typeface="+mn-ea"/>
              <a:ea typeface="+mn-ea"/>
              <a:cs typeface="+mn-cs"/>
            </a:rPr>
            <a:t>道路橋梁災害復旧事業</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農林業施設災害復旧事業、文教施設災害復旧事業、その他公共施設・公用施設災害復旧事業</a:t>
          </a:r>
          <a:r>
            <a:rPr kumimoji="1" lang="ja-JP" altLang="ja-JP" sz="1100">
              <a:solidFill>
                <a:schemeClr val="dk1"/>
              </a:solidFill>
              <a:effectLst/>
              <a:latin typeface="+mn-ea"/>
              <a:ea typeface="+mn-ea"/>
              <a:cs typeface="+mn-cs"/>
            </a:rPr>
            <a:t>などにより類似団体平均を</a:t>
          </a:r>
          <a:r>
            <a:rPr kumimoji="1" lang="ja-JP" altLang="en-US" sz="1100">
              <a:solidFill>
                <a:schemeClr val="dk1"/>
              </a:solidFill>
              <a:effectLst/>
              <a:latin typeface="+mn-ea"/>
              <a:ea typeface="+mn-ea"/>
              <a:cs typeface="+mn-cs"/>
            </a:rPr>
            <a:t>大きく上</a:t>
          </a:r>
          <a:r>
            <a:rPr kumimoji="1" lang="ja-JP" altLang="ja-JP" sz="1100">
              <a:solidFill>
                <a:schemeClr val="dk1"/>
              </a:solidFill>
              <a:effectLst/>
              <a:latin typeface="+mn-ea"/>
              <a:ea typeface="+mn-ea"/>
              <a:cs typeface="+mn-cs"/>
            </a:rPr>
            <a:t>回って</a:t>
          </a:r>
          <a:r>
            <a:rPr kumimoji="1" lang="ja-JP" altLang="en-US" sz="1100">
              <a:solidFill>
                <a:schemeClr val="dk1"/>
              </a:solidFill>
              <a:effectLst/>
              <a:latin typeface="+mn-ea"/>
              <a:ea typeface="+mn-ea"/>
              <a:cs typeface="+mn-cs"/>
            </a:rPr>
            <a:t>いる。</a:t>
          </a:r>
          <a:r>
            <a:rPr kumimoji="1" lang="ja-JP" altLang="ja-JP" sz="1100">
              <a:solidFill>
                <a:schemeClr val="dk1"/>
              </a:solidFill>
              <a:effectLst/>
              <a:latin typeface="+mn-lt"/>
              <a:ea typeface="+mn-ea"/>
              <a:cs typeface="+mn-cs"/>
            </a:rPr>
            <a:t>災害復旧事業</a:t>
          </a:r>
          <a:r>
            <a:rPr kumimoji="1" lang="ja-JP" altLang="en-US" sz="1100">
              <a:solidFill>
                <a:schemeClr val="dk1"/>
              </a:solidFill>
              <a:effectLst/>
              <a:latin typeface="+mn-lt"/>
              <a:ea typeface="+mn-ea"/>
              <a:cs typeface="+mn-cs"/>
            </a:rPr>
            <a:t>の</a:t>
          </a:r>
          <a:r>
            <a:rPr kumimoji="1" lang="ja-JP" altLang="en-US" sz="1100">
              <a:solidFill>
                <a:schemeClr val="dk1"/>
              </a:solidFill>
              <a:effectLst/>
              <a:latin typeface="+mn-ea"/>
              <a:ea typeface="+mn-ea"/>
              <a:cs typeface="+mn-cs"/>
            </a:rPr>
            <a:t>多くが次年度への繰越事業になっているため、</a:t>
          </a:r>
          <a:r>
            <a:rPr kumimoji="1" lang="ja-JP" altLang="ja-JP" sz="1100">
              <a:solidFill>
                <a:schemeClr val="dk1"/>
              </a:solidFill>
              <a:effectLst/>
              <a:latin typeface="+mn-ea"/>
              <a:ea typeface="+mn-ea"/>
              <a:cs typeface="+mn-cs"/>
            </a:rPr>
            <a:t>今後も増加に転じる可能性があると思われる。</a:t>
          </a:r>
          <a:endParaRPr lang="ja-JP" altLang="ja-JP" sz="1400">
            <a:effectLst/>
            <a:latin typeface="+mn-ea"/>
            <a:ea typeface="+mn-ea"/>
          </a:endParaRPr>
        </a:p>
        <a:p>
          <a:r>
            <a:rPr kumimoji="1" lang="ja-JP" altLang="ja-JP" sz="1100">
              <a:solidFill>
                <a:schemeClr val="dk1"/>
              </a:solidFill>
              <a:effectLst/>
              <a:latin typeface="+mn-ea"/>
              <a:ea typeface="+mn-ea"/>
              <a:cs typeface="+mn-cs"/>
            </a:rPr>
            <a:t>　扶助費は住民一人当たり</a:t>
          </a:r>
          <a:r>
            <a:rPr kumimoji="1" lang="en-US" altLang="ja-JP" sz="1100">
              <a:solidFill>
                <a:schemeClr val="dk1"/>
              </a:solidFill>
              <a:effectLst/>
              <a:latin typeface="+mn-ea"/>
              <a:ea typeface="+mn-ea"/>
              <a:cs typeface="+mn-cs"/>
            </a:rPr>
            <a:t>79,252</a:t>
          </a:r>
          <a:r>
            <a:rPr kumimoji="1" lang="ja-JP" altLang="ja-JP" sz="1100">
              <a:solidFill>
                <a:schemeClr val="dk1"/>
              </a:solidFill>
              <a:effectLst/>
              <a:latin typeface="+mn-ea"/>
              <a:ea typeface="+mn-ea"/>
              <a:cs typeface="+mn-cs"/>
            </a:rPr>
            <a:t>円となっており、類似団体平均からは低い水準となっているが、人口減少や高齢化により増加傾向が続いている。</a:t>
          </a:r>
          <a:endParaRPr lang="ja-JP" altLang="ja-JP" sz="1400">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福島県伊達市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60,029
59,593
265.12
33,312,678
30,683,641
1,679,067
16,713,051
39,900,440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158902</xdr:rowOff>
    </xdr:from>
    <xdr:to>
      <xdr:col>24</xdr:col>
      <xdr:colOff>62865</xdr:colOff>
      <xdr:row>37</xdr:row>
      <xdr:rowOff>110439</xdr:rowOff>
    </xdr:to>
    <xdr:cxnSp macro="">
      <xdr:nvCxnSpPr>
        <xdr:cNvPr id="54" name="直線コネクタ 53"/>
        <xdr:cNvCxnSpPr/>
      </xdr:nvCxnSpPr>
      <xdr:spPr>
        <a:xfrm flipV="1">
          <a:off x="4633595" y="5645302"/>
          <a:ext cx="1270" cy="808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114266</xdr:rowOff>
    </xdr:from>
    <xdr:ext cx="469744" cy="259045"/>
    <xdr:sp macro="" textlink="">
      <xdr:nvSpPr>
        <xdr:cNvPr id="55" name="議会費最小値テキスト"/>
        <xdr:cNvSpPr txBox="1"/>
      </xdr:nvSpPr>
      <xdr:spPr>
        <a:xfrm>
          <a:off x="4686300" y="6457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110439</xdr:rowOff>
    </xdr:from>
    <xdr:to>
      <xdr:col>24</xdr:col>
      <xdr:colOff>152400</xdr:colOff>
      <xdr:row>37</xdr:row>
      <xdr:rowOff>110439</xdr:rowOff>
    </xdr:to>
    <xdr:cxnSp macro="">
      <xdr:nvCxnSpPr>
        <xdr:cNvPr id="56" name="直線コネクタ 55"/>
        <xdr:cNvCxnSpPr/>
      </xdr:nvCxnSpPr>
      <xdr:spPr>
        <a:xfrm>
          <a:off x="4546600" y="6454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105579</xdr:rowOff>
    </xdr:from>
    <xdr:ext cx="469744" cy="259045"/>
    <xdr:sp macro="" textlink="">
      <xdr:nvSpPr>
        <xdr:cNvPr id="57" name="議会費最大値テキスト"/>
        <xdr:cNvSpPr txBox="1"/>
      </xdr:nvSpPr>
      <xdr:spPr>
        <a:xfrm>
          <a:off x="4686300" y="5420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158902</xdr:rowOff>
    </xdr:from>
    <xdr:to>
      <xdr:col>24</xdr:col>
      <xdr:colOff>152400</xdr:colOff>
      <xdr:row>32</xdr:row>
      <xdr:rowOff>158902</xdr:rowOff>
    </xdr:to>
    <xdr:cxnSp macro="">
      <xdr:nvCxnSpPr>
        <xdr:cNvPr id="58" name="直線コネクタ 57"/>
        <xdr:cNvCxnSpPr/>
      </xdr:nvCxnSpPr>
      <xdr:spPr>
        <a:xfrm>
          <a:off x="4546600" y="5645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41402</xdr:rowOff>
    </xdr:from>
    <xdr:to>
      <xdr:col>24</xdr:col>
      <xdr:colOff>63500</xdr:colOff>
      <xdr:row>33</xdr:row>
      <xdr:rowOff>74320</xdr:rowOff>
    </xdr:to>
    <xdr:cxnSp macro="">
      <xdr:nvCxnSpPr>
        <xdr:cNvPr id="59" name="直線コネクタ 58"/>
        <xdr:cNvCxnSpPr/>
      </xdr:nvCxnSpPr>
      <xdr:spPr>
        <a:xfrm flipV="1">
          <a:off x="3797300" y="5699252"/>
          <a:ext cx="8382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10177</xdr:rowOff>
    </xdr:from>
    <xdr:ext cx="469744" cy="259045"/>
    <xdr:sp macro="" textlink="">
      <xdr:nvSpPr>
        <xdr:cNvPr id="60" name="議会費平均値テキスト"/>
        <xdr:cNvSpPr txBox="1"/>
      </xdr:nvSpPr>
      <xdr:spPr>
        <a:xfrm>
          <a:off x="4686300" y="5839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31750</xdr:rowOff>
    </xdr:from>
    <xdr:to>
      <xdr:col>24</xdr:col>
      <xdr:colOff>114300</xdr:colOff>
      <xdr:row>34</xdr:row>
      <xdr:rowOff>133350</xdr:rowOff>
    </xdr:to>
    <xdr:sp macro="" textlink="">
      <xdr:nvSpPr>
        <xdr:cNvPr id="61" name="フローチャート: 判断 60"/>
        <xdr:cNvSpPr/>
      </xdr:nvSpPr>
      <xdr:spPr>
        <a:xfrm>
          <a:off x="4584700" y="586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130556</xdr:rowOff>
    </xdr:from>
    <xdr:to>
      <xdr:col>19</xdr:col>
      <xdr:colOff>177800</xdr:colOff>
      <xdr:row>33</xdr:row>
      <xdr:rowOff>74320</xdr:rowOff>
    </xdr:to>
    <xdr:cxnSp macro="">
      <xdr:nvCxnSpPr>
        <xdr:cNvPr id="62" name="直線コネクタ 61"/>
        <xdr:cNvCxnSpPr/>
      </xdr:nvCxnSpPr>
      <xdr:spPr>
        <a:xfrm>
          <a:off x="2908300" y="5616956"/>
          <a:ext cx="889000" cy="11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47295</xdr:rowOff>
    </xdr:from>
    <xdr:to>
      <xdr:col>20</xdr:col>
      <xdr:colOff>38100</xdr:colOff>
      <xdr:row>34</xdr:row>
      <xdr:rowOff>148895</xdr:rowOff>
    </xdr:to>
    <xdr:sp macro="" textlink="">
      <xdr:nvSpPr>
        <xdr:cNvPr id="63" name="フローチャート: 判断 62"/>
        <xdr:cNvSpPr/>
      </xdr:nvSpPr>
      <xdr:spPr>
        <a:xfrm>
          <a:off x="3746500" y="587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140022</xdr:rowOff>
    </xdr:from>
    <xdr:ext cx="469744" cy="259045"/>
    <xdr:sp macro="" textlink="">
      <xdr:nvSpPr>
        <xdr:cNvPr id="64" name="テキスト ボックス 63"/>
        <xdr:cNvSpPr txBox="1"/>
      </xdr:nvSpPr>
      <xdr:spPr>
        <a:xfrm>
          <a:off x="3562428" y="5969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116383</xdr:rowOff>
    </xdr:from>
    <xdr:to>
      <xdr:col>15</xdr:col>
      <xdr:colOff>50800</xdr:colOff>
      <xdr:row>32</xdr:row>
      <xdr:rowOff>130556</xdr:rowOff>
    </xdr:to>
    <xdr:cxnSp macro="">
      <xdr:nvCxnSpPr>
        <xdr:cNvPr id="65" name="直線コネクタ 64"/>
        <xdr:cNvCxnSpPr/>
      </xdr:nvCxnSpPr>
      <xdr:spPr>
        <a:xfrm>
          <a:off x="2019300" y="5602783"/>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29921</xdr:rowOff>
    </xdr:from>
    <xdr:to>
      <xdr:col>15</xdr:col>
      <xdr:colOff>101600</xdr:colOff>
      <xdr:row>34</xdr:row>
      <xdr:rowOff>131521</xdr:rowOff>
    </xdr:to>
    <xdr:sp macro="" textlink="">
      <xdr:nvSpPr>
        <xdr:cNvPr id="66" name="フローチャート: 判断 65"/>
        <xdr:cNvSpPr/>
      </xdr:nvSpPr>
      <xdr:spPr>
        <a:xfrm>
          <a:off x="2857500" y="585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122648</xdr:rowOff>
    </xdr:from>
    <xdr:ext cx="469744" cy="259045"/>
    <xdr:sp macro="" textlink="">
      <xdr:nvSpPr>
        <xdr:cNvPr id="67" name="テキスト ボックス 66"/>
        <xdr:cNvSpPr txBox="1"/>
      </xdr:nvSpPr>
      <xdr:spPr>
        <a:xfrm>
          <a:off x="2673428" y="5951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80721</xdr:rowOff>
    </xdr:from>
    <xdr:to>
      <xdr:col>10</xdr:col>
      <xdr:colOff>114300</xdr:colOff>
      <xdr:row>32</xdr:row>
      <xdr:rowOff>116383</xdr:rowOff>
    </xdr:to>
    <xdr:cxnSp macro="">
      <xdr:nvCxnSpPr>
        <xdr:cNvPr id="68" name="直線コネクタ 67"/>
        <xdr:cNvCxnSpPr/>
      </xdr:nvCxnSpPr>
      <xdr:spPr>
        <a:xfrm>
          <a:off x="1130300" y="5395671"/>
          <a:ext cx="889000" cy="20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41808</xdr:rowOff>
    </xdr:from>
    <xdr:to>
      <xdr:col>10</xdr:col>
      <xdr:colOff>165100</xdr:colOff>
      <xdr:row>34</xdr:row>
      <xdr:rowOff>143408</xdr:rowOff>
    </xdr:to>
    <xdr:sp macro="" textlink="">
      <xdr:nvSpPr>
        <xdr:cNvPr id="69" name="フローチャート: 判断 68"/>
        <xdr:cNvSpPr/>
      </xdr:nvSpPr>
      <xdr:spPr>
        <a:xfrm>
          <a:off x="1968500" y="587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134535</xdr:rowOff>
    </xdr:from>
    <xdr:ext cx="469744" cy="259045"/>
    <xdr:sp macro="" textlink="">
      <xdr:nvSpPr>
        <xdr:cNvPr id="70" name="テキスト ボックス 69"/>
        <xdr:cNvSpPr txBox="1"/>
      </xdr:nvSpPr>
      <xdr:spPr>
        <a:xfrm>
          <a:off x="1784428" y="5963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118618</xdr:rowOff>
    </xdr:from>
    <xdr:to>
      <xdr:col>6</xdr:col>
      <xdr:colOff>38100</xdr:colOff>
      <xdr:row>34</xdr:row>
      <xdr:rowOff>48768</xdr:rowOff>
    </xdr:to>
    <xdr:sp macro="" textlink="">
      <xdr:nvSpPr>
        <xdr:cNvPr id="71" name="フローチャート: 判断 70"/>
        <xdr:cNvSpPr/>
      </xdr:nvSpPr>
      <xdr:spPr>
        <a:xfrm>
          <a:off x="1079500" y="577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39895</xdr:rowOff>
    </xdr:from>
    <xdr:ext cx="469744" cy="259045"/>
    <xdr:sp macro="" textlink="">
      <xdr:nvSpPr>
        <xdr:cNvPr id="72" name="テキスト ボックス 71"/>
        <xdr:cNvSpPr txBox="1"/>
      </xdr:nvSpPr>
      <xdr:spPr>
        <a:xfrm>
          <a:off x="895428" y="586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162052</xdr:rowOff>
    </xdr:from>
    <xdr:to>
      <xdr:col>24</xdr:col>
      <xdr:colOff>114300</xdr:colOff>
      <xdr:row>33</xdr:row>
      <xdr:rowOff>92202</xdr:rowOff>
    </xdr:to>
    <xdr:sp macro="" textlink="">
      <xdr:nvSpPr>
        <xdr:cNvPr id="78" name="楕円 77"/>
        <xdr:cNvSpPr/>
      </xdr:nvSpPr>
      <xdr:spPr>
        <a:xfrm>
          <a:off x="4584700" y="564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76979</xdr:rowOff>
    </xdr:from>
    <xdr:ext cx="469744" cy="259045"/>
    <xdr:sp macro="" textlink="">
      <xdr:nvSpPr>
        <xdr:cNvPr id="79" name="議会費該当値テキスト"/>
        <xdr:cNvSpPr txBox="1"/>
      </xdr:nvSpPr>
      <xdr:spPr>
        <a:xfrm>
          <a:off x="4686300" y="5563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23520</xdr:rowOff>
    </xdr:from>
    <xdr:to>
      <xdr:col>20</xdr:col>
      <xdr:colOff>38100</xdr:colOff>
      <xdr:row>33</xdr:row>
      <xdr:rowOff>125120</xdr:rowOff>
    </xdr:to>
    <xdr:sp macro="" textlink="">
      <xdr:nvSpPr>
        <xdr:cNvPr id="80" name="楕円 79"/>
        <xdr:cNvSpPr/>
      </xdr:nvSpPr>
      <xdr:spPr>
        <a:xfrm>
          <a:off x="3746500" y="568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141647</xdr:rowOff>
    </xdr:from>
    <xdr:ext cx="469744" cy="259045"/>
    <xdr:sp macro="" textlink="">
      <xdr:nvSpPr>
        <xdr:cNvPr id="81" name="テキスト ボックス 80"/>
        <xdr:cNvSpPr txBox="1"/>
      </xdr:nvSpPr>
      <xdr:spPr>
        <a:xfrm>
          <a:off x="3562428" y="54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79756</xdr:rowOff>
    </xdr:from>
    <xdr:to>
      <xdr:col>15</xdr:col>
      <xdr:colOff>101600</xdr:colOff>
      <xdr:row>33</xdr:row>
      <xdr:rowOff>9906</xdr:rowOff>
    </xdr:to>
    <xdr:sp macro="" textlink="">
      <xdr:nvSpPr>
        <xdr:cNvPr id="82" name="楕円 81"/>
        <xdr:cNvSpPr/>
      </xdr:nvSpPr>
      <xdr:spPr>
        <a:xfrm>
          <a:off x="2857500" y="556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26433</xdr:rowOff>
    </xdr:from>
    <xdr:ext cx="469744" cy="259045"/>
    <xdr:sp macro="" textlink="">
      <xdr:nvSpPr>
        <xdr:cNvPr id="83" name="テキスト ボックス 82"/>
        <xdr:cNvSpPr txBox="1"/>
      </xdr:nvSpPr>
      <xdr:spPr>
        <a:xfrm>
          <a:off x="2673428" y="534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65583</xdr:rowOff>
    </xdr:from>
    <xdr:to>
      <xdr:col>10</xdr:col>
      <xdr:colOff>165100</xdr:colOff>
      <xdr:row>32</xdr:row>
      <xdr:rowOff>167183</xdr:rowOff>
    </xdr:to>
    <xdr:sp macro="" textlink="">
      <xdr:nvSpPr>
        <xdr:cNvPr id="84" name="楕円 83"/>
        <xdr:cNvSpPr/>
      </xdr:nvSpPr>
      <xdr:spPr>
        <a:xfrm>
          <a:off x="1968500" y="555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12260</xdr:rowOff>
    </xdr:from>
    <xdr:ext cx="469744" cy="259045"/>
    <xdr:sp macro="" textlink="">
      <xdr:nvSpPr>
        <xdr:cNvPr id="85" name="テキスト ボックス 84"/>
        <xdr:cNvSpPr txBox="1"/>
      </xdr:nvSpPr>
      <xdr:spPr>
        <a:xfrm>
          <a:off x="1784428" y="5327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29921</xdr:rowOff>
    </xdr:from>
    <xdr:to>
      <xdr:col>6</xdr:col>
      <xdr:colOff>38100</xdr:colOff>
      <xdr:row>31</xdr:row>
      <xdr:rowOff>131521</xdr:rowOff>
    </xdr:to>
    <xdr:sp macro="" textlink="">
      <xdr:nvSpPr>
        <xdr:cNvPr id="86" name="楕円 85"/>
        <xdr:cNvSpPr/>
      </xdr:nvSpPr>
      <xdr:spPr>
        <a:xfrm>
          <a:off x="1079500" y="534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148048</xdr:rowOff>
    </xdr:from>
    <xdr:ext cx="469744" cy="259045"/>
    <xdr:sp macro="" textlink="">
      <xdr:nvSpPr>
        <xdr:cNvPr id="87" name="テキスト ボックス 86"/>
        <xdr:cNvSpPr txBox="1"/>
      </xdr:nvSpPr>
      <xdr:spPr>
        <a:xfrm>
          <a:off x="895428" y="512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0" name="テキスト ボックス 99"/>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2" name="テキスト ボックス 101"/>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4" name="テキスト ボックス 103"/>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166492</xdr:rowOff>
    </xdr:from>
    <xdr:to>
      <xdr:col>24</xdr:col>
      <xdr:colOff>62865</xdr:colOff>
      <xdr:row>58</xdr:row>
      <xdr:rowOff>108816</xdr:rowOff>
    </xdr:to>
    <xdr:cxnSp macro="">
      <xdr:nvCxnSpPr>
        <xdr:cNvPr id="110" name="直線コネクタ 109"/>
        <xdr:cNvCxnSpPr/>
      </xdr:nvCxnSpPr>
      <xdr:spPr>
        <a:xfrm flipV="1">
          <a:off x="4633595" y="8738992"/>
          <a:ext cx="1270" cy="1313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112643</xdr:rowOff>
    </xdr:from>
    <xdr:ext cx="534377" cy="259045"/>
    <xdr:sp macro="" textlink="">
      <xdr:nvSpPr>
        <xdr:cNvPr id="111" name="総務費最小値テキスト"/>
        <xdr:cNvSpPr txBox="1"/>
      </xdr:nvSpPr>
      <xdr:spPr>
        <a:xfrm>
          <a:off x="4686300" y="1005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108816</xdr:rowOff>
    </xdr:from>
    <xdr:to>
      <xdr:col>24</xdr:col>
      <xdr:colOff>152400</xdr:colOff>
      <xdr:row>58</xdr:row>
      <xdr:rowOff>108816</xdr:rowOff>
    </xdr:to>
    <xdr:cxnSp macro="">
      <xdr:nvCxnSpPr>
        <xdr:cNvPr id="112" name="直線コネクタ 111"/>
        <xdr:cNvCxnSpPr/>
      </xdr:nvCxnSpPr>
      <xdr:spPr>
        <a:xfrm>
          <a:off x="4546600" y="1005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113169</xdr:rowOff>
    </xdr:from>
    <xdr:ext cx="534377" cy="259045"/>
    <xdr:sp macro="" textlink="">
      <xdr:nvSpPr>
        <xdr:cNvPr id="113" name="総務費最大値テキスト"/>
        <xdr:cNvSpPr txBox="1"/>
      </xdr:nvSpPr>
      <xdr:spPr>
        <a:xfrm>
          <a:off x="4686300" y="851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98,828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166492</xdr:rowOff>
    </xdr:from>
    <xdr:to>
      <xdr:col>24</xdr:col>
      <xdr:colOff>152400</xdr:colOff>
      <xdr:row>50</xdr:row>
      <xdr:rowOff>166492</xdr:rowOff>
    </xdr:to>
    <xdr:cxnSp macro="">
      <xdr:nvCxnSpPr>
        <xdr:cNvPr id="114" name="直線コネクタ 113"/>
        <xdr:cNvCxnSpPr/>
      </xdr:nvCxnSpPr>
      <xdr:spPr>
        <a:xfrm>
          <a:off x="4546600" y="873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26612</xdr:rowOff>
    </xdr:from>
    <xdr:to>
      <xdr:col>24</xdr:col>
      <xdr:colOff>63500</xdr:colOff>
      <xdr:row>54</xdr:row>
      <xdr:rowOff>23960</xdr:rowOff>
    </xdr:to>
    <xdr:cxnSp macro="">
      <xdr:nvCxnSpPr>
        <xdr:cNvPr id="115" name="直線コネクタ 114"/>
        <xdr:cNvCxnSpPr/>
      </xdr:nvCxnSpPr>
      <xdr:spPr>
        <a:xfrm>
          <a:off x="3797300" y="8942012"/>
          <a:ext cx="838200" cy="34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146125</xdr:rowOff>
    </xdr:from>
    <xdr:ext cx="534377" cy="259045"/>
    <xdr:sp macro="" textlink="">
      <xdr:nvSpPr>
        <xdr:cNvPr id="116" name="総務費平均値テキスト"/>
        <xdr:cNvSpPr txBox="1"/>
      </xdr:nvSpPr>
      <xdr:spPr>
        <a:xfrm>
          <a:off x="4686300" y="9404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167698</xdr:rowOff>
    </xdr:from>
    <xdr:to>
      <xdr:col>24</xdr:col>
      <xdr:colOff>114300</xdr:colOff>
      <xdr:row>55</xdr:row>
      <xdr:rowOff>97848</xdr:rowOff>
    </xdr:to>
    <xdr:sp macro="" textlink="">
      <xdr:nvSpPr>
        <xdr:cNvPr id="117" name="フローチャート: 判断 116"/>
        <xdr:cNvSpPr/>
      </xdr:nvSpPr>
      <xdr:spPr>
        <a:xfrm>
          <a:off x="4584700" y="942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26612</xdr:rowOff>
    </xdr:from>
    <xdr:to>
      <xdr:col>19</xdr:col>
      <xdr:colOff>177800</xdr:colOff>
      <xdr:row>52</xdr:row>
      <xdr:rowOff>70823</xdr:rowOff>
    </xdr:to>
    <xdr:cxnSp macro="">
      <xdr:nvCxnSpPr>
        <xdr:cNvPr id="118" name="直線コネクタ 117"/>
        <xdr:cNvCxnSpPr/>
      </xdr:nvCxnSpPr>
      <xdr:spPr>
        <a:xfrm flipV="1">
          <a:off x="2908300" y="8942012"/>
          <a:ext cx="889000" cy="4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163126</xdr:rowOff>
    </xdr:from>
    <xdr:to>
      <xdr:col>20</xdr:col>
      <xdr:colOff>38100</xdr:colOff>
      <xdr:row>56</xdr:row>
      <xdr:rowOff>93276</xdr:rowOff>
    </xdr:to>
    <xdr:sp macro="" textlink="">
      <xdr:nvSpPr>
        <xdr:cNvPr id="119" name="フローチャート: 判断 118"/>
        <xdr:cNvSpPr/>
      </xdr:nvSpPr>
      <xdr:spPr>
        <a:xfrm>
          <a:off x="3746500" y="95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84403</xdr:rowOff>
    </xdr:from>
    <xdr:ext cx="534377" cy="259045"/>
    <xdr:sp macro="" textlink="">
      <xdr:nvSpPr>
        <xdr:cNvPr id="120" name="テキスト ボックス 119"/>
        <xdr:cNvSpPr txBox="1"/>
      </xdr:nvSpPr>
      <xdr:spPr>
        <a:xfrm>
          <a:off x="3530111" y="968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70823</xdr:rowOff>
    </xdr:from>
    <xdr:to>
      <xdr:col>15</xdr:col>
      <xdr:colOff>50800</xdr:colOff>
      <xdr:row>54</xdr:row>
      <xdr:rowOff>110073</xdr:rowOff>
    </xdr:to>
    <xdr:cxnSp macro="">
      <xdr:nvCxnSpPr>
        <xdr:cNvPr id="121" name="直線コネクタ 120"/>
        <xdr:cNvCxnSpPr/>
      </xdr:nvCxnSpPr>
      <xdr:spPr>
        <a:xfrm flipV="1">
          <a:off x="2019300" y="8986223"/>
          <a:ext cx="889000" cy="38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120813</xdr:rowOff>
    </xdr:from>
    <xdr:to>
      <xdr:col>15</xdr:col>
      <xdr:colOff>101600</xdr:colOff>
      <xdr:row>56</xdr:row>
      <xdr:rowOff>50963</xdr:rowOff>
    </xdr:to>
    <xdr:sp macro="" textlink="">
      <xdr:nvSpPr>
        <xdr:cNvPr id="122" name="フローチャート: 判断 121"/>
        <xdr:cNvSpPr/>
      </xdr:nvSpPr>
      <xdr:spPr>
        <a:xfrm>
          <a:off x="2857500" y="955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42090</xdr:rowOff>
    </xdr:from>
    <xdr:ext cx="534377" cy="259045"/>
    <xdr:sp macro="" textlink="">
      <xdr:nvSpPr>
        <xdr:cNvPr id="123" name="テキスト ボックス 122"/>
        <xdr:cNvSpPr txBox="1"/>
      </xdr:nvSpPr>
      <xdr:spPr>
        <a:xfrm>
          <a:off x="2641111" y="964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108359</xdr:rowOff>
    </xdr:from>
    <xdr:to>
      <xdr:col>10</xdr:col>
      <xdr:colOff>114300</xdr:colOff>
      <xdr:row>54</xdr:row>
      <xdr:rowOff>110073</xdr:rowOff>
    </xdr:to>
    <xdr:cxnSp macro="">
      <xdr:nvCxnSpPr>
        <xdr:cNvPr id="124" name="直線コネクタ 123"/>
        <xdr:cNvCxnSpPr/>
      </xdr:nvCxnSpPr>
      <xdr:spPr>
        <a:xfrm>
          <a:off x="1130300" y="9366659"/>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76647</xdr:rowOff>
    </xdr:from>
    <xdr:to>
      <xdr:col>10</xdr:col>
      <xdr:colOff>165100</xdr:colOff>
      <xdr:row>55</xdr:row>
      <xdr:rowOff>6797</xdr:rowOff>
    </xdr:to>
    <xdr:sp macro="" textlink="">
      <xdr:nvSpPr>
        <xdr:cNvPr id="125" name="フローチャート: 判断 124"/>
        <xdr:cNvSpPr/>
      </xdr:nvSpPr>
      <xdr:spPr>
        <a:xfrm>
          <a:off x="1968500" y="933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169374</xdr:rowOff>
    </xdr:from>
    <xdr:ext cx="534377" cy="259045"/>
    <xdr:sp macro="" textlink="">
      <xdr:nvSpPr>
        <xdr:cNvPr id="126" name="テキスト ボックス 125"/>
        <xdr:cNvSpPr txBox="1"/>
      </xdr:nvSpPr>
      <xdr:spPr>
        <a:xfrm>
          <a:off x="1752111" y="942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59251</xdr:rowOff>
    </xdr:from>
    <xdr:to>
      <xdr:col>6</xdr:col>
      <xdr:colOff>38100</xdr:colOff>
      <xdr:row>54</xdr:row>
      <xdr:rowOff>160851</xdr:rowOff>
    </xdr:to>
    <xdr:sp macro="" textlink="">
      <xdr:nvSpPr>
        <xdr:cNvPr id="127" name="フローチャート: 判断 126"/>
        <xdr:cNvSpPr/>
      </xdr:nvSpPr>
      <xdr:spPr>
        <a:xfrm>
          <a:off x="1079500" y="931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151978</xdr:rowOff>
    </xdr:from>
    <xdr:ext cx="534377" cy="259045"/>
    <xdr:sp macro="" textlink="">
      <xdr:nvSpPr>
        <xdr:cNvPr id="128" name="テキスト ボックス 127"/>
        <xdr:cNvSpPr txBox="1"/>
      </xdr:nvSpPr>
      <xdr:spPr>
        <a:xfrm>
          <a:off x="863111" y="941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144610</xdr:rowOff>
    </xdr:from>
    <xdr:to>
      <xdr:col>24</xdr:col>
      <xdr:colOff>114300</xdr:colOff>
      <xdr:row>54</xdr:row>
      <xdr:rowOff>74760</xdr:rowOff>
    </xdr:to>
    <xdr:sp macro="" textlink="">
      <xdr:nvSpPr>
        <xdr:cNvPr id="134" name="楕円 133"/>
        <xdr:cNvSpPr/>
      </xdr:nvSpPr>
      <xdr:spPr>
        <a:xfrm>
          <a:off x="4584700" y="923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167487</xdr:rowOff>
    </xdr:from>
    <xdr:ext cx="534377" cy="259045"/>
    <xdr:sp macro="" textlink="">
      <xdr:nvSpPr>
        <xdr:cNvPr id="135" name="総務費該当値テキスト"/>
        <xdr:cNvSpPr txBox="1"/>
      </xdr:nvSpPr>
      <xdr:spPr>
        <a:xfrm>
          <a:off x="4686300" y="908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147262</xdr:rowOff>
    </xdr:from>
    <xdr:to>
      <xdr:col>20</xdr:col>
      <xdr:colOff>38100</xdr:colOff>
      <xdr:row>52</xdr:row>
      <xdr:rowOff>77412</xdr:rowOff>
    </xdr:to>
    <xdr:sp macro="" textlink="">
      <xdr:nvSpPr>
        <xdr:cNvPr id="136" name="楕円 135"/>
        <xdr:cNvSpPr/>
      </xdr:nvSpPr>
      <xdr:spPr>
        <a:xfrm>
          <a:off x="3746500" y="889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50</xdr:row>
      <xdr:rowOff>93939</xdr:rowOff>
    </xdr:from>
    <xdr:ext cx="534377" cy="259045"/>
    <xdr:sp macro="" textlink="">
      <xdr:nvSpPr>
        <xdr:cNvPr id="137" name="テキスト ボックス 136"/>
        <xdr:cNvSpPr txBox="1"/>
      </xdr:nvSpPr>
      <xdr:spPr>
        <a:xfrm>
          <a:off x="3530111" y="866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20023</xdr:rowOff>
    </xdr:from>
    <xdr:to>
      <xdr:col>15</xdr:col>
      <xdr:colOff>101600</xdr:colOff>
      <xdr:row>52</xdr:row>
      <xdr:rowOff>121623</xdr:rowOff>
    </xdr:to>
    <xdr:sp macro="" textlink="">
      <xdr:nvSpPr>
        <xdr:cNvPr id="138" name="楕円 137"/>
        <xdr:cNvSpPr/>
      </xdr:nvSpPr>
      <xdr:spPr>
        <a:xfrm>
          <a:off x="2857500" y="893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50</xdr:row>
      <xdr:rowOff>138150</xdr:rowOff>
    </xdr:from>
    <xdr:ext cx="534377" cy="259045"/>
    <xdr:sp macro="" textlink="">
      <xdr:nvSpPr>
        <xdr:cNvPr id="139" name="テキスト ボックス 138"/>
        <xdr:cNvSpPr txBox="1"/>
      </xdr:nvSpPr>
      <xdr:spPr>
        <a:xfrm>
          <a:off x="2641111" y="871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59273</xdr:rowOff>
    </xdr:from>
    <xdr:to>
      <xdr:col>10</xdr:col>
      <xdr:colOff>165100</xdr:colOff>
      <xdr:row>54</xdr:row>
      <xdr:rowOff>160873</xdr:rowOff>
    </xdr:to>
    <xdr:sp macro="" textlink="">
      <xdr:nvSpPr>
        <xdr:cNvPr id="140" name="楕円 139"/>
        <xdr:cNvSpPr/>
      </xdr:nvSpPr>
      <xdr:spPr>
        <a:xfrm>
          <a:off x="1968500" y="931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5950</xdr:rowOff>
    </xdr:from>
    <xdr:ext cx="534377" cy="259045"/>
    <xdr:sp macro="" textlink="">
      <xdr:nvSpPr>
        <xdr:cNvPr id="141" name="テキスト ボックス 140"/>
        <xdr:cNvSpPr txBox="1"/>
      </xdr:nvSpPr>
      <xdr:spPr>
        <a:xfrm>
          <a:off x="1752111" y="909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57559</xdr:rowOff>
    </xdr:from>
    <xdr:to>
      <xdr:col>6</xdr:col>
      <xdr:colOff>38100</xdr:colOff>
      <xdr:row>54</xdr:row>
      <xdr:rowOff>159159</xdr:rowOff>
    </xdr:to>
    <xdr:sp macro="" textlink="">
      <xdr:nvSpPr>
        <xdr:cNvPr id="142" name="楕円 141"/>
        <xdr:cNvSpPr/>
      </xdr:nvSpPr>
      <xdr:spPr>
        <a:xfrm>
          <a:off x="1079500" y="931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4236</xdr:rowOff>
    </xdr:from>
    <xdr:ext cx="534377" cy="259045"/>
    <xdr:sp macro="" textlink="">
      <xdr:nvSpPr>
        <xdr:cNvPr id="143" name="テキスト ボックス 142"/>
        <xdr:cNvSpPr txBox="1"/>
      </xdr:nvSpPr>
      <xdr:spPr>
        <a:xfrm>
          <a:off x="863111" y="909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4" name="テキスト ボックス 153"/>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6" name="テキスト ボックス 155"/>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8" name="テキスト ボックス 157"/>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0" name="テキスト ボックス 159"/>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2" name="テキスト ボックス 161"/>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19548</xdr:rowOff>
    </xdr:from>
    <xdr:to>
      <xdr:col>24</xdr:col>
      <xdr:colOff>62865</xdr:colOff>
      <xdr:row>77</xdr:row>
      <xdr:rowOff>142649</xdr:rowOff>
    </xdr:to>
    <xdr:cxnSp macro="">
      <xdr:nvCxnSpPr>
        <xdr:cNvPr id="166" name="直線コネクタ 165"/>
        <xdr:cNvCxnSpPr/>
      </xdr:nvCxnSpPr>
      <xdr:spPr>
        <a:xfrm flipV="1">
          <a:off x="4633595" y="12021048"/>
          <a:ext cx="1270" cy="1323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146476</xdr:rowOff>
    </xdr:from>
    <xdr:ext cx="599010" cy="259045"/>
    <xdr:sp macro="" textlink="">
      <xdr:nvSpPr>
        <xdr:cNvPr id="167" name="民生費最小値テキスト"/>
        <xdr:cNvSpPr txBox="1"/>
      </xdr:nvSpPr>
      <xdr:spPr>
        <a:xfrm>
          <a:off x="4686300" y="1334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142649</xdr:rowOff>
    </xdr:from>
    <xdr:to>
      <xdr:col>24</xdr:col>
      <xdr:colOff>152400</xdr:colOff>
      <xdr:row>77</xdr:row>
      <xdr:rowOff>142649</xdr:rowOff>
    </xdr:to>
    <xdr:cxnSp macro="">
      <xdr:nvCxnSpPr>
        <xdr:cNvPr id="168" name="直線コネクタ 167"/>
        <xdr:cNvCxnSpPr/>
      </xdr:nvCxnSpPr>
      <xdr:spPr>
        <a:xfrm>
          <a:off x="4546600" y="13344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137675</xdr:rowOff>
    </xdr:from>
    <xdr:ext cx="599010" cy="259045"/>
    <xdr:sp macro="" textlink="">
      <xdr:nvSpPr>
        <xdr:cNvPr id="169" name="民生費最大値テキスト"/>
        <xdr:cNvSpPr txBox="1"/>
      </xdr:nvSpPr>
      <xdr:spPr>
        <a:xfrm>
          <a:off x="4686300" y="11796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185,256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19548</xdr:rowOff>
    </xdr:from>
    <xdr:to>
      <xdr:col>24</xdr:col>
      <xdr:colOff>152400</xdr:colOff>
      <xdr:row>70</xdr:row>
      <xdr:rowOff>19548</xdr:rowOff>
    </xdr:to>
    <xdr:cxnSp macro="">
      <xdr:nvCxnSpPr>
        <xdr:cNvPr id="170" name="直線コネクタ 169"/>
        <xdr:cNvCxnSpPr/>
      </xdr:nvCxnSpPr>
      <xdr:spPr>
        <a:xfrm>
          <a:off x="4546600" y="1202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136545</xdr:rowOff>
    </xdr:from>
    <xdr:to>
      <xdr:col>24</xdr:col>
      <xdr:colOff>63500</xdr:colOff>
      <xdr:row>74</xdr:row>
      <xdr:rowOff>70343</xdr:rowOff>
    </xdr:to>
    <xdr:cxnSp macro="">
      <xdr:nvCxnSpPr>
        <xdr:cNvPr id="171" name="直線コネクタ 170"/>
        <xdr:cNvCxnSpPr/>
      </xdr:nvCxnSpPr>
      <xdr:spPr>
        <a:xfrm flipV="1">
          <a:off x="3797300" y="12480945"/>
          <a:ext cx="838200" cy="27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31163</xdr:rowOff>
    </xdr:from>
    <xdr:ext cx="599010" cy="259045"/>
    <xdr:sp macro="" textlink="">
      <xdr:nvSpPr>
        <xdr:cNvPr id="172" name="民生費平均値テキスト"/>
        <xdr:cNvSpPr txBox="1"/>
      </xdr:nvSpPr>
      <xdr:spPr>
        <a:xfrm>
          <a:off x="4686300" y="127184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52736</xdr:rowOff>
    </xdr:from>
    <xdr:to>
      <xdr:col>24</xdr:col>
      <xdr:colOff>114300</xdr:colOff>
      <xdr:row>74</xdr:row>
      <xdr:rowOff>154336</xdr:rowOff>
    </xdr:to>
    <xdr:sp macro="" textlink="">
      <xdr:nvSpPr>
        <xdr:cNvPr id="173" name="フローチャート: 判断 172"/>
        <xdr:cNvSpPr/>
      </xdr:nvSpPr>
      <xdr:spPr>
        <a:xfrm>
          <a:off x="4584700" y="1274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70343</xdr:rowOff>
    </xdr:from>
    <xdr:to>
      <xdr:col>19</xdr:col>
      <xdr:colOff>177800</xdr:colOff>
      <xdr:row>74</xdr:row>
      <xdr:rowOff>83258</xdr:rowOff>
    </xdr:to>
    <xdr:cxnSp macro="">
      <xdr:nvCxnSpPr>
        <xdr:cNvPr id="174" name="直線コネクタ 173"/>
        <xdr:cNvCxnSpPr/>
      </xdr:nvCxnSpPr>
      <xdr:spPr>
        <a:xfrm flipV="1">
          <a:off x="2908300" y="12757643"/>
          <a:ext cx="889000" cy="1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19017</xdr:rowOff>
    </xdr:from>
    <xdr:to>
      <xdr:col>20</xdr:col>
      <xdr:colOff>38100</xdr:colOff>
      <xdr:row>75</xdr:row>
      <xdr:rowOff>120617</xdr:rowOff>
    </xdr:to>
    <xdr:sp macro="" textlink="">
      <xdr:nvSpPr>
        <xdr:cNvPr id="175" name="フローチャート: 判断 174"/>
        <xdr:cNvSpPr/>
      </xdr:nvSpPr>
      <xdr:spPr>
        <a:xfrm>
          <a:off x="3746500" y="1287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111744</xdr:rowOff>
    </xdr:from>
    <xdr:ext cx="599010" cy="259045"/>
    <xdr:sp macro="" textlink="">
      <xdr:nvSpPr>
        <xdr:cNvPr id="176" name="テキスト ボックス 175"/>
        <xdr:cNvSpPr txBox="1"/>
      </xdr:nvSpPr>
      <xdr:spPr>
        <a:xfrm>
          <a:off x="3497795" y="12970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127012</xdr:rowOff>
    </xdr:from>
    <xdr:to>
      <xdr:col>15</xdr:col>
      <xdr:colOff>50800</xdr:colOff>
      <xdr:row>74</xdr:row>
      <xdr:rowOff>83258</xdr:rowOff>
    </xdr:to>
    <xdr:cxnSp macro="">
      <xdr:nvCxnSpPr>
        <xdr:cNvPr id="177" name="直線コネクタ 176"/>
        <xdr:cNvCxnSpPr/>
      </xdr:nvCxnSpPr>
      <xdr:spPr>
        <a:xfrm>
          <a:off x="2019300" y="12471412"/>
          <a:ext cx="889000" cy="29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169801</xdr:rowOff>
    </xdr:from>
    <xdr:to>
      <xdr:col>15</xdr:col>
      <xdr:colOff>101600</xdr:colOff>
      <xdr:row>74</xdr:row>
      <xdr:rowOff>99951</xdr:rowOff>
    </xdr:to>
    <xdr:sp macro="" textlink="">
      <xdr:nvSpPr>
        <xdr:cNvPr id="178" name="フローチャート: 判断 177"/>
        <xdr:cNvSpPr/>
      </xdr:nvSpPr>
      <xdr:spPr>
        <a:xfrm>
          <a:off x="2857500" y="1268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116478</xdr:rowOff>
    </xdr:from>
    <xdr:ext cx="599010" cy="259045"/>
    <xdr:sp macro="" textlink="">
      <xdr:nvSpPr>
        <xdr:cNvPr id="179" name="テキスト ボックス 178"/>
        <xdr:cNvSpPr txBox="1"/>
      </xdr:nvSpPr>
      <xdr:spPr>
        <a:xfrm>
          <a:off x="2608795" y="1246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127012</xdr:rowOff>
    </xdr:from>
    <xdr:to>
      <xdr:col>10</xdr:col>
      <xdr:colOff>114300</xdr:colOff>
      <xdr:row>73</xdr:row>
      <xdr:rowOff>77567</xdr:rowOff>
    </xdr:to>
    <xdr:cxnSp macro="">
      <xdr:nvCxnSpPr>
        <xdr:cNvPr id="180" name="直線コネクタ 179"/>
        <xdr:cNvCxnSpPr/>
      </xdr:nvCxnSpPr>
      <xdr:spPr>
        <a:xfrm flipV="1">
          <a:off x="1130300" y="12471412"/>
          <a:ext cx="889000" cy="12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73</xdr:row>
      <xdr:rowOff>101153</xdr:rowOff>
    </xdr:from>
    <xdr:to>
      <xdr:col>10</xdr:col>
      <xdr:colOff>165100</xdr:colOff>
      <xdr:row>74</xdr:row>
      <xdr:rowOff>31303</xdr:rowOff>
    </xdr:to>
    <xdr:sp macro="" textlink="">
      <xdr:nvSpPr>
        <xdr:cNvPr id="181" name="フローチャート: 判断 180"/>
        <xdr:cNvSpPr/>
      </xdr:nvSpPr>
      <xdr:spPr>
        <a:xfrm>
          <a:off x="1968500" y="1261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22430</xdr:rowOff>
    </xdr:from>
    <xdr:ext cx="599010" cy="259045"/>
    <xdr:sp macro="" textlink="">
      <xdr:nvSpPr>
        <xdr:cNvPr id="182" name="テキスト ボックス 181"/>
        <xdr:cNvSpPr txBox="1"/>
      </xdr:nvSpPr>
      <xdr:spPr>
        <a:xfrm>
          <a:off x="1719795" y="12709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163950</xdr:rowOff>
    </xdr:from>
    <xdr:to>
      <xdr:col>6</xdr:col>
      <xdr:colOff>38100</xdr:colOff>
      <xdr:row>74</xdr:row>
      <xdr:rowOff>94100</xdr:rowOff>
    </xdr:to>
    <xdr:sp macro="" textlink="">
      <xdr:nvSpPr>
        <xdr:cNvPr id="183" name="フローチャート: 判断 182"/>
        <xdr:cNvSpPr/>
      </xdr:nvSpPr>
      <xdr:spPr>
        <a:xfrm>
          <a:off x="1079500" y="1267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85227</xdr:rowOff>
    </xdr:from>
    <xdr:ext cx="599010" cy="259045"/>
    <xdr:sp macro="" textlink="">
      <xdr:nvSpPr>
        <xdr:cNvPr id="184" name="テキスト ボックス 183"/>
        <xdr:cNvSpPr txBox="1"/>
      </xdr:nvSpPr>
      <xdr:spPr>
        <a:xfrm>
          <a:off x="830795" y="12772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85745</xdr:rowOff>
    </xdr:from>
    <xdr:to>
      <xdr:col>24</xdr:col>
      <xdr:colOff>114300</xdr:colOff>
      <xdr:row>73</xdr:row>
      <xdr:rowOff>15895</xdr:rowOff>
    </xdr:to>
    <xdr:sp macro="" textlink="">
      <xdr:nvSpPr>
        <xdr:cNvPr id="190" name="楕円 189"/>
        <xdr:cNvSpPr/>
      </xdr:nvSpPr>
      <xdr:spPr>
        <a:xfrm>
          <a:off x="4584700" y="1243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108622</xdr:rowOff>
    </xdr:from>
    <xdr:ext cx="599010" cy="259045"/>
    <xdr:sp macro="" textlink="">
      <xdr:nvSpPr>
        <xdr:cNvPr id="191" name="民生費該当値テキスト"/>
        <xdr:cNvSpPr txBox="1"/>
      </xdr:nvSpPr>
      <xdr:spPr>
        <a:xfrm>
          <a:off x="4686300" y="1228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19543</xdr:rowOff>
    </xdr:from>
    <xdr:to>
      <xdr:col>20</xdr:col>
      <xdr:colOff>38100</xdr:colOff>
      <xdr:row>74</xdr:row>
      <xdr:rowOff>121143</xdr:rowOff>
    </xdr:to>
    <xdr:sp macro="" textlink="">
      <xdr:nvSpPr>
        <xdr:cNvPr id="192" name="楕円 191"/>
        <xdr:cNvSpPr/>
      </xdr:nvSpPr>
      <xdr:spPr>
        <a:xfrm>
          <a:off x="3746500" y="1270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137670</xdr:rowOff>
    </xdr:from>
    <xdr:ext cx="599010" cy="259045"/>
    <xdr:sp macro="" textlink="">
      <xdr:nvSpPr>
        <xdr:cNvPr id="193" name="テキスト ボックス 192"/>
        <xdr:cNvSpPr txBox="1"/>
      </xdr:nvSpPr>
      <xdr:spPr>
        <a:xfrm>
          <a:off x="3497795" y="12482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32458</xdr:rowOff>
    </xdr:from>
    <xdr:to>
      <xdr:col>15</xdr:col>
      <xdr:colOff>101600</xdr:colOff>
      <xdr:row>74</xdr:row>
      <xdr:rowOff>134058</xdr:rowOff>
    </xdr:to>
    <xdr:sp macro="" textlink="">
      <xdr:nvSpPr>
        <xdr:cNvPr id="194" name="楕円 193"/>
        <xdr:cNvSpPr/>
      </xdr:nvSpPr>
      <xdr:spPr>
        <a:xfrm>
          <a:off x="2857500" y="1271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125185</xdr:rowOff>
    </xdr:from>
    <xdr:ext cx="599010" cy="259045"/>
    <xdr:sp macro="" textlink="">
      <xdr:nvSpPr>
        <xdr:cNvPr id="195" name="テキスト ボックス 194"/>
        <xdr:cNvSpPr txBox="1"/>
      </xdr:nvSpPr>
      <xdr:spPr>
        <a:xfrm>
          <a:off x="2608795" y="12812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76212</xdr:rowOff>
    </xdr:from>
    <xdr:to>
      <xdr:col>10</xdr:col>
      <xdr:colOff>165100</xdr:colOff>
      <xdr:row>73</xdr:row>
      <xdr:rowOff>6362</xdr:rowOff>
    </xdr:to>
    <xdr:sp macro="" textlink="">
      <xdr:nvSpPr>
        <xdr:cNvPr id="196" name="楕円 195"/>
        <xdr:cNvSpPr/>
      </xdr:nvSpPr>
      <xdr:spPr>
        <a:xfrm>
          <a:off x="1968500" y="124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22889</xdr:rowOff>
    </xdr:from>
    <xdr:ext cx="599010" cy="259045"/>
    <xdr:sp macro="" textlink="">
      <xdr:nvSpPr>
        <xdr:cNvPr id="197" name="テキスト ボックス 196"/>
        <xdr:cNvSpPr txBox="1"/>
      </xdr:nvSpPr>
      <xdr:spPr>
        <a:xfrm>
          <a:off x="1719795" y="1219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26767</xdr:rowOff>
    </xdr:from>
    <xdr:to>
      <xdr:col>6</xdr:col>
      <xdr:colOff>38100</xdr:colOff>
      <xdr:row>73</xdr:row>
      <xdr:rowOff>128367</xdr:rowOff>
    </xdr:to>
    <xdr:sp macro="" textlink="">
      <xdr:nvSpPr>
        <xdr:cNvPr id="198" name="楕円 197"/>
        <xdr:cNvSpPr/>
      </xdr:nvSpPr>
      <xdr:spPr>
        <a:xfrm>
          <a:off x="1079500" y="1254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144894</xdr:rowOff>
    </xdr:from>
    <xdr:ext cx="599010" cy="259045"/>
    <xdr:sp macro="" textlink="">
      <xdr:nvSpPr>
        <xdr:cNvPr id="199" name="テキスト ボックス 198"/>
        <xdr:cNvSpPr txBox="1"/>
      </xdr:nvSpPr>
      <xdr:spPr>
        <a:xfrm>
          <a:off x="830795" y="12317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8" name="テキスト ボックス 21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55214</xdr:rowOff>
    </xdr:from>
    <xdr:to>
      <xdr:col>24</xdr:col>
      <xdr:colOff>62865</xdr:colOff>
      <xdr:row>99</xdr:row>
      <xdr:rowOff>50070</xdr:rowOff>
    </xdr:to>
    <xdr:cxnSp macro="">
      <xdr:nvCxnSpPr>
        <xdr:cNvPr id="224" name="直線コネクタ 223"/>
        <xdr:cNvCxnSpPr/>
      </xdr:nvCxnSpPr>
      <xdr:spPr>
        <a:xfrm flipV="1">
          <a:off x="4633595" y="15485714"/>
          <a:ext cx="1270" cy="1537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53897</xdr:rowOff>
    </xdr:from>
    <xdr:ext cx="534377" cy="259045"/>
    <xdr:sp macro="" textlink="">
      <xdr:nvSpPr>
        <xdr:cNvPr id="225" name="衛生費最小値テキスト"/>
        <xdr:cNvSpPr txBox="1"/>
      </xdr:nvSpPr>
      <xdr:spPr>
        <a:xfrm>
          <a:off x="4686300" y="1702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50070</xdr:rowOff>
    </xdr:from>
    <xdr:to>
      <xdr:col>24</xdr:col>
      <xdr:colOff>152400</xdr:colOff>
      <xdr:row>99</xdr:row>
      <xdr:rowOff>50070</xdr:rowOff>
    </xdr:to>
    <xdr:cxnSp macro="">
      <xdr:nvCxnSpPr>
        <xdr:cNvPr id="226" name="直線コネクタ 225"/>
        <xdr:cNvCxnSpPr/>
      </xdr:nvCxnSpPr>
      <xdr:spPr>
        <a:xfrm>
          <a:off x="4546600" y="1702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1891</xdr:rowOff>
    </xdr:from>
    <xdr:ext cx="599010" cy="259045"/>
    <xdr:sp macro="" textlink="">
      <xdr:nvSpPr>
        <xdr:cNvPr id="227" name="衛生費最大値テキスト"/>
        <xdr:cNvSpPr txBox="1"/>
      </xdr:nvSpPr>
      <xdr:spPr>
        <a:xfrm>
          <a:off x="4686300" y="15260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55214</xdr:rowOff>
    </xdr:from>
    <xdr:to>
      <xdr:col>24</xdr:col>
      <xdr:colOff>152400</xdr:colOff>
      <xdr:row>90</xdr:row>
      <xdr:rowOff>55214</xdr:rowOff>
    </xdr:to>
    <xdr:cxnSp macro="">
      <xdr:nvCxnSpPr>
        <xdr:cNvPr id="228" name="直線コネクタ 227"/>
        <xdr:cNvCxnSpPr/>
      </xdr:nvCxnSpPr>
      <xdr:spPr>
        <a:xfrm>
          <a:off x="4546600" y="15485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113925</xdr:rowOff>
    </xdr:from>
    <xdr:to>
      <xdr:col>24</xdr:col>
      <xdr:colOff>63500</xdr:colOff>
      <xdr:row>97</xdr:row>
      <xdr:rowOff>120878</xdr:rowOff>
    </xdr:to>
    <xdr:cxnSp macro="">
      <xdr:nvCxnSpPr>
        <xdr:cNvPr id="229" name="直線コネクタ 228"/>
        <xdr:cNvCxnSpPr/>
      </xdr:nvCxnSpPr>
      <xdr:spPr>
        <a:xfrm>
          <a:off x="3797300" y="16744575"/>
          <a:ext cx="838200" cy="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101300</xdr:rowOff>
    </xdr:from>
    <xdr:ext cx="534377" cy="259045"/>
    <xdr:sp macro="" textlink="">
      <xdr:nvSpPr>
        <xdr:cNvPr id="230" name="衛生費平均値テキスト"/>
        <xdr:cNvSpPr txBox="1"/>
      </xdr:nvSpPr>
      <xdr:spPr>
        <a:xfrm>
          <a:off x="4686300" y="16389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78423</xdr:rowOff>
    </xdr:from>
    <xdr:to>
      <xdr:col>24</xdr:col>
      <xdr:colOff>114300</xdr:colOff>
      <xdr:row>97</xdr:row>
      <xdr:rowOff>8573</xdr:rowOff>
    </xdr:to>
    <xdr:sp macro="" textlink="">
      <xdr:nvSpPr>
        <xdr:cNvPr id="231" name="フローチャート: 判断 230"/>
        <xdr:cNvSpPr/>
      </xdr:nvSpPr>
      <xdr:spPr>
        <a:xfrm>
          <a:off x="4584700" y="16537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108896</xdr:rowOff>
    </xdr:from>
    <xdr:to>
      <xdr:col>19</xdr:col>
      <xdr:colOff>177800</xdr:colOff>
      <xdr:row>97</xdr:row>
      <xdr:rowOff>113925</xdr:rowOff>
    </xdr:to>
    <xdr:cxnSp macro="">
      <xdr:nvCxnSpPr>
        <xdr:cNvPr id="232" name="直線コネクタ 231"/>
        <xdr:cNvCxnSpPr/>
      </xdr:nvCxnSpPr>
      <xdr:spPr>
        <a:xfrm>
          <a:off x="2908300" y="16739546"/>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160510</xdr:rowOff>
    </xdr:from>
    <xdr:to>
      <xdr:col>20</xdr:col>
      <xdr:colOff>38100</xdr:colOff>
      <xdr:row>96</xdr:row>
      <xdr:rowOff>90660</xdr:rowOff>
    </xdr:to>
    <xdr:sp macro="" textlink="">
      <xdr:nvSpPr>
        <xdr:cNvPr id="233" name="フローチャート: 判断 232"/>
        <xdr:cNvSpPr/>
      </xdr:nvSpPr>
      <xdr:spPr>
        <a:xfrm>
          <a:off x="3746500" y="1644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107187</xdr:rowOff>
    </xdr:from>
    <xdr:ext cx="534377" cy="259045"/>
    <xdr:sp macro="" textlink="">
      <xdr:nvSpPr>
        <xdr:cNvPr id="234" name="テキスト ボックス 233"/>
        <xdr:cNvSpPr txBox="1"/>
      </xdr:nvSpPr>
      <xdr:spPr>
        <a:xfrm>
          <a:off x="3530111" y="1622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108896</xdr:rowOff>
    </xdr:from>
    <xdr:to>
      <xdr:col>15</xdr:col>
      <xdr:colOff>50800</xdr:colOff>
      <xdr:row>97</xdr:row>
      <xdr:rowOff>109277</xdr:rowOff>
    </xdr:to>
    <xdr:cxnSp macro="">
      <xdr:nvCxnSpPr>
        <xdr:cNvPr id="235" name="直線コネクタ 234"/>
        <xdr:cNvCxnSpPr/>
      </xdr:nvCxnSpPr>
      <xdr:spPr>
        <a:xfrm flipV="1">
          <a:off x="2019300" y="1673954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165843</xdr:rowOff>
    </xdr:from>
    <xdr:to>
      <xdr:col>15</xdr:col>
      <xdr:colOff>101600</xdr:colOff>
      <xdr:row>97</xdr:row>
      <xdr:rowOff>95993</xdr:rowOff>
    </xdr:to>
    <xdr:sp macro="" textlink="">
      <xdr:nvSpPr>
        <xdr:cNvPr id="236" name="フローチャート: 判断 235"/>
        <xdr:cNvSpPr/>
      </xdr:nvSpPr>
      <xdr:spPr>
        <a:xfrm>
          <a:off x="2857500" y="1662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112520</xdr:rowOff>
    </xdr:from>
    <xdr:ext cx="534377" cy="259045"/>
    <xdr:sp macro="" textlink="">
      <xdr:nvSpPr>
        <xdr:cNvPr id="237" name="テキスト ボックス 236"/>
        <xdr:cNvSpPr txBox="1"/>
      </xdr:nvSpPr>
      <xdr:spPr>
        <a:xfrm>
          <a:off x="2641111" y="1640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68111</xdr:rowOff>
    </xdr:from>
    <xdr:to>
      <xdr:col>10</xdr:col>
      <xdr:colOff>114300</xdr:colOff>
      <xdr:row>97</xdr:row>
      <xdr:rowOff>109277</xdr:rowOff>
    </xdr:to>
    <xdr:cxnSp macro="">
      <xdr:nvCxnSpPr>
        <xdr:cNvPr id="238" name="直線コネクタ 237"/>
        <xdr:cNvCxnSpPr/>
      </xdr:nvCxnSpPr>
      <xdr:spPr>
        <a:xfrm>
          <a:off x="1130300" y="16698761"/>
          <a:ext cx="889000" cy="4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77260</xdr:rowOff>
    </xdr:from>
    <xdr:to>
      <xdr:col>10</xdr:col>
      <xdr:colOff>165100</xdr:colOff>
      <xdr:row>97</xdr:row>
      <xdr:rowOff>7410</xdr:rowOff>
    </xdr:to>
    <xdr:sp macro="" textlink="">
      <xdr:nvSpPr>
        <xdr:cNvPr id="239" name="フローチャート: 判断 238"/>
        <xdr:cNvSpPr/>
      </xdr:nvSpPr>
      <xdr:spPr>
        <a:xfrm>
          <a:off x="1968500" y="1653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23937</xdr:rowOff>
    </xdr:from>
    <xdr:ext cx="534377" cy="259045"/>
    <xdr:sp macro="" textlink="">
      <xdr:nvSpPr>
        <xdr:cNvPr id="240" name="テキスト ボックス 239"/>
        <xdr:cNvSpPr txBox="1"/>
      </xdr:nvSpPr>
      <xdr:spPr>
        <a:xfrm>
          <a:off x="1752111" y="1631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113342</xdr:rowOff>
    </xdr:from>
    <xdr:to>
      <xdr:col>6</xdr:col>
      <xdr:colOff>38100</xdr:colOff>
      <xdr:row>97</xdr:row>
      <xdr:rowOff>43492</xdr:rowOff>
    </xdr:to>
    <xdr:sp macro="" textlink="">
      <xdr:nvSpPr>
        <xdr:cNvPr id="241" name="フローチャート: 判断 240"/>
        <xdr:cNvSpPr/>
      </xdr:nvSpPr>
      <xdr:spPr>
        <a:xfrm>
          <a:off x="1079500" y="1657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60019</xdr:rowOff>
    </xdr:from>
    <xdr:ext cx="534377" cy="259045"/>
    <xdr:sp macro="" textlink="">
      <xdr:nvSpPr>
        <xdr:cNvPr id="242" name="テキスト ボックス 241"/>
        <xdr:cNvSpPr txBox="1"/>
      </xdr:nvSpPr>
      <xdr:spPr>
        <a:xfrm>
          <a:off x="863111" y="1634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70078</xdr:rowOff>
    </xdr:from>
    <xdr:to>
      <xdr:col>24</xdr:col>
      <xdr:colOff>114300</xdr:colOff>
      <xdr:row>98</xdr:row>
      <xdr:rowOff>228</xdr:rowOff>
    </xdr:to>
    <xdr:sp macro="" textlink="">
      <xdr:nvSpPr>
        <xdr:cNvPr id="248" name="楕円 247"/>
        <xdr:cNvSpPr/>
      </xdr:nvSpPr>
      <xdr:spPr>
        <a:xfrm>
          <a:off x="4584700" y="1670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48505</xdr:rowOff>
    </xdr:from>
    <xdr:ext cx="534377" cy="259045"/>
    <xdr:sp macro="" textlink="">
      <xdr:nvSpPr>
        <xdr:cNvPr id="249" name="衛生費該当値テキスト"/>
        <xdr:cNvSpPr txBox="1"/>
      </xdr:nvSpPr>
      <xdr:spPr>
        <a:xfrm>
          <a:off x="4686300" y="166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63125</xdr:rowOff>
    </xdr:from>
    <xdr:to>
      <xdr:col>20</xdr:col>
      <xdr:colOff>38100</xdr:colOff>
      <xdr:row>97</xdr:row>
      <xdr:rowOff>164725</xdr:rowOff>
    </xdr:to>
    <xdr:sp macro="" textlink="">
      <xdr:nvSpPr>
        <xdr:cNvPr id="250" name="楕円 249"/>
        <xdr:cNvSpPr/>
      </xdr:nvSpPr>
      <xdr:spPr>
        <a:xfrm>
          <a:off x="3746500" y="1669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155852</xdr:rowOff>
    </xdr:from>
    <xdr:ext cx="534377" cy="259045"/>
    <xdr:sp macro="" textlink="">
      <xdr:nvSpPr>
        <xdr:cNvPr id="251" name="テキスト ボックス 250"/>
        <xdr:cNvSpPr txBox="1"/>
      </xdr:nvSpPr>
      <xdr:spPr>
        <a:xfrm>
          <a:off x="3530111" y="1678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58096</xdr:rowOff>
    </xdr:from>
    <xdr:to>
      <xdr:col>15</xdr:col>
      <xdr:colOff>101600</xdr:colOff>
      <xdr:row>97</xdr:row>
      <xdr:rowOff>159696</xdr:rowOff>
    </xdr:to>
    <xdr:sp macro="" textlink="">
      <xdr:nvSpPr>
        <xdr:cNvPr id="252" name="楕円 251"/>
        <xdr:cNvSpPr/>
      </xdr:nvSpPr>
      <xdr:spPr>
        <a:xfrm>
          <a:off x="2857500" y="1668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150823</xdr:rowOff>
    </xdr:from>
    <xdr:ext cx="534377" cy="259045"/>
    <xdr:sp macro="" textlink="">
      <xdr:nvSpPr>
        <xdr:cNvPr id="253" name="テキスト ボックス 252"/>
        <xdr:cNvSpPr txBox="1"/>
      </xdr:nvSpPr>
      <xdr:spPr>
        <a:xfrm>
          <a:off x="2641111" y="1678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58477</xdr:rowOff>
    </xdr:from>
    <xdr:to>
      <xdr:col>10</xdr:col>
      <xdr:colOff>165100</xdr:colOff>
      <xdr:row>97</xdr:row>
      <xdr:rowOff>160077</xdr:rowOff>
    </xdr:to>
    <xdr:sp macro="" textlink="">
      <xdr:nvSpPr>
        <xdr:cNvPr id="254" name="楕円 253"/>
        <xdr:cNvSpPr/>
      </xdr:nvSpPr>
      <xdr:spPr>
        <a:xfrm>
          <a:off x="1968500" y="1668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151204</xdr:rowOff>
    </xdr:from>
    <xdr:ext cx="534377" cy="259045"/>
    <xdr:sp macro="" textlink="">
      <xdr:nvSpPr>
        <xdr:cNvPr id="255" name="テキスト ボックス 254"/>
        <xdr:cNvSpPr txBox="1"/>
      </xdr:nvSpPr>
      <xdr:spPr>
        <a:xfrm>
          <a:off x="1752111" y="1678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17311</xdr:rowOff>
    </xdr:from>
    <xdr:to>
      <xdr:col>6</xdr:col>
      <xdr:colOff>38100</xdr:colOff>
      <xdr:row>97</xdr:row>
      <xdr:rowOff>118911</xdr:rowOff>
    </xdr:to>
    <xdr:sp macro="" textlink="">
      <xdr:nvSpPr>
        <xdr:cNvPr id="256" name="楕円 255"/>
        <xdr:cNvSpPr/>
      </xdr:nvSpPr>
      <xdr:spPr>
        <a:xfrm>
          <a:off x="1079500" y="1664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110038</xdr:rowOff>
    </xdr:from>
    <xdr:ext cx="534377" cy="259045"/>
    <xdr:sp macro="" textlink="">
      <xdr:nvSpPr>
        <xdr:cNvPr id="257" name="テキスト ボックス 256"/>
        <xdr:cNvSpPr txBox="1"/>
      </xdr:nvSpPr>
      <xdr:spPr>
        <a:xfrm>
          <a:off x="863111" y="1674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7" name="テキスト ボックス 27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38</xdr:row>
      <xdr:rowOff>6350</xdr:rowOff>
    </xdr:from>
    <xdr:to>
      <xdr:col>54</xdr:col>
      <xdr:colOff>189865</xdr:colOff>
      <xdr:row>39</xdr:row>
      <xdr:rowOff>39306</xdr:rowOff>
    </xdr:to>
    <xdr:cxnSp macro="">
      <xdr:nvCxnSpPr>
        <xdr:cNvPr id="281" name="直線コネクタ 280"/>
        <xdr:cNvCxnSpPr/>
      </xdr:nvCxnSpPr>
      <xdr:spPr>
        <a:xfrm flipV="1">
          <a:off x="10475595" y="6521450"/>
          <a:ext cx="1270" cy="204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43133</xdr:rowOff>
    </xdr:from>
    <xdr:ext cx="313932" cy="259045"/>
    <xdr:sp macro="" textlink="">
      <xdr:nvSpPr>
        <xdr:cNvPr id="282" name="労働費最小値テキスト"/>
        <xdr:cNvSpPr txBox="1"/>
      </xdr:nvSpPr>
      <xdr:spPr>
        <a:xfrm>
          <a:off x="10528300" y="6729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39306</xdr:rowOff>
    </xdr:from>
    <xdr:to>
      <xdr:col>55</xdr:col>
      <xdr:colOff>88900</xdr:colOff>
      <xdr:row>39</xdr:row>
      <xdr:rowOff>39306</xdr:rowOff>
    </xdr:to>
    <xdr:cxnSp macro="">
      <xdr:nvCxnSpPr>
        <xdr:cNvPr id="283" name="直線コネクタ 282"/>
        <xdr:cNvCxnSpPr/>
      </xdr:nvCxnSpPr>
      <xdr:spPr>
        <a:xfrm>
          <a:off x="10388600" y="672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124477</xdr:rowOff>
    </xdr:from>
    <xdr:ext cx="469744" cy="259045"/>
    <xdr:sp macro="" textlink="">
      <xdr:nvSpPr>
        <xdr:cNvPr id="284" name="労働費最大値テキスト"/>
        <xdr:cNvSpPr txBox="1"/>
      </xdr:nvSpPr>
      <xdr:spPr>
        <a:xfrm>
          <a:off x="10528300"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38</xdr:row>
      <xdr:rowOff>6350</xdr:rowOff>
    </xdr:from>
    <xdr:to>
      <xdr:col>55</xdr:col>
      <xdr:colOff>88900</xdr:colOff>
      <xdr:row>38</xdr:row>
      <xdr:rowOff>6350</xdr:rowOff>
    </xdr:to>
    <xdr:cxnSp macro="">
      <xdr:nvCxnSpPr>
        <xdr:cNvPr id="285" name="直線コネクタ 284"/>
        <xdr:cNvCxnSpPr/>
      </xdr:nvCxnSpPr>
      <xdr:spPr>
        <a:xfrm>
          <a:off x="10388600" y="652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113030</xdr:rowOff>
    </xdr:from>
    <xdr:to>
      <xdr:col>55</xdr:col>
      <xdr:colOff>0</xdr:colOff>
      <xdr:row>38</xdr:row>
      <xdr:rowOff>161417</xdr:rowOff>
    </xdr:to>
    <xdr:cxnSp macro="">
      <xdr:nvCxnSpPr>
        <xdr:cNvPr id="286" name="直線コネクタ 285"/>
        <xdr:cNvCxnSpPr/>
      </xdr:nvCxnSpPr>
      <xdr:spPr>
        <a:xfrm>
          <a:off x="9639300" y="5427980"/>
          <a:ext cx="838200" cy="124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114254</xdr:rowOff>
    </xdr:from>
    <xdr:ext cx="378565" cy="259045"/>
    <xdr:sp macro="" textlink="">
      <xdr:nvSpPr>
        <xdr:cNvPr id="287" name="労働費平均値テキスト"/>
        <xdr:cNvSpPr txBox="1"/>
      </xdr:nvSpPr>
      <xdr:spPr>
        <a:xfrm>
          <a:off x="10528300" y="64579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91377</xdr:rowOff>
    </xdr:from>
    <xdr:to>
      <xdr:col>55</xdr:col>
      <xdr:colOff>50800</xdr:colOff>
      <xdr:row>39</xdr:row>
      <xdr:rowOff>21527</xdr:rowOff>
    </xdr:to>
    <xdr:sp macro="" textlink="">
      <xdr:nvSpPr>
        <xdr:cNvPr id="288" name="フローチャート: 判断 287"/>
        <xdr:cNvSpPr/>
      </xdr:nvSpPr>
      <xdr:spPr>
        <a:xfrm>
          <a:off x="10426700" y="6606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113030</xdr:rowOff>
    </xdr:from>
    <xdr:to>
      <xdr:col>50</xdr:col>
      <xdr:colOff>114300</xdr:colOff>
      <xdr:row>38</xdr:row>
      <xdr:rowOff>165989</xdr:rowOff>
    </xdr:to>
    <xdr:cxnSp macro="">
      <xdr:nvCxnSpPr>
        <xdr:cNvPr id="289" name="直線コネクタ 288"/>
        <xdr:cNvCxnSpPr/>
      </xdr:nvCxnSpPr>
      <xdr:spPr>
        <a:xfrm flipV="1">
          <a:off x="8750300" y="5427980"/>
          <a:ext cx="889000" cy="125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170624</xdr:rowOff>
    </xdr:from>
    <xdr:to>
      <xdr:col>50</xdr:col>
      <xdr:colOff>165100</xdr:colOff>
      <xdr:row>38</xdr:row>
      <xdr:rowOff>100774</xdr:rowOff>
    </xdr:to>
    <xdr:sp macro="" textlink="">
      <xdr:nvSpPr>
        <xdr:cNvPr id="290" name="フローチャート: 判断 289"/>
        <xdr:cNvSpPr/>
      </xdr:nvSpPr>
      <xdr:spPr>
        <a:xfrm>
          <a:off x="9588500" y="651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91901</xdr:rowOff>
    </xdr:from>
    <xdr:ext cx="378565" cy="259045"/>
    <xdr:sp macro="" textlink="">
      <xdr:nvSpPr>
        <xdr:cNvPr id="291" name="テキスト ボックス 290"/>
        <xdr:cNvSpPr txBox="1"/>
      </xdr:nvSpPr>
      <xdr:spPr>
        <a:xfrm>
          <a:off x="9450017" y="6607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73216</xdr:rowOff>
    </xdr:from>
    <xdr:to>
      <xdr:col>45</xdr:col>
      <xdr:colOff>177800</xdr:colOff>
      <xdr:row>38</xdr:row>
      <xdr:rowOff>165989</xdr:rowOff>
    </xdr:to>
    <xdr:cxnSp macro="">
      <xdr:nvCxnSpPr>
        <xdr:cNvPr id="292" name="直線コネクタ 291"/>
        <xdr:cNvCxnSpPr/>
      </xdr:nvCxnSpPr>
      <xdr:spPr>
        <a:xfrm>
          <a:off x="7861300" y="6073966"/>
          <a:ext cx="889000" cy="60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95758</xdr:rowOff>
    </xdr:from>
    <xdr:to>
      <xdr:col>46</xdr:col>
      <xdr:colOff>38100</xdr:colOff>
      <xdr:row>39</xdr:row>
      <xdr:rowOff>25908</xdr:rowOff>
    </xdr:to>
    <xdr:sp macro="" textlink="">
      <xdr:nvSpPr>
        <xdr:cNvPr id="293" name="フローチャート: 判断 292"/>
        <xdr:cNvSpPr/>
      </xdr:nvSpPr>
      <xdr:spPr>
        <a:xfrm>
          <a:off x="8699500" y="661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42435</xdr:rowOff>
    </xdr:from>
    <xdr:ext cx="378565" cy="259045"/>
    <xdr:sp macro="" textlink="">
      <xdr:nvSpPr>
        <xdr:cNvPr id="294" name="テキスト ボックス 293"/>
        <xdr:cNvSpPr txBox="1"/>
      </xdr:nvSpPr>
      <xdr:spPr>
        <a:xfrm>
          <a:off x="8561017" y="6386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73216</xdr:rowOff>
    </xdr:from>
    <xdr:to>
      <xdr:col>41</xdr:col>
      <xdr:colOff>50800</xdr:colOff>
      <xdr:row>38</xdr:row>
      <xdr:rowOff>19494</xdr:rowOff>
    </xdr:to>
    <xdr:cxnSp macro="">
      <xdr:nvCxnSpPr>
        <xdr:cNvPr id="295" name="直線コネクタ 294"/>
        <xdr:cNvCxnSpPr/>
      </xdr:nvCxnSpPr>
      <xdr:spPr>
        <a:xfrm flipV="1">
          <a:off x="6972300" y="6073966"/>
          <a:ext cx="889000" cy="46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21844</xdr:rowOff>
    </xdr:from>
    <xdr:to>
      <xdr:col>41</xdr:col>
      <xdr:colOff>101600</xdr:colOff>
      <xdr:row>38</xdr:row>
      <xdr:rowOff>123444</xdr:rowOff>
    </xdr:to>
    <xdr:sp macro="" textlink="">
      <xdr:nvSpPr>
        <xdr:cNvPr id="296" name="フローチャート: 判断 295"/>
        <xdr:cNvSpPr/>
      </xdr:nvSpPr>
      <xdr:spPr>
        <a:xfrm>
          <a:off x="7810500" y="653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114571</xdr:rowOff>
    </xdr:from>
    <xdr:ext cx="378565" cy="259045"/>
    <xdr:sp macro="" textlink="">
      <xdr:nvSpPr>
        <xdr:cNvPr id="297" name="テキスト ボックス 296"/>
        <xdr:cNvSpPr txBox="1"/>
      </xdr:nvSpPr>
      <xdr:spPr>
        <a:xfrm>
          <a:off x="7672017" y="6629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127572</xdr:rowOff>
    </xdr:from>
    <xdr:to>
      <xdr:col>36</xdr:col>
      <xdr:colOff>165100</xdr:colOff>
      <xdr:row>38</xdr:row>
      <xdr:rowOff>57722</xdr:rowOff>
    </xdr:to>
    <xdr:sp macro="" textlink="">
      <xdr:nvSpPr>
        <xdr:cNvPr id="298" name="フローチャート: 判断 297"/>
        <xdr:cNvSpPr/>
      </xdr:nvSpPr>
      <xdr:spPr>
        <a:xfrm>
          <a:off x="6921500" y="6471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74249</xdr:rowOff>
    </xdr:from>
    <xdr:ext cx="469744" cy="259045"/>
    <xdr:sp macro="" textlink="">
      <xdr:nvSpPr>
        <xdr:cNvPr id="299" name="テキスト ボックス 298"/>
        <xdr:cNvSpPr txBox="1"/>
      </xdr:nvSpPr>
      <xdr:spPr>
        <a:xfrm>
          <a:off x="6737428" y="6246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110617</xdr:rowOff>
    </xdr:from>
    <xdr:to>
      <xdr:col>55</xdr:col>
      <xdr:colOff>50800</xdr:colOff>
      <xdr:row>39</xdr:row>
      <xdr:rowOff>40767</xdr:rowOff>
    </xdr:to>
    <xdr:sp macro="" textlink="">
      <xdr:nvSpPr>
        <xdr:cNvPr id="305" name="楕円 304"/>
        <xdr:cNvSpPr/>
      </xdr:nvSpPr>
      <xdr:spPr>
        <a:xfrm>
          <a:off x="10426700" y="66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69804</xdr:rowOff>
    </xdr:from>
    <xdr:ext cx="378565" cy="259045"/>
    <xdr:sp macro="" textlink="">
      <xdr:nvSpPr>
        <xdr:cNvPr id="306" name="労働費該当値テキスト"/>
        <xdr:cNvSpPr txBox="1"/>
      </xdr:nvSpPr>
      <xdr:spPr>
        <a:xfrm>
          <a:off x="10528300" y="6584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62230</xdr:rowOff>
    </xdr:from>
    <xdr:to>
      <xdr:col>50</xdr:col>
      <xdr:colOff>165100</xdr:colOff>
      <xdr:row>31</xdr:row>
      <xdr:rowOff>163830</xdr:rowOff>
    </xdr:to>
    <xdr:sp macro="" textlink="">
      <xdr:nvSpPr>
        <xdr:cNvPr id="307" name="楕円 306"/>
        <xdr:cNvSpPr/>
      </xdr:nvSpPr>
      <xdr:spPr>
        <a:xfrm>
          <a:off x="9588500" y="53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30</xdr:row>
      <xdr:rowOff>8907</xdr:rowOff>
    </xdr:from>
    <xdr:ext cx="469744" cy="259045"/>
    <xdr:sp macro="" textlink="">
      <xdr:nvSpPr>
        <xdr:cNvPr id="308" name="テキスト ボックス 307"/>
        <xdr:cNvSpPr txBox="1"/>
      </xdr:nvSpPr>
      <xdr:spPr>
        <a:xfrm>
          <a:off x="9404428" y="51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115189</xdr:rowOff>
    </xdr:from>
    <xdr:to>
      <xdr:col>46</xdr:col>
      <xdr:colOff>38100</xdr:colOff>
      <xdr:row>39</xdr:row>
      <xdr:rowOff>45339</xdr:rowOff>
    </xdr:to>
    <xdr:sp macro="" textlink="">
      <xdr:nvSpPr>
        <xdr:cNvPr id="309" name="楕円 308"/>
        <xdr:cNvSpPr/>
      </xdr:nvSpPr>
      <xdr:spPr>
        <a:xfrm>
          <a:off x="8699500" y="663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36466</xdr:rowOff>
    </xdr:from>
    <xdr:ext cx="378565" cy="259045"/>
    <xdr:sp macro="" textlink="">
      <xdr:nvSpPr>
        <xdr:cNvPr id="310" name="テキスト ボックス 309"/>
        <xdr:cNvSpPr txBox="1"/>
      </xdr:nvSpPr>
      <xdr:spPr>
        <a:xfrm>
          <a:off x="8561017" y="6723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22416</xdr:rowOff>
    </xdr:from>
    <xdr:to>
      <xdr:col>41</xdr:col>
      <xdr:colOff>101600</xdr:colOff>
      <xdr:row>35</xdr:row>
      <xdr:rowOff>124016</xdr:rowOff>
    </xdr:to>
    <xdr:sp macro="" textlink="">
      <xdr:nvSpPr>
        <xdr:cNvPr id="311" name="楕円 310"/>
        <xdr:cNvSpPr/>
      </xdr:nvSpPr>
      <xdr:spPr>
        <a:xfrm>
          <a:off x="7810500" y="602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140543</xdr:rowOff>
    </xdr:from>
    <xdr:ext cx="469744" cy="259045"/>
    <xdr:sp macro="" textlink="">
      <xdr:nvSpPr>
        <xdr:cNvPr id="312" name="テキスト ボックス 311"/>
        <xdr:cNvSpPr txBox="1"/>
      </xdr:nvSpPr>
      <xdr:spPr>
        <a:xfrm>
          <a:off x="7626428" y="579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140145</xdr:rowOff>
    </xdr:from>
    <xdr:to>
      <xdr:col>36</xdr:col>
      <xdr:colOff>165100</xdr:colOff>
      <xdr:row>38</xdr:row>
      <xdr:rowOff>70295</xdr:rowOff>
    </xdr:to>
    <xdr:sp macro="" textlink="">
      <xdr:nvSpPr>
        <xdr:cNvPr id="313" name="楕円 312"/>
        <xdr:cNvSpPr/>
      </xdr:nvSpPr>
      <xdr:spPr>
        <a:xfrm>
          <a:off x="6921500" y="648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61421</xdr:rowOff>
    </xdr:from>
    <xdr:ext cx="469744" cy="259045"/>
    <xdr:sp macro="" textlink="">
      <xdr:nvSpPr>
        <xdr:cNvPr id="314" name="テキスト ボックス 313"/>
        <xdr:cNvSpPr txBox="1"/>
      </xdr:nvSpPr>
      <xdr:spPr>
        <a:xfrm>
          <a:off x="6737428" y="65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5" name="テキスト ボックス 324"/>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27" name="テキスト ボックス 326"/>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146512</xdr:rowOff>
    </xdr:from>
    <xdr:to>
      <xdr:col>54</xdr:col>
      <xdr:colOff>189865</xdr:colOff>
      <xdr:row>59</xdr:row>
      <xdr:rowOff>48854</xdr:rowOff>
    </xdr:to>
    <xdr:cxnSp macro="">
      <xdr:nvCxnSpPr>
        <xdr:cNvPr id="337" name="直線コネクタ 336"/>
        <xdr:cNvCxnSpPr/>
      </xdr:nvCxnSpPr>
      <xdr:spPr>
        <a:xfrm flipV="1">
          <a:off x="10475595" y="8719012"/>
          <a:ext cx="1270" cy="1445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52681</xdr:rowOff>
    </xdr:from>
    <xdr:ext cx="469744" cy="259045"/>
    <xdr:sp macro="" textlink="">
      <xdr:nvSpPr>
        <xdr:cNvPr id="338" name="農林水産業費最小値テキスト"/>
        <xdr:cNvSpPr txBox="1"/>
      </xdr:nvSpPr>
      <xdr:spPr>
        <a:xfrm>
          <a:off x="10528300" y="1016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48854</xdr:rowOff>
    </xdr:from>
    <xdr:to>
      <xdr:col>55</xdr:col>
      <xdr:colOff>88900</xdr:colOff>
      <xdr:row>59</xdr:row>
      <xdr:rowOff>48854</xdr:rowOff>
    </xdr:to>
    <xdr:cxnSp macro="">
      <xdr:nvCxnSpPr>
        <xdr:cNvPr id="339" name="直線コネクタ 338"/>
        <xdr:cNvCxnSpPr/>
      </xdr:nvCxnSpPr>
      <xdr:spPr>
        <a:xfrm>
          <a:off x="10388600" y="1016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93189</xdr:rowOff>
    </xdr:from>
    <xdr:ext cx="534377" cy="259045"/>
    <xdr:sp macro="" textlink="">
      <xdr:nvSpPr>
        <xdr:cNvPr id="340" name="農林水産業費最大値テキスト"/>
        <xdr:cNvSpPr txBox="1"/>
      </xdr:nvSpPr>
      <xdr:spPr>
        <a:xfrm>
          <a:off x="10528300" y="849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146512</xdr:rowOff>
    </xdr:from>
    <xdr:to>
      <xdr:col>55</xdr:col>
      <xdr:colOff>88900</xdr:colOff>
      <xdr:row>50</xdr:row>
      <xdr:rowOff>146512</xdr:rowOff>
    </xdr:to>
    <xdr:cxnSp macro="">
      <xdr:nvCxnSpPr>
        <xdr:cNvPr id="341" name="直線コネクタ 340"/>
        <xdr:cNvCxnSpPr/>
      </xdr:nvCxnSpPr>
      <xdr:spPr>
        <a:xfrm>
          <a:off x="10388600" y="871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116200</xdr:rowOff>
    </xdr:from>
    <xdr:to>
      <xdr:col>55</xdr:col>
      <xdr:colOff>0</xdr:colOff>
      <xdr:row>57</xdr:row>
      <xdr:rowOff>4277</xdr:rowOff>
    </xdr:to>
    <xdr:cxnSp macro="">
      <xdr:nvCxnSpPr>
        <xdr:cNvPr id="342" name="直線コネクタ 341"/>
        <xdr:cNvCxnSpPr/>
      </xdr:nvCxnSpPr>
      <xdr:spPr>
        <a:xfrm flipV="1">
          <a:off x="9639300" y="9717400"/>
          <a:ext cx="838200" cy="5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116120</xdr:rowOff>
    </xdr:from>
    <xdr:ext cx="534377" cy="259045"/>
    <xdr:sp macro="" textlink="">
      <xdr:nvSpPr>
        <xdr:cNvPr id="343" name="農林水産業費平均値テキスト"/>
        <xdr:cNvSpPr txBox="1"/>
      </xdr:nvSpPr>
      <xdr:spPr>
        <a:xfrm>
          <a:off x="10528300" y="9374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93243</xdr:rowOff>
    </xdr:from>
    <xdr:to>
      <xdr:col>55</xdr:col>
      <xdr:colOff>50800</xdr:colOff>
      <xdr:row>56</xdr:row>
      <xdr:rowOff>23393</xdr:rowOff>
    </xdr:to>
    <xdr:sp macro="" textlink="">
      <xdr:nvSpPr>
        <xdr:cNvPr id="344" name="フローチャート: 判断 343"/>
        <xdr:cNvSpPr/>
      </xdr:nvSpPr>
      <xdr:spPr>
        <a:xfrm>
          <a:off x="10426700" y="952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4277</xdr:rowOff>
    </xdr:from>
    <xdr:to>
      <xdr:col>50</xdr:col>
      <xdr:colOff>114300</xdr:colOff>
      <xdr:row>57</xdr:row>
      <xdr:rowOff>134031</xdr:rowOff>
    </xdr:to>
    <xdr:cxnSp macro="">
      <xdr:nvCxnSpPr>
        <xdr:cNvPr id="345" name="直線コネクタ 344"/>
        <xdr:cNvCxnSpPr/>
      </xdr:nvCxnSpPr>
      <xdr:spPr>
        <a:xfrm flipV="1">
          <a:off x="8750300" y="9776927"/>
          <a:ext cx="889000" cy="12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73035</xdr:rowOff>
    </xdr:from>
    <xdr:to>
      <xdr:col>50</xdr:col>
      <xdr:colOff>165100</xdr:colOff>
      <xdr:row>56</xdr:row>
      <xdr:rowOff>3185</xdr:rowOff>
    </xdr:to>
    <xdr:sp macro="" textlink="">
      <xdr:nvSpPr>
        <xdr:cNvPr id="346" name="フローチャート: 判断 345"/>
        <xdr:cNvSpPr/>
      </xdr:nvSpPr>
      <xdr:spPr>
        <a:xfrm>
          <a:off x="9588500" y="950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19712</xdr:rowOff>
    </xdr:from>
    <xdr:ext cx="534377" cy="259045"/>
    <xdr:sp macro="" textlink="">
      <xdr:nvSpPr>
        <xdr:cNvPr id="347" name="テキスト ボックス 346"/>
        <xdr:cNvSpPr txBox="1"/>
      </xdr:nvSpPr>
      <xdr:spPr>
        <a:xfrm>
          <a:off x="9372111" y="927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105593</xdr:rowOff>
    </xdr:from>
    <xdr:to>
      <xdr:col>45</xdr:col>
      <xdr:colOff>177800</xdr:colOff>
      <xdr:row>57</xdr:row>
      <xdr:rowOff>134031</xdr:rowOff>
    </xdr:to>
    <xdr:cxnSp macro="">
      <xdr:nvCxnSpPr>
        <xdr:cNvPr id="348" name="直線コネクタ 347"/>
        <xdr:cNvCxnSpPr/>
      </xdr:nvCxnSpPr>
      <xdr:spPr>
        <a:xfrm>
          <a:off x="7861300" y="9878243"/>
          <a:ext cx="889000" cy="2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23154</xdr:rowOff>
    </xdr:from>
    <xdr:to>
      <xdr:col>46</xdr:col>
      <xdr:colOff>38100</xdr:colOff>
      <xdr:row>56</xdr:row>
      <xdr:rowOff>124754</xdr:rowOff>
    </xdr:to>
    <xdr:sp macro="" textlink="">
      <xdr:nvSpPr>
        <xdr:cNvPr id="349" name="フローチャート: 判断 348"/>
        <xdr:cNvSpPr/>
      </xdr:nvSpPr>
      <xdr:spPr>
        <a:xfrm>
          <a:off x="8699500" y="962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141281</xdr:rowOff>
    </xdr:from>
    <xdr:ext cx="534377" cy="259045"/>
    <xdr:sp macro="" textlink="">
      <xdr:nvSpPr>
        <xdr:cNvPr id="350" name="テキスト ボックス 349"/>
        <xdr:cNvSpPr txBox="1"/>
      </xdr:nvSpPr>
      <xdr:spPr>
        <a:xfrm>
          <a:off x="8483111" y="939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117435</xdr:rowOff>
    </xdr:from>
    <xdr:to>
      <xdr:col>41</xdr:col>
      <xdr:colOff>50800</xdr:colOff>
      <xdr:row>57</xdr:row>
      <xdr:rowOff>105593</xdr:rowOff>
    </xdr:to>
    <xdr:cxnSp macro="">
      <xdr:nvCxnSpPr>
        <xdr:cNvPr id="351" name="直線コネクタ 350"/>
        <xdr:cNvCxnSpPr/>
      </xdr:nvCxnSpPr>
      <xdr:spPr>
        <a:xfrm>
          <a:off x="6972300" y="9718635"/>
          <a:ext cx="889000" cy="15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139192</xdr:rowOff>
    </xdr:from>
    <xdr:to>
      <xdr:col>41</xdr:col>
      <xdr:colOff>101600</xdr:colOff>
      <xdr:row>56</xdr:row>
      <xdr:rowOff>69342</xdr:rowOff>
    </xdr:to>
    <xdr:sp macro="" textlink="">
      <xdr:nvSpPr>
        <xdr:cNvPr id="352" name="フローチャート: 判断 351"/>
        <xdr:cNvSpPr/>
      </xdr:nvSpPr>
      <xdr:spPr>
        <a:xfrm>
          <a:off x="7810500" y="956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85869</xdr:rowOff>
    </xdr:from>
    <xdr:ext cx="534377" cy="259045"/>
    <xdr:sp macro="" textlink="">
      <xdr:nvSpPr>
        <xdr:cNvPr id="353" name="テキスト ボックス 352"/>
        <xdr:cNvSpPr txBox="1"/>
      </xdr:nvSpPr>
      <xdr:spPr>
        <a:xfrm>
          <a:off x="7594111" y="934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43820</xdr:rowOff>
    </xdr:from>
    <xdr:to>
      <xdr:col>36</xdr:col>
      <xdr:colOff>165100</xdr:colOff>
      <xdr:row>55</xdr:row>
      <xdr:rowOff>145420</xdr:rowOff>
    </xdr:to>
    <xdr:sp macro="" textlink="">
      <xdr:nvSpPr>
        <xdr:cNvPr id="354" name="フローチャート: 判断 353"/>
        <xdr:cNvSpPr/>
      </xdr:nvSpPr>
      <xdr:spPr>
        <a:xfrm>
          <a:off x="6921500" y="947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161947</xdr:rowOff>
    </xdr:from>
    <xdr:ext cx="534377" cy="259045"/>
    <xdr:sp macro="" textlink="">
      <xdr:nvSpPr>
        <xdr:cNvPr id="355" name="テキスト ボックス 354"/>
        <xdr:cNvSpPr txBox="1"/>
      </xdr:nvSpPr>
      <xdr:spPr>
        <a:xfrm>
          <a:off x="6705111" y="924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65400</xdr:rowOff>
    </xdr:from>
    <xdr:to>
      <xdr:col>55</xdr:col>
      <xdr:colOff>50800</xdr:colOff>
      <xdr:row>56</xdr:row>
      <xdr:rowOff>167000</xdr:rowOff>
    </xdr:to>
    <xdr:sp macro="" textlink="">
      <xdr:nvSpPr>
        <xdr:cNvPr id="361" name="楕円 360"/>
        <xdr:cNvSpPr/>
      </xdr:nvSpPr>
      <xdr:spPr>
        <a:xfrm>
          <a:off x="10426700" y="966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43827</xdr:rowOff>
    </xdr:from>
    <xdr:ext cx="534377" cy="259045"/>
    <xdr:sp macro="" textlink="">
      <xdr:nvSpPr>
        <xdr:cNvPr id="362" name="農林水産業費該当値テキスト"/>
        <xdr:cNvSpPr txBox="1"/>
      </xdr:nvSpPr>
      <xdr:spPr>
        <a:xfrm>
          <a:off x="10528300" y="964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124927</xdr:rowOff>
    </xdr:from>
    <xdr:to>
      <xdr:col>50</xdr:col>
      <xdr:colOff>165100</xdr:colOff>
      <xdr:row>57</xdr:row>
      <xdr:rowOff>55077</xdr:rowOff>
    </xdr:to>
    <xdr:sp macro="" textlink="">
      <xdr:nvSpPr>
        <xdr:cNvPr id="363" name="楕円 362"/>
        <xdr:cNvSpPr/>
      </xdr:nvSpPr>
      <xdr:spPr>
        <a:xfrm>
          <a:off x="9588500" y="972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46204</xdr:rowOff>
    </xdr:from>
    <xdr:ext cx="534377" cy="259045"/>
    <xdr:sp macro="" textlink="">
      <xdr:nvSpPr>
        <xdr:cNvPr id="364" name="テキスト ボックス 363"/>
        <xdr:cNvSpPr txBox="1"/>
      </xdr:nvSpPr>
      <xdr:spPr>
        <a:xfrm>
          <a:off x="9372111" y="981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83231</xdr:rowOff>
    </xdr:from>
    <xdr:to>
      <xdr:col>46</xdr:col>
      <xdr:colOff>38100</xdr:colOff>
      <xdr:row>58</xdr:row>
      <xdr:rowOff>13381</xdr:rowOff>
    </xdr:to>
    <xdr:sp macro="" textlink="">
      <xdr:nvSpPr>
        <xdr:cNvPr id="365" name="楕円 364"/>
        <xdr:cNvSpPr/>
      </xdr:nvSpPr>
      <xdr:spPr>
        <a:xfrm>
          <a:off x="8699500" y="985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4508</xdr:rowOff>
    </xdr:from>
    <xdr:ext cx="534377" cy="259045"/>
    <xdr:sp macro="" textlink="">
      <xdr:nvSpPr>
        <xdr:cNvPr id="366" name="テキスト ボックス 365"/>
        <xdr:cNvSpPr txBox="1"/>
      </xdr:nvSpPr>
      <xdr:spPr>
        <a:xfrm>
          <a:off x="8483111" y="994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54793</xdr:rowOff>
    </xdr:from>
    <xdr:to>
      <xdr:col>41</xdr:col>
      <xdr:colOff>101600</xdr:colOff>
      <xdr:row>57</xdr:row>
      <xdr:rowOff>156393</xdr:rowOff>
    </xdr:to>
    <xdr:sp macro="" textlink="">
      <xdr:nvSpPr>
        <xdr:cNvPr id="367" name="楕円 366"/>
        <xdr:cNvSpPr/>
      </xdr:nvSpPr>
      <xdr:spPr>
        <a:xfrm>
          <a:off x="7810500" y="982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147520</xdr:rowOff>
    </xdr:from>
    <xdr:ext cx="534377" cy="259045"/>
    <xdr:sp macro="" textlink="">
      <xdr:nvSpPr>
        <xdr:cNvPr id="368" name="テキスト ボックス 367"/>
        <xdr:cNvSpPr txBox="1"/>
      </xdr:nvSpPr>
      <xdr:spPr>
        <a:xfrm>
          <a:off x="7594111" y="992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66635</xdr:rowOff>
    </xdr:from>
    <xdr:to>
      <xdr:col>36</xdr:col>
      <xdr:colOff>165100</xdr:colOff>
      <xdr:row>56</xdr:row>
      <xdr:rowOff>168235</xdr:rowOff>
    </xdr:to>
    <xdr:sp macro="" textlink="">
      <xdr:nvSpPr>
        <xdr:cNvPr id="369" name="楕円 368"/>
        <xdr:cNvSpPr/>
      </xdr:nvSpPr>
      <xdr:spPr>
        <a:xfrm>
          <a:off x="6921500" y="966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159362</xdr:rowOff>
    </xdr:from>
    <xdr:ext cx="534377" cy="259045"/>
    <xdr:sp macro="" textlink="">
      <xdr:nvSpPr>
        <xdr:cNvPr id="370" name="テキスト ボックス 369"/>
        <xdr:cNvSpPr txBox="1"/>
      </xdr:nvSpPr>
      <xdr:spPr>
        <a:xfrm>
          <a:off x="6705111" y="976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144434</xdr:rowOff>
    </xdr:from>
    <xdr:ext cx="467179" cy="259045"/>
    <xdr:sp macro="" textlink="">
      <xdr:nvSpPr>
        <xdr:cNvPr id="384" name="テキスト ボックス 383"/>
        <xdr:cNvSpPr txBox="1"/>
      </xdr:nvSpPr>
      <xdr:spPr>
        <a:xfrm>
          <a:off x="6136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2" name="テキスト ボックス 39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152175</xdr:rowOff>
    </xdr:from>
    <xdr:to>
      <xdr:col>54</xdr:col>
      <xdr:colOff>189865</xdr:colOff>
      <xdr:row>78</xdr:row>
      <xdr:rowOff>69945</xdr:rowOff>
    </xdr:to>
    <xdr:cxnSp macro="">
      <xdr:nvCxnSpPr>
        <xdr:cNvPr id="396" name="直線コネクタ 395"/>
        <xdr:cNvCxnSpPr/>
      </xdr:nvCxnSpPr>
      <xdr:spPr>
        <a:xfrm flipV="1">
          <a:off x="10475595" y="12153675"/>
          <a:ext cx="1270" cy="128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73772</xdr:rowOff>
    </xdr:from>
    <xdr:ext cx="469744" cy="259045"/>
    <xdr:sp macro="" textlink="">
      <xdr:nvSpPr>
        <xdr:cNvPr id="397" name="商工費最小値テキスト"/>
        <xdr:cNvSpPr txBox="1"/>
      </xdr:nvSpPr>
      <xdr:spPr>
        <a:xfrm>
          <a:off x="10528300" y="13446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69945</xdr:rowOff>
    </xdr:from>
    <xdr:to>
      <xdr:col>55</xdr:col>
      <xdr:colOff>88900</xdr:colOff>
      <xdr:row>78</xdr:row>
      <xdr:rowOff>69945</xdr:rowOff>
    </xdr:to>
    <xdr:cxnSp macro="">
      <xdr:nvCxnSpPr>
        <xdr:cNvPr id="398" name="直線コネクタ 397"/>
        <xdr:cNvCxnSpPr/>
      </xdr:nvCxnSpPr>
      <xdr:spPr>
        <a:xfrm>
          <a:off x="10388600" y="1344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98852</xdr:rowOff>
    </xdr:from>
    <xdr:ext cx="534377" cy="259045"/>
    <xdr:sp macro="" textlink="">
      <xdr:nvSpPr>
        <xdr:cNvPr id="399" name="商工費最大値テキスト"/>
        <xdr:cNvSpPr txBox="1"/>
      </xdr:nvSpPr>
      <xdr:spPr>
        <a:xfrm>
          <a:off x="10528300" y="119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152175</xdr:rowOff>
    </xdr:from>
    <xdr:to>
      <xdr:col>55</xdr:col>
      <xdr:colOff>88900</xdr:colOff>
      <xdr:row>70</xdr:row>
      <xdr:rowOff>152175</xdr:rowOff>
    </xdr:to>
    <xdr:cxnSp macro="">
      <xdr:nvCxnSpPr>
        <xdr:cNvPr id="400" name="直線コネクタ 399"/>
        <xdr:cNvCxnSpPr/>
      </xdr:nvCxnSpPr>
      <xdr:spPr>
        <a:xfrm>
          <a:off x="10388600" y="1215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142312</xdr:rowOff>
    </xdr:from>
    <xdr:to>
      <xdr:col>55</xdr:col>
      <xdr:colOff>0</xdr:colOff>
      <xdr:row>77</xdr:row>
      <xdr:rowOff>3519</xdr:rowOff>
    </xdr:to>
    <xdr:cxnSp macro="">
      <xdr:nvCxnSpPr>
        <xdr:cNvPr id="401" name="直線コネクタ 400"/>
        <xdr:cNvCxnSpPr/>
      </xdr:nvCxnSpPr>
      <xdr:spPr>
        <a:xfrm flipV="1">
          <a:off x="9639300" y="13001062"/>
          <a:ext cx="838200" cy="20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73858</xdr:rowOff>
    </xdr:from>
    <xdr:ext cx="469744" cy="259045"/>
    <xdr:sp macro="" textlink="">
      <xdr:nvSpPr>
        <xdr:cNvPr id="402" name="商工費平均値テキスト"/>
        <xdr:cNvSpPr txBox="1"/>
      </xdr:nvSpPr>
      <xdr:spPr>
        <a:xfrm>
          <a:off x="10528300" y="12932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95431</xdr:rowOff>
    </xdr:from>
    <xdr:to>
      <xdr:col>55</xdr:col>
      <xdr:colOff>50800</xdr:colOff>
      <xdr:row>76</xdr:row>
      <xdr:rowOff>25581</xdr:rowOff>
    </xdr:to>
    <xdr:sp macro="" textlink="">
      <xdr:nvSpPr>
        <xdr:cNvPr id="403" name="フローチャート: 判断 402"/>
        <xdr:cNvSpPr/>
      </xdr:nvSpPr>
      <xdr:spPr>
        <a:xfrm>
          <a:off x="10426700" y="1295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37744</xdr:rowOff>
    </xdr:from>
    <xdr:to>
      <xdr:col>50</xdr:col>
      <xdr:colOff>114300</xdr:colOff>
      <xdr:row>77</xdr:row>
      <xdr:rowOff>3519</xdr:rowOff>
    </xdr:to>
    <xdr:cxnSp macro="">
      <xdr:nvCxnSpPr>
        <xdr:cNvPr id="404" name="直線コネクタ 403"/>
        <xdr:cNvCxnSpPr/>
      </xdr:nvCxnSpPr>
      <xdr:spPr>
        <a:xfrm>
          <a:off x="8750300" y="12896494"/>
          <a:ext cx="889000" cy="30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51801</xdr:rowOff>
    </xdr:from>
    <xdr:to>
      <xdr:col>50</xdr:col>
      <xdr:colOff>165100</xdr:colOff>
      <xdr:row>75</xdr:row>
      <xdr:rowOff>153401</xdr:rowOff>
    </xdr:to>
    <xdr:sp macro="" textlink="">
      <xdr:nvSpPr>
        <xdr:cNvPr id="405" name="フローチャート: 判断 404"/>
        <xdr:cNvSpPr/>
      </xdr:nvSpPr>
      <xdr:spPr>
        <a:xfrm>
          <a:off x="9588500" y="1291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169928</xdr:rowOff>
    </xdr:from>
    <xdr:ext cx="534377" cy="259045"/>
    <xdr:sp macro="" textlink="">
      <xdr:nvSpPr>
        <xdr:cNvPr id="406" name="テキスト ボックス 405"/>
        <xdr:cNvSpPr txBox="1"/>
      </xdr:nvSpPr>
      <xdr:spPr>
        <a:xfrm>
          <a:off x="9372111" y="1268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37744</xdr:rowOff>
    </xdr:from>
    <xdr:to>
      <xdr:col>45</xdr:col>
      <xdr:colOff>177800</xdr:colOff>
      <xdr:row>76</xdr:row>
      <xdr:rowOff>7178</xdr:rowOff>
    </xdr:to>
    <xdr:cxnSp macro="">
      <xdr:nvCxnSpPr>
        <xdr:cNvPr id="407" name="直線コネクタ 406"/>
        <xdr:cNvCxnSpPr/>
      </xdr:nvCxnSpPr>
      <xdr:spPr>
        <a:xfrm flipV="1">
          <a:off x="7861300" y="12896494"/>
          <a:ext cx="889000" cy="14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21104</xdr:rowOff>
    </xdr:from>
    <xdr:to>
      <xdr:col>46</xdr:col>
      <xdr:colOff>38100</xdr:colOff>
      <xdr:row>75</xdr:row>
      <xdr:rowOff>122704</xdr:rowOff>
    </xdr:to>
    <xdr:sp macro="" textlink="">
      <xdr:nvSpPr>
        <xdr:cNvPr id="408" name="フローチャート: 判断 407"/>
        <xdr:cNvSpPr/>
      </xdr:nvSpPr>
      <xdr:spPr>
        <a:xfrm>
          <a:off x="8699500" y="128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113831</xdr:rowOff>
    </xdr:from>
    <xdr:ext cx="534377" cy="259045"/>
    <xdr:sp macro="" textlink="">
      <xdr:nvSpPr>
        <xdr:cNvPr id="409" name="テキスト ボックス 408"/>
        <xdr:cNvSpPr txBox="1"/>
      </xdr:nvSpPr>
      <xdr:spPr>
        <a:xfrm>
          <a:off x="8483111" y="1297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7178</xdr:rowOff>
    </xdr:from>
    <xdr:to>
      <xdr:col>41</xdr:col>
      <xdr:colOff>50800</xdr:colOff>
      <xdr:row>76</xdr:row>
      <xdr:rowOff>51068</xdr:rowOff>
    </xdr:to>
    <xdr:cxnSp macro="">
      <xdr:nvCxnSpPr>
        <xdr:cNvPr id="410" name="直線コネクタ 409"/>
        <xdr:cNvCxnSpPr/>
      </xdr:nvCxnSpPr>
      <xdr:spPr>
        <a:xfrm flipV="1">
          <a:off x="6972300" y="13037378"/>
          <a:ext cx="889000" cy="4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15356</xdr:rowOff>
    </xdr:from>
    <xdr:to>
      <xdr:col>41</xdr:col>
      <xdr:colOff>101600</xdr:colOff>
      <xdr:row>74</xdr:row>
      <xdr:rowOff>116956</xdr:rowOff>
    </xdr:to>
    <xdr:sp macro="" textlink="">
      <xdr:nvSpPr>
        <xdr:cNvPr id="411" name="フローチャート: 判断 410"/>
        <xdr:cNvSpPr/>
      </xdr:nvSpPr>
      <xdr:spPr>
        <a:xfrm>
          <a:off x="7810500" y="12702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133483</xdr:rowOff>
    </xdr:from>
    <xdr:ext cx="534377" cy="259045"/>
    <xdr:sp macro="" textlink="">
      <xdr:nvSpPr>
        <xdr:cNvPr id="412" name="テキスト ボックス 411"/>
        <xdr:cNvSpPr txBox="1"/>
      </xdr:nvSpPr>
      <xdr:spPr>
        <a:xfrm>
          <a:off x="7594111" y="124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165709</xdr:rowOff>
    </xdr:from>
    <xdr:to>
      <xdr:col>36</xdr:col>
      <xdr:colOff>165100</xdr:colOff>
      <xdr:row>74</xdr:row>
      <xdr:rowOff>95859</xdr:rowOff>
    </xdr:to>
    <xdr:sp macro="" textlink="">
      <xdr:nvSpPr>
        <xdr:cNvPr id="413" name="フローチャート: 判断 412"/>
        <xdr:cNvSpPr/>
      </xdr:nvSpPr>
      <xdr:spPr>
        <a:xfrm>
          <a:off x="6921500" y="1268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112386</xdr:rowOff>
    </xdr:from>
    <xdr:ext cx="534377" cy="259045"/>
    <xdr:sp macro="" textlink="">
      <xdr:nvSpPr>
        <xdr:cNvPr id="414" name="テキスト ボックス 413"/>
        <xdr:cNvSpPr txBox="1"/>
      </xdr:nvSpPr>
      <xdr:spPr>
        <a:xfrm>
          <a:off x="6705111" y="1245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91512</xdr:rowOff>
    </xdr:from>
    <xdr:to>
      <xdr:col>55</xdr:col>
      <xdr:colOff>50800</xdr:colOff>
      <xdr:row>76</xdr:row>
      <xdr:rowOff>21662</xdr:rowOff>
    </xdr:to>
    <xdr:sp macro="" textlink="">
      <xdr:nvSpPr>
        <xdr:cNvPr id="420" name="楕円 419"/>
        <xdr:cNvSpPr/>
      </xdr:nvSpPr>
      <xdr:spPr>
        <a:xfrm>
          <a:off x="10426700" y="1295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114389</xdr:rowOff>
    </xdr:from>
    <xdr:ext cx="469744" cy="259045"/>
    <xdr:sp macro="" textlink="">
      <xdr:nvSpPr>
        <xdr:cNvPr id="421" name="商工費該当値テキスト"/>
        <xdr:cNvSpPr txBox="1"/>
      </xdr:nvSpPr>
      <xdr:spPr>
        <a:xfrm>
          <a:off x="10528300" y="1280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124169</xdr:rowOff>
    </xdr:from>
    <xdr:to>
      <xdr:col>50</xdr:col>
      <xdr:colOff>165100</xdr:colOff>
      <xdr:row>77</xdr:row>
      <xdr:rowOff>54319</xdr:rowOff>
    </xdr:to>
    <xdr:sp macro="" textlink="">
      <xdr:nvSpPr>
        <xdr:cNvPr id="422" name="楕円 421"/>
        <xdr:cNvSpPr/>
      </xdr:nvSpPr>
      <xdr:spPr>
        <a:xfrm>
          <a:off x="9588500" y="1315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45446</xdr:rowOff>
    </xdr:from>
    <xdr:ext cx="469744" cy="259045"/>
    <xdr:sp macro="" textlink="">
      <xdr:nvSpPr>
        <xdr:cNvPr id="423" name="テキスト ボックス 422"/>
        <xdr:cNvSpPr txBox="1"/>
      </xdr:nvSpPr>
      <xdr:spPr>
        <a:xfrm>
          <a:off x="9404428" y="13247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158394</xdr:rowOff>
    </xdr:from>
    <xdr:to>
      <xdr:col>46</xdr:col>
      <xdr:colOff>38100</xdr:colOff>
      <xdr:row>75</xdr:row>
      <xdr:rowOff>88544</xdr:rowOff>
    </xdr:to>
    <xdr:sp macro="" textlink="">
      <xdr:nvSpPr>
        <xdr:cNvPr id="424" name="楕円 423"/>
        <xdr:cNvSpPr/>
      </xdr:nvSpPr>
      <xdr:spPr>
        <a:xfrm>
          <a:off x="8699500" y="1284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105071</xdr:rowOff>
    </xdr:from>
    <xdr:ext cx="534377" cy="259045"/>
    <xdr:sp macro="" textlink="">
      <xdr:nvSpPr>
        <xdr:cNvPr id="425" name="テキスト ボックス 424"/>
        <xdr:cNvSpPr txBox="1"/>
      </xdr:nvSpPr>
      <xdr:spPr>
        <a:xfrm>
          <a:off x="8483111" y="1262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127827</xdr:rowOff>
    </xdr:from>
    <xdr:to>
      <xdr:col>41</xdr:col>
      <xdr:colOff>101600</xdr:colOff>
      <xdr:row>76</xdr:row>
      <xdr:rowOff>57978</xdr:rowOff>
    </xdr:to>
    <xdr:sp macro="" textlink="">
      <xdr:nvSpPr>
        <xdr:cNvPr id="426" name="楕円 425"/>
        <xdr:cNvSpPr/>
      </xdr:nvSpPr>
      <xdr:spPr>
        <a:xfrm>
          <a:off x="7810500" y="1298657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49105</xdr:rowOff>
    </xdr:from>
    <xdr:ext cx="469744" cy="259045"/>
    <xdr:sp macro="" textlink="">
      <xdr:nvSpPr>
        <xdr:cNvPr id="427" name="テキスト ボックス 426"/>
        <xdr:cNvSpPr txBox="1"/>
      </xdr:nvSpPr>
      <xdr:spPr>
        <a:xfrm>
          <a:off x="7626428" y="13079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268</xdr:rowOff>
    </xdr:from>
    <xdr:to>
      <xdr:col>36</xdr:col>
      <xdr:colOff>165100</xdr:colOff>
      <xdr:row>76</xdr:row>
      <xdr:rowOff>101868</xdr:rowOff>
    </xdr:to>
    <xdr:sp macro="" textlink="">
      <xdr:nvSpPr>
        <xdr:cNvPr id="428" name="楕円 427"/>
        <xdr:cNvSpPr/>
      </xdr:nvSpPr>
      <xdr:spPr>
        <a:xfrm>
          <a:off x="6921500" y="1303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92995</xdr:rowOff>
    </xdr:from>
    <xdr:ext cx="469744" cy="259045"/>
    <xdr:sp macro="" textlink="">
      <xdr:nvSpPr>
        <xdr:cNvPr id="429" name="テキスト ボックス 428"/>
        <xdr:cNvSpPr txBox="1"/>
      </xdr:nvSpPr>
      <xdr:spPr>
        <a:xfrm>
          <a:off x="6737428" y="13123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0" name="テキスト ボックス 439"/>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2" name="テキスト ボックス 441"/>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0" name="テキスト ボックス 449"/>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2" name="テキスト ボックス 45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17018</xdr:rowOff>
    </xdr:from>
    <xdr:to>
      <xdr:col>54</xdr:col>
      <xdr:colOff>189865</xdr:colOff>
      <xdr:row>99</xdr:row>
      <xdr:rowOff>54623</xdr:rowOff>
    </xdr:to>
    <xdr:cxnSp macro="">
      <xdr:nvCxnSpPr>
        <xdr:cNvPr id="454" name="直線コネクタ 453"/>
        <xdr:cNvCxnSpPr/>
      </xdr:nvCxnSpPr>
      <xdr:spPr>
        <a:xfrm flipV="1">
          <a:off x="10475595" y="15618968"/>
          <a:ext cx="1270" cy="14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58450</xdr:rowOff>
    </xdr:from>
    <xdr:ext cx="534377" cy="259045"/>
    <xdr:sp macro="" textlink="">
      <xdr:nvSpPr>
        <xdr:cNvPr id="455" name="土木費最小値テキスト"/>
        <xdr:cNvSpPr txBox="1"/>
      </xdr:nvSpPr>
      <xdr:spPr>
        <a:xfrm>
          <a:off x="10528300" y="1703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54623</xdr:rowOff>
    </xdr:from>
    <xdr:to>
      <xdr:col>55</xdr:col>
      <xdr:colOff>88900</xdr:colOff>
      <xdr:row>99</xdr:row>
      <xdr:rowOff>54623</xdr:rowOff>
    </xdr:to>
    <xdr:cxnSp macro="">
      <xdr:nvCxnSpPr>
        <xdr:cNvPr id="456" name="直線コネクタ 455"/>
        <xdr:cNvCxnSpPr/>
      </xdr:nvCxnSpPr>
      <xdr:spPr>
        <a:xfrm>
          <a:off x="10388600" y="17028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135145</xdr:rowOff>
    </xdr:from>
    <xdr:ext cx="534377" cy="259045"/>
    <xdr:sp macro="" textlink="">
      <xdr:nvSpPr>
        <xdr:cNvPr id="457" name="土木費最大値テキスト"/>
        <xdr:cNvSpPr txBox="1"/>
      </xdr:nvSpPr>
      <xdr:spPr>
        <a:xfrm>
          <a:off x="10528300" y="1539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66,720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17018</xdr:rowOff>
    </xdr:from>
    <xdr:to>
      <xdr:col>55</xdr:col>
      <xdr:colOff>88900</xdr:colOff>
      <xdr:row>91</xdr:row>
      <xdr:rowOff>17018</xdr:rowOff>
    </xdr:to>
    <xdr:cxnSp macro="">
      <xdr:nvCxnSpPr>
        <xdr:cNvPr id="458" name="直線コネクタ 457"/>
        <xdr:cNvCxnSpPr/>
      </xdr:nvCxnSpPr>
      <xdr:spPr>
        <a:xfrm>
          <a:off x="10388600" y="15618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133528</xdr:rowOff>
    </xdr:from>
    <xdr:to>
      <xdr:col>55</xdr:col>
      <xdr:colOff>0</xdr:colOff>
      <xdr:row>98</xdr:row>
      <xdr:rowOff>6122</xdr:rowOff>
    </xdr:to>
    <xdr:cxnSp macro="">
      <xdr:nvCxnSpPr>
        <xdr:cNvPr id="459" name="直線コネクタ 458"/>
        <xdr:cNvCxnSpPr/>
      </xdr:nvCxnSpPr>
      <xdr:spPr>
        <a:xfrm>
          <a:off x="9639300" y="16764178"/>
          <a:ext cx="838200" cy="4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58590</xdr:rowOff>
    </xdr:from>
    <xdr:ext cx="534377" cy="259045"/>
    <xdr:sp macro="" textlink="">
      <xdr:nvSpPr>
        <xdr:cNvPr id="460" name="土木費平均値テキスト"/>
        <xdr:cNvSpPr txBox="1"/>
      </xdr:nvSpPr>
      <xdr:spPr>
        <a:xfrm>
          <a:off x="10528300" y="16346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35713</xdr:rowOff>
    </xdr:from>
    <xdr:to>
      <xdr:col>55</xdr:col>
      <xdr:colOff>50800</xdr:colOff>
      <xdr:row>96</xdr:row>
      <xdr:rowOff>137313</xdr:rowOff>
    </xdr:to>
    <xdr:sp macro="" textlink="">
      <xdr:nvSpPr>
        <xdr:cNvPr id="461" name="フローチャート: 判断 460"/>
        <xdr:cNvSpPr/>
      </xdr:nvSpPr>
      <xdr:spPr>
        <a:xfrm>
          <a:off x="10426700" y="1649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107886</xdr:rowOff>
    </xdr:from>
    <xdr:to>
      <xdr:col>50</xdr:col>
      <xdr:colOff>114300</xdr:colOff>
      <xdr:row>97</xdr:row>
      <xdr:rowOff>133528</xdr:rowOff>
    </xdr:to>
    <xdr:cxnSp macro="">
      <xdr:nvCxnSpPr>
        <xdr:cNvPr id="462" name="直線コネクタ 461"/>
        <xdr:cNvCxnSpPr/>
      </xdr:nvCxnSpPr>
      <xdr:spPr>
        <a:xfrm>
          <a:off x="8750300" y="16567086"/>
          <a:ext cx="889000" cy="19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119914</xdr:rowOff>
    </xdr:from>
    <xdr:to>
      <xdr:col>50</xdr:col>
      <xdr:colOff>165100</xdr:colOff>
      <xdr:row>95</xdr:row>
      <xdr:rowOff>50064</xdr:rowOff>
    </xdr:to>
    <xdr:sp macro="" textlink="">
      <xdr:nvSpPr>
        <xdr:cNvPr id="463" name="フローチャート: 判断 462"/>
        <xdr:cNvSpPr/>
      </xdr:nvSpPr>
      <xdr:spPr>
        <a:xfrm>
          <a:off x="9588500" y="1623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66591</xdr:rowOff>
    </xdr:from>
    <xdr:ext cx="534377" cy="259045"/>
    <xdr:sp macro="" textlink="">
      <xdr:nvSpPr>
        <xdr:cNvPr id="464" name="テキスト ボックス 463"/>
        <xdr:cNvSpPr txBox="1"/>
      </xdr:nvSpPr>
      <xdr:spPr>
        <a:xfrm>
          <a:off x="9372111" y="1601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107886</xdr:rowOff>
    </xdr:from>
    <xdr:to>
      <xdr:col>45</xdr:col>
      <xdr:colOff>177800</xdr:colOff>
      <xdr:row>97</xdr:row>
      <xdr:rowOff>54014</xdr:rowOff>
    </xdr:to>
    <xdr:cxnSp macro="">
      <xdr:nvCxnSpPr>
        <xdr:cNvPr id="465" name="直線コネクタ 464"/>
        <xdr:cNvCxnSpPr/>
      </xdr:nvCxnSpPr>
      <xdr:spPr>
        <a:xfrm flipV="1">
          <a:off x="7861300" y="16567086"/>
          <a:ext cx="889000" cy="11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83832</xdr:rowOff>
    </xdr:from>
    <xdr:to>
      <xdr:col>46</xdr:col>
      <xdr:colOff>38100</xdr:colOff>
      <xdr:row>96</xdr:row>
      <xdr:rowOff>13982</xdr:rowOff>
    </xdr:to>
    <xdr:sp macro="" textlink="">
      <xdr:nvSpPr>
        <xdr:cNvPr id="466" name="フローチャート: 判断 465"/>
        <xdr:cNvSpPr/>
      </xdr:nvSpPr>
      <xdr:spPr>
        <a:xfrm>
          <a:off x="8699500" y="1637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30509</xdr:rowOff>
    </xdr:from>
    <xdr:ext cx="534377" cy="259045"/>
    <xdr:sp macro="" textlink="">
      <xdr:nvSpPr>
        <xdr:cNvPr id="467" name="テキスト ボックス 466"/>
        <xdr:cNvSpPr txBox="1"/>
      </xdr:nvSpPr>
      <xdr:spPr>
        <a:xfrm>
          <a:off x="8483111" y="1614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54014</xdr:rowOff>
    </xdr:from>
    <xdr:to>
      <xdr:col>41</xdr:col>
      <xdr:colOff>50800</xdr:colOff>
      <xdr:row>98</xdr:row>
      <xdr:rowOff>122974</xdr:rowOff>
    </xdr:to>
    <xdr:cxnSp macro="">
      <xdr:nvCxnSpPr>
        <xdr:cNvPr id="468" name="直線コネクタ 467"/>
        <xdr:cNvCxnSpPr/>
      </xdr:nvCxnSpPr>
      <xdr:spPr>
        <a:xfrm flipV="1">
          <a:off x="6972300" y="16684664"/>
          <a:ext cx="889000" cy="24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15329</xdr:rowOff>
    </xdr:from>
    <xdr:to>
      <xdr:col>41</xdr:col>
      <xdr:colOff>101600</xdr:colOff>
      <xdr:row>94</xdr:row>
      <xdr:rowOff>116929</xdr:rowOff>
    </xdr:to>
    <xdr:sp macro="" textlink="">
      <xdr:nvSpPr>
        <xdr:cNvPr id="469" name="フローチャート: 判断 468"/>
        <xdr:cNvSpPr/>
      </xdr:nvSpPr>
      <xdr:spPr>
        <a:xfrm>
          <a:off x="7810500" y="1613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133456</xdr:rowOff>
    </xdr:from>
    <xdr:ext cx="534377" cy="259045"/>
    <xdr:sp macro="" textlink="">
      <xdr:nvSpPr>
        <xdr:cNvPr id="470" name="テキスト ボックス 469"/>
        <xdr:cNvSpPr txBox="1"/>
      </xdr:nvSpPr>
      <xdr:spPr>
        <a:xfrm>
          <a:off x="7594111" y="1590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71870</xdr:rowOff>
    </xdr:from>
    <xdr:to>
      <xdr:col>36</xdr:col>
      <xdr:colOff>165100</xdr:colOff>
      <xdr:row>96</xdr:row>
      <xdr:rowOff>2020</xdr:rowOff>
    </xdr:to>
    <xdr:sp macro="" textlink="">
      <xdr:nvSpPr>
        <xdr:cNvPr id="471" name="フローチャート: 判断 470"/>
        <xdr:cNvSpPr/>
      </xdr:nvSpPr>
      <xdr:spPr>
        <a:xfrm>
          <a:off x="6921500" y="1635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18547</xdr:rowOff>
    </xdr:from>
    <xdr:ext cx="534377" cy="259045"/>
    <xdr:sp macro="" textlink="">
      <xdr:nvSpPr>
        <xdr:cNvPr id="472" name="テキスト ボックス 471"/>
        <xdr:cNvSpPr txBox="1"/>
      </xdr:nvSpPr>
      <xdr:spPr>
        <a:xfrm>
          <a:off x="6705111" y="1613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126772</xdr:rowOff>
    </xdr:from>
    <xdr:to>
      <xdr:col>55</xdr:col>
      <xdr:colOff>50800</xdr:colOff>
      <xdr:row>98</xdr:row>
      <xdr:rowOff>56922</xdr:rowOff>
    </xdr:to>
    <xdr:sp macro="" textlink="">
      <xdr:nvSpPr>
        <xdr:cNvPr id="478" name="楕円 477"/>
        <xdr:cNvSpPr/>
      </xdr:nvSpPr>
      <xdr:spPr>
        <a:xfrm>
          <a:off x="10426700" y="1675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105199</xdr:rowOff>
    </xdr:from>
    <xdr:ext cx="534377" cy="259045"/>
    <xdr:sp macro="" textlink="">
      <xdr:nvSpPr>
        <xdr:cNvPr id="479" name="土木費該当値テキスト"/>
        <xdr:cNvSpPr txBox="1"/>
      </xdr:nvSpPr>
      <xdr:spPr>
        <a:xfrm>
          <a:off x="10528300" y="1673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82728</xdr:rowOff>
    </xdr:from>
    <xdr:to>
      <xdr:col>50</xdr:col>
      <xdr:colOff>165100</xdr:colOff>
      <xdr:row>98</xdr:row>
      <xdr:rowOff>12878</xdr:rowOff>
    </xdr:to>
    <xdr:sp macro="" textlink="">
      <xdr:nvSpPr>
        <xdr:cNvPr id="480" name="楕円 479"/>
        <xdr:cNvSpPr/>
      </xdr:nvSpPr>
      <xdr:spPr>
        <a:xfrm>
          <a:off x="9588500" y="1671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4005</xdr:rowOff>
    </xdr:from>
    <xdr:ext cx="534377" cy="259045"/>
    <xdr:sp macro="" textlink="">
      <xdr:nvSpPr>
        <xdr:cNvPr id="481" name="テキスト ボックス 480"/>
        <xdr:cNvSpPr txBox="1"/>
      </xdr:nvSpPr>
      <xdr:spPr>
        <a:xfrm>
          <a:off x="9372111" y="1680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57086</xdr:rowOff>
    </xdr:from>
    <xdr:to>
      <xdr:col>46</xdr:col>
      <xdr:colOff>38100</xdr:colOff>
      <xdr:row>96</xdr:row>
      <xdr:rowOff>158686</xdr:rowOff>
    </xdr:to>
    <xdr:sp macro="" textlink="">
      <xdr:nvSpPr>
        <xdr:cNvPr id="482" name="楕円 481"/>
        <xdr:cNvSpPr/>
      </xdr:nvSpPr>
      <xdr:spPr>
        <a:xfrm>
          <a:off x="8699500" y="1651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149813</xdr:rowOff>
    </xdr:from>
    <xdr:ext cx="534377" cy="259045"/>
    <xdr:sp macro="" textlink="">
      <xdr:nvSpPr>
        <xdr:cNvPr id="483" name="テキスト ボックス 482"/>
        <xdr:cNvSpPr txBox="1"/>
      </xdr:nvSpPr>
      <xdr:spPr>
        <a:xfrm>
          <a:off x="8483111" y="1660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3214</xdr:rowOff>
    </xdr:from>
    <xdr:to>
      <xdr:col>41</xdr:col>
      <xdr:colOff>101600</xdr:colOff>
      <xdr:row>97</xdr:row>
      <xdr:rowOff>104814</xdr:rowOff>
    </xdr:to>
    <xdr:sp macro="" textlink="">
      <xdr:nvSpPr>
        <xdr:cNvPr id="484" name="楕円 483"/>
        <xdr:cNvSpPr/>
      </xdr:nvSpPr>
      <xdr:spPr>
        <a:xfrm>
          <a:off x="7810500" y="1663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95941</xdr:rowOff>
    </xdr:from>
    <xdr:ext cx="534377" cy="259045"/>
    <xdr:sp macro="" textlink="">
      <xdr:nvSpPr>
        <xdr:cNvPr id="485" name="テキスト ボックス 484"/>
        <xdr:cNvSpPr txBox="1"/>
      </xdr:nvSpPr>
      <xdr:spPr>
        <a:xfrm>
          <a:off x="7594111" y="1672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72174</xdr:rowOff>
    </xdr:from>
    <xdr:to>
      <xdr:col>36</xdr:col>
      <xdr:colOff>165100</xdr:colOff>
      <xdr:row>99</xdr:row>
      <xdr:rowOff>2324</xdr:rowOff>
    </xdr:to>
    <xdr:sp macro="" textlink="">
      <xdr:nvSpPr>
        <xdr:cNvPr id="486" name="楕円 485"/>
        <xdr:cNvSpPr/>
      </xdr:nvSpPr>
      <xdr:spPr>
        <a:xfrm>
          <a:off x="6921500" y="1687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164901</xdr:rowOff>
    </xdr:from>
    <xdr:ext cx="534377" cy="259045"/>
    <xdr:sp macro="" textlink="">
      <xdr:nvSpPr>
        <xdr:cNvPr id="487" name="テキスト ボックス 486"/>
        <xdr:cNvSpPr txBox="1"/>
      </xdr:nvSpPr>
      <xdr:spPr>
        <a:xfrm>
          <a:off x="6705111" y="1696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8" name="テキスト ボックス 497"/>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0" name="テキスト ボックス 499"/>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2" name="テキスト ボックス 50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4" name="テキスト ボックス 50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6" name="テキスト ボックス 50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8" name="テキスト ボックス 507"/>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0" name="テキスト ボックス 509"/>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21873</xdr:rowOff>
    </xdr:from>
    <xdr:to>
      <xdr:col>85</xdr:col>
      <xdr:colOff>126364</xdr:colOff>
      <xdr:row>38</xdr:row>
      <xdr:rowOff>29123</xdr:rowOff>
    </xdr:to>
    <xdr:cxnSp macro="">
      <xdr:nvCxnSpPr>
        <xdr:cNvPr id="514" name="直線コネクタ 513"/>
        <xdr:cNvCxnSpPr/>
      </xdr:nvCxnSpPr>
      <xdr:spPr>
        <a:xfrm flipV="1">
          <a:off x="16317595" y="5336823"/>
          <a:ext cx="1269" cy="1207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32950</xdr:rowOff>
    </xdr:from>
    <xdr:ext cx="534377" cy="259045"/>
    <xdr:sp macro="" textlink="">
      <xdr:nvSpPr>
        <xdr:cNvPr id="515" name="消防費最小値テキスト"/>
        <xdr:cNvSpPr txBox="1"/>
      </xdr:nvSpPr>
      <xdr:spPr>
        <a:xfrm>
          <a:off x="16370300" y="654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29123</xdr:rowOff>
    </xdr:from>
    <xdr:to>
      <xdr:col>86</xdr:col>
      <xdr:colOff>25400</xdr:colOff>
      <xdr:row>38</xdr:row>
      <xdr:rowOff>29123</xdr:rowOff>
    </xdr:to>
    <xdr:cxnSp macro="">
      <xdr:nvCxnSpPr>
        <xdr:cNvPr id="516" name="直線コネクタ 515"/>
        <xdr:cNvCxnSpPr/>
      </xdr:nvCxnSpPr>
      <xdr:spPr>
        <a:xfrm>
          <a:off x="16230600" y="6544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140000</xdr:rowOff>
    </xdr:from>
    <xdr:ext cx="534377" cy="259045"/>
    <xdr:sp macro="" textlink="">
      <xdr:nvSpPr>
        <xdr:cNvPr id="517" name="消防費最大値テキスト"/>
        <xdr:cNvSpPr txBox="1"/>
      </xdr:nvSpPr>
      <xdr:spPr>
        <a:xfrm>
          <a:off x="16370300" y="511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21873</xdr:rowOff>
    </xdr:from>
    <xdr:to>
      <xdr:col>86</xdr:col>
      <xdr:colOff>25400</xdr:colOff>
      <xdr:row>31</xdr:row>
      <xdr:rowOff>21873</xdr:rowOff>
    </xdr:to>
    <xdr:cxnSp macro="">
      <xdr:nvCxnSpPr>
        <xdr:cNvPr id="518" name="直線コネクタ 517"/>
        <xdr:cNvCxnSpPr/>
      </xdr:nvCxnSpPr>
      <xdr:spPr>
        <a:xfrm>
          <a:off x="16230600" y="5336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21873</xdr:rowOff>
    </xdr:from>
    <xdr:to>
      <xdr:col>85</xdr:col>
      <xdr:colOff>127000</xdr:colOff>
      <xdr:row>34</xdr:row>
      <xdr:rowOff>42839</xdr:rowOff>
    </xdr:to>
    <xdr:cxnSp macro="">
      <xdr:nvCxnSpPr>
        <xdr:cNvPr id="519" name="直線コネクタ 518"/>
        <xdr:cNvCxnSpPr/>
      </xdr:nvCxnSpPr>
      <xdr:spPr>
        <a:xfrm flipV="1">
          <a:off x="15481300" y="5336823"/>
          <a:ext cx="838200" cy="53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27812</xdr:rowOff>
    </xdr:from>
    <xdr:ext cx="534377" cy="259045"/>
    <xdr:sp macro="" textlink="">
      <xdr:nvSpPr>
        <xdr:cNvPr id="520" name="消防費平均値テキスト"/>
        <xdr:cNvSpPr txBox="1"/>
      </xdr:nvSpPr>
      <xdr:spPr>
        <a:xfrm>
          <a:off x="16370300" y="6028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49385</xdr:rowOff>
    </xdr:from>
    <xdr:to>
      <xdr:col>85</xdr:col>
      <xdr:colOff>177800</xdr:colOff>
      <xdr:row>35</xdr:row>
      <xdr:rowOff>150985</xdr:rowOff>
    </xdr:to>
    <xdr:sp macro="" textlink="">
      <xdr:nvSpPr>
        <xdr:cNvPr id="521" name="フローチャート: 判断 520"/>
        <xdr:cNvSpPr/>
      </xdr:nvSpPr>
      <xdr:spPr>
        <a:xfrm>
          <a:off x="162687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42839</xdr:rowOff>
    </xdr:from>
    <xdr:to>
      <xdr:col>81</xdr:col>
      <xdr:colOff>50800</xdr:colOff>
      <xdr:row>34</xdr:row>
      <xdr:rowOff>151587</xdr:rowOff>
    </xdr:to>
    <xdr:cxnSp macro="">
      <xdr:nvCxnSpPr>
        <xdr:cNvPr id="522" name="直線コネクタ 521"/>
        <xdr:cNvCxnSpPr/>
      </xdr:nvCxnSpPr>
      <xdr:spPr>
        <a:xfrm flipV="1">
          <a:off x="14592300" y="5872139"/>
          <a:ext cx="889000" cy="10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36975</xdr:rowOff>
    </xdr:from>
    <xdr:to>
      <xdr:col>81</xdr:col>
      <xdr:colOff>101600</xdr:colOff>
      <xdr:row>35</xdr:row>
      <xdr:rowOff>138575</xdr:rowOff>
    </xdr:to>
    <xdr:sp macro="" textlink="">
      <xdr:nvSpPr>
        <xdr:cNvPr id="523" name="フローチャート: 判断 522"/>
        <xdr:cNvSpPr/>
      </xdr:nvSpPr>
      <xdr:spPr>
        <a:xfrm>
          <a:off x="15430500" y="603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129702</xdr:rowOff>
    </xdr:from>
    <xdr:ext cx="534377" cy="259045"/>
    <xdr:sp macro="" textlink="">
      <xdr:nvSpPr>
        <xdr:cNvPr id="524" name="テキスト ボックス 523"/>
        <xdr:cNvSpPr txBox="1"/>
      </xdr:nvSpPr>
      <xdr:spPr>
        <a:xfrm>
          <a:off x="15214111" y="613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93719</xdr:rowOff>
    </xdr:from>
    <xdr:to>
      <xdr:col>76</xdr:col>
      <xdr:colOff>114300</xdr:colOff>
      <xdr:row>34</xdr:row>
      <xdr:rowOff>151587</xdr:rowOff>
    </xdr:to>
    <xdr:cxnSp macro="">
      <xdr:nvCxnSpPr>
        <xdr:cNvPr id="525" name="直線コネクタ 524"/>
        <xdr:cNvCxnSpPr/>
      </xdr:nvCxnSpPr>
      <xdr:spPr>
        <a:xfrm>
          <a:off x="13703300" y="5580119"/>
          <a:ext cx="889000" cy="40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124888</xdr:rowOff>
    </xdr:from>
    <xdr:to>
      <xdr:col>76</xdr:col>
      <xdr:colOff>165100</xdr:colOff>
      <xdr:row>36</xdr:row>
      <xdr:rowOff>55038</xdr:rowOff>
    </xdr:to>
    <xdr:sp macro="" textlink="">
      <xdr:nvSpPr>
        <xdr:cNvPr id="526" name="フローチャート: 判断 525"/>
        <xdr:cNvSpPr/>
      </xdr:nvSpPr>
      <xdr:spPr>
        <a:xfrm>
          <a:off x="14541500" y="612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46165</xdr:rowOff>
    </xdr:from>
    <xdr:ext cx="534377" cy="259045"/>
    <xdr:sp macro="" textlink="">
      <xdr:nvSpPr>
        <xdr:cNvPr id="527" name="テキスト ボックス 526"/>
        <xdr:cNvSpPr txBox="1"/>
      </xdr:nvSpPr>
      <xdr:spPr>
        <a:xfrm>
          <a:off x="14325111" y="621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93719</xdr:rowOff>
    </xdr:from>
    <xdr:to>
      <xdr:col>71</xdr:col>
      <xdr:colOff>177800</xdr:colOff>
      <xdr:row>35</xdr:row>
      <xdr:rowOff>67528</xdr:rowOff>
    </xdr:to>
    <xdr:cxnSp macro="">
      <xdr:nvCxnSpPr>
        <xdr:cNvPr id="528" name="直線コネクタ 527"/>
        <xdr:cNvCxnSpPr/>
      </xdr:nvCxnSpPr>
      <xdr:spPr>
        <a:xfrm flipV="1">
          <a:off x="12814300" y="5580119"/>
          <a:ext cx="889000" cy="48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140760</xdr:rowOff>
    </xdr:from>
    <xdr:to>
      <xdr:col>72</xdr:col>
      <xdr:colOff>38100</xdr:colOff>
      <xdr:row>36</xdr:row>
      <xdr:rowOff>70910</xdr:rowOff>
    </xdr:to>
    <xdr:sp macro="" textlink="">
      <xdr:nvSpPr>
        <xdr:cNvPr id="529" name="フローチャート: 判断 528"/>
        <xdr:cNvSpPr/>
      </xdr:nvSpPr>
      <xdr:spPr>
        <a:xfrm>
          <a:off x="13652500" y="61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62037</xdr:rowOff>
    </xdr:from>
    <xdr:ext cx="534377" cy="259045"/>
    <xdr:sp macro="" textlink="">
      <xdr:nvSpPr>
        <xdr:cNvPr id="530" name="テキスト ボックス 529"/>
        <xdr:cNvSpPr txBox="1"/>
      </xdr:nvSpPr>
      <xdr:spPr>
        <a:xfrm>
          <a:off x="13436111" y="623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18034</xdr:rowOff>
    </xdr:from>
    <xdr:to>
      <xdr:col>67</xdr:col>
      <xdr:colOff>101600</xdr:colOff>
      <xdr:row>35</xdr:row>
      <xdr:rowOff>119634</xdr:rowOff>
    </xdr:to>
    <xdr:sp macro="" textlink="">
      <xdr:nvSpPr>
        <xdr:cNvPr id="531" name="フローチャート: 判断 530"/>
        <xdr:cNvSpPr/>
      </xdr:nvSpPr>
      <xdr:spPr>
        <a:xfrm>
          <a:off x="12763500" y="601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110761</xdr:rowOff>
    </xdr:from>
    <xdr:ext cx="534377" cy="259045"/>
    <xdr:sp macro="" textlink="">
      <xdr:nvSpPr>
        <xdr:cNvPr id="532" name="テキスト ボックス 531"/>
        <xdr:cNvSpPr txBox="1"/>
      </xdr:nvSpPr>
      <xdr:spPr>
        <a:xfrm>
          <a:off x="12547111" y="611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142523</xdr:rowOff>
    </xdr:from>
    <xdr:to>
      <xdr:col>85</xdr:col>
      <xdr:colOff>177800</xdr:colOff>
      <xdr:row>31</xdr:row>
      <xdr:rowOff>72673</xdr:rowOff>
    </xdr:to>
    <xdr:sp macro="" textlink="">
      <xdr:nvSpPr>
        <xdr:cNvPr id="538" name="楕円 537"/>
        <xdr:cNvSpPr/>
      </xdr:nvSpPr>
      <xdr:spPr>
        <a:xfrm>
          <a:off x="16268700" y="528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95550</xdr:rowOff>
    </xdr:from>
    <xdr:ext cx="534377" cy="259045"/>
    <xdr:sp macro="" textlink="">
      <xdr:nvSpPr>
        <xdr:cNvPr id="539" name="消防費該当値テキスト"/>
        <xdr:cNvSpPr txBox="1"/>
      </xdr:nvSpPr>
      <xdr:spPr>
        <a:xfrm>
          <a:off x="16370300" y="523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163489</xdr:rowOff>
    </xdr:from>
    <xdr:to>
      <xdr:col>81</xdr:col>
      <xdr:colOff>101600</xdr:colOff>
      <xdr:row>34</xdr:row>
      <xdr:rowOff>93639</xdr:rowOff>
    </xdr:to>
    <xdr:sp macro="" textlink="">
      <xdr:nvSpPr>
        <xdr:cNvPr id="540" name="楕円 539"/>
        <xdr:cNvSpPr/>
      </xdr:nvSpPr>
      <xdr:spPr>
        <a:xfrm>
          <a:off x="15430500" y="582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110166</xdr:rowOff>
    </xdr:from>
    <xdr:ext cx="534377" cy="259045"/>
    <xdr:sp macro="" textlink="">
      <xdr:nvSpPr>
        <xdr:cNvPr id="541" name="テキスト ボックス 540"/>
        <xdr:cNvSpPr txBox="1"/>
      </xdr:nvSpPr>
      <xdr:spPr>
        <a:xfrm>
          <a:off x="15214111" y="559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100787</xdr:rowOff>
    </xdr:from>
    <xdr:to>
      <xdr:col>76</xdr:col>
      <xdr:colOff>165100</xdr:colOff>
      <xdr:row>35</xdr:row>
      <xdr:rowOff>30937</xdr:rowOff>
    </xdr:to>
    <xdr:sp macro="" textlink="">
      <xdr:nvSpPr>
        <xdr:cNvPr id="542" name="楕円 541"/>
        <xdr:cNvSpPr/>
      </xdr:nvSpPr>
      <xdr:spPr>
        <a:xfrm>
          <a:off x="14541500" y="593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47464</xdr:rowOff>
    </xdr:from>
    <xdr:ext cx="534377" cy="259045"/>
    <xdr:sp macro="" textlink="">
      <xdr:nvSpPr>
        <xdr:cNvPr id="543" name="テキスト ボックス 542"/>
        <xdr:cNvSpPr txBox="1"/>
      </xdr:nvSpPr>
      <xdr:spPr>
        <a:xfrm>
          <a:off x="14325111" y="570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42919</xdr:rowOff>
    </xdr:from>
    <xdr:to>
      <xdr:col>72</xdr:col>
      <xdr:colOff>38100</xdr:colOff>
      <xdr:row>32</xdr:row>
      <xdr:rowOff>144519</xdr:rowOff>
    </xdr:to>
    <xdr:sp macro="" textlink="">
      <xdr:nvSpPr>
        <xdr:cNvPr id="544" name="楕円 543"/>
        <xdr:cNvSpPr/>
      </xdr:nvSpPr>
      <xdr:spPr>
        <a:xfrm>
          <a:off x="13652500" y="552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161046</xdr:rowOff>
    </xdr:from>
    <xdr:ext cx="534377" cy="259045"/>
    <xdr:sp macro="" textlink="">
      <xdr:nvSpPr>
        <xdr:cNvPr id="545" name="テキスト ボックス 544"/>
        <xdr:cNvSpPr txBox="1"/>
      </xdr:nvSpPr>
      <xdr:spPr>
        <a:xfrm>
          <a:off x="13436111" y="530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16728</xdr:rowOff>
    </xdr:from>
    <xdr:to>
      <xdr:col>67</xdr:col>
      <xdr:colOff>101600</xdr:colOff>
      <xdr:row>35</xdr:row>
      <xdr:rowOff>118328</xdr:rowOff>
    </xdr:to>
    <xdr:sp macro="" textlink="">
      <xdr:nvSpPr>
        <xdr:cNvPr id="546" name="楕円 545"/>
        <xdr:cNvSpPr/>
      </xdr:nvSpPr>
      <xdr:spPr>
        <a:xfrm>
          <a:off x="12763500" y="601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134855</xdr:rowOff>
    </xdr:from>
    <xdr:ext cx="534377" cy="259045"/>
    <xdr:sp macro="" textlink="">
      <xdr:nvSpPr>
        <xdr:cNvPr id="547" name="テキスト ボックス 546"/>
        <xdr:cNvSpPr txBox="1"/>
      </xdr:nvSpPr>
      <xdr:spPr>
        <a:xfrm>
          <a:off x="12547111" y="579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8" name="テキスト ボックス 557"/>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0" name="テキスト ボックス 559"/>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2" name="テキスト ボックス 561"/>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4" name="テキスト ボックス 563"/>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53</xdr:row>
      <xdr:rowOff>110508</xdr:rowOff>
    </xdr:from>
    <xdr:to>
      <xdr:col>85</xdr:col>
      <xdr:colOff>126364</xdr:colOff>
      <xdr:row>58</xdr:row>
      <xdr:rowOff>165760</xdr:rowOff>
    </xdr:to>
    <xdr:cxnSp macro="">
      <xdr:nvCxnSpPr>
        <xdr:cNvPr id="570" name="直線コネクタ 569"/>
        <xdr:cNvCxnSpPr/>
      </xdr:nvCxnSpPr>
      <xdr:spPr>
        <a:xfrm flipV="1">
          <a:off x="16317595" y="9197358"/>
          <a:ext cx="1269" cy="912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169587</xdr:rowOff>
    </xdr:from>
    <xdr:ext cx="534377" cy="259045"/>
    <xdr:sp macro="" textlink="">
      <xdr:nvSpPr>
        <xdr:cNvPr id="571" name="教育費最小値テキスト"/>
        <xdr:cNvSpPr txBox="1"/>
      </xdr:nvSpPr>
      <xdr:spPr>
        <a:xfrm>
          <a:off x="16370300" y="1011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165760</xdr:rowOff>
    </xdr:from>
    <xdr:to>
      <xdr:col>86</xdr:col>
      <xdr:colOff>25400</xdr:colOff>
      <xdr:row>58</xdr:row>
      <xdr:rowOff>165760</xdr:rowOff>
    </xdr:to>
    <xdr:cxnSp macro="">
      <xdr:nvCxnSpPr>
        <xdr:cNvPr id="572" name="直線コネクタ 571"/>
        <xdr:cNvCxnSpPr/>
      </xdr:nvCxnSpPr>
      <xdr:spPr>
        <a:xfrm>
          <a:off x="16230600" y="10109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57185</xdr:rowOff>
    </xdr:from>
    <xdr:ext cx="534377" cy="259045"/>
    <xdr:sp macro="" textlink="">
      <xdr:nvSpPr>
        <xdr:cNvPr id="573" name="教育費最大値テキスト"/>
        <xdr:cNvSpPr txBox="1"/>
      </xdr:nvSpPr>
      <xdr:spPr>
        <a:xfrm>
          <a:off x="16370300" y="897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78,777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53</xdr:row>
      <xdr:rowOff>110508</xdr:rowOff>
    </xdr:from>
    <xdr:to>
      <xdr:col>86</xdr:col>
      <xdr:colOff>25400</xdr:colOff>
      <xdr:row>53</xdr:row>
      <xdr:rowOff>110508</xdr:rowOff>
    </xdr:to>
    <xdr:cxnSp macro="">
      <xdr:nvCxnSpPr>
        <xdr:cNvPr id="574" name="直線コネクタ 573"/>
        <xdr:cNvCxnSpPr/>
      </xdr:nvCxnSpPr>
      <xdr:spPr>
        <a:xfrm>
          <a:off x="16230600" y="9197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151427</xdr:rowOff>
    </xdr:from>
    <xdr:to>
      <xdr:col>85</xdr:col>
      <xdr:colOff>127000</xdr:colOff>
      <xdr:row>54</xdr:row>
      <xdr:rowOff>158834</xdr:rowOff>
    </xdr:to>
    <xdr:cxnSp macro="">
      <xdr:nvCxnSpPr>
        <xdr:cNvPr id="575" name="直線コネクタ 574"/>
        <xdr:cNvCxnSpPr/>
      </xdr:nvCxnSpPr>
      <xdr:spPr>
        <a:xfrm>
          <a:off x="15481300" y="8895377"/>
          <a:ext cx="838200" cy="52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11731</xdr:rowOff>
    </xdr:from>
    <xdr:ext cx="534377" cy="259045"/>
    <xdr:sp macro="" textlink="">
      <xdr:nvSpPr>
        <xdr:cNvPr id="576" name="教育費平均値テキスト"/>
        <xdr:cNvSpPr txBox="1"/>
      </xdr:nvSpPr>
      <xdr:spPr>
        <a:xfrm>
          <a:off x="16370300" y="9441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33304</xdr:rowOff>
    </xdr:from>
    <xdr:to>
      <xdr:col>85</xdr:col>
      <xdr:colOff>177800</xdr:colOff>
      <xdr:row>55</xdr:row>
      <xdr:rowOff>134904</xdr:rowOff>
    </xdr:to>
    <xdr:sp macro="" textlink="">
      <xdr:nvSpPr>
        <xdr:cNvPr id="577" name="フローチャート: 判断 576"/>
        <xdr:cNvSpPr/>
      </xdr:nvSpPr>
      <xdr:spPr>
        <a:xfrm>
          <a:off x="16268700" y="946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151427</xdr:rowOff>
    </xdr:from>
    <xdr:to>
      <xdr:col>81</xdr:col>
      <xdr:colOff>50800</xdr:colOff>
      <xdr:row>54</xdr:row>
      <xdr:rowOff>58890</xdr:rowOff>
    </xdr:to>
    <xdr:cxnSp macro="">
      <xdr:nvCxnSpPr>
        <xdr:cNvPr id="578" name="直線コネクタ 577"/>
        <xdr:cNvCxnSpPr/>
      </xdr:nvCxnSpPr>
      <xdr:spPr>
        <a:xfrm flipV="1">
          <a:off x="14592300" y="8895377"/>
          <a:ext cx="889000" cy="42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129751</xdr:rowOff>
    </xdr:from>
    <xdr:to>
      <xdr:col>81</xdr:col>
      <xdr:colOff>101600</xdr:colOff>
      <xdr:row>56</xdr:row>
      <xdr:rowOff>59901</xdr:rowOff>
    </xdr:to>
    <xdr:sp macro="" textlink="">
      <xdr:nvSpPr>
        <xdr:cNvPr id="579" name="フローチャート: 判断 578"/>
        <xdr:cNvSpPr/>
      </xdr:nvSpPr>
      <xdr:spPr>
        <a:xfrm>
          <a:off x="15430500" y="955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51028</xdr:rowOff>
    </xdr:from>
    <xdr:ext cx="534377" cy="259045"/>
    <xdr:sp macro="" textlink="">
      <xdr:nvSpPr>
        <xdr:cNvPr id="580" name="テキスト ボックス 579"/>
        <xdr:cNvSpPr txBox="1"/>
      </xdr:nvSpPr>
      <xdr:spPr>
        <a:xfrm>
          <a:off x="15214111" y="965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28943</xdr:rowOff>
    </xdr:from>
    <xdr:to>
      <xdr:col>76</xdr:col>
      <xdr:colOff>114300</xdr:colOff>
      <xdr:row>54</xdr:row>
      <xdr:rowOff>58890</xdr:rowOff>
    </xdr:to>
    <xdr:cxnSp macro="">
      <xdr:nvCxnSpPr>
        <xdr:cNvPr id="581" name="直線コネクタ 580"/>
        <xdr:cNvCxnSpPr/>
      </xdr:nvCxnSpPr>
      <xdr:spPr>
        <a:xfrm>
          <a:off x="13703300" y="9287243"/>
          <a:ext cx="8890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46083</xdr:rowOff>
    </xdr:from>
    <xdr:to>
      <xdr:col>76</xdr:col>
      <xdr:colOff>165100</xdr:colOff>
      <xdr:row>56</xdr:row>
      <xdr:rowOff>147683</xdr:rowOff>
    </xdr:to>
    <xdr:sp macro="" textlink="">
      <xdr:nvSpPr>
        <xdr:cNvPr id="582" name="フローチャート: 判断 581"/>
        <xdr:cNvSpPr/>
      </xdr:nvSpPr>
      <xdr:spPr>
        <a:xfrm>
          <a:off x="14541500" y="964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138810</xdr:rowOff>
    </xdr:from>
    <xdr:ext cx="534377" cy="259045"/>
    <xdr:sp macro="" textlink="">
      <xdr:nvSpPr>
        <xdr:cNvPr id="583" name="テキスト ボックス 582"/>
        <xdr:cNvSpPr txBox="1"/>
      </xdr:nvSpPr>
      <xdr:spPr>
        <a:xfrm>
          <a:off x="14325111" y="974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28943</xdr:rowOff>
    </xdr:from>
    <xdr:to>
      <xdr:col>71</xdr:col>
      <xdr:colOff>177800</xdr:colOff>
      <xdr:row>57</xdr:row>
      <xdr:rowOff>157005</xdr:rowOff>
    </xdr:to>
    <xdr:cxnSp macro="">
      <xdr:nvCxnSpPr>
        <xdr:cNvPr id="584" name="直線コネクタ 583"/>
        <xdr:cNvCxnSpPr/>
      </xdr:nvCxnSpPr>
      <xdr:spPr>
        <a:xfrm flipV="1">
          <a:off x="12814300" y="9287243"/>
          <a:ext cx="889000" cy="64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249</xdr:rowOff>
    </xdr:from>
    <xdr:to>
      <xdr:col>72</xdr:col>
      <xdr:colOff>38100</xdr:colOff>
      <xdr:row>56</xdr:row>
      <xdr:rowOff>101849</xdr:rowOff>
    </xdr:to>
    <xdr:sp macro="" textlink="">
      <xdr:nvSpPr>
        <xdr:cNvPr id="585" name="フローチャート: 判断 584"/>
        <xdr:cNvSpPr/>
      </xdr:nvSpPr>
      <xdr:spPr>
        <a:xfrm>
          <a:off x="13652500" y="9601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92976</xdr:rowOff>
    </xdr:from>
    <xdr:ext cx="534377" cy="259045"/>
    <xdr:sp macro="" textlink="">
      <xdr:nvSpPr>
        <xdr:cNvPr id="586" name="テキスト ボックス 585"/>
        <xdr:cNvSpPr txBox="1"/>
      </xdr:nvSpPr>
      <xdr:spPr>
        <a:xfrm>
          <a:off x="13436111" y="969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156520</xdr:rowOff>
    </xdr:from>
    <xdr:to>
      <xdr:col>67</xdr:col>
      <xdr:colOff>101600</xdr:colOff>
      <xdr:row>56</xdr:row>
      <xdr:rowOff>86670</xdr:rowOff>
    </xdr:to>
    <xdr:sp macro="" textlink="">
      <xdr:nvSpPr>
        <xdr:cNvPr id="587" name="フローチャート: 判断 586"/>
        <xdr:cNvSpPr/>
      </xdr:nvSpPr>
      <xdr:spPr>
        <a:xfrm>
          <a:off x="12763500" y="958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103197</xdr:rowOff>
    </xdr:from>
    <xdr:ext cx="534377" cy="259045"/>
    <xdr:sp macro="" textlink="">
      <xdr:nvSpPr>
        <xdr:cNvPr id="588" name="テキスト ボックス 587"/>
        <xdr:cNvSpPr txBox="1"/>
      </xdr:nvSpPr>
      <xdr:spPr>
        <a:xfrm>
          <a:off x="12547111" y="936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108034</xdr:rowOff>
    </xdr:from>
    <xdr:to>
      <xdr:col>85</xdr:col>
      <xdr:colOff>177800</xdr:colOff>
      <xdr:row>55</xdr:row>
      <xdr:rowOff>38184</xdr:rowOff>
    </xdr:to>
    <xdr:sp macro="" textlink="">
      <xdr:nvSpPr>
        <xdr:cNvPr id="594" name="楕円 593"/>
        <xdr:cNvSpPr/>
      </xdr:nvSpPr>
      <xdr:spPr>
        <a:xfrm>
          <a:off x="16268700" y="936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130911</xdr:rowOff>
    </xdr:from>
    <xdr:ext cx="534377" cy="259045"/>
    <xdr:sp macro="" textlink="">
      <xdr:nvSpPr>
        <xdr:cNvPr id="595" name="教育費該当値テキスト"/>
        <xdr:cNvSpPr txBox="1"/>
      </xdr:nvSpPr>
      <xdr:spPr>
        <a:xfrm>
          <a:off x="16370300" y="921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100627</xdr:rowOff>
    </xdr:from>
    <xdr:to>
      <xdr:col>81</xdr:col>
      <xdr:colOff>101600</xdr:colOff>
      <xdr:row>52</xdr:row>
      <xdr:rowOff>30777</xdr:rowOff>
    </xdr:to>
    <xdr:sp macro="" textlink="">
      <xdr:nvSpPr>
        <xdr:cNvPr id="596" name="楕円 595"/>
        <xdr:cNvSpPr/>
      </xdr:nvSpPr>
      <xdr:spPr>
        <a:xfrm>
          <a:off x="15430500" y="884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47304</xdr:rowOff>
    </xdr:from>
    <xdr:ext cx="534377" cy="259045"/>
    <xdr:sp macro="" textlink="">
      <xdr:nvSpPr>
        <xdr:cNvPr id="597" name="テキスト ボックス 596"/>
        <xdr:cNvSpPr txBox="1"/>
      </xdr:nvSpPr>
      <xdr:spPr>
        <a:xfrm>
          <a:off x="15214111" y="861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8090</xdr:rowOff>
    </xdr:from>
    <xdr:to>
      <xdr:col>76</xdr:col>
      <xdr:colOff>165100</xdr:colOff>
      <xdr:row>54</xdr:row>
      <xdr:rowOff>109690</xdr:rowOff>
    </xdr:to>
    <xdr:sp macro="" textlink="">
      <xdr:nvSpPr>
        <xdr:cNvPr id="598" name="楕円 597"/>
        <xdr:cNvSpPr/>
      </xdr:nvSpPr>
      <xdr:spPr>
        <a:xfrm>
          <a:off x="14541500" y="926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126217</xdr:rowOff>
    </xdr:from>
    <xdr:ext cx="534377" cy="259045"/>
    <xdr:sp macro="" textlink="">
      <xdr:nvSpPr>
        <xdr:cNvPr id="599" name="テキスト ボックス 598"/>
        <xdr:cNvSpPr txBox="1"/>
      </xdr:nvSpPr>
      <xdr:spPr>
        <a:xfrm>
          <a:off x="14325111" y="904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149593</xdr:rowOff>
    </xdr:from>
    <xdr:to>
      <xdr:col>72</xdr:col>
      <xdr:colOff>38100</xdr:colOff>
      <xdr:row>54</xdr:row>
      <xdr:rowOff>79743</xdr:rowOff>
    </xdr:to>
    <xdr:sp macro="" textlink="">
      <xdr:nvSpPr>
        <xdr:cNvPr id="600" name="楕円 599"/>
        <xdr:cNvSpPr/>
      </xdr:nvSpPr>
      <xdr:spPr>
        <a:xfrm>
          <a:off x="13652500" y="923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96270</xdr:rowOff>
    </xdr:from>
    <xdr:ext cx="534377" cy="259045"/>
    <xdr:sp macro="" textlink="">
      <xdr:nvSpPr>
        <xdr:cNvPr id="601" name="テキスト ボックス 600"/>
        <xdr:cNvSpPr txBox="1"/>
      </xdr:nvSpPr>
      <xdr:spPr>
        <a:xfrm>
          <a:off x="13436111" y="901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106205</xdr:rowOff>
    </xdr:from>
    <xdr:to>
      <xdr:col>67</xdr:col>
      <xdr:colOff>101600</xdr:colOff>
      <xdr:row>58</xdr:row>
      <xdr:rowOff>36355</xdr:rowOff>
    </xdr:to>
    <xdr:sp macro="" textlink="">
      <xdr:nvSpPr>
        <xdr:cNvPr id="602" name="楕円 601"/>
        <xdr:cNvSpPr/>
      </xdr:nvSpPr>
      <xdr:spPr>
        <a:xfrm>
          <a:off x="12763500" y="987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27482</xdr:rowOff>
    </xdr:from>
    <xdr:ext cx="534377" cy="259045"/>
    <xdr:sp macro="" textlink="">
      <xdr:nvSpPr>
        <xdr:cNvPr id="603" name="テキスト ボックス 602"/>
        <xdr:cNvSpPr txBox="1"/>
      </xdr:nvSpPr>
      <xdr:spPr>
        <a:xfrm>
          <a:off x="12547111" y="997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5" name="テキスト ボックス 61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7" name="テキスト ボックス 616"/>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9" name="テキスト ボックス 618"/>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1" name="テキスト ボックス 620"/>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74</xdr:row>
      <xdr:rowOff>28966</xdr:rowOff>
    </xdr:from>
    <xdr:to>
      <xdr:col>85</xdr:col>
      <xdr:colOff>126364</xdr:colOff>
      <xdr:row>78</xdr:row>
      <xdr:rowOff>139700</xdr:rowOff>
    </xdr:to>
    <xdr:cxnSp macro="">
      <xdr:nvCxnSpPr>
        <xdr:cNvPr id="625" name="直線コネクタ 624"/>
        <xdr:cNvCxnSpPr/>
      </xdr:nvCxnSpPr>
      <xdr:spPr>
        <a:xfrm flipV="1">
          <a:off x="16317595" y="12716266"/>
          <a:ext cx="1269" cy="796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6"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7" name="直線コネクタ 62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147093</xdr:rowOff>
    </xdr:from>
    <xdr:ext cx="534377" cy="259045"/>
    <xdr:sp macro="" textlink="">
      <xdr:nvSpPr>
        <xdr:cNvPr id="628" name="災害復旧費最大値テキスト"/>
        <xdr:cNvSpPr txBox="1"/>
      </xdr:nvSpPr>
      <xdr:spPr>
        <a:xfrm>
          <a:off x="16370300" y="1249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74</xdr:row>
      <xdr:rowOff>28966</xdr:rowOff>
    </xdr:from>
    <xdr:to>
      <xdr:col>86</xdr:col>
      <xdr:colOff>25400</xdr:colOff>
      <xdr:row>74</xdr:row>
      <xdr:rowOff>28966</xdr:rowOff>
    </xdr:to>
    <xdr:cxnSp macro="">
      <xdr:nvCxnSpPr>
        <xdr:cNvPr id="629" name="直線コネクタ 628"/>
        <xdr:cNvCxnSpPr/>
      </xdr:nvCxnSpPr>
      <xdr:spPr>
        <a:xfrm>
          <a:off x="16230600" y="12716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28966</xdr:rowOff>
    </xdr:from>
    <xdr:to>
      <xdr:col>85</xdr:col>
      <xdr:colOff>127000</xdr:colOff>
      <xdr:row>78</xdr:row>
      <xdr:rowOff>139700</xdr:rowOff>
    </xdr:to>
    <xdr:cxnSp macro="">
      <xdr:nvCxnSpPr>
        <xdr:cNvPr id="630" name="直線コネクタ 629"/>
        <xdr:cNvCxnSpPr/>
      </xdr:nvCxnSpPr>
      <xdr:spPr>
        <a:xfrm flipV="1">
          <a:off x="15481300" y="12716266"/>
          <a:ext cx="838200" cy="79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74185</xdr:rowOff>
    </xdr:from>
    <xdr:ext cx="469744" cy="259045"/>
    <xdr:sp macro="" textlink="">
      <xdr:nvSpPr>
        <xdr:cNvPr id="631" name="災害復旧費平均値テキスト"/>
        <xdr:cNvSpPr txBox="1"/>
      </xdr:nvSpPr>
      <xdr:spPr>
        <a:xfrm>
          <a:off x="16370300" y="1327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95758</xdr:rowOff>
    </xdr:from>
    <xdr:to>
      <xdr:col>85</xdr:col>
      <xdr:colOff>177800</xdr:colOff>
      <xdr:row>78</xdr:row>
      <xdr:rowOff>25908</xdr:rowOff>
    </xdr:to>
    <xdr:sp macro="" textlink="">
      <xdr:nvSpPr>
        <xdr:cNvPr id="632" name="フローチャート: 判断 631"/>
        <xdr:cNvSpPr/>
      </xdr:nvSpPr>
      <xdr:spPr>
        <a:xfrm>
          <a:off x="16268700" y="1329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138557</xdr:rowOff>
    </xdr:from>
    <xdr:to>
      <xdr:col>81</xdr:col>
      <xdr:colOff>50800</xdr:colOff>
      <xdr:row>78</xdr:row>
      <xdr:rowOff>139700</xdr:rowOff>
    </xdr:to>
    <xdr:cxnSp macro="">
      <xdr:nvCxnSpPr>
        <xdr:cNvPr id="633" name="直線コネクタ 632"/>
        <xdr:cNvCxnSpPr/>
      </xdr:nvCxnSpPr>
      <xdr:spPr>
        <a:xfrm>
          <a:off x="14592300" y="12825857"/>
          <a:ext cx="889000" cy="68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36368</xdr:rowOff>
    </xdr:from>
    <xdr:to>
      <xdr:col>81</xdr:col>
      <xdr:colOff>101600</xdr:colOff>
      <xdr:row>77</xdr:row>
      <xdr:rowOff>137968</xdr:rowOff>
    </xdr:to>
    <xdr:sp macro="" textlink="">
      <xdr:nvSpPr>
        <xdr:cNvPr id="634" name="フローチャート: 判断 633"/>
        <xdr:cNvSpPr/>
      </xdr:nvSpPr>
      <xdr:spPr>
        <a:xfrm>
          <a:off x="15430500" y="1323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154495</xdr:rowOff>
    </xdr:from>
    <xdr:ext cx="469744" cy="259045"/>
    <xdr:sp macro="" textlink="">
      <xdr:nvSpPr>
        <xdr:cNvPr id="635" name="テキスト ボックス 634"/>
        <xdr:cNvSpPr txBox="1"/>
      </xdr:nvSpPr>
      <xdr:spPr>
        <a:xfrm>
          <a:off x="15246428" y="1301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110896</xdr:rowOff>
    </xdr:from>
    <xdr:to>
      <xdr:col>76</xdr:col>
      <xdr:colOff>114300</xdr:colOff>
      <xdr:row>74</xdr:row>
      <xdr:rowOff>138557</xdr:rowOff>
    </xdr:to>
    <xdr:cxnSp macro="">
      <xdr:nvCxnSpPr>
        <xdr:cNvPr id="636" name="直線コネクタ 635"/>
        <xdr:cNvCxnSpPr/>
      </xdr:nvCxnSpPr>
      <xdr:spPr>
        <a:xfrm>
          <a:off x="13703300" y="12283846"/>
          <a:ext cx="889000" cy="54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159355</xdr:rowOff>
    </xdr:from>
    <xdr:to>
      <xdr:col>76</xdr:col>
      <xdr:colOff>165100</xdr:colOff>
      <xdr:row>77</xdr:row>
      <xdr:rowOff>89505</xdr:rowOff>
    </xdr:to>
    <xdr:sp macro="" textlink="">
      <xdr:nvSpPr>
        <xdr:cNvPr id="637" name="フローチャート: 判断 636"/>
        <xdr:cNvSpPr/>
      </xdr:nvSpPr>
      <xdr:spPr>
        <a:xfrm>
          <a:off x="14541500" y="1318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80632</xdr:rowOff>
    </xdr:from>
    <xdr:ext cx="469744" cy="259045"/>
    <xdr:sp macro="" textlink="">
      <xdr:nvSpPr>
        <xdr:cNvPr id="638" name="テキスト ボックス 637"/>
        <xdr:cNvSpPr txBox="1"/>
      </xdr:nvSpPr>
      <xdr:spPr>
        <a:xfrm>
          <a:off x="14357428" y="13282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42180</xdr:rowOff>
    </xdr:from>
    <xdr:to>
      <xdr:col>71</xdr:col>
      <xdr:colOff>177800</xdr:colOff>
      <xdr:row>71</xdr:row>
      <xdr:rowOff>110896</xdr:rowOff>
    </xdr:to>
    <xdr:cxnSp macro="">
      <xdr:nvCxnSpPr>
        <xdr:cNvPr id="639" name="直線コネクタ 638"/>
        <xdr:cNvCxnSpPr/>
      </xdr:nvCxnSpPr>
      <xdr:spPr>
        <a:xfrm>
          <a:off x="12814300" y="12043680"/>
          <a:ext cx="889000" cy="240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152496</xdr:rowOff>
    </xdr:from>
    <xdr:to>
      <xdr:col>72</xdr:col>
      <xdr:colOff>38100</xdr:colOff>
      <xdr:row>76</xdr:row>
      <xdr:rowOff>82646</xdr:rowOff>
    </xdr:to>
    <xdr:sp macro="" textlink="">
      <xdr:nvSpPr>
        <xdr:cNvPr id="640" name="フローチャート: 判断 639"/>
        <xdr:cNvSpPr/>
      </xdr:nvSpPr>
      <xdr:spPr>
        <a:xfrm>
          <a:off x="13652500" y="1301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73773</xdr:rowOff>
    </xdr:from>
    <xdr:ext cx="469744" cy="259045"/>
    <xdr:sp macro="" textlink="">
      <xdr:nvSpPr>
        <xdr:cNvPr id="641" name="テキスト ボックス 640"/>
        <xdr:cNvSpPr txBox="1"/>
      </xdr:nvSpPr>
      <xdr:spPr>
        <a:xfrm>
          <a:off x="13468428" y="1310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161823</xdr:rowOff>
    </xdr:from>
    <xdr:to>
      <xdr:col>67</xdr:col>
      <xdr:colOff>101600</xdr:colOff>
      <xdr:row>77</xdr:row>
      <xdr:rowOff>91973</xdr:rowOff>
    </xdr:to>
    <xdr:sp macro="" textlink="">
      <xdr:nvSpPr>
        <xdr:cNvPr id="642" name="フローチャート: 判断 641"/>
        <xdr:cNvSpPr/>
      </xdr:nvSpPr>
      <xdr:spPr>
        <a:xfrm>
          <a:off x="12763500" y="1319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83100</xdr:rowOff>
    </xdr:from>
    <xdr:ext cx="469744" cy="259045"/>
    <xdr:sp macro="" textlink="">
      <xdr:nvSpPr>
        <xdr:cNvPr id="643" name="テキスト ボックス 642"/>
        <xdr:cNvSpPr txBox="1"/>
      </xdr:nvSpPr>
      <xdr:spPr>
        <a:xfrm>
          <a:off x="12579428" y="13284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149616</xdr:rowOff>
    </xdr:from>
    <xdr:to>
      <xdr:col>85</xdr:col>
      <xdr:colOff>177800</xdr:colOff>
      <xdr:row>74</xdr:row>
      <xdr:rowOff>79766</xdr:rowOff>
    </xdr:to>
    <xdr:sp macro="" textlink="">
      <xdr:nvSpPr>
        <xdr:cNvPr id="649" name="楕円 648"/>
        <xdr:cNvSpPr/>
      </xdr:nvSpPr>
      <xdr:spPr>
        <a:xfrm>
          <a:off x="16268700" y="1266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102643</xdr:rowOff>
    </xdr:from>
    <xdr:ext cx="534377" cy="259045"/>
    <xdr:sp macro="" textlink="">
      <xdr:nvSpPr>
        <xdr:cNvPr id="650" name="災害復旧費該当値テキスト"/>
        <xdr:cNvSpPr txBox="1"/>
      </xdr:nvSpPr>
      <xdr:spPr>
        <a:xfrm>
          <a:off x="16370300" y="1261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1" name="楕円 650"/>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2" name="テキスト ボックス 651"/>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87757</xdr:rowOff>
    </xdr:from>
    <xdr:to>
      <xdr:col>76</xdr:col>
      <xdr:colOff>165100</xdr:colOff>
      <xdr:row>75</xdr:row>
      <xdr:rowOff>17907</xdr:rowOff>
    </xdr:to>
    <xdr:sp macro="" textlink="">
      <xdr:nvSpPr>
        <xdr:cNvPr id="653" name="楕円 652"/>
        <xdr:cNvSpPr/>
      </xdr:nvSpPr>
      <xdr:spPr>
        <a:xfrm>
          <a:off x="14541500" y="1277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34434</xdr:rowOff>
    </xdr:from>
    <xdr:ext cx="534377" cy="259045"/>
    <xdr:sp macro="" textlink="">
      <xdr:nvSpPr>
        <xdr:cNvPr id="654" name="テキスト ボックス 653"/>
        <xdr:cNvSpPr txBox="1"/>
      </xdr:nvSpPr>
      <xdr:spPr>
        <a:xfrm>
          <a:off x="14325111" y="1255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60096</xdr:rowOff>
    </xdr:from>
    <xdr:to>
      <xdr:col>72</xdr:col>
      <xdr:colOff>38100</xdr:colOff>
      <xdr:row>71</xdr:row>
      <xdr:rowOff>161696</xdr:rowOff>
    </xdr:to>
    <xdr:sp macro="" textlink="">
      <xdr:nvSpPr>
        <xdr:cNvPr id="655" name="楕円 654"/>
        <xdr:cNvSpPr/>
      </xdr:nvSpPr>
      <xdr:spPr>
        <a:xfrm>
          <a:off x="13652500" y="1223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6773</xdr:rowOff>
    </xdr:from>
    <xdr:ext cx="534377" cy="259045"/>
    <xdr:sp macro="" textlink="">
      <xdr:nvSpPr>
        <xdr:cNvPr id="656" name="テキスト ボックス 655"/>
        <xdr:cNvSpPr txBox="1"/>
      </xdr:nvSpPr>
      <xdr:spPr>
        <a:xfrm>
          <a:off x="13436111" y="1200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69</xdr:row>
      <xdr:rowOff>162830</xdr:rowOff>
    </xdr:from>
    <xdr:to>
      <xdr:col>67</xdr:col>
      <xdr:colOff>101600</xdr:colOff>
      <xdr:row>70</xdr:row>
      <xdr:rowOff>92980</xdr:rowOff>
    </xdr:to>
    <xdr:sp macro="" textlink="">
      <xdr:nvSpPr>
        <xdr:cNvPr id="657" name="楕円 656"/>
        <xdr:cNvSpPr/>
      </xdr:nvSpPr>
      <xdr:spPr>
        <a:xfrm>
          <a:off x="12763500" y="1199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68</xdr:row>
      <xdr:rowOff>109507</xdr:rowOff>
    </xdr:from>
    <xdr:ext cx="534377" cy="259045"/>
    <xdr:sp macro="" textlink="">
      <xdr:nvSpPr>
        <xdr:cNvPr id="658" name="テキスト ボックス 657"/>
        <xdr:cNvSpPr txBox="1"/>
      </xdr:nvSpPr>
      <xdr:spPr>
        <a:xfrm>
          <a:off x="12547111" y="1176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69" name="テキスト ボックス 668"/>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1" name="テキスト ボックス 670"/>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1" name="テキスト ボックス 68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19304</xdr:rowOff>
    </xdr:from>
    <xdr:to>
      <xdr:col>85</xdr:col>
      <xdr:colOff>126364</xdr:colOff>
      <xdr:row>99</xdr:row>
      <xdr:rowOff>104191</xdr:rowOff>
    </xdr:to>
    <xdr:cxnSp macro="">
      <xdr:nvCxnSpPr>
        <xdr:cNvPr id="683" name="直線コネクタ 682"/>
        <xdr:cNvCxnSpPr/>
      </xdr:nvCxnSpPr>
      <xdr:spPr>
        <a:xfrm flipV="1">
          <a:off x="16317595" y="15621254"/>
          <a:ext cx="1269" cy="1456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108018</xdr:rowOff>
    </xdr:from>
    <xdr:ext cx="534377" cy="259045"/>
    <xdr:sp macro="" textlink="">
      <xdr:nvSpPr>
        <xdr:cNvPr id="684" name="公債費最小値テキスト"/>
        <xdr:cNvSpPr txBox="1"/>
      </xdr:nvSpPr>
      <xdr:spPr>
        <a:xfrm>
          <a:off x="16370300" y="1708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104191</xdr:rowOff>
    </xdr:from>
    <xdr:to>
      <xdr:col>86</xdr:col>
      <xdr:colOff>25400</xdr:colOff>
      <xdr:row>99</xdr:row>
      <xdr:rowOff>104191</xdr:rowOff>
    </xdr:to>
    <xdr:cxnSp macro="">
      <xdr:nvCxnSpPr>
        <xdr:cNvPr id="685" name="直線コネクタ 684"/>
        <xdr:cNvCxnSpPr/>
      </xdr:nvCxnSpPr>
      <xdr:spPr>
        <a:xfrm>
          <a:off x="16230600" y="1707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137431</xdr:rowOff>
    </xdr:from>
    <xdr:ext cx="534377" cy="259045"/>
    <xdr:sp macro="" textlink="">
      <xdr:nvSpPr>
        <xdr:cNvPr id="686" name="公債費最大値テキスト"/>
        <xdr:cNvSpPr txBox="1"/>
      </xdr:nvSpPr>
      <xdr:spPr>
        <a:xfrm>
          <a:off x="16370300" y="1539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19304</xdr:rowOff>
    </xdr:from>
    <xdr:to>
      <xdr:col>86</xdr:col>
      <xdr:colOff>25400</xdr:colOff>
      <xdr:row>91</xdr:row>
      <xdr:rowOff>19304</xdr:rowOff>
    </xdr:to>
    <xdr:cxnSp macro="">
      <xdr:nvCxnSpPr>
        <xdr:cNvPr id="687" name="直線コネクタ 686"/>
        <xdr:cNvCxnSpPr/>
      </xdr:nvCxnSpPr>
      <xdr:spPr>
        <a:xfrm>
          <a:off x="16230600" y="15621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45822</xdr:rowOff>
    </xdr:from>
    <xdr:to>
      <xdr:col>85</xdr:col>
      <xdr:colOff>127000</xdr:colOff>
      <xdr:row>92</xdr:row>
      <xdr:rowOff>83959</xdr:rowOff>
    </xdr:to>
    <xdr:cxnSp macro="">
      <xdr:nvCxnSpPr>
        <xdr:cNvPr id="688" name="直線コネクタ 687"/>
        <xdr:cNvCxnSpPr/>
      </xdr:nvCxnSpPr>
      <xdr:spPr>
        <a:xfrm>
          <a:off x="15481300" y="15819222"/>
          <a:ext cx="838200" cy="3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135526</xdr:rowOff>
    </xdr:from>
    <xdr:ext cx="534377" cy="259045"/>
    <xdr:sp macro="" textlink="">
      <xdr:nvSpPr>
        <xdr:cNvPr id="689" name="公債費平均値テキスト"/>
        <xdr:cNvSpPr txBox="1"/>
      </xdr:nvSpPr>
      <xdr:spPr>
        <a:xfrm>
          <a:off x="16370300" y="16080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157099</xdr:rowOff>
    </xdr:from>
    <xdr:to>
      <xdr:col>85</xdr:col>
      <xdr:colOff>177800</xdr:colOff>
      <xdr:row>94</xdr:row>
      <xdr:rowOff>87249</xdr:rowOff>
    </xdr:to>
    <xdr:sp macro="" textlink="">
      <xdr:nvSpPr>
        <xdr:cNvPr id="690" name="フローチャート: 判断 689"/>
        <xdr:cNvSpPr/>
      </xdr:nvSpPr>
      <xdr:spPr>
        <a:xfrm>
          <a:off x="16268700" y="16101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83807</xdr:rowOff>
    </xdr:from>
    <xdr:to>
      <xdr:col>81</xdr:col>
      <xdr:colOff>50800</xdr:colOff>
      <xdr:row>92</xdr:row>
      <xdr:rowOff>45822</xdr:rowOff>
    </xdr:to>
    <xdr:cxnSp macro="">
      <xdr:nvCxnSpPr>
        <xdr:cNvPr id="691" name="直線コネクタ 690"/>
        <xdr:cNvCxnSpPr/>
      </xdr:nvCxnSpPr>
      <xdr:spPr>
        <a:xfrm>
          <a:off x="14592300" y="15514307"/>
          <a:ext cx="889000" cy="30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168911</xdr:rowOff>
    </xdr:from>
    <xdr:to>
      <xdr:col>81</xdr:col>
      <xdr:colOff>101600</xdr:colOff>
      <xdr:row>94</xdr:row>
      <xdr:rowOff>99061</xdr:rowOff>
    </xdr:to>
    <xdr:sp macro="" textlink="">
      <xdr:nvSpPr>
        <xdr:cNvPr id="692" name="フローチャート: 判断 691"/>
        <xdr:cNvSpPr/>
      </xdr:nvSpPr>
      <xdr:spPr>
        <a:xfrm>
          <a:off x="15430500" y="1611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90188</xdr:rowOff>
    </xdr:from>
    <xdr:ext cx="534377" cy="259045"/>
    <xdr:sp macro="" textlink="">
      <xdr:nvSpPr>
        <xdr:cNvPr id="693" name="テキスト ボックス 692"/>
        <xdr:cNvSpPr txBox="1"/>
      </xdr:nvSpPr>
      <xdr:spPr>
        <a:xfrm>
          <a:off x="15214111" y="1620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83807</xdr:rowOff>
    </xdr:from>
    <xdr:to>
      <xdr:col>76</xdr:col>
      <xdr:colOff>114300</xdr:colOff>
      <xdr:row>90</xdr:row>
      <xdr:rowOff>145453</xdr:rowOff>
    </xdr:to>
    <xdr:cxnSp macro="">
      <xdr:nvCxnSpPr>
        <xdr:cNvPr id="694" name="直線コネクタ 693"/>
        <xdr:cNvCxnSpPr/>
      </xdr:nvCxnSpPr>
      <xdr:spPr>
        <a:xfrm flipV="1">
          <a:off x="13703300" y="15514307"/>
          <a:ext cx="889000" cy="6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139154</xdr:rowOff>
    </xdr:from>
    <xdr:to>
      <xdr:col>76</xdr:col>
      <xdr:colOff>165100</xdr:colOff>
      <xdr:row>94</xdr:row>
      <xdr:rowOff>69304</xdr:rowOff>
    </xdr:to>
    <xdr:sp macro="" textlink="">
      <xdr:nvSpPr>
        <xdr:cNvPr id="695" name="フローチャート: 判断 694"/>
        <xdr:cNvSpPr/>
      </xdr:nvSpPr>
      <xdr:spPr>
        <a:xfrm>
          <a:off x="14541500" y="160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60431</xdr:rowOff>
    </xdr:from>
    <xdr:ext cx="534377" cy="259045"/>
    <xdr:sp macro="" textlink="">
      <xdr:nvSpPr>
        <xdr:cNvPr id="696" name="テキスト ボックス 695"/>
        <xdr:cNvSpPr txBox="1"/>
      </xdr:nvSpPr>
      <xdr:spPr>
        <a:xfrm>
          <a:off x="14325111" y="1617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145453</xdr:rowOff>
    </xdr:from>
    <xdr:to>
      <xdr:col>71</xdr:col>
      <xdr:colOff>177800</xdr:colOff>
      <xdr:row>91</xdr:row>
      <xdr:rowOff>128003</xdr:rowOff>
    </xdr:to>
    <xdr:cxnSp macro="">
      <xdr:nvCxnSpPr>
        <xdr:cNvPr id="697" name="直線コネクタ 696"/>
        <xdr:cNvCxnSpPr/>
      </xdr:nvCxnSpPr>
      <xdr:spPr>
        <a:xfrm flipV="1">
          <a:off x="12814300" y="15575953"/>
          <a:ext cx="889000" cy="1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113742</xdr:rowOff>
    </xdr:from>
    <xdr:to>
      <xdr:col>72</xdr:col>
      <xdr:colOff>38100</xdr:colOff>
      <xdr:row>94</xdr:row>
      <xdr:rowOff>43892</xdr:rowOff>
    </xdr:to>
    <xdr:sp macro="" textlink="">
      <xdr:nvSpPr>
        <xdr:cNvPr id="698" name="フローチャート: 判断 697"/>
        <xdr:cNvSpPr/>
      </xdr:nvSpPr>
      <xdr:spPr>
        <a:xfrm>
          <a:off x="13652500" y="1605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35019</xdr:rowOff>
    </xdr:from>
    <xdr:ext cx="534377" cy="259045"/>
    <xdr:sp macro="" textlink="">
      <xdr:nvSpPr>
        <xdr:cNvPr id="699" name="テキスト ボックス 698"/>
        <xdr:cNvSpPr txBox="1"/>
      </xdr:nvSpPr>
      <xdr:spPr>
        <a:xfrm>
          <a:off x="13436111" y="161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114770</xdr:rowOff>
    </xdr:from>
    <xdr:to>
      <xdr:col>67</xdr:col>
      <xdr:colOff>101600</xdr:colOff>
      <xdr:row>93</xdr:row>
      <xdr:rowOff>44920</xdr:rowOff>
    </xdr:to>
    <xdr:sp macro="" textlink="">
      <xdr:nvSpPr>
        <xdr:cNvPr id="700" name="フローチャート: 判断 699"/>
        <xdr:cNvSpPr/>
      </xdr:nvSpPr>
      <xdr:spPr>
        <a:xfrm>
          <a:off x="12763500" y="1588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36047</xdr:rowOff>
    </xdr:from>
    <xdr:ext cx="534377" cy="259045"/>
    <xdr:sp macro="" textlink="">
      <xdr:nvSpPr>
        <xdr:cNvPr id="701" name="テキスト ボックス 700"/>
        <xdr:cNvSpPr txBox="1"/>
      </xdr:nvSpPr>
      <xdr:spPr>
        <a:xfrm>
          <a:off x="12547111" y="159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33159</xdr:rowOff>
    </xdr:from>
    <xdr:to>
      <xdr:col>85</xdr:col>
      <xdr:colOff>177800</xdr:colOff>
      <xdr:row>92</xdr:row>
      <xdr:rowOff>134759</xdr:rowOff>
    </xdr:to>
    <xdr:sp macro="" textlink="">
      <xdr:nvSpPr>
        <xdr:cNvPr id="707" name="楕円 706"/>
        <xdr:cNvSpPr/>
      </xdr:nvSpPr>
      <xdr:spPr>
        <a:xfrm>
          <a:off x="16268700" y="1580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56036</xdr:rowOff>
    </xdr:from>
    <xdr:ext cx="534377" cy="259045"/>
    <xdr:sp macro="" textlink="">
      <xdr:nvSpPr>
        <xdr:cNvPr id="708" name="公債費該当値テキスト"/>
        <xdr:cNvSpPr txBox="1"/>
      </xdr:nvSpPr>
      <xdr:spPr>
        <a:xfrm>
          <a:off x="16370300" y="1565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166472</xdr:rowOff>
    </xdr:from>
    <xdr:to>
      <xdr:col>81</xdr:col>
      <xdr:colOff>101600</xdr:colOff>
      <xdr:row>92</xdr:row>
      <xdr:rowOff>96622</xdr:rowOff>
    </xdr:to>
    <xdr:sp macro="" textlink="">
      <xdr:nvSpPr>
        <xdr:cNvPr id="709" name="楕円 708"/>
        <xdr:cNvSpPr/>
      </xdr:nvSpPr>
      <xdr:spPr>
        <a:xfrm>
          <a:off x="15430500" y="1576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113149</xdr:rowOff>
    </xdr:from>
    <xdr:ext cx="534377" cy="259045"/>
    <xdr:sp macro="" textlink="">
      <xdr:nvSpPr>
        <xdr:cNvPr id="710" name="テキスト ボックス 709"/>
        <xdr:cNvSpPr txBox="1"/>
      </xdr:nvSpPr>
      <xdr:spPr>
        <a:xfrm>
          <a:off x="15214111" y="1554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33007</xdr:rowOff>
    </xdr:from>
    <xdr:to>
      <xdr:col>76</xdr:col>
      <xdr:colOff>165100</xdr:colOff>
      <xdr:row>90</xdr:row>
      <xdr:rowOff>134607</xdr:rowOff>
    </xdr:to>
    <xdr:sp macro="" textlink="">
      <xdr:nvSpPr>
        <xdr:cNvPr id="711" name="楕円 710"/>
        <xdr:cNvSpPr/>
      </xdr:nvSpPr>
      <xdr:spPr>
        <a:xfrm>
          <a:off x="14541500" y="1546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88</xdr:row>
      <xdr:rowOff>151134</xdr:rowOff>
    </xdr:from>
    <xdr:ext cx="534377" cy="259045"/>
    <xdr:sp macro="" textlink="">
      <xdr:nvSpPr>
        <xdr:cNvPr id="712" name="テキスト ボックス 711"/>
        <xdr:cNvSpPr txBox="1"/>
      </xdr:nvSpPr>
      <xdr:spPr>
        <a:xfrm>
          <a:off x="14325111" y="1523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94653</xdr:rowOff>
    </xdr:from>
    <xdr:to>
      <xdr:col>72</xdr:col>
      <xdr:colOff>38100</xdr:colOff>
      <xdr:row>91</xdr:row>
      <xdr:rowOff>24803</xdr:rowOff>
    </xdr:to>
    <xdr:sp macro="" textlink="">
      <xdr:nvSpPr>
        <xdr:cNvPr id="713" name="楕円 712"/>
        <xdr:cNvSpPr/>
      </xdr:nvSpPr>
      <xdr:spPr>
        <a:xfrm>
          <a:off x="13652500" y="1552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41330</xdr:rowOff>
    </xdr:from>
    <xdr:ext cx="534377" cy="259045"/>
    <xdr:sp macro="" textlink="">
      <xdr:nvSpPr>
        <xdr:cNvPr id="714" name="テキスト ボックス 713"/>
        <xdr:cNvSpPr txBox="1"/>
      </xdr:nvSpPr>
      <xdr:spPr>
        <a:xfrm>
          <a:off x="13436111" y="1530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77203</xdr:rowOff>
    </xdr:from>
    <xdr:to>
      <xdr:col>67</xdr:col>
      <xdr:colOff>101600</xdr:colOff>
      <xdr:row>92</xdr:row>
      <xdr:rowOff>7353</xdr:rowOff>
    </xdr:to>
    <xdr:sp macro="" textlink="">
      <xdr:nvSpPr>
        <xdr:cNvPr id="715" name="楕円 714"/>
        <xdr:cNvSpPr/>
      </xdr:nvSpPr>
      <xdr:spPr>
        <a:xfrm>
          <a:off x="12763500" y="1567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23880</xdr:rowOff>
    </xdr:from>
    <xdr:ext cx="534377" cy="259045"/>
    <xdr:sp macro="" textlink="">
      <xdr:nvSpPr>
        <xdr:cNvPr id="716" name="テキスト ボックス 715"/>
        <xdr:cNvSpPr txBox="1"/>
      </xdr:nvSpPr>
      <xdr:spPr>
        <a:xfrm>
          <a:off x="12547111" y="1545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2" name="テキスト ボックス 731"/>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4" name="テキスト ボックス 733"/>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6" name="テキスト ボックス 735"/>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8" name="テキスト ボックス 737"/>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143510</xdr:rowOff>
    </xdr:from>
    <xdr:to>
      <xdr:col>116</xdr:col>
      <xdr:colOff>62864</xdr:colOff>
      <xdr:row>39</xdr:row>
      <xdr:rowOff>44450</xdr:rowOff>
    </xdr:to>
    <xdr:cxnSp macro="">
      <xdr:nvCxnSpPr>
        <xdr:cNvPr id="740" name="直線コネクタ 739"/>
        <xdr:cNvCxnSpPr/>
      </xdr:nvCxnSpPr>
      <xdr:spPr>
        <a:xfrm flipV="1">
          <a:off x="22159595" y="5458460"/>
          <a:ext cx="1269"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90187</xdr:rowOff>
    </xdr:from>
    <xdr:ext cx="378565" cy="259045"/>
    <xdr:sp macro="" textlink="">
      <xdr:nvSpPr>
        <xdr:cNvPr id="743" name="諸支出金最大値テキスト"/>
        <xdr:cNvSpPr txBox="1"/>
      </xdr:nvSpPr>
      <xdr:spPr>
        <a:xfrm>
          <a:off x="22212300" y="5233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143510</xdr:rowOff>
    </xdr:from>
    <xdr:to>
      <xdr:col>116</xdr:col>
      <xdr:colOff>152400</xdr:colOff>
      <xdr:row>31</xdr:row>
      <xdr:rowOff>143510</xdr:rowOff>
    </xdr:to>
    <xdr:cxnSp macro="">
      <xdr:nvCxnSpPr>
        <xdr:cNvPr id="744" name="直線コネクタ 743"/>
        <xdr:cNvCxnSpPr/>
      </xdr:nvCxnSpPr>
      <xdr:spPr>
        <a:xfrm>
          <a:off x="22072600" y="545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62247</xdr:rowOff>
    </xdr:from>
    <xdr:ext cx="313932" cy="259045"/>
    <xdr:sp macro="" textlink="">
      <xdr:nvSpPr>
        <xdr:cNvPr id="746" name="諸支出金平均値テキスト"/>
        <xdr:cNvSpPr txBox="1"/>
      </xdr:nvSpPr>
      <xdr:spPr>
        <a:xfrm>
          <a:off x="22212300" y="640589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39370</xdr:rowOff>
    </xdr:from>
    <xdr:to>
      <xdr:col>116</xdr:col>
      <xdr:colOff>114300</xdr:colOff>
      <xdr:row>38</xdr:row>
      <xdr:rowOff>140970</xdr:rowOff>
    </xdr:to>
    <xdr:sp macro="" textlink="">
      <xdr:nvSpPr>
        <xdr:cNvPr id="747" name="フローチャート: 判断 746"/>
        <xdr:cNvSpPr/>
      </xdr:nvSpPr>
      <xdr:spPr>
        <a:xfrm>
          <a:off x="22110700" y="65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24130</xdr:rowOff>
    </xdr:from>
    <xdr:to>
      <xdr:col>112</xdr:col>
      <xdr:colOff>38100</xdr:colOff>
      <xdr:row>37</xdr:row>
      <xdr:rowOff>125730</xdr:rowOff>
    </xdr:to>
    <xdr:sp macro="" textlink="">
      <xdr:nvSpPr>
        <xdr:cNvPr id="749" name="フローチャート: 判断 748"/>
        <xdr:cNvSpPr/>
      </xdr:nvSpPr>
      <xdr:spPr>
        <a:xfrm>
          <a:off x="21272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35</xdr:row>
      <xdr:rowOff>142257</xdr:rowOff>
    </xdr:from>
    <xdr:ext cx="313932" cy="259045"/>
    <xdr:sp macro="" textlink="">
      <xdr:nvSpPr>
        <xdr:cNvPr id="750" name="テキスト ボックス 749"/>
        <xdr:cNvSpPr txBox="1"/>
      </xdr:nvSpPr>
      <xdr:spPr>
        <a:xfrm>
          <a:off x="21166333" y="61430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54610</xdr:rowOff>
    </xdr:from>
    <xdr:to>
      <xdr:col>107</xdr:col>
      <xdr:colOff>101600</xdr:colOff>
      <xdr:row>37</xdr:row>
      <xdr:rowOff>156210</xdr:rowOff>
    </xdr:to>
    <xdr:sp macro="" textlink="">
      <xdr:nvSpPr>
        <xdr:cNvPr id="752" name="フローチャート: 判断 751"/>
        <xdr:cNvSpPr/>
      </xdr:nvSpPr>
      <xdr:spPr>
        <a:xfrm>
          <a:off x="2038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1287</xdr:rowOff>
    </xdr:from>
    <xdr:ext cx="313932" cy="259045"/>
    <xdr:sp macro="" textlink="">
      <xdr:nvSpPr>
        <xdr:cNvPr id="753" name="テキスト ボックス 752"/>
        <xdr:cNvSpPr txBox="1"/>
      </xdr:nvSpPr>
      <xdr:spPr>
        <a:xfrm>
          <a:off x="20277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46990</xdr:rowOff>
    </xdr:from>
    <xdr:to>
      <xdr:col>102</xdr:col>
      <xdr:colOff>165100</xdr:colOff>
      <xdr:row>38</xdr:row>
      <xdr:rowOff>148590</xdr:rowOff>
    </xdr:to>
    <xdr:sp macro="" textlink="">
      <xdr:nvSpPr>
        <xdr:cNvPr id="755" name="フローチャート: 判断 754"/>
        <xdr:cNvSpPr/>
      </xdr:nvSpPr>
      <xdr:spPr>
        <a:xfrm>
          <a:off x="19494500" y="65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165117</xdr:rowOff>
    </xdr:from>
    <xdr:ext cx="313932" cy="259045"/>
    <xdr:sp macro="" textlink="">
      <xdr:nvSpPr>
        <xdr:cNvPr id="756" name="テキスト ボックス 755"/>
        <xdr:cNvSpPr txBox="1"/>
      </xdr:nvSpPr>
      <xdr:spPr>
        <a:xfrm>
          <a:off x="19388333" y="63373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39370</xdr:rowOff>
    </xdr:from>
    <xdr:to>
      <xdr:col>98</xdr:col>
      <xdr:colOff>38100</xdr:colOff>
      <xdr:row>35</xdr:row>
      <xdr:rowOff>140970</xdr:rowOff>
    </xdr:to>
    <xdr:sp macro="" textlink="">
      <xdr:nvSpPr>
        <xdr:cNvPr id="757" name="フローチャート: 判断 756"/>
        <xdr:cNvSpPr/>
      </xdr:nvSpPr>
      <xdr:spPr>
        <a:xfrm>
          <a:off x="18605500" y="604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157497</xdr:rowOff>
    </xdr:from>
    <xdr:ext cx="378565" cy="259045"/>
    <xdr:sp macro="" textlink="">
      <xdr:nvSpPr>
        <xdr:cNvPr id="758" name="テキスト ボックス 757"/>
        <xdr:cNvSpPr txBox="1"/>
      </xdr:nvSpPr>
      <xdr:spPr>
        <a:xfrm>
          <a:off x="18467017" y="5815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5"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総務費は住民一人当たり</a:t>
          </a:r>
          <a:r>
            <a:rPr kumimoji="1" lang="en-US" altLang="ja-JP" sz="1000">
              <a:solidFill>
                <a:schemeClr val="dk1"/>
              </a:solidFill>
              <a:effectLst/>
              <a:latin typeface="+mn-lt"/>
              <a:ea typeface="+mn-ea"/>
              <a:cs typeface="+mn-cs"/>
            </a:rPr>
            <a:t>75,063</a:t>
          </a:r>
          <a:r>
            <a:rPr kumimoji="1" lang="ja-JP" altLang="ja-JP" sz="1000">
              <a:solidFill>
                <a:schemeClr val="dk1"/>
              </a:solidFill>
              <a:effectLst/>
              <a:latin typeface="+mn-lt"/>
              <a:ea typeface="+mn-ea"/>
              <a:cs typeface="+mn-cs"/>
            </a:rPr>
            <a:t>円で、類似団体平均を大きく上回っている</a:t>
          </a:r>
          <a:r>
            <a:rPr kumimoji="1" lang="ja-JP" altLang="en-US" sz="1000">
              <a:solidFill>
                <a:schemeClr val="dk1"/>
              </a:solidFill>
              <a:effectLst/>
              <a:latin typeface="+mn-lt"/>
              <a:ea typeface="+mn-ea"/>
              <a:cs typeface="+mn-cs"/>
            </a:rPr>
            <a:t>が、</a:t>
          </a:r>
          <a:r>
            <a:rPr kumimoji="1" lang="ja-JP" altLang="ja-JP" sz="1000">
              <a:solidFill>
                <a:schemeClr val="dk1"/>
              </a:solidFill>
              <a:effectLst/>
              <a:latin typeface="+mn-lt"/>
              <a:ea typeface="+mn-ea"/>
              <a:cs typeface="+mn-cs"/>
            </a:rPr>
            <a:t>主に本庁舎増築事業の</a:t>
          </a:r>
          <a:r>
            <a:rPr kumimoji="1" lang="ja-JP" altLang="en-US" sz="1000">
              <a:solidFill>
                <a:schemeClr val="dk1"/>
              </a:solidFill>
              <a:effectLst/>
              <a:latin typeface="+mn-lt"/>
              <a:ea typeface="+mn-ea"/>
              <a:cs typeface="+mn-cs"/>
            </a:rPr>
            <a:t>完了など</a:t>
          </a:r>
          <a:r>
            <a:rPr kumimoji="1" lang="ja-JP" altLang="ja-JP" sz="1000">
              <a:solidFill>
                <a:schemeClr val="dk1"/>
              </a:solidFill>
              <a:effectLst/>
              <a:latin typeface="+mn-lt"/>
              <a:ea typeface="+mn-ea"/>
              <a:cs typeface="+mn-cs"/>
            </a:rPr>
            <a:t>によ</a:t>
          </a:r>
          <a:r>
            <a:rPr kumimoji="1" lang="ja-JP" altLang="en-US" sz="1000">
              <a:solidFill>
                <a:schemeClr val="dk1"/>
              </a:solidFill>
              <a:effectLst/>
              <a:latin typeface="+mn-lt"/>
              <a:ea typeface="+mn-ea"/>
              <a:cs typeface="+mn-cs"/>
            </a:rPr>
            <a:t>り平成</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年度</a:t>
          </a:r>
          <a:r>
            <a:rPr kumimoji="1" lang="ja-JP" altLang="en-US" sz="1000">
              <a:solidFill>
                <a:schemeClr val="dk1"/>
              </a:solidFill>
              <a:effectLst/>
              <a:latin typeface="+mn-lt"/>
              <a:ea typeface="+mn-ea"/>
              <a:cs typeface="+mn-cs"/>
            </a:rPr>
            <a:t>決算</a:t>
          </a:r>
          <a:r>
            <a:rPr kumimoji="1" lang="ja-JP" altLang="ja-JP" sz="1000">
              <a:solidFill>
                <a:schemeClr val="dk1"/>
              </a:solidFill>
              <a:effectLst/>
              <a:latin typeface="+mn-lt"/>
              <a:ea typeface="+mn-ea"/>
              <a:cs typeface="+mn-cs"/>
            </a:rPr>
            <a:t>ベース</a:t>
          </a:r>
          <a:r>
            <a:rPr kumimoji="1" lang="ja-JP" altLang="en-US" sz="1000">
              <a:solidFill>
                <a:schemeClr val="dk1"/>
              </a:solidFill>
              <a:effectLst/>
              <a:latin typeface="+mn-lt"/>
              <a:ea typeface="+mn-ea"/>
              <a:cs typeface="+mn-cs"/>
            </a:rPr>
            <a:t>まで減少している</a:t>
          </a:r>
          <a:r>
            <a:rPr kumimoji="1" lang="ja-JP" altLang="ja-JP" sz="1000">
              <a:solidFill>
                <a:schemeClr val="dk1"/>
              </a:solidFill>
              <a:effectLst/>
              <a:latin typeface="+mn-lt"/>
              <a:ea typeface="+mn-ea"/>
              <a:cs typeface="+mn-cs"/>
            </a:rPr>
            <a:t>。</a:t>
          </a:r>
          <a:endParaRPr kumimoji="1" lang="en-US" altLang="ja-JP" sz="1000">
            <a:solidFill>
              <a:schemeClr val="dk1"/>
            </a:solidFill>
            <a:effectLst/>
            <a:latin typeface="+mn-lt"/>
            <a:ea typeface="+mn-ea"/>
            <a:cs typeface="+mn-cs"/>
          </a:endParaRPr>
        </a:p>
        <a:p>
          <a:r>
            <a:rPr kumimoji="1" lang="ja-JP" altLang="ja-JP" sz="1000">
              <a:solidFill>
                <a:schemeClr val="dk1"/>
              </a:solidFill>
              <a:effectLst/>
              <a:latin typeface="+mn-lt"/>
              <a:ea typeface="+mn-ea"/>
              <a:cs typeface="+mn-cs"/>
            </a:rPr>
            <a:t>　労働費は住民一人当たり</a:t>
          </a:r>
          <a:r>
            <a:rPr kumimoji="1" lang="en-US" altLang="ja-JP" sz="1000">
              <a:solidFill>
                <a:schemeClr val="dk1"/>
              </a:solidFill>
              <a:effectLst/>
              <a:latin typeface="+mn-lt"/>
              <a:ea typeface="+mn-ea"/>
              <a:cs typeface="+mn-cs"/>
            </a:rPr>
            <a:t>286</a:t>
          </a:r>
          <a:r>
            <a:rPr kumimoji="1" lang="ja-JP" altLang="ja-JP" sz="1000">
              <a:solidFill>
                <a:schemeClr val="dk1"/>
              </a:solidFill>
              <a:effectLst/>
              <a:latin typeface="+mn-lt"/>
              <a:ea typeface="+mn-ea"/>
              <a:cs typeface="+mn-cs"/>
            </a:rPr>
            <a:t>円で、</a:t>
          </a:r>
          <a:r>
            <a:rPr kumimoji="1" lang="en-US" altLang="ja-JP"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類似団体平均を</a:t>
          </a:r>
          <a:r>
            <a:rPr kumimoji="1" lang="ja-JP" altLang="en-US" sz="1000">
              <a:solidFill>
                <a:schemeClr val="dk1"/>
              </a:solidFill>
              <a:effectLst/>
              <a:latin typeface="+mn-lt"/>
              <a:ea typeface="+mn-ea"/>
              <a:cs typeface="+mn-cs"/>
            </a:rPr>
            <a:t>下</a:t>
          </a:r>
          <a:r>
            <a:rPr kumimoji="1" lang="ja-JP" altLang="ja-JP" sz="1000">
              <a:solidFill>
                <a:schemeClr val="dk1"/>
              </a:solidFill>
              <a:effectLst/>
              <a:latin typeface="+mn-lt"/>
              <a:ea typeface="+mn-ea"/>
              <a:cs typeface="+mn-cs"/>
            </a:rPr>
            <a:t>回っている。これは、</a:t>
          </a:r>
          <a:r>
            <a:rPr kumimoji="1" lang="ja-JP" altLang="en-US" sz="1000">
              <a:solidFill>
                <a:schemeClr val="dk1"/>
              </a:solidFill>
              <a:effectLst/>
              <a:latin typeface="+mn-lt"/>
              <a:ea typeface="+mn-ea"/>
              <a:cs typeface="+mn-cs"/>
            </a:rPr>
            <a:t>地域雇用創出・産業活性化基金積立事業が減少したためである。</a:t>
          </a:r>
          <a:endParaRPr lang="ja-JP" altLang="ja-JP" sz="1000">
            <a:effectLst/>
          </a:endParaRPr>
        </a:p>
        <a:p>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民生</a:t>
          </a:r>
          <a:r>
            <a:rPr kumimoji="1" lang="ja-JP" altLang="ja-JP" sz="1000">
              <a:solidFill>
                <a:schemeClr val="dk1"/>
              </a:solidFill>
              <a:effectLst/>
              <a:latin typeface="+mn-lt"/>
              <a:ea typeface="+mn-ea"/>
              <a:cs typeface="+mn-cs"/>
            </a:rPr>
            <a:t>費は住民一人当たり</a:t>
          </a:r>
          <a:r>
            <a:rPr kumimoji="1" lang="en-US" altLang="ja-JP" sz="1000">
              <a:solidFill>
                <a:schemeClr val="dk1"/>
              </a:solidFill>
              <a:effectLst/>
              <a:latin typeface="+mn-lt"/>
              <a:ea typeface="+mn-ea"/>
              <a:cs typeface="+mn-cs"/>
            </a:rPr>
            <a:t>165,138</a:t>
          </a:r>
          <a:r>
            <a:rPr kumimoji="1" lang="ja-JP" altLang="ja-JP" sz="1000">
              <a:solidFill>
                <a:schemeClr val="dk1"/>
              </a:solidFill>
              <a:effectLst/>
              <a:latin typeface="+mn-lt"/>
              <a:ea typeface="+mn-ea"/>
              <a:cs typeface="+mn-cs"/>
            </a:rPr>
            <a:t>円で</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類似団体平均を大きく上回っている。これは、</a:t>
          </a:r>
          <a:r>
            <a:rPr kumimoji="1" lang="ja-JP" altLang="en-US" sz="1000">
              <a:solidFill>
                <a:schemeClr val="dk1"/>
              </a:solidFill>
              <a:effectLst/>
              <a:latin typeface="+mn-lt"/>
              <a:ea typeface="+mn-ea"/>
              <a:cs typeface="+mn-cs"/>
            </a:rPr>
            <a:t>障がい児通所支援事業、ため池等放射性物質対策事業に係る災害救助費などが増加したためである。</a:t>
          </a:r>
          <a:endParaRPr kumimoji="1" lang="en-US" altLang="ja-JP" sz="1000">
            <a:solidFill>
              <a:schemeClr val="dk1"/>
            </a:solidFill>
            <a:effectLst/>
            <a:latin typeface="+mn-lt"/>
            <a:ea typeface="+mn-ea"/>
            <a:cs typeface="+mn-cs"/>
          </a:endParaRPr>
        </a:p>
        <a:p>
          <a:r>
            <a:rPr kumimoji="1" lang="ja-JP" altLang="ja-JP" sz="1000">
              <a:solidFill>
                <a:schemeClr val="dk1"/>
              </a:solidFill>
              <a:effectLst/>
              <a:latin typeface="+mn-lt"/>
              <a:ea typeface="+mn-ea"/>
              <a:cs typeface="+mn-cs"/>
            </a:rPr>
            <a:t>　商工費は住民一人当たり</a:t>
          </a:r>
          <a:r>
            <a:rPr kumimoji="1" lang="en-US" altLang="ja-JP" sz="1000">
              <a:solidFill>
                <a:schemeClr val="dk1"/>
              </a:solidFill>
              <a:effectLst/>
              <a:latin typeface="+mn-lt"/>
              <a:ea typeface="+mn-ea"/>
              <a:cs typeface="+mn-cs"/>
            </a:rPr>
            <a:t>9,835</a:t>
          </a:r>
          <a:r>
            <a:rPr kumimoji="1" lang="ja-JP" altLang="ja-JP" sz="1000">
              <a:solidFill>
                <a:schemeClr val="dk1"/>
              </a:solidFill>
              <a:effectLst/>
              <a:latin typeface="+mn-lt"/>
              <a:ea typeface="+mn-ea"/>
              <a:cs typeface="+mn-cs"/>
            </a:rPr>
            <a:t>円で、</a:t>
          </a:r>
          <a:r>
            <a:rPr kumimoji="1" lang="ja-JP" altLang="ja-JP" sz="1000" baseline="0">
              <a:solidFill>
                <a:schemeClr val="dk1"/>
              </a:solidFill>
              <a:effectLst/>
              <a:latin typeface="+mn-lt"/>
              <a:ea typeface="+mn-ea"/>
              <a:cs typeface="+mn-cs"/>
            </a:rPr>
            <a:t>   </a:t>
          </a:r>
          <a:r>
            <a:rPr kumimoji="1" lang="ja-JP" altLang="ja-JP" sz="1000">
              <a:solidFill>
                <a:schemeClr val="dk1"/>
              </a:solidFill>
              <a:effectLst/>
              <a:latin typeface="+mn-lt"/>
              <a:ea typeface="+mn-ea"/>
              <a:cs typeface="+mn-cs"/>
            </a:rPr>
            <a:t>類似団体平均を</a:t>
          </a:r>
          <a:r>
            <a:rPr kumimoji="1" lang="ja-JP" altLang="en-US" sz="1000">
              <a:solidFill>
                <a:schemeClr val="dk1"/>
              </a:solidFill>
              <a:effectLst/>
              <a:latin typeface="+mn-lt"/>
              <a:ea typeface="+mn-ea"/>
              <a:cs typeface="+mn-cs"/>
            </a:rPr>
            <a:t>上</a:t>
          </a:r>
          <a:r>
            <a:rPr kumimoji="1" lang="ja-JP" altLang="ja-JP" sz="1000">
              <a:solidFill>
                <a:schemeClr val="dk1"/>
              </a:solidFill>
              <a:effectLst/>
              <a:latin typeface="+mn-lt"/>
              <a:ea typeface="+mn-ea"/>
              <a:cs typeface="+mn-cs"/>
            </a:rPr>
            <a:t>回っている。こ</a:t>
          </a:r>
          <a:r>
            <a:rPr kumimoji="1" lang="ja-JP" altLang="en-US" sz="1000">
              <a:solidFill>
                <a:schemeClr val="dk1"/>
              </a:solidFill>
              <a:effectLst/>
              <a:latin typeface="+mn-lt"/>
              <a:ea typeface="+mn-ea"/>
              <a:cs typeface="+mn-cs"/>
            </a:rPr>
            <a:t>れは、プレミアム付商品券事業（消費税増税対策）や道の駅管理運営事業（事務移管）</a:t>
          </a:r>
          <a:r>
            <a:rPr kumimoji="1" lang="ja-JP" altLang="ja-JP" sz="1000">
              <a:solidFill>
                <a:schemeClr val="dk1"/>
              </a:solidFill>
              <a:effectLst/>
              <a:latin typeface="+mn-lt"/>
              <a:ea typeface="+mn-ea"/>
              <a:cs typeface="+mn-cs"/>
            </a:rPr>
            <a:t>など</a:t>
          </a:r>
          <a:r>
            <a:rPr kumimoji="1" lang="ja-JP" altLang="en-US" sz="1000">
              <a:solidFill>
                <a:schemeClr val="dk1"/>
              </a:solidFill>
              <a:effectLst/>
              <a:latin typeface="+mn-lt"/>
              <a:ea typeface="+mn-ea"/>
              <a:cs typeface="+mn-cs"/>
            </a:rPr>
            <a:t>が増加したためである</a:t>
          </a:r>
          <a:r>
            <a:rPr kumimoji="1" lang="ja-JP" altLang="ja-JP" sz="1000">
              <a:solidFill>
                <a:schemeClr val="dk1"/>
              </a:solidFill>
              <a:effectLst/>
              <a:latin typeface="+mn-lt"/>
              <a:ea typeface="+mn-ea"/>
              <a:cs typeface="+mn-cs"/>
            </a:rPr>
            <a:t>。</a:t>
          </a:r>
          <a:endParaRPr lang="ja-JP" altLang="ja-JP" sz="1000">
            <a:effectLst/>
          </a:endParaRPr>
        </a:p>
        <a:p>
          <a:r>
            <a:rPr kumimoji="1" lang="ja-JP" altLang="ja-JP" sz="1000">
              <a:solidFill>
                <a:schemeClr val="dk1"/>
              </a:solidFill>
              <a:effectLst/>
              <a:latin typeface="+mn-lt"/>
              <a:ea typeface="+mn-ea"/>
              <a:cs typeface="+mn-cs"/>
            </a:rPr>
            <a:t>　消防費は住民一人当たり</a:t>
          </a:r>
          <a:r>
            <a:rPr kumimoji="1" lang="en-US" altLang="ja-JP" sz="1000">
              <a:solidFill>
                <a:schemeClr val="dk1"/>
              </a:solidFill>
              <a:effectLst/>
              <a:latin typeface="+mn-lt"/>
              <a:ea typeface="+mn-ea"/>
              <a:cs typeface="+mn-cs"/>
            </a:rPr>
            <a:t>32,179</a:t>
          </a:r>
          <a:r>
            <a:rPr kumimoji="1" lang="ja-JP" altLang="ja-JP" sz="1000">
              <a:solidFill>
                <a:schemeClr val="dk1"/>
              </a:solidFill>
              <a:effectLst/>
              <a:latin typeface="+mn-lt"/>
              <a:ea typeface="+mn-ea"/>
              <a:cs typeface="+mn-cs"/>
            </a:rPr>
            <a:t>円で、</a:t>
          </a:r>
          <a:r>
            <a:rPr kumimoji="1" lang="ja-JP" altLang="en-US" sz="1000">
              <a:solidFill>
                <a:schemeClr val="dk1"/>
              </a:solidFill>
              <a:effectLst/>
              <a:latin typeface="+mn-lt"/>
              <a:ea typeface="+mn-ea"/>
              <a:cs typeface="+mn-cs"/>
            </a:rPr>
            <a:t>令和元年台風第</a:t>
          </a:r>
          <a:r>
            <a:rPr kumimoji="1" lang="en-US" altLang="ja-JP" sz="1000">
              <a:solidFill>
                <a:schemeClr val="dk1"/>
              </a:solidFill>
              <a:effectLst/>
              <a:latin typeface="+mn-lt"/>
              <a:ea typeface="+mn-ea"/>
              <a:cs typeface="+mn-cs"/>
            </a:rPr>
            <a:t>19</a:t>
          </a:r>
          <a:r>
            <a:rPr kumimoji="1" lang="ja-JP" altLang="en-US" sz="1000">
              <a:solidFill>
                <a:schemeClr val="dk1"/>
              </a:solidFill>
              <a:effectLst/>
              <a:latin typeface="+mn-lt"/>
              <a:ea typeface="+mn-ea"/>
              <a:cs typeface="+mn-cs"/>
            </a:rPr>
            <a:t>号災害の影響により災害廃棄物の運搬業務等の災害（防災）対策事業</a:t>
          </a:r>
          <a:r>
            <a:rPr kumimoji="1" lang="ja-JP" altLang="ja-JP" sz="1000">
              <a:solidFill>
                <a:schemeClr val="dk1"/>
              </a:solidFill>
              <a:effectLst/>
              <a:latin typeface="+mn-lt"/>
              <a:ea typeface="+mn-ea"/>
              <a:cs typeface="+mn-cs"/>
            </a:rPr>
            <a:t>の増により類似団体平均を</a:t>
          </a:r>
          <a:r>
            <a:rPr kumimoji="1" lang="ja-JP" altLang="en-US" sz="1000">
              <a:solidFill>
                <a:schemeClr val="dk1"/>
              </a:solidFill>
              <a:effectLst/>
              <a:latin typeface="+mn-lt"/>
              <a:ea typeface="+mn-ea"/>
              <a:cs typeface="+mn-cs"/>
            </a:rPr>
            <a:t>大きく</a:t>
          </a:r>
          <a:r>
            <a:rPr kumimoji="1" lang="ja-JP" altLang="ja-JP" sz="1000">
              <a:solidFill>
                <a:schemeClr val="dk1"/>
              </a:solidFill>
              <a:effectLst/>
              <a:latin typeface="+mn-lt"/>
              <a:ea typeface="+mn-ea"/>
              <a:cs typeface="+mn-cs"/>
            </a:rPr>
            <a:t>上回っている。</a:t>
          </a:r>
          <a:r>
            <a:rPr kumimoji="1" lang="ja-JP" altLang="en-US" sz="1000">
              <a:solidFill>
                <a:schemeClr val="dk1"/>
              </a:solidFill>
              <a:effectLst/>
              <a:latin typeface="+mn-lt"/>
              <a:ea typeface="+mn-ea"/>
              <a:cs typeface="+mn-cs"/>
            </a:rPr>
            <a:t>それ以外は</a:t>
          </a:r>
          <a:r>
            <a:rPr kumimoji="1" lang="ja-JP" altLang="ja-JP" sz="1000">
              <a:solidFill>
                <a:schemeClr val="dk1"/>
              </a:solidFill>
              <a:effectLst/>
              <a:latin typeface="+mn-lt"/>
              <a:ea typeface="+mn-ea"/>
              <a:cs typeface="+mn-cs"/>
            </a:rPr>
            <a:t>常備消防に対する負担金や消防団員の報酬が大部分を占めるため、大幅な削減は難しいが、計画的に消防施設の更新を行うなど費用負担の平準化を図る。</a:t>
          </a:r>
          <a:endParaRPr lang="ja-JP" altLang="ja-JP" sz="1000">
            <a:effectLst/>
          </a:endParaRPr>
        </a:p>
        <a:p>
          <a:r>
            <a:rPr kumimoji="1" lang="ja-JP" altLang="ja-JP" sz="1000">
              <a:solidFill>
                <a:schemeClr val="dk1"/>
              </a:solidFill>
              <a:effectLst/>
              <a:latin typeface="+mn-lt"/>
              <a:ea typeface="+mn-ea"/>
              <a:cs typeface="+mn-cs"/>
            </a:rPr>
            <a:t>　災害復旧費は住民一人当たり</a:t>
          </a:r>
          <a:r>
            <a:rPr kumimoji="1" lang="en-US" altLang="ja-JP" sz="1000">
              <a:solidFill>
                <a:schemeClr val="dk1"/>
              </a:solidFill>
              <a:effectLst/>
              <a:latin typeface="+mn-lt"/>
              <a:ea typeface="+mn-ea"/>
              <a:cs typeface="+mn-cs"/>
            </a:rPr>
            <a:t>17,422</a:t>
          </a:r>
          <a:r>
            <a:rPr kumimoji="1" lang="ja-JP" altLang="ja-JP" sz="1000">
              <a:solidFill>
                <a:schemeClr val="dk1"/>
              </a:solidFill>
              <a:effectLst/>
              <a:latin typeface="+mn-lt"/>
              <a:ea typeface="+mn-ea"/>
              <a:cs typeface="+mn-cs"/>
            </a:rPr>
            <a:t>円で、類似団体平均を大きく上回っている。これは</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令和元年台風第</a:t>
          </a:r>
          <a:r>
            <a:rPr kumimoji="1" lang="en-US" altLang="ja-JP" sz="1000">
              <a:solidFill>
                <a:schemeClr val="dk1"/>
              </a:solidFill>
              <a:effectLst/>
              <a:latin typeface="+mn-lt"/>
              <a:ea typeface="+mn-ea"/>
              <a:cs typeface="+mn-cs"/>
            </a:rPr>
            <a:t>19</a:t>
          </a:r>
          <a:r>
            <a:rPr kumimoji="1" lang="ja-JP" altLang="ja-JP" sz="1000">
              <a:solidFill>
                <a:schemeClr val="dk1"/>
              </a:solidFill>
              <a:effectLst/>
              <a:latin typeface="+mn-lt"/>
              <a:ea typeface="+mn-ea"/>
              <a:cs typeface="+mn-cs"/>
            </a:rPr>
            <a:t>号災害の影響により</a:t>
          </a:r>
          <a:r>
            <a:rPr kumimoji="1" lang="ja-JP" altLang="en-US" sz="1000">
              <a:solidFill>
                <a:schemeClr val="dk1"/>
              </a:solidFill>
              <a:effectLst/>
              <a:latin typeface="+mn-lt"/>
              <a:ea typeface="+mn-ea"/>
              <a:cs typeface="+mn-cs"/>
            </a:rPr>
            <a:t>道路橋梁災害復旧事業、農林業施設災害復旧事業、その他公共施設・公用施設災害復旧事業、文教施設災害復旧事業などが増加したためである。</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福島県伊達市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050">
              <a:solidFill>
                <a:schemeClr val="dk1"/>
              </a:solidFill>
              <a:effectLst/>
              <a:latin typeface="+mn-ea"/>
              <a:ea typeface="+mn-ea"/>
              <a:cs typeface="+mn-cs"/>
            </a:rPr>
            <a:t>平成</a:t>
          </a:r>
          <a:r>
            <a:rPr kumimoji="1" lang="en-US" altLang="ja-JP" sz="1050">
              <a:solidFill>
                <a:schemeClr val="dk1"/>
              </a:solidFill>
              <a:effectLst/>
              <a:latin typeface="+mn-ea"/>
              <a:ea typeface="+mn-ea"/>
              <a:cs typeface="+mn-cs"/>
            </a:rPr>
            <a:t>29</a:t>
          </a:r>
          <a:r>
            <a:rPr kumimoji="1" lang="ja-JP" altLang="ja-JP" sz="1050">
              <a:solidFill>
                <a:schemeClr val="dk1"/>
              </a:solidFill>
              <a:effectLst/>
              <a:latin typeface="+mn-ea"/>
              <a:ea typeface="+mn-ea"/>
              <a:cs typeface="+mn-cs"/>
            </a:rPr>
            <a:t>年度</a:t>
          </a:r>
          <a:r>
            <a:rPr kumimoji="1" lang="ja-JP" altLang="en-US" sz="1050">
              <a:solidFill>
                <a:schemeClr val="dk1"/>
              </a:solidFill>
              <a:effectLst/>
              <a:latin typeface="+mn-ea"/>
              <a:ea typeface="+mn-ea"/>
              <a:cs typeface="+mn-cs"/>
            </a:rPr>
            <a:t>まで</a:t>
          </a:r>
          <a:r>
            <a:rPr kumimoji="1" lang="ja-JP" altLang="ja-JP" sz="1050">
              <a:solidFill>
                <a:schemeClr val="dk1"/>
              </a:solidFill>
              <a:effectLst/>
              <a:latin typeface="+mn-ea"/>
              <a:ea typeface="+mn-ea"/>
              <a:cs typeface="+mn-cs"/>
            </a:rPr>
            <a:t>は財政調整基金や減債基金など</a:t>
          </a:r>
          <a:r>
            <a:rPr kumimoji="1" lang="ja-JP" altLang="en-US" sz="1050">
              <a:solidFill>
                <a:schemeClr val="dk1"/>
              </a:solidFill>
              <a:effectLst/>
              <a:latin typeface="+mn-ea"/>
              <a:ea typeface="+mn-ea"/>
              <a:cs typeface="+mn-cs"/>
            </a:rPr>
            <a:t>の</a:t>
          </a:r>
          <a:r>
            <a:rPr kumimoji="1" lang="ja-JP" altLang="ja-JP" sz="1050">
              <a:solidFill>
                <a:schemeClr val="dk1"/>
              </a:solidFill>
              <a:effectLst/>
              <a:latin typeface="+mn-ea"/>
              <a:ea typeface="+mn-ea"/>
              <a:cs typeface="+mn-cs"/>
            </a:rPr>
            <a:t>基金の積立</a:t>
          </a:r>
          <a:r>
            <a:rPr kumimoji="1" lang="ja-JP" altLang="en-US" sz="1050">
              <a:solidFill>
                <a:schemeClr val="dk1"/>
              </a:solidFill>
              <a:effectLst/>
              <a:latin typeface="+mn-ea"/>
              <a:ea typeface="+mn-ea"/>
              <a:cs typeface="+mn-cs"/>
            </a:rPr>
            <a:t>や地方債の繰上償還</a:t>
          </a:r>
          <a:r>
            <a:rPr kumimoji="1" lang="ja-JP" altLang="ja-JP" sz="1050">
              <a:solidFill>
                <a:schemeClr val="dk1"/>
              </a:solidFill>
              <a:effectLst/>
              <a:latin typeface="+mn-ea"/>
              <a:ea typeface="+mn-ea"/>
              <a:cs typeface="+mn-cs"/>
            </a:rPr>
            <a:t>を行ったことにより、実質単年度収支比率はプラスになった</a:t>
          </a:r>
          <a:r>
            <a:rPr kumimoji="1" lang="ja-JP" altLang="en-US" sz="1050">
              <a:solidFill>
                <a:schemeClr val="dk1"/>
              </a:solidFill>
              <a:effectLst/>
              <a:latin typeface="+mn-ea"/>
              <a:ea typeface="+mn-ea"/>
              <a:cs typeface="+mn-cs"/>
            </a:rPr>
            <a:t>が、</a:t>
          </a:r>
          <a:r>
            <a:rPr kumimoji="1" lang="ja-JP" altLang="ja-JP" sz="1050">
              <a:solidFill>
                <a:schemeClr val="dk1"/>
              </a:solidFill>
              <a:effectLst/>
              <a:latin typeface="+mn-ea"/>
              <a:ea typeface="+mn-ea"/>
              <a:cs typeface="+mn-cs"/>
            </a:rPr>
            <a:t>平成</a:t>
          </a:r>
          <a:r>
            <a:rPr kumimoji="1" lang="en-US" altLang="ja-JP" sz="1050">
              <a:solidFill>
                <a:schemeClr val="dk1"/>
              </a:solidFill>
              <a:effectLst/>
              <a:latin typeface="+mn-ea"/>
              <a:ea typeface="+mn-ea"/>
              <a:cs typeface="+mn-cs"/>
            </a:rPr>
            <a:t>30</a:t>
          </a:r>
          <a:r>
            <a:rPr kumimoji="1" lang="ja-JP" altLang="ja-JP" sz="1050">
              <a:solidFill>
                <a:schemeClr val="dk1"/>
              </a:solidFill>
              <a:effectLst/>
              <a:latin typeface="+mn-ea"/>
              <a:ea typeface="+mn-ea"/>
              <a:cs typeface="+mn-cs"/>
            </a:rPr>
            <a:t>年度</a:t>
          </a:r>
          <a:r>
            <a:rPr kumimoji="1" lang="ja-JP" altLang="en-US" sz="1050">
              <a:solidFill>
                <a:schemeClr val="dk1"/>
              </a:solidFill>
              <a:effectLst/>
              <a:latin typeface="+mn-ea"/>
              <a:ea typeface="+mn-ea"/>
              <a:cs typeface="+mn-cs"/>
            </a:rPr>
            <a:t>以降</a:t>
          </a:r>
          <a:r>
            <a:rPr kumimoji="1" lang="ja-JP" altLang="ja-JP" sz="1050">
              <a:solidFill>
                <a:schemeClr val="dk1"/>
              </a:solidFill>
              <a:effectLst/>
              <a:latin typeface="+mn-ea"/>
              <a:ea typeface="+mn-ea"/>
              <a:cs typeface="+mn-cs"/>
            </a:rPr>
            <a:t>は、財政調整基金の</a:t>
          </a:r>
          <a:r>
            <a:rPr kumimoji="1" lang="ja-JP" altLang="en-US" sz="1050">
              <a:solidFill>
                <a:schemeClr val="dk1"/>
              </a:solidFill>
              <a:effectLst/>
              <a:latin typeface="+mn-ea"/>
              <a:ea typeface="+mn-ea"/>
              <a:cs typeface="+mn-cs"/>
            </a:rPr>
            <a:t>大幅な</a:t>
          </a:r>
          <a:r>
            <a:rPr kumimoji="1" lang="ja-JP" altLang="ja-JP" sz="1050">
              <a:solidFill>
                <a:schemeClr val="dk1"/>
              </a:solidFill>
              <a:effectLst/>
              <a:latin typeface="+mn-ea"/>
              <a:ea typeface="+mn-ea"/>
              <a:cs typeface="+mn-cs"/>
            </a:rPr>
            <a:t>取崩しを行い、かつ、地方債の繰上償還もなかったことから、</a:t>
          </a:r>
          <a:r>
            <a:rPr kumimoji="1" lang="ja-JP" altLang="ja-JP" sz="1050">
              <a:solidFill>
                <a:schemeClr val="dk1"/>
              </a:solidFill>
              <a:effectLst/>
              <a:latin typeface="+mn-lt"/>
              <a:ea typeface="+mn-ea"/>
              <a:cs typeface="+mn-cs"/>
            </a:rPr>
            <a:t>実質単年度収支比率</a:t>
          </a:r>
          <a:r>
            <a:rPr kumimoji="1" lang="ja-JP" altLang="en-US" sz="1050">
              <a:solidFill>
                <a:schemeClr val="dk1"/>
              </a:solidFill>
              <a:effectLst/>
              <a:latin typeface="+mn-lt"/>
              <a:ea typeface="+mn-ea"/>
              <a:cs typeface="+mn-cs"/>
            </a:rPr>
            <a:t>が</a:t>
          </a:r>
          <a:r>
            <a:rPr kumimoji="1" lang="ja-JP" altLang="en-US" sz="1050">
              <a:solidFill>
                <a:schemeClr val="dk1"/>
              </a:solidFill>
              <a:effectLst/>
              <a:latin typeface="+mn-ea"/>
              <a:ea typeface="+mn-ea"/>
              <a:cs typeface="+mn-cs"/>
            </a:rPr>
            <a:t>マイナスに転じた</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平成</a:t>
          </a:r>
          <a:r>
            <a:rPr kumimoji="1" lang="en-US" altLang="ja-JP" sz="1050">
              <a:solidFill>
                <a:schemeClr val="dk1"/>
              </a:solidFill>
              <a:effectLst/>
              <a:latin typeface="+mn-ea"/>
              <a:ea typeface="+mn-ea"/>
              <a:cs typeface="+mn-cs"/>
            </a:rPr>
            <a:t>30</a:t>
          </a:r>
          <a:r>
            <a:rPr kumimoji="1" lang="ja-JP" altLang="en-US" sz="1050">
              <a:solidFill>
                <a:schemeClr val="dk1"/>
              </a:solidFill>
              <a:effectLst/>
              <a:latin typeface="+mn-ea"/>
              <a:ea typeface="+mn-ea"/>
              <a:cs typeface="+mn-cs"/>
            </a:rPr>
            <a:t>年度に引き続き、令和元年度においては、令和元年台風第</a:t>
          </a:r>
          <a:r>
            <a:rPr kumimoji="1" lang="en-US" altLang="ja-JP" sz="1050">
              <a:solidFill>
                <a:schemeClr val="dk1"/>
              </a:solidFill>
              <a:effectLst/>
              <a:latin typeface="+mn-ea"/>
              <a:ea typeface="+mn-ea"/>
              <a:cs typeface="+mn-cs"/>
            </a:rPr>
            <a:t>19</a:t>
          </a:r>
          <a:r>
            <a:rPr kumimoji="1" lang="ja-JP" altLang="en-US" sz="1050">
              <a:solidFill>
                <a:schemeClr val="dk1"/>
              </a:solidFill>
              <a:effectLst/>
              <a:latin typeface="+mn-ea"/>
              <a:ea typeface="+mn-ea"/>
              <a:cs typeface="+mn-cs"/>
            </a:rPr>
            <a:t>号災害の影響により、国・県の補助金や地方税、地方交付税などは前年度より増加したが、財政調整基金の大幅な取崩しや基金積立て等もなかったことから、前年度対比で同規模水準のマイナスとなった。</a:t>
          </a:r>
          <a:endParaRPr lang="ja-JP" altLang="ja-JP" sz="1050">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福島県伊達市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ea"/>
              <a:ea typeface="+mn-ea"/>
              <a:cs typeface="+mn-cs"/>
            </a:rPr>
            <a:t>　各会計とも</a:t>
          </a:r>
          <a:r>
            <a:rPr kumimoji="1" lang="ja-JP" altLang="ja-JP" sz="1100">
              <a:solidFill>
                <a:schemeClr val="dk1"/>
              </a:solidFill>
              <a:effectLst/>
              <a:latin typeface="+mn-ea"/>
              <a:ea typeface="+mn-ea"/>
              <a:cs typeface="+mn-cs"/>
            </a:rPr>
            <a:t>歳入の確保と歳出の適正な執行に努めたことにより黒字となった。</a:t>
          </a:r>
          <a:endParaRPr lang="ja-JP" altLang="ja-JP" sz="1400">
            <a:effectLst/>
            <a:latin typeface="+mn-ea"/>
            <a:ea typeface="+mn-ea"/>
          </a:endParaRPr>
        </a:p>
        <a:p>
          <a:r>
            <a:rPr kumimoji="1" lang="ja-JP" altLang="ja-JP" sz="1100">
              <a:solidFill>
                <a:schemeClr val="dk1"/>
              </a:solidFill>
              <a:effectLst/>
              <a:latin typeface="+mn-ea"/>
              <a:ea typeface="+mn-ea"/>
              <a:cs typeface="+mn-cs"/>
            </a:rPr>
            <a:t>　平成</a:t>
          </a:r>
          <a:r>
            <a:rPr kumimoji="1" lang="en-US" altLang="ja-JP" sz="1100">
              <a:solidFill>
                <a:schemeClr val="dk1"/>
              </a:solidFill>
              <a:effectLst/>
              <a:latin typeface="+mn-ea"/>
              <a:ea typeface="+mn-ea"/>
              <a:cs typeface="+mn-cs"/>
            </a:rPr>
            <a:t>23</a:t>
          </a:r>
          <a:r>
            <a:rPr kumimoji="1" lang="ja-JP" altLang="ja-JP" sz="1100">
              <a:solidFill>
                <a:schemeClr val="dk1"/>
              </a:solidFill>
              <a:effectLst/>
              <a:latin typeface="+mn-ea"/>
              <a:ea typeface="+mn-ea"/>
              <a:cs typeface="+mn-cs"/>
            </a:rPr>
            <a:t>年度以降は、東日本大震災への対応において、除染事業や健康管理事業等の放射能対策事業に積極的に取組んだことと、国、県と協議を重ね財源を確保することに努めたことや、震災復興特別交付税の国の財政措置がなされたこと等により、一般会計の割合が大きくなっていた</a:t>
          </a:r>
          <a:r>
            <a:rPr kumimoji="1" lang="ja-JP" altLang="en-US" sz="1100">
              <a:solidFill>
                <a:schemeClr val="dk1"/>
              </a:solidFill>
              <a:effectLst/>
              <a:latin typeface="+mn-ea"/>
              <a:ea typeface="+mn-ea"/>
              <a:cs typeface="+mn-cs"/>
            </a:rPr>
            <a:t>。</a:t>
          </a:r>
          <a:endParaRPr kumimoji="1" lang="en-US" altLang="ja-JP" sz="1100">
            <a:solidFill>
              <a:schemeClr val="dk1"/>
            </a:solidFill>
            <a:effectLst/>
            <a:latin typeface="+mn-ea"/>
            <a:ea typeface="+mn-ea"/>
            <a:cs typeface="+mn-cs"/>
          </a:endParaRPr>
        </a:p>
        <a:p>
          <a:r>
            <a:rPr kumimoji="1" lang="ja-JP" altLang="ja-JP" sz="11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令和元年度</a:t>
          </a:r>
          <a:r>
            <a:rPr kumimoji="1" lang="ja-JP" altLang="ja-JP" sz="1100">
              <a:solidFill>
                <a:schemeClr val="dk1"/>
              </a:solidFill>
              <a:effectLst/>
              <a:latin typeface="+mn-ea"/>
              <a:ea typeface="+mn-ea"/>
              <a:cs typeface="+mn-cs"/>
            </a:rPr>
            <a:t>は、</a:t>
          </a:r>
          <a:r>
            <a:rPr kumimoji="1" lang="ja-JP" altLang="ja-JP" sz="1100">
              <a:solidFill>
                <a:schemeClr val="dk1"/>
              </a:solidFill>
              <a:effectLst/>
              <a:latin typeface="+mn-lt"/>
              <a:ea typeface="+mn-ea"/>
              <a:cs typeface="+mn-cs"/>
            </a:rPr>
            <a:t>前年度比較で</a:t>
          </a:r>
          <a:r>
            <a:rPr kumimoji="1" lang="ja-JP" altLang="ja-JP" sz="1100">
              <a:solidFill>
                <a:schemeClr val="dk1"/>
              </a:solidFill>
              <a:effectLst/>
              <a:latin typeface="+mn-ea"/>
              <a:ea typeface="+mn-ea"/>
              <a:cs typeface="+mn-cs"/>
            </a:rPr>
            <a:t>一般会計</a:t>
          </a:r>
          <a:r>
            <a:rPr kumimoji="1" lang="ja-JP" altLang="en-US" sz="1100">
              <a:solidFill>
                <a:schemeClr val="dk1"/>
              </a:solidFill>
              <a:effectLst/>
              <a:latin typeface="+mn-ea"/>
              <a:ea typeface="+mn-ea"/>
              <a:cs typeface="+mn-cs"/>
            </a:rPr>
            <a:t>において</a:t>
          </a:r>
          <a:r>
            <a:rPr kumimoji="1" lang="ja-JP" altLang="ja-JP" sz="1100">
              <a:solidFill>
                <a:schemeClr val="dk1"/>
              </a:solidFill>
              <a:effectLst/>
              <a:latin typeface="+mn-ea"/>
              <a:ea typeface="+mn-ea"/>
              <a:cs typeface="+mn-cs"/>
            </a:rPr>
            <a:t>比率が</a:t>
          </a:r>
          <a:r>
            <a:rPr kumimoji="1" lang="en-US" altLang="ja-JP" sz="1100">
              <a:solidFill>
                <a:schemeClr val="dk1"/>
              </a:solidFill>
              <a:effectLst/>
              <a:latin typeface="+mn-ea"/>
              <a:ea typeface="+mn-ea"/>
              <a:cs typeface="+mn-cs"/>
            </a:rPr>
            <a:t>1.98</a:t>
          </a:r>
          <a:r>
            <a:rPr kumimoji="1" lang="ja-JP" altLang="ja-JP" sz="1100">
              <a:solidFill>
                <a:schemeClr val="dk1"/>
              </a:solidFill>
              <a:effectLst/>
              <a:latin typeface="+mn-ea"/>
              <a:ea typeface="+mn-ea"/>
              <a:cs typeface="+mn-cs"/>
            </a:rPr>
            <a:t>ポイント</a:t>
          </a:r>
          <a:r>
            <a:rPr kumimoji="1" lang="ja-JP" altLang="en-US" sz="1100">
              <a:solidFill>
                <a:schemeClr val="dk1"/>
              </a:solidFill>
              <a:effectLst/>
              <a:latin typeface="+mn-ea"/>
              <a:ea typeface="+mn-ea"/>
              <a:cs typeface="+mn-cs"/>
            </a:rPr>
            <a:t>増加</a:t>
          </a:r>
          <a:r>
            <a:rPr kumimoji="1" lang="ja-JP" altLang="ja-JP" sz="1100">
              <a:solidFill>
                <a:schemeClr val="dk1"/>
              </a:solidFill>
              <a:effectLst/>
              <a:latin typeface="+mn-ea"/>
              <a:ea typeface="+mn-ea"/>
              <a:cs typeface="+mn-cs"/>
            </a:rPr>
            <a:t>したが、これは令和元年台風第</a:t>
          </a:r>
          <a:r>
            <a:rPr kumimoji="1" lang="en-US" altLang="ja-JP" sz="1100">
              <a:solidFill>
                <a:schemeClr val="dk1"/>
              </a:solidFill>
              <a:effectLst/>
              <a:latin typeface="+mn-ea"/>
              <a:ea typeface="+mn-ea"/>
              <a:cs typeface="+mn-cs"/>
            </a:rPr>
            <a:t>19</a:t>
          </a:r>
          <a:r>
            <a:rPr kumimoji="1" lang="ja-JP" altLang="ja-JP" sz="1100">
              <a:solidFill>
                <a:schemeClr val="dk1"/>
              </a:solidFill>
              <a:effectLst/>
              <a:latin typeface="+mn-ea"/>
              <a:ea typeface="+mn-ea"/>
              <a:cs typeface="+mn-cs"/>
            </a:rPr>
            <a:t>号災害の影響により、地方税、地方交付税等の歳入決算額が予算額と比して</a:t>
          </a:r>
          <a:r>
            <a:rPr kumimoji="1" lang="ja-JP" altLang="en-US" sz="1100">
              <a:solidFill>
                <a:schemeClr val="dk1"/>
              </a:solidFill>
              <a:effectLst/>
              <a:latin typeface="+mn-ea"/>
              <a:ea typeface="+mn-ea"/>
              <a:cs typeface="+mn-cs"/>
            </a:rPr>
            <a:t>多</a:t>
          </a:r>
          <a:r>
            <a:rPr kumimoji="1" lang="ja-JP" altLang="ja-JP" sz="1100">
              <a:solidFill>
                <a:schemeClr val="dk1"/>
              </a:solidFill>
              <a:effectLst/>
              <a:latin typeface="+mn-ea"/>
              <a:ea typeface="+mn-ea"/>
              <a:cs typeface="+mn-cs"/>
            </a:rPr>
            <a:t>かったこと</a:t>
          </a:r>
          <a:r>
            <a:rPr kumimoji="1" lang="ja-JP" altLang="en-US" sz="1100">
              <a:solidFill>
                <a:schemeClr val="dk1"/>
              </a:solidFill>
              <a:effectLst/>
              <a:latin typeface="+mn-ea"/>
              <a:ea typeface="+mn-ea"/>
              <a:cs typeface="+mn-cs"/>
            </a:rPr>
            <a:t>や、保育料の無償化に伴う子ども子育て支援臨時交付金等の地方特例交付金の増加、令和元年台風第</a:t>
          </a:r>
          <a:r>
            <a:rPr kumimoji="1" lang="en-US" altLang="ja-JP" sz="1100">
              <a:solidFill>
                <a:schemeClr val="dk1"/>
              </a:solidFill>
              <a:effectLst/>
              <a:latin typeface="+mn-ea"/>
              <a:ea typeface="+mn-ea"/>
              <a:cs typeface="+mn-cs"/>
            </a:rPr>
            <a:t>19</a:t>
          </a:r>
          <a:r>
            <a:rPr kumimoji="1" lang="ja-JP" altLang="en-US" sz="1100">
              <a:solidFill>
                <a:schemeClr val="dk1"/>
              </a:solidFill>
              <a:effectLst/>
              <a:latin typeface="+mn-ea"/>
              <a:ea typeface="+mn-ea"/>
              <a:cs typeface="+mn-cs"/>
            </a:rPr>
            <a:t>号災害による財政調整基金</a:t>
          </a:r>
          <a:r>
            <a:rPr kumimoji="1" lang="ja-JP" altLang="ja-JP" sz="1100">
              <a:solidFill>
                <a:schemeClr val="dk1"/>
              </a:solidFill>
              <a:effectLst/>
              <a:latin typeface="+mn-ea"/>
              <a:ea typeface="+mn-ea"/>
              <a:cs typeface="+mn-cs"/>
            </a:rPr>
            <a:t>など</a:t>
          </a:r>
          <a:r>
            <a:rPr kumimoji="1" lang="ja-JP" altLang="en-US" sz="1100">
              <a:solidFill>
                <a:schemeClr val="dk1"/>
              </a:solidFill>
              <a:effectLst/>
              <a:latin typeface="+mn-ea"/>
              <a:ea typeface="+mn-ea"/>
              <a:cs typeface="+mn-cs"/>
            </a:rPr>
            <a:t>の繰入金の増加</a:t>
          </a:r>
          <a:r>
            <a:rPr kumimoji="1" lang="ja-JP" altLang="ja-JP" sz="1100">
              <a:solidFill>
                <a:schemeClr val="dk1"/>
              </a:solidFill>
              <a:effectLst/>
              <a:latin typeface="+mn-ea"/>
              <a:ea typeface="+mn-ea"/>
              <a:cs typeface="+mn-cs"/>
            </a:rPr>
            <a:t>が考えられる。</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水道事業会計で</a:t>
          </a:r>
          <a:r>
            <a:rPr kumimoji="1" lang="en-US" altLang="ja-JP" sz="1100">
              <a:solidFill>
                <a:schemeClr val="dk1"/>
              </a:solidFill>
              <a:effectLst/>
              <a:latin typeface="+mn-ea"/>
              <a:ea typeface="+mn-ea"/>
              <a:cs typeface="+mn-cs"/>
            </a:rPr>
            <a:t>0.89</a:t>
          </a:r>
          <a:r>
            <a:rPr kumimoji="1" lang="ja-JP" altLang="ja-JP" sz="1100">
              <a:solidFill>
                <a:schemeClr val="dk1"/>
              </a:solidFill>
              <a:effectLst/>
              <a:latin typeface="+mn-ea"/>
              <a:ea typeface="+mn-ea"/>
              <a:cs typeface="+mn-cs"/>
            </a:rPr>
            <a:t>ポイント増加、</a:t>
          </a:r>
          <a:r>
            <a:rPr kumimoji="1" lang="ja-JP" altLang="en-US" sz="1100">
              <a:solidFill>
                <a:schemeClr val="dk1"/>
              </a:solidFill>
              <a:effectLst/>
              <a:latin typeface="+mn-ea"/>
              <a:ea typeface="+mn-ea"/>
              <a:cs typeface="+mn-cs"/>
            </a:rPr>
            <a:t>介護</a:t>
          </a:r>
          <a:r>
            <a:rPr kumimoji="1" lang="ja-JP" altLang="ja-JP" sz="1100">
              <a:solidFill>
                <a:schemeClr val="dk1"/>
              </a:solidFill>
              <a:effectLst/>
              <a:latin typeface="+mn-ea"/>
              <a:ea typeface="+mn-ea"/>
              <a:cs typeface="+mn-cs"/>
            </a:rPr>
            <a:t>保険特別会計で</a:t>
          </a:r>
          <a:r>
            <a:rPr kumimoji="1" lang="en-US" altLang="ja-JP" sz="1100">
              <a:solidFill>
                <a:schemeClr val="dk1"/>
              </a:solidFill>
              <a:effectLst/>
              <a:latin typeface="+mn-ea"/>
              <a:ea typeface="+mn-ea"/>
              <a:cs typeface="+mn-cs"/>
            </a:rPr>
            <a:t>0.35</a:t>
          </a:r>
          <a:r>
            <a:rPr kumimoji="1" lang="ja-JP" altLang="ja-JP" sz="1100">
              <a:solidFill>
                <a:schemeClr val="dk1"/>
              </a:solidFill>
              <a:effectLst/>
              <a:latin typeface="+mn-ea"/>
              <a:ea typeface="+mn-ea"/>
              <a:cs typeface="+mn-cs"/>
            </a:rPr>
            <a:t>ポイント減少しており、その他は前年度と同水準となっている。</a:t>
          </a:r>
          <a:endParaRPr lang="ja-JP" altLang="ja-JP" sz="1400">
            <a:effectLst/>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2080;&#21512;&#20808;&#12305;&#12304;&#36001;&#25919;&#29366;&#27841;&#36039;&#26009;&#38598;&#12305;_072133_&#20234;&#36948;&#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X51">
            <v>32.9</v>
          </cell>
          <cell r="CF51">
            <v>38.700000000000003</v>
          </cell>
          <cell r="CN51">
            <v>39.5</v>
          </cell>
          <cell r="CV51">
            <v>54.4</v>
          </cell>
        </row>
        <row r="53">
          <cell r="BX53">
            <v>40.9</v>
          </cell>
          <cell r="CF53">
            <v>42</v>
          </cell>
          <cell r="CN53">
            <v>42.6</v>
          </cell>
          <cell r="CV53">
            <v>44.2</v>
          </cell>
        </row>
        <row r="55">
          <cell r="AN55" t="str">
            <v>類似団体内平均値</v>
          </cell>
          <cell r="BX55">
            <v>33.9</v>
          </cell>
          <cell r="CF55">
            <v>32.299999999999997</v>
          </cell>
          <cell r="CN55">
            <v>35.200000000000003</v>
          </cell>
          <cell r="CV55">
            <v>40.4</v>
          </cell>
        </row>
        <row r="57">
          <cell r="BX57">
            <v>55.4</v>
          </cell>
          <cell r="CF57">
            <v>56.6</v>
          </cell>
          <cell r="CN57">
            <v>56.9</v>
          </cell>
          <cell r="CV57">
            <v>56.8</v>
          </cell>
        </row>
        <row r="72">
          <cell r="BP72" t="str">
            <v>H27</v>
          </cell>
          <cell r="BX72" t="str">
            <v>H28</v>
          </cell>
          <cell r="CF72" t="str">
            <v>H29</v>
          </cell>
          <cell r="CN72" t="str">
            <v>H30</v>
          </cell>
          <cell r="CV72" t="str">
            <v>R01</v>
          </cell>
        </row>
        <row r="73">
          <cell r="AN73" t="str">
            <v>当該団体値</v>
          </cell>
          <cell r="BP73">
            <v>31.8</v>
          </cell>
          <cell r="BX73">
            <v>32.9</v>
          </cell>
          <cell r="CF73">
            <v>38.700000000000003</v>
          </cell>
          <cell r="CN73">
            <v>39.5</v>
          </cell>
          <cell r="CV73">
            <v>54.4</v>
          </cell>
        </row>
        <row r="75">
          <cell r="BP75">
            <v>6.8</v>
          </cell>
          <cell r="BX75">
            <v>6.5</v>
          </cell>
          <cell r="CF75">
            <v>7.4</v>
          </cell>
          <cell r="CN75">
            <v>6.6</v>
          </cell>
          <cell r="CV75">
            <v>6.9</v>
          </cell>
        </row>
        <row r="77">
          <cell r="AN77" t="str">
            <v>類似団体内平均値</v>
          </cell>
          <cell r="BP77">
            <v>35.700000000000003</v>
          </cell>
          <cell r="BX77">
            <v>33.9</v>
          </cell>
          <cell r="CF77">
            <v>32.299999999999997</v>
          </cell>
          <cell r="CN77">
            <v>35.200000000000003</v>
          </cell>
          <cell r="CV77">
            <v>40.4</v>
          </cell>
        </row>
        <row r="79">
          <cell r="BP79">
            <v>8</v>
          </cell>
          <cell r="BX79">
            <v>7.4</v>
          </cell>
          <cell r="CF79">
            <v>7</v>
          </cell>
          <cell r="CN79">
            <v>6.9</v>
          </cell>
          <cell r="CV79">
            <v>7</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BY40" sqref="BY40:CM40"/>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33312678</v>
      </c>
      <c r="BO4" s="424"/>
      <c r="BP4" s="424"/>
      <c r="BQ4" s="424"/>
      <c r="BR4" s="424"/>
      <c r="BS4" s="424"/>
      <c r="BT4" s="424"/>
      <c r="BU4" s="425"/>
      <c r="BV4" s="423">
        <v>32786947</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10</v>
      </c>
      <c r="CU4" s="608"/>
      <c r="CV4" s="608"/>
      <c r="CW4" s="608"/>
      <c r="CX4" s="608"/>
      <c r="CY4" s="608"/>
      <c r="CZ4" s="608"/>
      <c r="DA4" s="609"/>
      <c r="DB4" s="607">
        <v>8.1</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30683641</v>
      </c>
      <c r="BO5" s="429"/>
      <c r="BP5" s="429"/>
      <c r="BQ5" s="429"/>
      <c r="BR5" s="429"/>
      <c r="BS5" s="429"/>
      <c r="BT5" s="429"/>
      <c r="BU5" s="430"/>
      <c r="BV5" s="428">
        <v>31363302</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97.1</v>
      </c>
      <c r="CU5" s="399"/>
      <c r="CV5" s="399"/>
      <c r="CW5" s="399"/>
      <c r="CX5" s="399"/>
      <c r="CY5" s="399"/>
      <c r="CZ5" s="399"/>
      <c r="DA5" s="400"/>
      <c r="DB5" s="398">
        <v>96.6</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2629037</v>
      </c>
      <c r="BO6" s="429"/>
      <c r="BP6" s="429"/>
      <c r="BQ6" s="429"/>
      <c r="BR6" s="429"/>
      <c r="BS6" s="429"/>
      <c r="BT6" s="429"/>
      <c r="BU6" s="430"/>
      <c r="BV6" s="428">
        <v>1423645</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100.8</v>
      </c>
      <c r="CU6" s="582"/>
      <c r="CV6" s="582"/>
      <c r="CW6" s="582"/>
      <c r="CX6" s="582"/>
      <c r="CY6" s="582"/>
      <c r="CZ6" s="582"/>
      <c r="DA6" s="583"/>
      <c r="DB6" s="581">
        <v>101.3</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105</v>
      </c>
      <c r="AV7" s="486"/>
      <c r="AW7" s="486"/>
      <c r="AX7" s="486"/>
      <c r="AY7" s="408" t="s">
        <v>106</v>
      </c>
      <c r="AZ7" s="409"/>
      <c r="BA7" s="409"/>
      <c r="BB7" s="409"/>
      <c r="BC7" s="409"/>
      <c r="BD7" s="409"/>
      <c r="BE7" s="409"/>
      <c r="BF7" s="409"/>
      <c r="BG7" s="409"/>
      <c r="BH7" s="409"/>
      <c r="BI7" s="409"/>
      <c r="BJ7" s="409"/>
      <c r="BK7" s="409"/>
      <c r="BL7" s="409"/>
      <c r="BM7" s="410"/>
      <c r="BN7" s="428">
        <v>949970</v>
      </c>
      <c r="BO7" s="429"/>
      <c r="BP7" s="429"/>
      <c r="BQ7" s="429"/>
      <c r="BR7" s="429"/>
      <c r="BS7" s="429"/>
      <c r="BT7" s="429"/>
      <c r="BU7" s="430"/>
      <c r="BV7" s="428">
        <v>47645</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16713051</v>
      </c>
      <c r="CU7" s="429"/>
      <c r="CV7" s="429"/>
      <c r="CW7" s="429"/>
      <c r="CX7" s="429"/>
      <c r="CY7" s="429"/>
      <c r="CZ7" s="429"/>
      <c r="DA7" s="430"/>
      <c r="DB7" s="428">
        <v>17064715</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109</v>
      </c>
      <c r="AV8" s="486"/>
      <c r="AW8" s="486"/>
      <c r="AX8" s="486"/>
      <c r="AY8" s="408" t="s">
        <v>110</v>
      </c>
      <c r="AZ8" s="409"/>
      <c r="BA8" s="409"/>
      <c r="BB8" s="409"/>
      <c r="BC8" s="409"/>
      <c r="BD8" s="409"/>
      <c r="BE8" s="409"/>
      <c r="BF8" s="409"/>
      <c r="BG8" s="409"/>
      <c r="BH8" s="409"/>
      <c r="BI8" s="409"/>
      <c r="BJ8" s="409"/>
      <c r="BK8" s="409"/>
      <c r="BL8" s="409"/>
      <c r="BM8" s="410"/>
      <c r="BN8" s="428">
        <v>1679067</v>
      </c>
      <c r="BO8" s="429"/>
      <c r="BP8" s="429"/>
      <c r="BQ8" s="429"/>
      <c r="BR8" s="429"/>
      <c r="BS8" s="429"/>
      <c r="BT8" s="429"/>
      <c r="BU8" s="430"/>
      <c r="BV8" s="428">
        <v>1376000</v>
      </c>
      <c r="BW8" s="429"/>
      <c r="BX8" s="429"/>
      <c r="BY8" s="429"/>
      <c r="BZ8" s="429"/>
      <c r="CA8" s="429"/>
      <c r="CB8" s="429"/>
      <c r="CC8" s="430"/>
      <c r="CD8" s="437" t="s">
        <v>111</v>
      </c>
      <c r="CE8" s="438"/>
      <c r="CF8" s="438"/>
      <c r="CG8" s="438"/>
      <c r="CH8" s="438"/>
      <c r="CI8" s="438"/>
      <c r="CJ8" s="438"/>
      <c r="CK8" s="438"/>
      <c r="CL8" s="438"/>
      <c r="CM8" s="438"/>
      <c r="CN8" s="438"/>
      <c r="CO8" s="438"/>
      <c r="CP8" s="438"/>
      <c r="CQ8" s="438"/>
      <c r="CR8" s="438"/>
      <c r="CS8" s="439"/>
      <c r="CT8" s="541">
        <v>0.4</v>
      </c>
      <c r="CU8" s="542"/>
      <c r="CV8" s="542"/>
      <c r="CW8" s="542"/>
      <c r="CX8" s="542"/>
      <c r="CY8" s="542"/>
      <c r="CZ8" s="542"/>
      <c r="DA8" s="543"/>
      <c r="DB8" s="541">
        <v>0.4</v>
      </c>
      <c r="DC8" s="542"/>
      <c r="DD8" s="542"/>
      <c r="DE8" s="542"/>
      <c r="DF8" s="542"/>
      <c r="DG8" s="542"/>
      <c r="DH8" s="542"/>
      <c r="DI8" s="543"/>
      <c r="DJ8" s="186"/>
      <c r="DK8" s="186"/>
      <c r="DL8" s="186"/>
      <c r="DM8" s="186"/>
      <c r="DN8" s="186"/>
      <c r="DO8" s="186"/>
    </row>
    <row r="9" spans="1:119" ht="18.75" customHeight="1" thickBot="1" x14ac:dyDescent="0.2">
      <c r="A9" s="187"/>
      <c r="B9" s="570" t="s">
        <v>112</v>
      </c>
      <c r="C9" s="571"/>
      <c r="D9" s="571"/>
      <c r="E9" s="571"/>
      <c r="F9" s="571"/>
      <c r="G9" s="571"/>
      <c r="H9" s="571"/>
      <c r="I9" s="571"/>
      <c r="J9" s="571"/>
      <c r="K9" s="491"/>
      <c r="L9" s="572" t="s">
        <v>113</v>
      </c>
      <c r="M9" s="573"/>
      <c r="N9" s="573"/>
      <c r="O9" s="573"/>
      <c r="P9" s="573"/>
      <c r="Q9" s="574"/>
      <c r="R9" s="575">
        <v>62400</v>
      </c>
      <c r="S9" s="576"/>
      <c r="T9" s="576"/>
      <c r="U9" s="576"/>
      <c r="V9" s="577"/>
      <c r="W9" s="507" t="s">
        <v>114</v>
      </c>
      <c r="X9" s="508"/>
      <c r="Y9" s="508"/>
      <c r="Z9" s="508"/>
      <c r="AA9" s="508"/>
      <c r="AB9" s="508"/>
      <c r="AC9" s="508"/>
      <c r="AD9" s="508"/>
      <c r="AE9" s="508"/>
      <c r="AF9" s="508"/>
      <c r="AG9" s="508"/>
      <c r="AH9" s="508"/>
      <c r="AI9" s="508"/>
      <c r="AJ9" s="508"/>
      <c r="AK9" s="508"/>
      <c r="AL9" s="578"/>
      <c r="AM9" s="497" t="s">
        <v>115</v>
      </c>
      <c r="AN9" s="402"/>
      <c r="AO9" s="402"/>
      <c r="AP9" s="402"/>
      <c r="AQ9" s="402"/>
      <c r="AR9" s="402"/>
      <c r="AS9" s="402"/>
      <c r="AT9" s="403"/>
      <c r="AU9" s="485" t="s">
        <v>116</v>
      </c>
      <c r="AV9" s="486"/>
      <c r="AW9" s="486"/>
      <c r="AX9" s="486"/>
      <c r="AY9" s="408" t="s">
        <v>117</v>
      </c>
      <c r="AZ9" s="409"/>
      <c r="BA9" s="409"/>
      <c r="BB9" s="409"/>
      <c r="BC9" s="409"/>
      <c r="BD9" s="409"/>
      <c r="BE9" s="409"/>
      <c r="BF9" s="409"/>
      <c r="BG9" s="409"/>
      <c r="BH9" s="409"/>
      <c r="BI9" s="409"/>
      <c r="BJ9" s="409"/>
      <c r="BK9" s="409"/>
      <c r="BL9" s="409"/>
      <c r="BM9" s="410"/>
      <c r="BN9" s="428">
        <v>303067</v>
      </c>
      <c r="BO9" s="429"/>
      <c r="BP9" s="429"/>
      <c r="BQ9" s="429"/>
      <c r="BR9" s="429"/>
      <c r="BS9" s="429"/>
      <c r="BT9" s="429"/>
      <c r="BU9" s="430"/>
      <c r="BV9" s="428">
        <v>-548575</v>
      </c>
      <c r="BW9" s="429"/>
      <c r="BX9" s="429"/>
      <c r="BY9" s="429"/>
      <c r="BZ9" s="429"/>
      <c r="CA9" s="429"/>
      <c r="CB9" s="429"/>
      <c r="CC9" s="430"/>
      <c r="CD9" s="437" t="s">
        <v>118</v>
      </c>
      <c r="CE9" s="438"/>
      <c r="CF9" s="438"/>
      <c r="CG9" s="438"/>
      <c r="CH9" s="438"/>
      <c r="CI9" s="438"/>
      <c r="CJ9" s="438"/>
      <c r="CK9" s="438"/>
      <c r="CL9" s="438"/>
      <c r="CM9" s="438"/>
      <c r="CN9" s="438"/>
      <c r="CO9" s="438"/>
      <c r="CP9" s="438"/>
      <c r="CQ9" s="438"/>
      <c r="CR9" s="438"/>
      <c r="CS9" s="439"/>
      <c r="CT9" s="398">
        <v>13.7</v>
      </c>
      <c r="CU9" s="399"/>
      <c r="CV9" s="399"/>
      <c r="CW9" s="399"/>
      <c r="CX9" s="399"/>
      <c r="CY9" s="399"/>
      <c r="CZ9" s="399"/>
      <c r="DA9" s="400"/>
      <c r="DB9" s="398">
        <v>14.9</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119</v>
      </c>
      <c r="M10" s="402"/>
      <c r="N10" s="402"/>
      <c r="O10" s="402"/>
      <c r="P10" s="402"/>
      <c r="Q10" s="403"/>
      <c r="R10" s="404">
        <v>66027</v>
      </c>
      <c r="S10" s="405"/>
      <c r="T10" s="405"/>
      <c r="U10" s="405"/>
      <c r="V10" s="407"/>
      <c r="W10" s="579"/>
      <c r="X10" s="390"/>
      <c r="Y10" s="390"/>
      <c r="Z10" s="390"/>
      <c r="AA10" s="390"/>
      <c r="AB10" s="390"/>
      <c r="AC10" s="390"/>
      <c r="AD10" s="390"/>
      <c r="AE10" s="390"/>
      <c r="AF10" s="390"/>
      <c r="AG10" s="390"/>
      <c r="AH10" s="390"/>
      <c r="AI10" s="390"/>
      <c r="AJ10" s="390"/>
      <c r="AK10" s="390"/>
      <c r="AL10" s="580"/>
      <c r="AM10" s="497" t="s">
        <v>120</v>
      </c>
      <c r="AN10" s="402"/>
      <c r="AO10" s="402"/>
      <c r="AP10" s="402"/>
      <c r="AQ10" s="402"/>
      <c r="AR10" s="402"/>
      <c r="AS10" s="402"/>
      <c r="AT10" s="403"/>
      <c r="AU10" s="485" t="s">
        <v>121</v>
      </c>
      <c r="AV10" s="486"/>
      <c r="AW10" s="486"/>
      <c r="AX10" s="486"/>
      <c r="AY10" s="408" t="s">
        <v>122</v>
      </c>
      <c r="AZ10" s="409"/>
      <c r="BA10" s="409"/>
      <c r="BB10" s="409"/>
      <c r="BC10" s="409"/>
      <c r="BD10" s="409"/>
      <c r="BE10" s="409"/>
      <c r="BF10" s="409"/>
      <c r="BG10" s="409"/>
      <c r="BH10" s="409"/>
      <c r="BI10" s="409"/>
      <c r="BJ10" s="409"/>
      <c r="BK10" s="409"/>
      <c r="BL10" s="409"/>
      <c r="BM10" s="410"/>
      <c r="BN10" s="428">
        <v>1238</v>
      </c>
      <c r="BO10" s="429"/>
      <c r="BP10" s="429"/>
      <c r="BQ10" s="429"/>
      <c r="BR10" s="429"/>
      <c r="BS10" s="429"/>
      <c r="BT10" s="429"/>
      <c r="BU10" s="430"/>
      <c r="BV10" s="428">
        <v>1711</v>
      </c>
      <c r="BW10" s="429"/>
      <c r="BX10" s="429"/>
      <c r="BY10" s="429"/>
      <c r="BZ10" s="429"/>
      <c r="CA10" s="429"/>
      <c r="CB10" s="429"/>
      <c r="CC10" s="43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124</v>
      </c>
      <c r="M11" s="475"/>
      <c r="N11" s="475"/>
      <c r="O11" s="475"/>
      <c r="P11" s="475"/>
      <c r="Q11" s="476"/>
      <c r="R11" s="567" t="s">
        <v>125</v>
      </c>
      <c r="S11" s="568"/>
      <c r="T11" s="568"/>
      <c r="U11" s="568"/>
      <c r="V11" s="569"/>
      <c r="W11" s="579"/>
      <c r="X11" s="390"/>
      <c r="Y11" s="390"/>
      <c r="Z11" s="390"/>
      <c r="AA11" s="390"/>
      <c r="AB11" s="390"/>
      <c r="AC11" s="390"/>
      <c r="AD11" s="390"/>
      <c r="AE11" s="390"/>
      <c r="AF11" s="390"/>
      <c r="AG11" s="390"/>
      <c r="AH11" s="390"/>
      <c r="AI11" s="390"/>
      <c r="AJ11" s="390"/>
      <c r="AK11" s="390"/>
      <c r="AL11" s="580"/>
      <c r="AM11" s="497" t="s">
        <v>126</v>
      </c>
      <c r="AN11" s="402"/>
      <c r="AO11" s="402"/>
      <c r="AP11" s="402"/>
      <c r="AQ11" s="402"/>
      <c r="AR11" s="402"/>
      <c r="AS11" s="402"/>
      <c r="AT11" s="403"/>
      <c r="AU11" s="485" t="s">
        <v>94</v>
      </c>
      <c r="AV11" s="486"/>
      <c r="AW11" s="486"/>
      <c r="AX11" s="486"/>
      <c r="AY11" s="408" t="s">
        <v>127</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128</v>
      </c>
      <c r="CE11" s="438"/>
      <c r="CF11" s="438"/>
      <c r="CG11" s="438"/>
      <c r="CH11" s="438"/>
      <c r="CI11" s="438"/>
      <c r="CJ11" s="438"/>
      <c r="CK11" s="438"/>
      <c r="CL11" s="438"/>
      <c r="CM11" s="438"/>
      <c r="CN11" s="438"/>
      <c r="CO11" s="438"/>
      <c r="CP11" s="438"/>
      <c r="CQ11" s="438"/>
      <c r="CR11" s="438"/>
      <c r="CS11" s="439"/>
      <c r="CT11" s="541" t="s">
        <v>129</v>
      </c>
      <c r="CU11" s="542"/>
      <c r="CV11" s="542"/>
      <c r="CW11" s="542"/>
      <c r="CX11" s="542"/>
      <c r="CY11" s="542"/>
      <c r="CZ11" s="542"/>
      <c r="DA11" s="543"/>
      <c r="DB11" s="541" t="s">
        <v>129</v>
      </c>
      <c r="DC11" s="542"/>
      <c r="DD11" s="542"/>
      <c r="DE11" s="542"/>
      <c r="DF11" s="542"/>
      <c r="DG11" s="542"/>
      <c r="DH11" s="542"/>
      <c r="DI11" s="543"/>
      <c r="DJ11" s="186"/>
      <c r="DK11" s="186"/>
      <c r="DL11" s="186"/>
      <c r="DM11" s="186"/>
      <c r="DN11" s="186"/>
      <c r="DO11" s="186"/>
    </row>
    <row r="12" spans="1:119" ht="18.75" customHeight="1" x14ac:dyDescent="0.15">
      <c r="A12" s="187"/>
      <c r="B12" s="544" t="s">
        <v>130</v>
      </c>
      <c r="C12" s="545"/>
      <c r="D12" s="545"/>
      <c r="E12" s="545"/>
      <c r="F12" s="545"/>
      <c r="G12" s="545"/>
      <c r="H12" s="545"/>
      <c r="I12" s="545"/>
      <c r="J12" s="545"/>
      <c r="K12" s="546"/>
      <c r="L12" s="553" t="s">
        <v>131</v>
      </c>
      <c r="M12" s="554"/>
      <c r="N12" s="554"/>
      <c r="O12" s="554"/>
      <c r="P12" s="554"/>
      <c r="Q12" s="555"/>
      <c r="R12" s="556">
        <v>60029</v>
      </c>
      <c r="S12" s="557"/>
      <c r="T12" s="557"/>
      <c r="U12" s="557"/>
      <c r="V12" s="558"/>
      <c r="W12" s="559" t="s">
        <v>1</v>
      </c>
      <c r="X12" s="486"/>
      <c r="Y12" s="486"/>
      <c r="Z12" s="486"/>
      <c r="AA12" s="486"/>
      <c r="AB12" s="560"/>
      <c r="AC12" s="561" t="s">
        <v>132</v>
      </c>
      <c r="AD12" s="562"/>
      <c r="AE12" s="562"/>
      <c r="AF12" s="562"/>
      <c r="AG12" s="563"/>
      <c r="AH12" s="561" t="s">
        <v>133</v>
      </c>
      <c r="AI12" s="562"/>
      <c r="AJ12" s="562"/>
      <c r="AK12" s="562"/>
      <c r="AL12" s="564"/>
      <c r="AM12" s="497" t="s">
        <v>134</v>
      </c>
      <c r="AN12" s="402"/>
      <c r="AO12" s="402"/>
      <c r="AP12" s="402"/>
      <c r="AQ12" s="402"/>
      <c r="AR12" s="402"/>
      <c r="AS12" s="402"/>
      <c r="AT12" s="403"/>
      <c r="AU12" s="485" t="s">
        <v>116</v>
      </c>
      <c r="AV12" s="486"/>
      <c r="AW12" s="486"/>
      <c r="AX12" s="486"/>
      <c r="AY12" s="408" t="s">
        <v>135</v>
      </c>
      <c r="AZ12" s="409"/>
      <c r="BA12" s="409"/>
      <c r="BB12" s="409"/>
      <c r="BC12" s="409"/>
      <c r="BD12" s="409"/>
      <c r="BE12" s="409"/>
      <c r="BF12" s="409"/>
      <c r="BG12" s="409"/>
      <c r="BH12" s="409"/>
      <c r="BI12" s="409"/>
      <c r="BJ12" s="409"/>
      <c r="BK12" s="409"/>
      <c r="BL12" s="409"/>
      <c r="BM12" s="410"/>
      <c r="BN12" s="428">
        <v>1186848</v>
      </c>
      <c r="BO12" s="429"/>
      <c r="BP12" s="429"/>
      <c r="BQ12" s="429"/>
      <c r="BR12" s="429"/>
      <c r="BS12" s="429"/>
      <c r="BT12" s="429"/>
      <c r="BU12" s="430"/>
      <c r="BV12" s="428">
        <v>389168</v>
      </c>
      <c r="BW12" s="429"/>
      <c r="BX12" s="429"/>
      <c r="BY12" s="429"/>
      <c r="BZ12" s="429"/>
      <c r="CA12" s="429"/>
      <c r="CB12" s="429"/>
      <c r="CC12" s="430"/>
      <c r="CD12" s="437" t="s">
        <v>136</v>
      </c>
      <c r="CE12" s="438"/>
      <c r="CF12" s="438"/>
      <c r="CG12" s="438"/>
      <c r="CH12" s="438"/>
      <c r="CI12" s="438"/>
      <c r="CJ12" s="438"/>
      <c r="CK12" s="438"/>
      <c r="CL12" s="438"/>
      <c r="CM12" s="438"/>
      <c r="CN12" s="438"/>
      <c r="CO12" s="438"/>
      <c r="CP12" s="438"/>
      <c r="CQ12" s="438"/>
      <c r="CR12" s="438"/>
      <c r="CS12" s="439"/>
      <c r="CT12" s="541" t="s">
        <v>137</v>
      </c>
      <c r="CU12" s="542"/>
      <c r="CV12" s="542"/>
      <c r="CW12" s="542"/>
      <c r="CX12" s="542"/>
      <c r="CY12" s="542"/>
      <c r="CZ12" s="542"/>
      <c r="DA12" s="543"/>
      <c r="DB12" s="541" t="s">
        <v>137</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138</v>
      </c>
      <c r="N13" s="529"/>
      <c r="O13" s="529"/>
      <c r="P13" s="529"/>
      <c r="Q13" s="530"/>
      <c r="R13" s="531">
        <v>59593</v>
      </c>
      <c r="S13" s="532"/>
      <c r="T13" s="532"/>
      <c r="U13" s="532"/>
      <c r="V13" s="533"/>
      <c r="W13" s="519" t="s">
        <v>139</v>
      </c>
      <c r="X13" s="441"/>
      <c r="Y13" s="441"/>
      <c r="Z13" s="441"/>
      <c r="AA13" s="441"/>
      <c r="AB13" s="442"/>
      <c r="AC13" s="404">
        <v>4022</v>
      </c>
      <c r="AD13" s="405"/>
      <c r="AE13" s="405"/>
      <c r="AF13" s="405"/>
      <c r="AG13" s="406"/>
      <c r="AH13" s="404">
        <v>4303</v>
      </c>
      <c r="AI13" s="405"/>
      <c r="AJ13" s="405"/>
      <c r="AK13" s="405"/>
      <c r="AL13" s="407"/>
      <c r="AM13" s="497" t="s">
        <v>140</v>
      </c>
      <c r="AN13" s="402"/>
      <c r="AO13" s="402"/>
      <c r="AP13" s="402"/>
      <c r="AQ13" s="402"/>
      <c r="AR13" s="402"/>
      <c r="AS13" s="402"/>
      <c r="AT13" s="403"/>
      <c r="AU13" s="485" t="s">
        <v>141</v>
      </c>
      <c r="AV13" s="486"/>
      <c r="AW13" s="486"/>
      <c r="AX13" s="486"/>
      <c r="AY13" s="408" t="s">
        <v>142</v>
      </c>
      <c r="AZ13" s="409"/>
      <c r="BA13" s="409"/>
      <c r="BB13" s="409"/>
      <c r="BC13" s="409"/>
      <c r="BD13" s="409"/>
      <c r="BE13" s="409"/>
      <c r="BF13" s="409"/>
      <c r="BG13" s="409"/>
      <c r="BH13" s="409"/>
      <c r="BI13" s="409"/>
      <c r="BJ13" s="409"/>
      <c r="BK13" s="409"/>
      <c r="BL13" s="409"/>
      <c r="BM13" s="410"/>
      <c r="BN13" s="428">
        <v>-882543</v>
      </c>
      <c r="BO13" s="429"/>
      <c r="BP13" s="429"/>
      <c r="BQ13" s="429"/>
      <c r="BR13" s="429"/>
      <c r="BS13" s="429"/>
      <c r="BT13" s="429"/>
      <c r="BU13" s="430"/>
      <c r="BV13" s="428">
        <v>-936032</v>
      </c>
      <c r="BW13" s="429"/>
      <c r="BX13" s="429"/>
      <c r="BY13" s="429"/>
      <c r="BZ13" s="429"/>
      <c r="CA13" s="429"/>
      <c r="CB13" s="429"/>
      <c r="CC13" s="430"/>
      <c r="CD13" s="437" t="s">
        <v>143</v>
      </c>
      <c r="CE13" s="438"/>
      <c r="CF13" s="438"/>
      <c r="CG13" s="438"/>
      <c r="CH13" s="438"/>
      <c r="CI13" s="438"/>
      <c r="CJ13" s="438"/>
      <c r="CK13" s="438"/>
      <c r="CL13" s="438"/>
      <c r="CM13" s="438"/>
      <c r="CN13" s="438"/>
      <c r="CO13" s="438"/>
      <c r="CP13" s="438"/>
      <c r="CQ13" s="438"/>
      <c r="CR13" s="438"/>
      <c r="CS13" s="439"/>
      <c r="CT13" s="398">
        <v>6.9</v>
      </c>
      <c r="CU13" s="399"/>
      <c r="CV13" s="399"/>
      <c r="CW13" s="399"/>
      <c r="CX13" s="399"/>
      <c r="CY13" s="399"/>
      <c r="CZ13" s="399"/>
      <c r="DA13" s="400"/>
      <c r="DB13" s="398">
        <v>6.6</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144</v>
      </c>
      <c r="M14" s="565"/>
      <c r="N14" s="565"/>
      <c r="O14" s="565"/>
      <c r="P14" s="565"/>
      <c r="Q14" s="566"/>
      <c r="R14" s="531">
        <v>60816</v>
      </c>
      <c r="S14" s="532"/>
      <c r="T14" s="532"/>
      <c r="U14" s="532"/>
      <c r="V14" s="533"/>
      <c r="W14" s="534"/>
      <c r="X14" s="444"/>
      <c r="Y14" s="444"/>
      <c r="Z14" s="444"/>
      <c r="AA14" s="444"/>
      <c r="AB14" s="445"/>
      <c r="AC14" s="524">
        <v>13</v>
      </c>
      <c r="AD14" s="525"/>
      <c r="AE14" s="525"/>
      <c r="AF14" s="525"/>
      <c r="AG14" s="526"/>
      <c r="AH14" s="524">
        <v>14</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145</v>
      </c>
      <c r="CE14" s="435"/>
      <c r="CF14" s="435"/>
      <c r="CG14" s="435"/>
      <c r="CH14" s="435"/>
      <c r="CI14" s="435"/>
      <c r="CJ14" s="435"/>
      <c r="CK14" s="435"/>
      <c r="CL14" s="435"/>
      <c r="CM14" s="435"/>
      <c r="CN14" s="435"/>
      <c r="CO14" s="435"/>
      <c r="CP14" s="435"/>
      <c r="CQ14" s="435"/>
      <c r="CR14" s="435"/>
      <c r="CS14" s="436"/>
      <c r="CT14" s="535">
        <v>54.4</v>
      </c>
      <c r="CU14" s="536"/>
      <c r="CV14" s="536"/>
      <c r="CW14" s="536"/>
      <c r="CX14" s="536"/>
      <c r="CY14" s="536"/>
      <c r="CZ14" s="536"/>
      <c r="DA14" s="537"/>
      <c r="DB14" s="535">
        <v>39.5</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138</v>
      </c>
      <c r="N15" s="529"/>
      <c r="O15" s="529"/>
      <c r="P15" s="529"/>
      <c r="Q15" s="530"/>
      <c r="R15" s="531">
        <v>60363</v>
      </c>
      <c r="S15" s="532"/>
      <c r="T15" s="532"/>
      <c r="U15" s="532"/>
      <c r="V15" s="533"/>
      <c r="W15" s="519" t="s">
        <v>146</v>
      </c>
      <c r="X15" s="441"/>
      <c r="Y15" s="441"/>
      <c r="Z15" s="441"/>
      <c r="AA15" s="441"/>
      <c r="AB15" s="442"/>
      <c r="AC15" s="404">
        <v>9715</v>
      </c>
      <c r="AD15" s="405"/>
      <c r="AE15" s="405"/>
      <c r="AF15" s="405"/>
      <c r="AG15" s="406"/>
      <c r="AH15" s="404">
        <v>9789</v>
      </c>
      <c r="AI15" s="405"/>
      <c r="AJ15" s="405"/>
      <c r="AK15" s="405"/>
      <c r="AL15" s="407"/>
      <c r="AM15" s="497"/>
      <c r="AN15" s="402"/>
      <c r="AO15" s="402"/>
      <c r="AP15" s="402"/>
      <c r="AQ15" s="402"/>
      <c r="AR15" s="402"/>
      <c r="AS15" s="402"/>
      <c r="AT15" s="403"/>
      <c r="AU15" s="485"/>
      <c r="AV15" s="486"/>
      <c r="AW15" s="486"/>
      <c r="AX15" s="486"/>
      <c r="AY15" s="420" t="s">
        <v>147</v>
      </c>
      <c r="AZ15" s="421"/>
      <c r="BA15" s="421"/>
      <c r="BB15" s="421"/>
      <c r="BC15" s="421"/>
      <c r="BD15" s="421"/>
      <c r="BE15" s="421"/>
      <c r="BF15" s="421"/>
      <c r="BG15" s="421"/>
      <c r="BH15" s="421"/>
      <c r="BI15" s="421"/>
      <c r="BJ15" s="421"/>
      <c r="BK15" s="421"/>
      <c r="BL15" s="421"/>
      <c r="BM15" s="422"/>
      <c r="BN15" s="423">
        <v>5752023</v>
      </c>
      <c r="BO15" s="424"/>
      <c r="BP15" s="424"/>
      <c r="BQ15" s="424"/>
      <c r="BR15" s="424"/>
      <c r="BS15" s="424"/>
      <c r="BT15" s="424"/>
      <c r="BU15" s="425"/>
      <c r="BV15" s="423">
        <v>5730546</v>
      </c>
      <c r="BW15" s="424"/>
      <c r="BX15" s="424"/>
      <c r="BY15" s="424"/>
      <c r="BZ15" s="424"/>
      <c r="CA15" s="424"/>
      <c r="CB15" s="424"/>
      <c r="CC15" s="425"/>
      <c r="CD15" s="538" t="s">
        <v>148</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149</v>
      </c>
      <c r="M16" s="522"/>
      <c r="N16" s="522"/>
      <c r="O16" s="522"/>
      <c r="P16" s="522"/>
      <c r="Q16" s="523"/>
      <c r="R16" s="516" t="s">
        <v>150</v>
      </c>
      <c r="S16" s="517"/>
      <c r="T16" s="517"/>
      <c r="U16" s="517"/>
      <c r="V16" s="518"/>
      <c r="W16" s="534"/>
      <c r="X16" s="444"/>
      <c r="Y16" s="444"/>
      <c r="Z16" s="444"/>
      <c r="AA16" s="444"/>
      <c r="AB16" s="445"/>
      <c r="AC16" s="524">
        <v>31.4</v>
      </c>
      <c r="AD16" s="525"/>
      <c r="AE16" s="525"/>
      <c r="AF16" s="525"/>
      <c r="AG16" s="526"/>
      <c r="AH16" s="524">
        <v>31.9</v>
      </c>
      <c r="AI16" s="525"/>
      <c r="AJ16" s="525"/>
      <c r="AK16" s="525"/>
      <c r="AL16" s="527"/>
      <c r="AM16" s="497"/>
      <c r="AN16" s="402"/>
      <c r="AO16" s="402"/>
      <c r="AP16" s="402"/>
      <c r="AQ16" s="402"/>
      <c r="AR16" s="402"/>
      <c r="AS16" s="402"/>
      <c r="AT16" s="403"/>
      <c r="AU16" s="485"/>
      <c r="AV16" s="486"/>
      <c r="AW16" s="486"/>
      <c r="AX16" s="486"/>
      <c r="AY16" s="408" t="s">
        <v>151</v>
      </c>
      <c r="AZ16" s="409"/>
      <c r="BA16" s="409"/>
      <c r="BB16" s="409"/>
      <c r="BC16" s="409"/>
      <c r="BD16" s="409"/>
      <c r="BE16" s="409"/>
      <c r="BF16" s="409"/>
      <c r="BG16" s="409"/>
      <c r="BH16" s="409"/>
      <c r="BI16" s="409"/>
      <c r="BJ16" s="409"/>
      <c r="BK16" s="409"/>
      <c r="BL16" s="409"/>
      <c r="BM16" s="410"/>
      <c r="BN16" s="428">
        <v>14275183</v>
      </c>
      <c r="BO16" s="429"/>
      <c r="BP16" s="429"/>
      <c r="BQ16" s="429"/>
      <c r="BR16" s="429"/>
      <c r="BS16" s="429"/>
      <c r="BT16" s="429"/>
      <c r="BU16" s="430"/>
      <c r="BV16" s="428">
        <v>14259226</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152</v>
      </c>
      <c r="N17" s="514"/>
      <c r="O17" s="514"/>
      <c r="P17" s="514"/>
      <c r="Q17" s="515"/>
      <c r="R17" s="516" t="s">
        <v>150</v>
      </c>
      <c r="S17" s="517"/>
      <c r="T17" s="517"/>
      <c r="U17" s="517"/>
      <c r="V17" s="518"/>
      <c r="W17" s="519" t="s">
        <v>153</v>
      </c>
      <c r="X17" s="441"/>
      <c r="Y17" s="441"/>
      <c r="Z17" s="441"/>
      <c r="AA17" s="441"/>
      <c r="AB17" s="442"/>
      <c r="AC17" s="404">
        <v>17185</v>
      </c>
      <c r="AD17" s="405"/>
      <c r="AE17" s="405"/>
      <c r="AF17" s="405"/>
      <c r="AG17" s="406"/>
      <c r="AH17" s="404">
        <v>16606</v>
      </c>
      <c r="AI17" s="405"/>
      <c r="AJ17" s="405"/>
      <c r="AK17" s="405"/>
      <c r="AL17" s="407"/>
      <c r="AM17" s="497"/>
      <c r="AN17" s="402"/>
      <c r="AO17" s="402"/>
      <c r="AP17" s="402"/>
      <c r="AQ17" s="402"/>
      <c r="AR17" s="402"/>
      <c r="AS17" s="402"/>
      <c r="AT17" s="403"/>
      <c r="AU17" s="485"/>
      <c r="AV17" s="486"/>
      <c r="AW17" s="486"/>
      <c r="AX17" s="486"/>
      <c r="AY17" s="408" t="s">
        <v>154</v>
      </c>
      <c r="AZ17" s="409"/>
      <c r="BA17" s="409"/>
      <c r="BB17" s="409"/>
      <c r="BC17" s="409"/>
      <c r="BD17" s="409"/>
      <c r="BE17" s="409"/>
      <c r="BF17" s="409"/>
      <c r="BG17" s="409"/>
      <c r="BH17" s="409"/>
      <c r="BI17" s="409"/>
      <c r="BJ17" s="409"/>
      <c r="BK17" s="409"/>
      <c r="BL17" s="409"/>
      <c r="BM17" s="410"/>
      <c r="BN17" s="428">
        <v>7176185</v>
      </c>
      <c r="BO17" s="429"/>
      <c r="BP17" s="429"/>
      <c r="BQ17" s="429"/>
      <c r="BR17" s="429"/>
      <c r="BS17" s="429"/>
      <c r="BT17" s="429"/>
      <c r="BU17" s="430"/>
      <c r="BV17" s="428">
        <v>7174959</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155</v>
      </c>
      <c r="C18" s="491"/>
      <c r="D18" s="491"/>
      <c r="E18" s="492"/>
      <c r="F18" s="492"/>
      <c r="G18" s="492"/>
      <c r="H18" s="492"/>
      <c r="I18" s="492"/>
      <c r="J18" s="492"/>
      <c r="K18" s="492"/>
      <c r="L18" s="493">
        <v>265.12</v>
      </c>
      <c r="M18" s="493"/>
      <c r="N18" s="493"/>
      <c r="O18" s="493"/>
      <c r="P18" s="493"/>
      <c r="Q18" s="493"/>
      <c r="R18" s="494"/>
      <c r="S18" s="494"/>
      <c r="T18" s="494"/>
      <c r="U18" s="494"/>
      <c r="V18" s="495"/>
      <c r="W18" s="509"/>
      <c r="X18" s="510"/>
      <c r="Y18" s="510"/>
      <c r="Z18" s="510"/>
      <c r="AA18" s="510"/>
      <c r="AB18" s="520"/>
      <c r="AC18" s="392">
        <v>55.6</v>
      </c>
      <c r="AD18" s="393"/>
      <c r="AE18" s="393"/>
      <c r="AF18" s="393"/>
      <c r="AG18" s="496"/>
      <c r="AH18" s="392">
        <v>54.1</v>
      </c>
      <c r="AI18" s="393"/>
      <c r="AJ18" s="393"/>
      <c r="AK18" s="393"/>
      <c r="AL18" s="394"/>
      <c r="AM18" s="497"/>
      <c r="AN18" s="402"/>
      <c r="AO18" s="402"/>
      <c r="AP18" s="402"/>
      <c r="AQ18" s="402"/>
      <c r="AR18" s="402"/>
      <c r="AS18" s="402"/>
      <c r="AT18" s="403"/>
      <c r="AU18" s="485"/>
      <c r="AV18" s="486"/>
      <c r="AW18" s="486"/>
      <c r="AX18" s="486"/>
      <c r="AY18" s="408" t="s">
        <v>156</v>
      </c>
      <c r="AZ18" s="409"/>
      <c r="BA18" s="409"/>
      <c r="BB18" s="409"/>
      <c r="BC18" s="409"/>
      <c r="BD18" s="409"/>
      <c r="BE18" s="409"/>
      <c r="BF18" s="409"/>
      <c r="BG18" s="409"/>
      <c r="BH18" s="409"/>
      <c r="BI18" s="409"/>
      <c r="BJ18" s="409"/>
      <c r="BK18" s="409"/>
      <c r="BL18" s="409"/>
      <c r="BM18" s="410"/>
      <c r="BN18" s="428">
        <v>16338434</v>
      </c>
      <c r="BO18" s="429"/>
      <c r="BP18" s="429"/>
      <c r="BQ18" s="429"/>
      <c r="BR18" s="429"/>
      <c r="BS18" s="429"/>
      <c r="BT18" s="429"/>
      <c r="BU18" s="430"/>
      <c r="BV18" s="428">
        <v>16526400</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157</v>
      </c>
      <c r="C19" s="491"/>
      <c r="D19" s="491"/>
      <c r="E19" s="492"/>
      <c r="F19" s="492"/>
      <c r="G19" s="492"/>
      <c r="H19" s="492"/>
      <c r="I19" s="492"/>
      <c r="J19" s="492"/>
      <c r="K19" s="492"/>
      <c r="L19" s="498">
        <v>235</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158</v>
      </c>
      <c r="AZ19" s="409"/>
      <c r="BA19" s="409"/>
      <c r="BB19" s="409"/>
      <c r="BC19" s="409"/>
      <c r="BD19" s="409"/>
      <c r="BE19" s="409"/>
      <c r="BF19" s="409"/>
      <c r="BG19" s="409"/>
      <c r="BH19" s="409"/>
      <c r="BI19" s="409"/>
      <c r="BJ19" s="409"/>
      <c r="BK19" s="409"/>
      <c r="BL19" s="409"/>
      <c r="BM19" s="410"/>
      <c r="BN19" s="428">
        <v>21936961</v>
      </c>
      <c r="BO19" s="429"/>
      <c r="BP19" s="429"/>
      <c r="BQ19" s="429"/>
      <c r="BR19" s="429"/>
      <c r="BS19" s="429"/>
      <c r="BT19" s="429"/>
      <c r="BU19" s="430"/>
      <c r="BV19" s="428">
        <v>20687247</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159</v>
      </c>
      <c r="C20" s="491"/>
      <c r="D20" s="491"/>
      <c r="E20" s="492"/>
      <c r="F20" s="492"/>
      <c r="G20" s="492"/>
      <c r="H20" s="492"/>
      <c r="I20" s="492"/>
      <c r="J20" s="492"/>
      <c r="K20" s="492"/>
      <c r="L20" s="498">
        <v>21624</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160</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161</v>
      </c>
      <c r="C22" s="458"/>
      <c r="D22" s="459"/>
      <c r="E22" s="466" t="s">
        <v>1</v>
      </c>
      <c r="F22" s="441"/>
      <c r="G22" s="441"/>
      <c r="H22" s="441"/>
      <c r="I22" s="441"/>
      <c r="J22" s="441"/>
      <c r="K22" s="442"/>
      <c r="L22" s="466" t="s">
        <v>162</v>
      </c>
      <c r="M22" s="441"/>
      <c r="N22" s="441"/>
      <c r="O22" s="441"/>
      <c r="P22" s="442"/>
      <c r="Q22" s="451" t="s">
        <v>163</v>
      </c>
      <c r="R22" s="452"/>
      <c r="S22" s="452"/>
      <c r="T22" s="452"/>
      <c r="U22" s="452"/>
      <c r="V22" s="467"/>
      <c r="W22" s="469" t="s">
        <v>164</v>
      </c>
      <c r="X22" s="458"/>
      <c r="Y22" s="459"/>
      <c r="Z22" s="466" t="s">
        <v>1</v>
      </c>
      <c r="AA22" s="441"/>
      <c r="AB22" s="441"/>
      <c r="AC22" s="441"/>
      <c r="AD22" s="441"/>
      <c r="AE22" s="441"/>
      <c r="AF22" s="441"/>
      <c r="AG22" s="442"/>
      <c r="AH22" s="440" t="s">
        <v>165</v>
      </c>
      <c r="AI22" s="441"/>
      <c r="AJ22" s="441"/>
      <c r="AK22" s="441"/>
      <c r="AL22" s="442"/>
      <c r="AM22" s="440" t="s">
        <v>166</v>
      </c>
      <c r="AN22" s="446"/>
      <c r="AO22" s="446"/>
      <c r="AP22" s="446"/>
      <c r="AQ22" s="446"/>
      <c r="AR22" s="447"/>
      <c r="AS22" s="451" t="s">
        <v>163</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167</v>
      </c>
      <c r="AZ23" s="421"/>
      <c r="BA23" s="421"/>
      <c r="BB23" s="421"/>
      <c r="BC23" s="421"/>
      <c r="BD23" s="421"/>
      <c r="BE23" s="421"/>
      <c r="BF23" s="421"/>
      <c r="BG23" s="421"/>
      <c r="BH23" s="421"/>
      <c r="BI23" s="421"/>
      <c r="BJ23" s="421"/>
      <c r="BK23" s="421"/>
      <c r="BL23" s="421"/>
      <c r="BM23" s="422"/>
      <c r="BN23" s="428">
        <v>39900440</v>
      </c>
      <c r="BO23" s="429"/>
      <c r="BP23" s="429"/>
      <c r="BQ23" s="429"/>
      <c r="BR23" s="429"/>
      <c r="BS23" s="429"/>
      <c r="BT23" s="429"/>
      <c r="BU23" s="430"/>
      <c r="BV23" s="428">
        <v>39345018</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168</v>
      </c>
      <c r="F24" s="402"/>
      <c r="G24" s="402"/>
      <c r="H24" s="402"/>
      <c r="I24" s="402"/>
      <c r="J24" s="402"/>
      <c r="K24" s="403"/>
      <c r="L24" s="404">
        <v>1</v>
      </c>
      <c r="M24" s="405"/>
      <c r="N24" s="405"/>
      <c r="O24" s="405"/>
      <c r="P24" s="406"/>
      <c r="Q24" s="404">
        <v>9810</v>
      </c>
      <c r="R24" s="405"/>
      <c r="S24" s="405"/>
      <c r="T24" s="405"/>
      <c r="U24" s="405"/>
      <c r="V24" s="406"/>
      <c r="W24" s="470"/>
      <c r="X24" s="461"/>
      <c r="Y24" s="462"/>
      <c r="Z24" s="401" t="s">
        <v>169</v>
      </c>
      <c r="AA24" s="402"/>
      <c r="AB24" s="402"/>
      <c r="AC24" s="402"/>
      <c r="AD24" s="402"/>
      <c r="AE24" s="402"/>
      <c r="AF24" s="402"/>
      <c r="AG24" s="403"/>
      <c r="AH24" s="404">
        <v>458</v>
      </c>
      <c r="AI24" s="405"/>
      <c r="AJ24" s="405"/>
      <c r="AK24" s="405"/>
      <c r="AL24" s="406"/>
      <c r="AM24" s="404">
        <v>1381328</v>
      </c>
      <c r="AN24" s="405"/>
      <c r="AO24" s="405"/>
      <c r="AP24" s="405"/>
      <c r="AQ24" s="405"/>
      <c r="AR24" s="406"/>
      <c r="AS24" s="404">
        <v>3016</v>
      </c>
      <c r="AT24" s="405"/>
      <c r="AU24" s="405"/>
      <c r="AV24" s="405"/>
      <c r="AW24" s="405"/>
      <c r="AX24" s="407"/>
      <c r="AY24" s="395" t="s">
        <v>170</v>
      </c>
      <c r="AZ24" s="396"/>
      <c r="BA24" s="396"/>
      <c r="BB24" s="396"/>
      <c r="BC24" s="396"/>
      <c r="BD24" s="396"/>
      <c r="BE24" s="396"/>
      <c r="BF24" s="396"/>
      <c r="BG24" s="396"/>
      <c r="BH24" s="396"/>
      <c r="BI24" s="396"/>
      <c r="BJ24" s="396"/>
      <c r="BK24" s="396"/>
      <c r="BL24" s="396"/>
      <c r="BM24" s="397"/>
      <c r="BN24" s="428">
        <v>18280953</v>
      </c>
      <c r="BO24" s="429"/>
      <c r="BP24" s="429"/>
      <c r="BQ24" s="429"/>
      <c r="BR24" s="429"/>
      <c r="BS24" s="429"/>
      <c r="BT24" s="429"/>
      <c r="BU24" s="430"/>
      <c r="BV24" s="428">
        <v>18391557</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171</v>
      </c>
      <c r="F25" s="402"/>
      <c r="G25" s="402"/>
      <c r="H25" s="402"/>
      <c r="I25" s="402"/>
      <c r="J25" s="402"/>
      <c r="K25" s="403"/>
      <c r="L25" s="404">
        <v>1</v>
      </c>
      <c r="M25" s="405"/>
      <c r="N25" s="405"/>
      <c r="O25" s="405"/>
      <c r="P25" s="406"/>
      <c r="Q25" s="404">
        <v>7770</v>
      </c>
      <c r="R25" s="405"/>
      <c r="S25" s="405"/>
      <c r="T25" s="405"/>
      <c r="U25" s="405"/>
      <c r="V25" s="406"/>
      <c r="W25" s="470"/>
      <c r="X25" s="461"/>
      <c r="Y25" s="462"/>
      <c r="Z25" s="401" t="s">
        <v>172</v>
      </c>
      <c r="AA25" s="402"/>
      <c r="AB25" s="402"/>
      <c r="AC25" s="402"/>
      <c r="AD25" s="402"/>
      <c r="AE25" s="402"/>
      <c r="AF25" s="402"/>
      <c r="AG25" s="403"/>
      <c r="AH25" s="404" t="s">
        <v>129</v>
      </c>
      <c r="AI25" s="405"/>
      <c r="AJ25" s="405"/>
      <c r="AK25" s="405"/>
      <c r="AL25" s="406"/>
      <c r="AM25" s="404" t="s">
        <v>173</v>
      </c>
      <c r="AN25" s="405"/>
      <c r="AO25" s="405"/>
      <c r="AP25" s="405"/>
      <c r="AQ25" s="405"/>
      <c r="AR25" s="406"/>
      <c r="AS25" s="404" t="s">
        <v>129</v>
      </c>
      <c r="AT25" s="405"/>
      <c r="AU25" s="405"/>
      <c r="AV25" s="405"/>
      <c r="AW25" s="405"/>
      <c r="AX25" s="407"/>
      <c r="AY25" s="420" t="s">
        <v>174</v>
      </c>
      <c r="AZ25" s="421"/>
      <c r="BA25" s="421"/>
      <c r="BB25" s="421"/>
      <c r="BC25" s="421"/>
      <c r="BD25" s="421"/>
      <c r="BE25" s="421"/>
      <c r="BF25" s="421"/>
      <c r="BG25" s="421"/>
      <c r="BH25" s="421"/>
      <c r="BI25" s="421"/>
      <c r="BJ25" s="421"/>
      <c r="BK25" s="421"/>
      <c r="BL25" s="421"/>
      <c r="BM25" s="422"/>
      <c r="BN25" s="423">
        <v>2614412</v>
      </c>
      <c r="BO25" s="424"/>
      <c r="BP25" s="424"/>
      <c r="BQ25" s="424"/>
      <c r="BR25" s="424"/>
      <c r="BS25" s="424"/>
      <c r="BT25" s="424"/>
      <c r="BU25" s="425"/>
      <c r="BV25" s="423">
        <v>3124129</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175</v>
      </c>
      <c r="F26" s="402"/>
      <c r="G26" s="402"/>
      <c r="H26" s="402"/>
      <c r="I26" s="402"/>
      <c r="J26" s="402"/>
      <c r="K26" s="403"/>
      <c r="L26" s="404">
        <v>1</v>
      </c>
      <c r="M26" s="405"/>
      <c r="N26" s="405"/>
      <c r="O26" s="405"/>
      <c r="P26" s="406"/>
      <c r="Q26" s="404">
        <v>7290</v>
      </c>
      <c r="R26" s="405"/>
      <c r="S26" s="405"/>
      <c r="T26" s="405"/>
      <c r="U26" s="405"/>
      <c r="V26" s="406"/>
      <c r="W26" s="470"/>
      <c r="X26" s="461"/>
      <c r="Y26" s="462"/>
      <c r="Z26" s="401" t="s">
        <v>176</v>
      </c>
      <c r="AA26" s="483"/>
      <c r="AB26" s="483"/>
      <c r="AC26" s="483"/>
      <c r="AD26" s="483"/>
      <c r="AE26" s="483"/>
      <c r="AF26" s="483"/>
      <c r="AG26" s="484"/>
      <c r="AH26" s="404">
        <v>10</v>
      </c>
      <c r="AI26" s="405"/>
      <c r="AJ26" s="405"/>
      <c r="AK26" s="405"/>
      <c r="AL26" s="406"/>
      <c r="AM26" s="404">
        <v>34720</v>
      </c>
      <c r="AN26" s="405"/>
      <c r="AO26" s="405"/>
      <c r="AP26" s="405"/>
      <c r="AQ26" s="405"/>
      <c r="AR26" s="406"/>
      <c r="AS26" s="404">
        <v>3472</v>
      </c>
      <c r="AT26" s="405"/>
      <c r="AU26" s="405"/>
      <c r="AV26" s="405"/>
      <c r="AW26" s="405"/>
      <c r="AX26" s="407"/>
      <c r="AY26" s="437" t="s">
        <v>177</v>
      </c>
      <c r="AZ26" s="438"/>
      <c r="BA26" s="438"/>
      <c r="BB26" s="438"/>
      <c r="BC26" s="438"/>
      <c r="BD26" s="438"/>
      <c r="BE26" s="438"/>
      <c r="BF26" s="438"/>
      <c r="BG26" s="438"/>
      <c r="BH26" s="438"/>
      <c r="BI26" s="438"/>
      <c r="BJ26" s="438"/>
      <c r="BK26" s="438"/>
      <c r="BL26" s="438"/>
      <c r="BM26" s="439"/>
      <c r="BN26" s="428" t="s">
        <v>129</v>
      </c>
      <c r="BO26" s="429"/>
      <c r="BP26" s="429"/>
      <c r="BQ26" s="429"/>
      <c r="BR26" s="429"/>
      <c r="BS26" s="429"/>
      <c r="BT26" s="429"/>
      <c r="BU26" s="430"/>
      <c r="BV26" s="428" t="s">
        <v>129</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178</v>
      </c>
      <c r="F27" s="402"/>
      <c r="G27" s="402"/>
      <c r="H27" s="402"/>
      <c r="I27" s="402"/>
      <c r="J27" s="402"/>
      <c r="K27" s="403"/>
      <c r="L27" s="404">
        <v>1</v>
      </c>
      <c r="M27" s="405"/>
      <c r="N27" s="405"/>
      <c r="O27" s="405"/>
      <c r="P27" s="406"/>
      <c r="Q27" s="404">
        <v>4630</v>
      </c>
      <c r="R27" s="405"/>
      <c r="S27" s="405"/>
      <c r="T27" s="405"/>
      <c r="U27" s="405"/>
      <c r="V27" s="406"/>
      <c r="W27" s="470"/>
      <c r="X27" s="461"/>
      <c r="Y27" s="462"/>
      <c r="Z27" s="401" t="s">
        <v>179</v>
      </c>
      <c r="AA27" s="402"/>
      <c r="AB27" s="402"/>
      <c r="AC27" s="402"/>
      <c r="AD27" s="402"/>
      <c r="AE27" s="402"/>
      <c r="AF27" s="402"/>
      <c r="AG27" s="403"/>
      <c r="AH27" s="404">
        <v>24</v>
      </c>
      <c r="AI27" s="405"/>
      <c r="AJ27" s="405"/>
      <c r="AK27" s="405"/>
      <c r="AL27" s="406"/>
      <c r="AM27" s="404">
        <v>80094</v>
      </c>
      <c r="AN27" s="405"/>
      <c r="AO27" s="405"/>
      <c r="AP27" s="405"/>
      <c r="AQ27" s="405"/>
      <c r="AR27" s="406"/>
      <c r="AS27" s="404">
        <v>3337</v>
      </c>
      <c r="AT27" s="405"/>
      <c r="AU27" s="405"/>
      <c r="AV27" s="405"/>
      <c r="AW27" s="405"/>
      <c r="AX27" s="407"/>
      <c r="AY27" s="434" t="s">
        <v>180</v>
      </c>
      <c r="AZ27" s="435"/>
      <c r="BA27" s="435"/>
      <c r="BB27" s="435"/>
      <c r="BC27" s="435"/>
      <c r="BD27" s="435"/>
      <c r="BE27" s="435"/>
      <c r="BF27" s="435"/>
      <c r="BG27" s="435"/>
      <c r="BH27" s="435"/>
      <c r="BI27" s="435"/>
      <c r="BJ27" s="435"/>
      <c r="BK27" s="435"/>
      <c r="BL27" s="435"/>
      <c r="BM27" s="436"/>
      <c r="BN27" s="431" t="s">
        <v>129</v>
      </c>
      <c r="BO27" s="432"/>
      <c r="BP27" s="432"/>
      <c r="BQ27" s="432"/>
      <c r="BR27" s="432"/>
      <c r="BS27" s="432"/>
      <c r="BT27" s="432"/>
      <c r="BU27" s="433"/>
      <c r="BV27" s="431" t="s">
        <v>129</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181</v>
      </c>
      <c r="F28" s="402"/>
      <c r="G28" s="402"/>
      <c r="H28" s="402"/>
      <c r="I28" s="402"/>
      <c r="J28" s="402"/>
      <c r="K28" s="403"/>
      <c r="L28" s="404">
        <v>1</v>
      </c>
      <c r="M28" s="405"/>
      <c r="N28" s="405"/>
      <c r="O28" s="405"/>
      <c r="P28" s="406"/>
      <c r="Q28" s="404">
        <v>4060</v>
      </c>
      <c r="R28" s="405"/>
      <c r="S28" s="405"/>
      <c r="T28" s="405"/>
      <c r="U28" s="405"/>
      <c r="V28" s="406"/>
      <c r="W28" s="470"/>
      <c r="X28" s="461"/>
      <c r="Y28" s="462"/>
      <c r="Z28" s="401" t="s">
        <v>182</v>
      </c>
      <c r="AA28" s="402"/>
      <c r="AB28" s="402"/>
      <c r="AC28" s="402"/>
      <c r="AD28" s="402"/>
      <c r="AE28" s="402"/>
      <c r="AF28" s="402"/>
      <c r="AG28" s="403"/>
      <c r="AH28" s="404" t="s">
        <v>137</v>
      </c>
      <c r="AI28" s="405"/>
      <c r="AJ28" s="405"/>
      <c r="AK28" s="405"/>
      <c r="AL28" s="406"/>
      <c r="AM28" s="404" t="s">
        <v>129</v>
      </c>
      <c r="AN28" s="405"/>
      <c r="AO28" s="405"/>
      <c r="AP28" s="405"/>
      <c r="AQ28" s="405"/>
      <c r="AR28" s="406"/>
      <c r="AS28" s="404" t="s">
        <v>137</v>
      </c>
      <c r="AT28" s="405"/>
      <c r="AU28" s="405"/>
      <c r="AV28" s="405"/>
      <c r="AW28" s="405"/>
      <c r="AX28" s="407"/>
      <c r="AY28" s="411" t="s">
        <v>183</v>
      </c>
      <c r="AZ28" s="412"/>
      <c r="BA28" s="412"/>
      <c r="BB28" s="413"/>
      <c r="BC28" s="420" t="s">
        <v>48</v>
      </c>
      <c r="BD28" s="421"/>
      <c r="BE28" s="421"/>
      <c r="BF28" s="421"/>
      <c r="BG28" s="421"/>
      <c r="BH28" s="421"/>
      <c r="BI28" s="421"/>
      <c r="BJ28" s="421"/>
      <c r="BK28" s="421"/>
      <c r="BL28" s="421"/>
      <c r="BM28" s="422"/>
      <c r="BN28" s="423">
        <v>2579468</v>
      </c>
      <c r="BO28" s="424"/>
      <c r="BP28" s="424"/>
      <c r="BQ28" s="424"/>
      <c r="BR28" s="424"/>
      <c r="BS28" s="424"/>
      <c r="BT28" s="424"/>
      <c r="BU28" s="425"/>
      <c r="BV28" s="423">
        <v>3765078</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184</v>
      </c>
      <c r="F29" s="402"/>
      <c r="G29" s="402"/>
      <c r="H29" s="402"/>
      <c r="I29" s="402"/>
      <c r="J29" s="402"/>
      <c r="K29" s="403"/>
      <c r="L29" s="404">
        <v>20</v>
      </c>
      <c r="M29" s="405"/>
      <c r="N29" s="405"/>
      <c r="O29" s="405"/>
      <c r="P29" s="406"/>
      <c r="Q29" s="404">
        <v>3850</v>
      </c>
      <c r="R29" s="405"/>
      <c r="S29" s="405"/>
      <c r="T29" s="405"/>
      <c r="U29" s="405"/>
      <c r="V29" s="406"/>
      <c r="W29" s="471"/>
      <c r="X29" s="472"/>
      <c r="Y29" s="473"/>
      <c r="Z29" s="401" t="s">
        <v>185</v>
      </c>
      <c r="AA29" s="402"/>
      <c r="AB29" s="402"/>
      <c r="AC29" s="402"/>
      <c r="AD29" s="402"/>
      <c r="AE29" s="402"/>
      <c r="AF29" s="402"/>
      <c r="AG29" s="403"/>
      <c r="AH29" s="404">
        <v>482</v>
      </c>
      <c r="AI29" s="405"/>
      <c r="AJ29" s="405"/>
      <c r="AK29" s="405"/>
      <c r="AL29" s="406"/>
      <c r="AM29" s="404">
        <v>1461422</v>
      </c>
      <c r="AN29" s="405"/>
      <c r="AO29" s="405"/>
      <c r="AP29" s="405"/>
      <c r="AQ29" s="405"/>
      <c r="AR29" s="406"/>
      <c r="AS29" s="404">
        <v>3032</v>
      </c>
      <c r="AT29" s="405"/>
      <c r="AU29" s="405"/>
      <c r="AV29" s="405"/>
      <c r="AW29" s="405"/>
      <c r="AX29" s="407"/>
      <c r="AY29" s="414"/>
      <c r="AZ29" s="415"/>
      <c r="BA29" s="415"/>
      <c r="BB29" s="416"/>
      <c r="BC29" s="408" t="s">
        <v>186</v>
      </c>
      <c r="BD29" s="409"/>
      <c r="BE29" s="409"/>
      <c r="BF29" s="409"/>
      <c r="BG29" s="409"/>
      <c r="BH29" s="409"/>
      <c r="BI29" s="409"/>
      <c r="BJ29" s="409"/>
      <c r="BK29" s="409"/>
      <c r="BL29" s="409"/>
      <c r="BM29" s="410"/>
      <c r="BN29" s="428">
        <v>963190</v>
      </c>
      <c r="BO29" s="429"/>
      <c r="BP29" s="429"/>
      <c r="BQ29" s="429"/>
      <c r="BR29" s="429"/>
      <c r="BS29" s="429"/>
      <c r="BT29" s="429"/>
      <c r="BU29" s="430"/>
      <c r="BV29" s="428">
        <v>1062960</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187</v>
      </c>
      <c r="X30" s="481"/>
      <c r="Y30" s="481"/>
      <c r="Z30" s="481"/>
      <c r="AA30" s="481"/>
      <c r="AB30" s="481"/>
      <c r="AC30" s="481"/>
      <c r="AD30" s="481"/>
      <c r="AE30" s="481"/>
      <c r="AF30" s="481"/>
      <c r="AG30" s="482"/>
      <c r="AH30" s="392">
        <v>97.6</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8177419</v>
      </c>
      <c r="BO30" s="432"/>
      <c r="BP30" s="432"/>
      <c r="BQ30" s="432"/>
      <c r="BR30" s="432"/>
      <c r="BS30" s="432"/>
      <c r="BT30" s="432"/>
      <c r="BU30" s="433"/>
      <c r="BV30" s="431">
        <v>9399768</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194</v>
      </c>
      <c r="D33" s="391"/>
      <c r="E33" s="390" t="s">
        <v>195</v>
      </c>
      <c r="F33" s="390"/>
      <c r="G33" s="390"/>
      <c r="H33" s="390"/>
      <c r="I33" s="390"/>
      <c r="J33" s="390"/>
      <c r="K33" s="390"/>
      <c r="L33" s="390"/>
      <c r="M33" s="390"/>
      <c r="N33" s="390"/>
      <c r="O33" s="390"/>
      <c r="P33" s="390"/>
      <c r="Q33" s="390"/>
      <c r="R33" s="390"/>
      <c r="S33" s="390"/>
      <c r="T33" s="216"/>
      <c r="U33" s="391" t="s">
        <v>196</v>
      </c>
      <c r="V33" s="391"/>
      <c r="W33" s="390" t="s">
        <v>195</v>
      </c>
      <c r="X33" s="390"/>
      <c r="Y33" s="390"/>
      <c r="Z33" s="390"/>
      <c r="AA33" s="390"/>
      <c r="AB33" s="390"/>
      <c r="AC33" s="390"/>
      <c r="AD33" s="390"/>
      <c r="AE33" s="390"/>
      <c r="AF33" s="390"/>
      <c r="AG33" s="390"/>
      <c r="AH33" s="390"/>
      <c r="AI33" s="390"/>
      <c r="AJ33" s="390"/>
      <c r="AK33" s="390"/>
      <c r="AL33" s="216"/>
      <c r="AM33" s="391" t="s">
        <v>196</v>
      </c>
      <c r="AN33" s="391"/>
      <c r="AO33" s="390" t="s">
        <v>195</v>
      </c>
      <c r="AP33" s="390"/>
      <c r="AQ33" s="390"/>
      <c r="AR33" s="390"/>
      <c r="AS33" s="390"/>
      <c r="AT33" s="390"/>
      <c r="AU33" s="390"/>
      <c r="AV33" s="390"/>
      <c r="AW33" s="390"/>
      <c r="AX33" s="390"/>
      <c r="AY33" s="390"/>
      <c r="AZ33" s="390"/>
      <c r="BA33" s="390"/>
      <c r="BB33" s="390"/>
      <c r="BC33" s="390"/>
      <c r="BD33" s="217"/>
      <c r="BE33" s="390" t="s">
        <v>197</v>
      </c>
      <c r="BF33" s="390"/>
      <c r="BG33" s="390" t="s">
        <v>198</v>
      </c>
      <c r="BH33" s="390"/>
      <c r="BI33" s="390"/>
      <c r="BJ33" s="390"/>
      <c r="BK33" s="390"/>
      <c r="BL33" s="390"/>
      <c r="BM33" s="390"/>
      <c r="BN33" s="390"/>
      <c r="BO33" s="390"/>
      <c r="BP33" s="390"/>
      <c r="BQ33" s="390"/>
      <c r="BR33" s="390"/>
      <c r="BS33" s="390"/>
      <c r="BT33" s="390"/>
      <c r="BU33" s="390"/>
      <c r="BV33" s="217"/>
      <c r="BW33" s="391" t="s">
        <v>197</v>
      </c>
      <c r="BX33" s="391"/>
      <c r="BY33" s="390" t="s">
        <v>199</v>
      </c>
      <c r="BZ33" s="390"/>
      <c r="CA33" s="390"/>
      <c r="CB33" s="390"/>
      <c r="CC33" s="390"/>
      <c r="CD33" s="390"/>
      <c r="CE33" s="390"/>
      <c r="CF33" s="390"/>
      <c r="CG33" s="390"/>
      <c r="CH33" s="390"/>
      <c r="CI33" s="390"/>
      <c r="CJ33" s="390"/>
      <c r="CK33" s="390"/>
      <c r="CL33" s="390"/>
      <c r="CM33" s="390"/>
      <c r="CN33" s="216"/>
      <c r="CO33" s="391" t="s">
        <v>194</v>
      </c>
      <c r="CP33" s="391"/>
      <c r="CQ33" s="390" t="s">
        <v>200</v>
      </c>
      <c r="CR33" s="390"/>
      <c r="CS33" s="390"/>
      <c r="CT33" s="390"/>
      <c r="CU33" s="390"/>
      <c r="CV33" s="390"/>
      <c r="CW33" s="390"/>
      <c r="CX33" s="390"/>
      <c r="CY33" s="390"/>
      <c r="CZ33" s="390"/>
      <c r="DA33" s="390"/>
      <c r="DB33" s="390"/>
      <c r="DC33" s="390"/>
      <c r="DD33" s="390"/>
      <c r="DE33" s="390"/>
      <c r="DF33" s="216"/>
      <c r="DG33" s="389" t="s">
        <v>201</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f>IF(AO34="","",MAX(C34:D43,U34:V43)+1)</f>
        <v>5</v>
      </c>
      <c r="AN34" s="387"/>
      <c r="AO34" s="386" t="str">
        <f>IF('各会計、関係団体の財政状況及び健全化判断比率'!B31="","",'各会計、関係団体の財政状況及び健全化判断比率'!B31)</f>
        <v>水道事業会計</v>
      </c>
      <c r="AP34" s="386"/>
      <c r="AQ34" s="386"/>
      <c r="AR34" s="386"/>
      <c r="AS34" s="386"/>
      <c r="AT34" s="386"/>
      <c r="AU34" s="386"/>
      <c r="AV34" s="386"/>
      <c r="AW34" s="386"/>
      <c r="AX34" s="386"/>
      <c r="AY34" s="386"/>
      <c r="AZ34" s="386"/>
      <c r="BA34" s="386"/>
      <c r="BB34" s="386"/>
      <c r="BC34" s="386"/>
      <c r="BD34" s="214"/>
      <c r="BE34" s="387">
        <f>IF(BG34="","",MAX(C34:D43,U34:V43,AM34:AN43)+1)</f>
        <v>6</v>
      </c>
      <c r="BF34" s="387"/>
      <c r="BG34" s="386" t="str">
        <f>IF('各会計、関係団体の財政状況及び健全化判断比率'!B32="","",'各会計、関係団体の財政状況及び健全化判断比率'!B32)</f>
        <v>公共下水道事業特別会計</v>
      </c>
      <c r="BH34" s="386"/>
      <c r="BI34" s="386"/>
      <c r="BJ34" s="386"/>
      <c r="BK34" s="386"/>
      <c r="BL34" s="386"/>
      <c r="BM34" s="386"/>
      <c r="BN34" s="386"/>
      <c r="BO34" s="386"/>
      <c r="BP34" s="386"/>
      <c r="BQ34" s="386"/>
      <c r="BR34" s="386"/>
      <c r="BS34" s="386"/>
      <c r="BT34" s="386"/>
      <c r="BU34" s="386"/>
      <c r="BV34" s="214"/>
      <c r="BW34" s="387">
        <f>IF(BY34="","",MAX(C34:D43,U34:V43,AM34:AN43,BE34:BF43)+1)</f>
        <v>10</v>
      </c>
      <c r="BX34" s="387"/>
      <c r="BY34" s="386" t="str">
        <f>IF('各会計、関係団体の財政状況及び健全化判断比率'!B68="","",'各会計、関係団体の財政状況及び健全化判断比率'!B68)</f>
        <v>伊達地方消防組合　一般会計</v>
      </c>
      <c r="BZ34" s="386"/>
      <c r="CA34" s="386"/>
      <c r="CB34" s="386"/>
      <c r="CC34" s="386"/>
      <c r="CD34" s="386"/>
      <c r="CE34" s="386"/>
      <c r="CF34" s="386"/>
      <c r="CG34" s="386"/>
      <c r="CH34" s="386"/>
      <c r="CI34" s="386"/>
      <c r="CJ34" s="386"/>
      <c r="CK34" s="386"/>
      <c r="CL34" s="386"/>
      <c r="CM34" s="386"/>
      <c r="CN34" s="214"/>
      <c r="CO34" s="387">
        <f>IF(CQ34="","",MAX(C34:D43,U34:V43,AM34:AN43,BE34:BF43,BW34:BX43)+1)</f>
        <v>20</v>
      </c>
      <c r="CP34" s="387"/>
      <c r="CQ34" s="386" t="str">
        <f>IF('各会計、関係団体の財政状況及び健全化判断比率'!BS7="","",'各会計、関係団体の財政状況及び健全化判断比率'!BS7)</f>
        <v>福島土地開発公社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介護保険特別会計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f t="shared" ref="BE35:BE43" si="1">IF(BG35="","",BE34+1)</f>
        <v>7</v>
      </c>
      <c r="BF35" s="387"/>
      <c r="BG35" s="386" t="str">
        <f>IF('各会計、関係団体の財政状況及び健全化判断比率'!B33="","",'各会計、関係団体の財政状況及び健全化判断比率'!B33)</f>
        <v>粟野地区農業集落排水処理事業特別会計</v>
      </c>
      <c r="BH35" s="386"/>
      <c r="BI35" s="386"/>
      <c r="BJ35" s="386"/>
      <c r="BK35" s="386"/>
      <c r="BL35" s="386"/>
      <c r="BM35" s="386"/>
      <c r="BN35" s="386"/>
      <c r="BO35" s="386"/>
      <c r="BP35" s="386"/>
      <c r="BQ35" s="386"/>
      <c r="BR35" s="386"/>
      <c r="BS35" s="386"/>
      <c r="BT35" s="386"/>
      <c r="BU35" s="386"/>
      <c r="BV35" s="214"/>
      <c r="BW35" s="387">
        <f t="shared" ref="BW35:BW43" si="2">IF(BY35="","",BW34+1)</f>
        <v>11</v>
      </c>
      <c r="BX35" s="387"/>
      <c r="BY35" s="386" t="str">
        <f>IF('各会計、関係団体の財政状況及び健全化判断比率'!B69="","",'各会計、関係団体の財政状況及び健全化判断比率'!B69)</f>
        <v>伊達地方衛生処理組合　一般会計</v>
      </c>
      <c r="BZ35" s="386"/>
      <c r="CA35" s="386"/>
      <c r="CB35" s="386"/>
      <c r="CC35" s="386"/>
      <c r="CD35" s="386"/>
      <c r="CE35" s="386"/>
      <c r="CF35" s="386"/>
      <c r="CG35" s="386"/>
      <c r="CH35" s="386"/>
      <c r="CI35" s="386"/>
      <c r="CJ35" s="386"/>
      <c r="CK35" s="386"/>
      <c r="CL35" s="386"/>
      <c r="CM35" s="386"/>
      <c r="CN35" s="214"/>
      <c r="CO35" s="387">
        <f t="shared" ref="CO35:CO43" si="3">IF(CQ35="","",CO34+1)</f>
        <v>21</v>
      </c>
      <c r="CP35" s="387"/>
      <c r="CQ35" s="386" t="str">
        <f>IF('各会計、関係団体の財政状況及び健全化判断比率'!BS8="","",'各会計、関係団体の財政状況及び健全化判断比率'!BS8)</f>
        <v>保原振興公社</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f t="shared" si="1"/>
        <v>8</v>
      </c>
      <c r="BF36" s="387"/>
      <c r="BG36" s="386" t="str">
        <f>IF('各会計、関係団体の財政状況及び健全化判断比率'!B34="","",'各会計、関係団体の財政状況及び健全化判断比率'!B34)</f>
        <v>工業団地特別会計</v>
      </c>
      <c r="BH36" s="386"/>
      <c r="BI36" s="386"/>
      <c r="BJ36" s="386"/>
      <c r="BK36" s="386"/>
      <c r="BL36" s="386"/>
      <c r="BM36" s="386"/>
      <c r="BN36" s="386"/>
      <c r="BO36" s="386"/>
      <c r="BP36" s="386"/>
      <c r="BQ36" s="386"/>
      <c r="BR36" s="386"/>
      <c r="BS36" s="386"/>
      <c r="BT36" s="386"/>
      <c r="BU36" s="386"/>
      <c r="BV36" s="214"/>
      <c r="BW36" s="387">
        <f t="shared" si="2"/>
        <v>12</v>
      </c>
      <c r="BX36" s="387"/>
      <c r="BY36" s="386" t="str">
        <f>IF('各会計、関係団体の財政状況及び健全化判断比率'!B70="","",'各会計、関係団体の財政状況及び健全化判断比率'!B70)</f>
        <v>伊達地方衛生処理組合　し尿処理事業特別会計</v>
      </c>
      <c r="BZ36" s="386"/>
      <c r="CA36" s="386"/>
      <c r="CB36" s="386"/>
      <c r="CC36" s="386"/>
      <c r="CD36" s="386"/>
      <c r="CE36" s="386"/>
      <c r="CF36" s="386"/>
      <c r="CG36" s="386"/>
      <c r="CH36" s="386"/>
      <c r="CI36" s="386"/>
      <c r="CJ36" s="386"/>
      <c r="CK36" s="386"/>
      <c r="CL36" s="386"/>
      <c r="CM36" s="386"/>
      <c r="CN36" s="214"/>
      <c r="CO36" s="387">
        <f t="shared" si="3"/>
        <v>22</v>
      </c>
      <c r="CP36" s="387"/>
      <c r="CQ36" s="386" t="str">
        <f>IF('各会計、関係団体の財政状況及び健全化判断比率'!BS9="","",'各会計、関係団体の財政状況及び健全化判断比率'!BS9)</f>
        <v>つきだて振興公社</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f t="shared" si="1"/>
        <v>9</v>
      </c>
      <c r="BF37" s="387"/>
      <c r="BG37" s="386" t="str">
        <f>IF('各会計、関係団体の財政状況及び健全化判断比率'!B35="","",'各会計、関係団体の財政状況及び健全化判断比率'!B35)</f>
        <v>月舘宅地造成事業特別会計</v>
      </c>
      <c r="BH37" s="386"/>
      <c r="BI37" s="386"/>
      <c r="BJ37" s="386"/>
      <c r="BK37" s="386"/>
      <c r="BL37" s="386"/>
      <c r="BM37" s="386"/>
      <c r="BN37" s="386"/>
      <c r="BO37" s="386"/>
      <c r="BP37" s="386"/>
      <c r="BQ37" s="386"/>
      <c r="BR37" s="386"/>
      <c r="BS37" s="386"/>
      <c r="BT37" s="386"/>
      <c r="BU37" s="386"/>
      <c r="BV37" s="214"/>
      <c r="BW37" s="387">
        <f t="shared" si="2"/>
        <v>13</v>
      </c>
      <c r="BX37" s="387"/>
      <c r="BY37" s="386" t="str">
        <f>IF('各会計、関係団体の財政状況及び健全化判断比率'!B71="","",'各会計、関係団体の財政状況及び健全化判断比率'!B71)</f>
        <v>伊達地方衛生処理組合　ごみ処理事業特別会計</v>
      </c>
      <c r="BZ37" s="386"/>
      <c r="CA37" s="386"/>
      <c r="CB37" s="386"/>
      <c r="CC37" s="386"/>
      <c r="CD37" s="386"/>
      <c r="CE37" s="386"/>
      <c r="CF37" s="386"/>
      <c r="CG37" s="386"/>
      <c r="CH37" s="386"/>
      <c r="CI37" s="386"/>
      <c r="CJ37" s="386"/>
      <c r="CK37" s="386"/>
      <c r="CL37" s="386"/>
      <c r="CM37" s="386"/>
      <c r="CN37" s="214"/>
      <c r="CO37" s="387">
        <f t="shared" si="3"/>
        <v>23</v>
      </c>
      <c r="CP37" s="387"/>
      <c r="CQ37" s="386" t="str">
        <f>IF('各会計、関係団体の財政状況及び健全化判断比率'!BS10="","",'各会計、関係団体の財政状況及び健全化判断比率'!BS10)</f>
        <v>伊達市農林業振興公社</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14</v>
      </c>
      <c r="BX38" s="387"/>
      <c r="BY38" s="386" t="str">
        <f>IF('各会計、関係団体の財政状況及び健全化判断比率'!B72="","",'各会計、関係団体の財政状況及び健全化判断比率'!B72)</f>
        <v>福島地方水道用水供給企業団　水道用水供給事業会計</v>
      </c>
      <c r="BZ38" s="386"/>
      <c r="CA38" s="386"/>
      <c r="CB38" s="386"/>
      <c r="CC38" s="386"/>
      <c r="CD38" s="386"/>
      <c r="CE38" s="386"/>
      <c r="CF38" s="386"/>
      <c r="CG38" s="386"/>
      <c r="CH38" s="386"/>
      <c r="CI38" s="386"/>
      <c r="CJ38" s="386"/>
      <c r="CK38" s="386"/>
      <c r="CL38" s="386"/>
      <c r="CM38" s="386"/>
      <c r="CN38" s="214"/>
      <c r="CO38" s="387">
        <f t="shared" si="3"/>
        <v>24</v>
      </c>
      <c r="CP38" s="387"/>
      <c r="CQ38" s="386" t="str">
        <f>IF('各会計、関係団体の財政状況及び健全化判断比率'!BS11="","",'各会計、関係団体の財政状況及び健全化判断比率'!BS11)</f>
        <v>伊達市スポーツ振興公社</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15</v>
      </c>
      <c r="BX39" s="387"/>
      <c r="BY39" s="386" t="str">
        <f>IF('各会計、関係団体の財政状況及び健全化判断比率'!B73="","",'各会計、関係団体の財政状況及び健全化判断比率'!B73)</f>
        <v>公立藤田病院組合　病院事業会計</v>
      </c>
      <c r="BZ39" s="386"/>
      <c r="CA39" s="386"/>
      <c r="CB39" s="386"/>
      <c r="CC39" s="386"/>
      <c r="CD39" s="386"/>
      <c r="CE39" s="386"/>
      <c r="CF39" s="386"/>
      <c r="CG39" s="386"/>
      <c r="CH39" s="386"/>
      <c r="CI39" s="386"/>
      <c r="CJ39" s="386"/>
      <c r="CK39" s="386"/>
      <c r="CL39" s="386"/>
      <c r="CM39" s="386"/>
      <c r="CN39" s="214"/>
      <c r="CO39" s="387">
        <f t="shared" si="3"/>
        <v>25</v>
      </c>
      <c r="CP39" s="387"/>
      <c r="CQ39" s="386" t="str">
        <f>IF('各会計、関係団体の財政状況及び健全化判断比率'!BS12="","",'各会計、関係団体の財政状況及び健全化判断比率'!BS12)</f>
        <v>りょうぜん振興公社</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16</v>
      </c>
      <c r="BX40" s="387"/>
      <c r="BY40" s="386" t="str">
        <f>IF('各会計、関係団体の財政状況及び健全化判断比率'!B74="","",'各会計、関係団体の財政状況及び健全化判断比率'!B74)</f>
        <v>福島県市町村総合事務組合　一般会計</v>
      </c>
      <c r="BZ40" s="386"/>
      <c r="CA40" s="386"/>
      <c r="CB40" s="386"/>
      <c r="CC40" s="386"/>
      <c r="CD40" s="386"/>
      <c r="CE40" s="386"/>
      <c r="CF40" s="386"/>
      <c r="CG40" s="386"/>
      <c r="CH40" s="386"/>
      <c r="CI40" s="386"/>
      <c r="CJ40" s="386"/>
      <c r="CK40" s="386"/>
      <c r="CL40" s="386"/>
      <c r="CM40" s="386"/>
      <c r="CN40" s="214"/>
      <c r="CO40" s="387">
        <f t="shared" si="3"/>
        <v>26</v>
      </c>
      <c r="CP40" s="387"/>
      <c r="CQ40" s="386" t="str">
        <f>IF('各会計、関係団体の財政状況及び健全化判断比率'!BS13="","",'各会計、関係団体の財政状況及び健全化判断比率'!BS13)</f>
        <v>まちづくり伊達</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17</v>
      </c>
      <c r="BX41" s="387"/>
      <c r="BY41" s="386" t="str">
        <f>IF('各会計、関係団体の財政状況及び健全化判断比率'!B75="","",'各会計、関係団体の財政状況及び健全化判断比率'!B75)</f>
        <v>福島県市町村総合事務組合　消防補償等特別会計</v>
      </c>
      <c r="BZ41" s="386"/>
      <c r="CA41" s="386"/>
      <c r="CB41" s="386"/>
      <c r="CC41" s="386"/>
      <c r="CD41" s="386"/>
      <c r="CE41" s="386"/>
      <c r="CF41" s="386"/>
      <c r="CG41" s="386"/>
      <c r="CH41" s="386"/>
      <c r="CI41" s="386"/>
      <c r="CJ41" s="386"/>
      <c r="CK41" s="386"/>
      <c r="CL41" s="386"/>
      <c r="CM41" s="386"/>
      <c r="CN41" s="214"/>
      <c r="CO41" s="387">
        <f t="shared" si="3"/>
        <v>27</v>
      </c>
      <c r="CP41" s="387"/>
      <c r="CQ41" s="386" t="str">
        <f>IF('各会計、関係団体の財政状況及び健全化判断比率'!BS14="","",'各会計、関係団体の財政状況及び健全化判断比率'!BS14)</f>
        <v>伊達市観光物産交流協会</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18</v>
      </c>
      <c r="BX42" s="387"/>
      <c r="BY42" s="386" t="str">
        <f>IF('各会計、関係団体の財政状況及び健全化判断比率'!B76="","",'各会計、関係団体の財政状況及び健全化判断比率'!B76)</f>
        <v>福島県市町村総合事務組合　消防賞じゅつ金特別会計</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f t="shared" si="2"/>
        <v>19</v>
      </c>
      <c r="BX43" s="387"/>
      <c r="BY43" s="386" t="str">
        <f>IF('各会計、関係団体の財政状況及び健全化判断比率'!B77="","",'各会計、関係団体の財政状況及び健全化判断比率'!B77)</f>
        <v>福島県市町村総合事務組合　非常勤特別職員公務災害補償特別会計</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sBP7wGYE2v25D9ocnoR6F7LJ9OOZcmqa/oyPFi+ZIwbJCIZoYL9OFq7w+M4tTUVLK5HuLP7tczMHa0ntP3WDbg==" saltValue="Ys3Lc1rZwktic+Wis7TGd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31" zoomScaleSheetLayoutView="100" workbookViewId="0">
      <selection activeCell="L32" sqref="L3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09" t="s">
        <v>560</v>
      </c>
      <c r="D34" s="1209"/>
      <c r="E34" s="1210"/>
      <c r="F34" s="32">
        <v>9.49</v>
      </c>
      <c r="G34" s="33">
        <v>9.5</v>
      </c>
      <c r="H34" s="33">
        <v>11.05</v>
      </c>
      <c r="I34" s="33">
        <v>8.06</v>
      </c>
      <c r="J34" s="34">
        <v>10.039999999999999</v>
      </c>
      <c r="K34" s="22"/>
      <c r="L34" s="22"/>
      <c r="M34" s="22"/>
      <c r="N34" s="22"/>
      <c r="O34" s="22"/>
      <c r="P34" s="22"/>
    </row>
    <row r="35" spans="1:16" ht="39" customHeight="1" x14ac:dyDescent="0.15">
      <c r="A35" s="22"/>
      <c r="B35" s="35"/>
      <c r="C35" s="1203" t="s">
        <v>561</v>
      </c>
      <c r="D35" s="1204"/>
      <c r="E35" s="1205"/>
      <c r="F35" s="36">
        <v>4.17</v>
      </c>
      <c r="G35" s="37">
        <v>4.12</v>
      </c>
      <c r="H35" s="37">
        <v>4.58</v>
      </c>
      <c r="I35" s="37">
        <v>5.24</v>
      </c>
      <c r="J35" s="38">
        <v>6.13</v>
      </c>
      <c r="K35" s="22"/>
      <c r="L35" s="22"/>
      <c r="M35" s="22"/>
      <c r="N35" s="22"/>
      <c r="O35" s="22"/>
      <c r="P35" s="22"/>
    </row>
    <row r="36" spans="1:16" ht="39" customHeight="1" x14ac:dyDescent="0.15">
      <c r="A36" s="22"/>
      <c r="B36" s="35"/>
      <c r="C36" s="1203" t="s">
        <v>562</v>
      </c>
      <c r="D36" s="1204"/>
      <c r="E36" s="1205"/>
      <c r="F36" s="36">
        <v>0.54</v>
      </c>
      <c r="G36" s="37">
        <v>1.03</v>
      </c>
      <c r="H36" s="37">
        <v>1.05</v>
      </c>
      <c r="I36" s="37">
        <v>1.1200000000000001</v>
      </c>
      <c r="J36" s="38">
        <v>0.77</v>
      </c>
      <c r="K36" s="22"/>
      <c r="L36" s="22"/>
      <c r="M36" s="22"/>
      <c r="N36" s="22"/>
      <c r="O36" s="22"/>
      <c r="P36" s="22"/>
    </row>
    <row r="37" spans="1:16" ht="39" customHeight="1" x14ac:dyDescent="0.15">
      <c r="A37" s="22"/>
      <c r="B37" s="35"/>
      <c r="C37" s="1203" t="s">
        <v>563</v>
      </c>
      <c r="D37" s="1204"/>
      <c r="E37" s="1205"/>
      <c r="F37" s="36">
        <v>2.5099999999999998</v>
      </c>
      <c r="G37" s="37">
        <v>3.52</v>
      </c>
      <c r="H37" s="37">
        <v>4.1900000000000004</v>
      </c>
      <c r="I37" s="37">
        <v>0.5</v>
      </c>
      <c r="J37" s="38">
        <v>0.53</v>
      </c>
      <c r="K37" s="22"/>
      <c r="L37" s="22"/>
      <c r="M37" s="22"/>
      <c r="N37" s="22"/>
      <c r="O37" s="22"/>
      <c r="P37" s="22"/>
    </row>
    <row r="38" spans="1:16" ht="39" customHeight="1" x14ac:dyDescent="0.15">
      <c r="A38" s="22"/>
      <c r="B38" s="35"/>
      <c r="C38" s="1203" t="s">
        <v>564</v>
      </c>
      <c r="D38" s="1204"/>
      <c r="E38" s="1205"/>
      <c r="F38" s="36">
        <v>0.22</v>
      </c>
      <c r="G38" s="37">
        <v>0.21</v>
      </c>
      <c r="H38" s="37">
        <v>0.2</v>
      </c>
      <c r="I38" s="37">
        <v>0.27</v>
      </c>
      <c r="J38" s="38">
        <v>0.45</v>
      </c>
      <c r="K38" s="22"/>
      <c r="L38" s="22"/>
      <c r="M38" s="22"/>
      <c r="N38" s="22"/>
      <c r="O38" s="22"/>
      <c r="P38" s="22"/>
    </row>
    <row r="39" spans="1:16" ht="39" customHeight="1" x14ac:dyDescent="0.15">
      <c r="A39" s="22"/>
      <c r="B39" s="35"/>
      <c r="C39" s="1203" t="s">
        <v>565</v>
      </c>
      <c r="D39" s="1204"/>
      <c r="E39" s="1205"/>
      <c r="F39" s="36">
        <v>0.09</v>
      </c>
      <c r="G39" s="37">
        <v>0.1</v>
      </c>
      <c r="H39" s="37">
        <v>0.1</v>
      </c>
      <c r="I39" s="37">
        <v>0.09</v>
      </c>
      <c r="J39" s="38">
        <v>0.09</v>
      </c>
      <c r="K39" s="22"/>
      <c r="L39" s="22"/>
      <c r="M39" s="22"/>
      <c r="N39" s="22"/>
      <c r="O39" s="22"/>
      <c r="P39" s="22"/>
    </row>
    <row r="40" spans="1:16" ht="39" customHeight="1" x14ac:dyDescent="0.15">
      <c r="A40" s="22"/>
      <c r="B40" s="35"/>
      <c r="C40" s="1203" t="s">
        <v>566</v>
      </c>
      <c r="D40" s="1204"/>
      <c r="E40" s="1205"/>
      <c r="F40" s="36">
        <v>0.01</v>
      </c>
      <c r="G40" s="37">
        <v>0.02</v>
      </c>
      <c r="H40" s="37">
        <v>0.02</v>
      </c>
      <c r="I40" s="37">
        <v>0.01</v>
      </c>
      <c r="J40" s="38">
        <v>0.01</v>
      </c>
      <c r="K40" s="22"/>
      <c r="L40" s="22"/>
      <c r="M40" s="22"/>
      <c r="N40" s="22"/>
      <c r="O40" s="22"/>
      <c r="P40" s="22"/>
    </row>
    <row r="41" spans="1:16" ht="39" customHeight="1" x14ac:dyDescent="0.15">
      <c r="A41" s="22"/>
      <c r="B41" s="35"/>
      <c r="C41" s="1203" t="s">
        <v>567</v>
      </c>
      <c r="D41" s="1204"/>
      <c r="E41" s="1205"/>
      <c r="F41" s="36">
        <v>0</v>
      </c>
      <c r="G41" s="37">
        <v>0</v>
      </c>
      <c r="H41" s="37">
        <v>0</v>
      </c>
      <c r="I41" s="37">
        <v>0.01</v>
      </c>
      <c r="J41" s="38">
        <v>0</v>
      </c>
      <c r="K41" s="22"/>
      <c r="L41" s="22"/>
      <c r="M41" s="22"/>
      <c r="N41" s="22"/>
      <c r="O41" s="22"/>
      <c r="P41" s="22"/>
    </row>
    <row r="42" spans="1:16" ht="39" customHeight="1" x14ac:dyDescent="0.15">
      <c r="A42" s="22"/>
      <c r="B42" s="39"/>
      <c r="C42" s="1203" t="s">
        <v>568</v>
      </c>
      <c r="D42" s="1204"/>
      <c r="E42" s="1205"/>
      <c r="F42" s="36" t="s">
        <v>511</v>
      </c>
      <c r="G42" s="37" t="s">
        <v>511</v>
      </c>
      <c r="H42" s="37" t="s">
        <v>511</v>
      </c>
      <c r="I42" s="37" t="s">
        <v>511</v>
      </c>
      <c r="J42" s="38" t="s">
        <v>511</v>
      </c>
      <c r="K42" s="22"/>
      <c r="L42" s="22"/>
      <c r="M42" s="22"/>
      <c r="N42" s="22"/>
      <c r="O42" s="22"/>
      <c r="P42" s="22"/>
    </row>
    <row r="43" spans="1:16" ht="39" customHeight="1" thickBot="1" x14ac:dyDescent="0.2">
      <c r="A43" s="22"/>
      <c r="B43" s="40"/>
      <c r="C43" s="1206" t="s">
        <v>569</v>
      </c>
      <c r="D43" s="1207"/>
      <c r="E43" s="1208"/>
      <c r="F43" s="41">
        <v>0.11</v>
      </c>
      <c r="G43" s="42">
        <v>0.06</v>
      </c>
      <c r="H43" s="42">
        <v>0.15</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yBeqLwM2XDR1q1VeqpZ+qEOdQWJSmPpJIWZmGO7MMSTO6lXUQ4zVqWIX9e21NKjR49WdTjtXSPBumT50YKc4g==" saltValue="ItHmZL3lpPv0MnXtYHxJ4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F34" zoomScaleSheetLayoutView="55" workbookViewId="0">
      <selection activeCell="Q60" sqref="Q6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29" t="s">
        <v>11</v>
      </c>
      <c r="C45" s="1230"/>
      <c r="D45" s="58"/>
      <c r="E45" s="1235" t="s">
        <v>12</v>
      </c>
      <c r="F45" s="1235"/>
      <c r="G45" s="1235"/>
      <c r="H45" s="1235"/>
      <c r="I45" s="1235"/>
      <c r="J45" s="1236"/>
      <c r="K45" s="59">
        <v>3197</v>
      </c>
      <c r="L45" s="60">
        <v>3228</v>
      </c>
      <c r="M45" s="60">
        <v>3451</v>
      </c>
      <c r="N45" s="60">
        <v>3014</v>
      </c>
      <c r="O45" s="61">
        <v>2953</v>
      </c>
      <c r="P45" s="48"/>
      <c r="Q45" s="48"/>
      <c r="R45" s="48"/>
      <c r="S45" s="48"/>
      <c r="T45" s="48"/>
      <c r="U45" s="48"/>
    </row>
    <row r="46" spans="1:21" ht="30.75" customHeight="1" x14ac:dyDescent="0.15">
      <c r="A46" s="48"/>
      <c r="B46" s="1231"/>
      <c r="C46" s="1232"/>
      <c r="D46" s="62"/>
      <c r="E46" s="1213" t="s">
        <v>13</v>
      </c>
      <c r="F46" s="1213"/>
      <c r="G46" s="1213"/>
      <c r="H46" s="1213"/>
      <c r="I46" s="1213"/>
      <c r="J46" s="1214"/>
      <c r="K46" s="63" t="s">
        <v>511</v>
      </c>
      <c r="L46" s="64" t="s">
        <v>511</v>
      </c>
      <c r="M46" s="64" t="s">
        <v>511</v>
      </c>
      <c r="N46" s="64" t="s">
        <v>511</v>
      </c>
      <c r="O46" s="65" t="s">
        <v>511</v>
      </c>
      <c r="P46" s="48"/>
      <c r="Q46" s="48"/>
      <c r="R46" s="48"/>
      <c r="S46" s="48"/>
      <c r="T46" s="48"/>
      <c r="U46" s="48"/>
    </row>
    <row r="47" spans="1:21" ht="30.75" customHeight="1" x14ac:dyDescent="0.15">
      <c r="A47" s="48"/>
      <c r="B47" s="1231"/>
      <c r="C47" s="1232"/>
      <c r="D47" s="62"/>
      <c r="E47" s="1213" t="s">
        <v>14</v>
      </c>
      <c r="F47" s="1213"/>
      <c r="G47" s="1213"/>
      <c r="H47" s="1213"/>
      <c r="I47" s="1213"/>
      <c r="J47" s="1214"/>
      <c r="K47" s="63">
        <v>53</v>
      </c>
      <c r="L47" s="64">
        <v>60</v>
      </c>
      <c r="M47" s="64">
        <v>60</v>
      </c>
      <c r="N47" s="64">
        <v>20</v>
      </c>
      <c r="O47" s="65">
        <v>13</v>
      </c>
      <c r="P47" s="48"/>
      <c r="Q47" s="48"/>
      <c r="R47" s="48"/>
      <c r="S47" s="48"/>
      <c r="T47" s="48"/>
      <c r="U47" s="48"/>
    </row>
    <row r="48" spans="1:21" ht="30.75" customHeight="1" x14ac:dyDescent="0.15">
      <c r="A48" s="48"/>
      <c r="B48" s="1231"/>
      <c r="C48" s="1232"/>
      <c r="D48" s="62"/>
      <c r="E48" s="1213" t="s">
        <v>15</v>
      </c>
      <c r="F48" s="1213"/>
      <c r="G48" s="1213"/>
      <c r="H48" s="1213"/>
      <c r="I48" s="1213"/>
      <c r="J48" s="1214"/>
      <c r="K48" s="63">
        <v>441</v>
      </c>
      <c r="L48" s="64">
        <v>420</v>
      </c>
      <c r="M48" s="64">
        <v>440</v>
      </c>
      <c r="N48" s="64">
        <v>437</v>
      </c>
      <c r="O48" s="65">
        <v>454</v>
      </c>
      <c r="P48" s="48"/>
      <c r="Q48" s="48"/>
      <c r="R48" s="48"/>
      <c r="S48" s="48"/>
      <c r="T48" s="48"/>
      <c r="U48" s="48"/>
    </row>
    <row r="49" spans="1:21" ht="30.75" customHeight="1" x14ac:dyDescent="0.15">
      <c r="A49" s="48"/>
      <c r="B49" s="1231"/>
      <c r="C49" s="1232"/>
      <c r="D49" s="62"/>
      <c r="E49" s="1213" t="s">
        <v>16</v>
      </c>
      <c r="F49" s="1213"/>
      <c r="G49" s="1213"/>
      <c r="H49" s="1213"/>
      <c r="I49" s="1213"/>
      <c r="J49" s="1214"/>
      <c r="K49" s="63">
        <v>180</v>
      </c>
      <c r="L49" s="64">
        <v>238</v>
      </c>
      <c r="M49" s="64">
        <v>252</v>
      </c>
      <c r="N49" s="64">
        <v>261</v>
      </c>
      <c r="O49" s="65">
        <v>256</v>
      </c>
      <c r="P49" s="48"/>
      <c r="Q49" s="48"/>
      <c r="R49" s="48"/>
      <c r="S49" s="48"/>
      <c r="T49" s="48"/>
      <c r="U49" s="48"/>
    </row>
    <row r="50" spans="1:21" ht="30.75" customHeight="1" x14ac:dyDescent="0.15">
      <c r="A50" s="48"/>
      <c r="B50" s="1231"/>
      <c r="C50" s="1232"/>
      <c r="D50" s="62"/>
      <c r="E50" s="1213" t="s">
        <v>17</v>
      </c>
      <c r="F50" s="1213"/>
      <c r="G50" s="1213"/>
      <c r="H50" s="1213"/>
      <c r="I50" s="1213"/>
      <c r="J50" s="1214"/>
      <c r="K50" s="63">
        <v>14</v>
      </c>
      <c r="L50" s="64">
        <v>13</v>
      </c>
      <c r="M50" s="64">
        <v>13</v>
      </c>
      <c r="N50" s="64">
        <v>13</v>
      </c>
      <c r="O50" s="65">
        <v>0</v>
      </c>
      <c r="P50" s="48"/>
      <c r="Q50" s="48"/>
      <c r="R50" s="48"/>
      <c r="S50" s="48"/>
      <c r="T50" s="48"/>
      <c r="U50" s="48"/>
    </row>
    <row r="51" spans="1:21" ht="30.75" customHeight="1" x14ac:dyDescent="0.15">
      <c r="A51" s="48"/>
      <c r="B51" s="1233"/>
      <c r="C51" s="1234"/>
      <c r="D51" s="66"/>
      <c r="E51" s="1213" t="s">
        <v>18</v>
      </c>
      <c r="F51" s="1213"/>
      <c r="G51" s="1213"/>
      <c r="H51" s="1213"/>
      <c r="I51" s="1213"/>
      <c r="J51" s="1214"/>
      <c r="K51" s="63" t="s">
        <v>511</v>
      </c>
      <c r="L51" s="64" t="s">
        <v>511</v>
      </c>
      <c r="M51" s="64" t="s">
        <v>511</v>
      </c>
      <c r="N51" s="64" t="s">
        <v>511</v>
      </c>
      <c r="O51" s="65" t="s">
        <v>511</v>
      </c>
      <c r="P51" s="48"/>
      <c r="Q51" s="48"/>
      <c r="R51" s="48"/>
      <c r="S51" s="48"/>
      <c r="T51" s="48"/>
      <c r="U51" s="48"/>
    </row>
    <row r="52" spans="1:21" ht="30.75" customHeight="1" x14ac:dyDescent="0.15">
      <c r="A52" s="48"/>
      <c r="B52" s="1211" t="s">
        <v>19</v>
      </c>
      <c r="C52" s="1212"/>
      <c r="D52" s="66"/>
      <c r="E52" s="1213" t="s">
        <v>20</v>
      </c>
      <c r="F52" s="1213"/>
      <c r="G52" s="1213"/>
      <c r="H52" s="1213"/>
      <c r="I52" s="1213"/>
      <c r="J52" s="1214"/>
      <c r="K52" s="63">
        <v>2860</v>
      </c>
      <c r="L52" s="64">
        <v>2998</v>
      </c>
      <c r="M52" s="64">
        <v>2858</v>
      </c>
      <c r="N52" s="64">
        <v>2767</v>
      </c>
      <c r="O52" s="65">
        <v>2671</v>
      </c>
      <c r="P52" s="48"/>
      <c r="Q52" s="48"/>
      <c r="R52" s="48"/>
      <c r="S52" s="48"/>
      <c r="T52" s="48"/>
      <c r="U52" s="48"/>
    </row>
    <row r="53" spans="1:21" ht="30.75" customHeight="1" thickBot="1" x14ac:dyDescent="0.2">
      <c r="A53" s="48"/>
      <c r="B53" s="1215" t="s">
        <v>21</v>
      </c>
      <c r="C53" s="1216"/>
      <c r="D53" s="67"/>
      <c r="E53" s="1217" t="s">
        <v>22</v>
      </c>
      <c r="F53" s="1217"/>
      <c r="G53" s="1217"/>
      <c r="H53" s="1217"/>
      <c r="I53" s="1217"/>
      <c r="J53" s="1218"/>
      <c r="K53" s="68">
        <v>1025</v>
      </c>
      <c r="L53" s="69">
        <v>961</v>
      </c>
      <c r="M53" s="69">
        <v>1358</v>
      </c>
      <c r="N53" s="69">
        <v>978</v>
      </c>
      <c r="O53" s="70">
        <v>1005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19" t="s">
        <v>25</v>
      </c>
      <c r="C57" s="1220"/>
      <c r="D57" s="1223" t="s">
        <v>26</v>
      </c>
      <c r="E57" s="1224"/>
      <c r="F57" s="1224"/>
      <c r="G57" s="1224"/>
      <c r="H57" s="1224"/>
      <c r="I57" s="1224"/>
      <c r="J57" s="1225"/>
      <c r="K57" s="83">
        <v>400</v>
      </c>
      <c r="L57" s="84">
        <v>400</v>
      </c>
      <c r="M57" s="84">
        <v>400</v>
      </c>
      <c r="N57" s="84">
        <v>360</v>
      </c>
      <c r="O57" s="85">
        <v>280</v>
      </c>
    </row>
    <row r="58" spans="1:21" ht="31.5" customHeight="1" thickBot="1" x14ac:dyDescent="0.2">
      <c r="B58" s="1221"/>
      <c r="C58" s="1222"/>
      <c r="D58" s="1226" t="s">
        <v>27</v>
      </c>
      <c r="E58" s="1227"/>
      <c r="F58" s="1227"/>
      <c r="G58" s="1227"/>
      <c r="H58" s="1227"/>
      <c r="I58" s="1227"/>
      <c r="J58" s="1228"/>
      <c r="K58" s="86">
        <v>67</v>
      </c>
      <c r="L58" s="87">
        <v>67</v>
      </c>
      <c r="M58" s="87">
        <v>100</v>
      </c>
      <c r="N58" s="87">
        <v>60</v>
      </c>
      <c r="O58" s="88">
        <v>47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EVSA+M//kn+ZkQSlQG9ZS0dSkNxosVzDqNxyOYx4C1sE5yfgtmqPgRwbzcrQ0eBQs1hH74GwpMTGkjfxFbvXA==" saltValue="DfqeSybervmqP6mTxvicF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F37" zoomScaleSheetLayoutView="100" workbookViewId="0">
      <selection activeCell="P54" sqref="P54"/>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553</v>
      </c>
      <c r="J40" s="100" t="s">
        <v>554</v>
      </c>
      <c r="K40" s="100" t="s">
        <v>555</v>
      </c>
      <c r="L40" s="100" t="s">
        <v>556</v>
      </c>
      <c r="M40" s="101" t="s">
        <v>557</v>
      </c>
    </row>
    <row r="41" spans="2:13" ht="27.75" customHeight="1" x14ac:dyDescent="0.15">
      <c r="B41" s="1249" t="s">
        <v>30</v>
      </c>
      <c r="C41" s="1250"/>
      <c r="D41" s="102"/>
      <c r="E41" s="1251" t="s">
        <v>31</v>
      </c>
      <c r="F41" s="1251"/>
      <c r="G41" s="1251"/>
      <c r="H41" s="1252"/>
      <c r="I41" s="103">
        <v>36264</v>
      </c>
      <c r="J41" s="104">
        <v>37274</v>
      </c>
      <c r="K41" s="104">
        <v>37685</v>
      </c>
      <c r="L41" s="104">
        <v>39629</v>
      </c>
      <c r="M41" s="105">
        <v>40060</v>
      </c>
    </row>
    <row r="42" spans="2:13" ht="27.75" customHeight="1" x14ac:dyDescent="0.15">
      <c r="B42" s="1239"/>
      <c r="C42" s="1240"/>
      <c r="D42" s="106"/>
      <c r="E42" s="1243" t="s">
        <v>32</v>
      </c>
      <c r="F42" s="1243"/>
      <c r="G42" s="1243"/>
      <c r="H42" s="1244"/>
      <c r="I42" s="107">
        <v>87</v>
      </c>
      <c r="J42" s="108">
        <v>74</v>
      </c>
      <c r="K42" s="108">
        <v>61</v>
      </c>
      <c r="L42" s="108">
        <v>48</v>
      </c>
      <c r="M42" s="109">
        <v>48</v>
      </c>
    </row>
    <row r="43" spans="2:13" ht="27.75" customHeight="1" x14ac:dyDescent="0.15">
      <c r="B43" s="1239"/>
      <c r="C43" s="1240"/>
      <c r="D43" s="106"/>
      <c r="E43" s="1243" t="s">
        <v>33</v>
      </c>
      <c r="F43" s="1243"/>
      <c r="G43" s="1243"/>
      <c r="H43" s="1244"/>
      <c r="I43" s="107">
        <v>6037</v>
      </c>
      <c r="J43" s="108">
        <v>6824</v>
      </c>
      <c r="K43" s="108">
        <v>6383</v>
      </c>
      <c r="L43" s="108">
        <v>5903</v>
      </c>
      <c r="M43" s="109">
        <v>5472</v>
      </c>
    </row>
    <row r="44" spans="2:13" ht="27.75" customHeight="1" x14ac:dyDescent="0.15">
      <c r="B44" s="1239"/>
      <c r="C44" s="1240"/>
      <c r="D44" s="106"/>
      <c r="E44" s="1243" t="s">
        <v>34</v>
      </c>
      <c r="F44" s="1243"/>
      <c r="G44" s="1243"/>
      <c r="H44" s="1244"/>
      <c r="I44" s="107">
        <v>2232</v>
      </c>
      <c r="J44" s="108">
        <v>2137</v>
      </c>
      <c r="K44" s="108">
        <v>1907</v>
      </c>
      <c r="L44" s="108">
        <v>1666</v>
      </c>
      <c r="M44" s="109">
        <v>1434</v>
      </c>
    </row>
    <row r="45" spans="2:13" ht="27.75" customHeight="1" x14ac:dyDescent="0.15">
      <c r="B45" s="1239"/>
      <c r="C45" s="1240"/>
      <c r="D45" s="106"/>
      <c r="E45" s="1243" t="s">
        <v>35</v>
      </c>
      <c r="F45" s="1243"/>
      <c r="G45" s="1243"/>
      <c r="H45" s="1244"/>
      <c r="I45" s="107">
        <v>4747</v>
      </c>
      <c r="J45" s="108">
        <v>4415</v>
      </c>
      <c r="K45" s="108">
        <v>3958</v>
      </c>
      <c r="L45" s="108">
        <v>3676</v>
      </c>
      <c r="M45" s="109">
        <v>3564</v>
      </c>
    </row>
    <row r="46" spans="2:13" ht="27.75" customHeight="1" x14ac:dyDescent="0.15">
      <c r="B46" s="1239"/>
      <c r="C46" s="1240"/>
      <c r="D46" s="110"/>
      <c r="E46" s="1243" t="s">
        <v>36</v>
      </c>
      <c r="F46" s="1243"/>
      <c r="G46" s="1243"/>
      <c r="H46" s="1244"/>
      <c r="I46" s="107" t="s">
        <v>511</v>
      </c>
      <c r="J46" s="108" t="s">
        <v>511</v>
      </c>
      <c r="K46" s="108" t="s">
        <v>511</v>
      </c>
      <c r="L46" s="108" t="s">
        <v>511</v>
      </c>
      <c r="M46" s="109" t="s">
        <v>511</v>
      </c>
    </row>
    <row r="47" spans="2:13" ht="27.75" customHeight="1" x14ac:dyDescent="0.15">
      <c r="B47" s="1239"/>
      <c r="C47" s="1240"/>
      <c r="D47" s="111"/>
      <c r="E47" s="1253" t="s">
        <v>37</v>
      </c>
      <c r="F47" s="1254"/>
      <c r="G47" s="1254"/>
      <c r="H47" s="1255"/>
      <c r="I47" s="107" t="s">
        <v>511</v>
      </c>
      <c r="J47" s="108" t="s">
        <v>511</v>
      </c>
      <c r="K47" s="108" t="s">
        <v>511</v>
      </c>
      <c r="L47" s="108" t="s">
        <v>511</v>
      </c>
      <c r="M47" s="109" t="s">
        <v>511</v>
      </c>
    </row>
    <row r="48" spans="2:13" ht="27.75" customHeight="1" x14ac:dyDescent="0.15">
      <c r="B48" s="1239"/>
      <c r="C48" s="1240"/>
      <c r="D48" s="106"/>
      <c r="E48" s="1243" t="s">
        <v>38</v>
      </c>
      <c r="F48" s="1243"/>
      <c r="G48" s="1243"/>
      <c r="H48" s="1244"/>
      <c r="I48" s="107" t="s">
        <v>511</v>
      </c>
      <c r="J48" s="108" t="s">
        <v>511</v>
      </c>
      <c r="K48" s="108" t="s">
        <v>511</v>
      </c>
      <c r="L48" s="108" t="s">
        <v>511</v>
      </c>
      <c r="M48" s="109" t="s">
        <v>511</v>
      </c>
    </row>
    <row r="49" spans="2:13" ht="27.75" customHeight="1" x14ac:dyDescent="0.15">
      <c r="B49" s="1241"/>
      <c r="C49" s="1242"/>
      <c r="D49" s="106"/>
      <c r="E49" s="1243" t="s">
        <v>39</v>
      </c>
      <c r="F49" s="1243"/>
      <c r="G49" s="1243"/>
      <c r="H49" s="1244"/>
      <c r="I49" s="107" t="s">
        <v>511</v>
      </c>
      <c r="J49" s="108" t="s">
        <v>511</v>
      </c>
      <c r="K49" s="108" t="s">
        <v>511</v>
      </c>
      <c r="L49" s="108" t="s">
        <v>511</v>
      </c>
      <c r="M49" s="109" t="s">
        <v>511</v>
      </c>
    </row>
    <row r="50" spans="2:13" ht="27.75" customHeight="1" x14ac:dyDescent="0.15">
      <c r="B50" s="1237" t="s">
        <v>40</v>
      </c>
      <c r="C50" s="1238"/>
      <c r="D50" s="112"/>
      <c r="E50" s="1243" t="s">
        <v>41</v>
      </c>
      <c r="F50" s="1243"/>
      <c r="G50" s="1243"/>
      <c r="H50" s="1244"/>
      <c r="I50" s="107">
        <v>11855</v>
      </c>
      <c r="J50" s="108">
        <v>12335</v>
      </c>
      <c r="K50" s="108">
        <v>10858</v>
      </c>
      <c r="L50" s="108">
        <v>11311</v>
      </c>
      <c r="M50" s="109">
        <v>9116</v>
      </c>
    </row>
    <row r="51" spans="2:13" ht="27.75" customHeight="1" x14ac:dyDescent="0.15">
      <c r="B51" s="1239"/>
      <c r="C51" s="1240"/>
      <c r="D51" s="106"/>
      <c r="E51" s="1243" t="s">
        <v>42</v>
      </c>
      <c r="F51" s="1243"/>
      <c r="G51" s="1243"/>
      <c r="H51" s="1244"/>
      <c r="I51" s="107">
        <v>282</v>
      </c>
      <c r="J51" s="108">
        <v>250</v>
      </c>
      <c r="K51" s="108">
        <v>191</v>
      </c>
      <c r="L51" s="108">
        <v>165</v>
      </c>
      <c r="M51" s="109">
        <v>140</v>
      </c>
    </row>
    <row r="52" spans="2:13" ht="27.75" customHeight="1" x14ac:dyDescent="0.15">
      <c r="B52" s="1241"/>
      <c r="C52" s="1242"/>
      <c r="D52" s="106"/>
      <c r="E52" s="1243" t="s">
        <v>43</v>
      </c>
      <c r="F52" s="1243"/>
      <c r="G52" s="1243"/>
      <c r="H52" s="1244"/>
      <c r="I52" s="107">
        <v>32349</v>
      </c>
      <c r="J52" s="108">
        <v>33239</v>
      </c>
      <c r="K52" s="108">
        <v>33277</v>
      </c>
      <c r="L52" s="108">
        <v>33773</v>
      </c>
      <c r="M52" s="109">
        <v>33662</v>
      </c>
    </row>
    <row r="53" spans="2:13" ht="27.75" customHeight="1" thickBot="1" x14ac:dyDescent="0.2">
      <c r="B53" s="1245" t="s">
        <v>44</v>
      </c>
      <c r="C53" s="1246"/>
      <c r="D53" s="113"/>
      <c r="E53" s="1247" t="s">
        <v>45</v>
      </c>
      <c r="F53" s="1247"/>
      <c r="G53" s="1247"/>
      <c r="H53" s="1248"/>
      <c r="I53" s="114">
        <v>4881</v>
      </c>
      <c r="J53" s="115">
        <v>4900</v>
      </c>
      <c r="K53" s="115">
        <v>5669</v>
      </c>
      <c r="L53" s="115">
        <v>5671</v>
      </c>
      <c r="M53" s="116">
        <v>7659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0ssCtgNjjQnGXiZWNrc9dbIhI7Ij37NflWkUtqDXtC5k1eyT0AToFS5l0h8EuX57E6cJbKfQuSSzJgubgZxFow==" saltValue="XGDKi030oCoPg6Rjeaa6n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93" zoomScaleNormal="93" zoomScaleSheetLayoutView="100" workbookViewId="0">
      <selection activeCell="J64" sqref="J64"/>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555</v>
      </c>
      <c r="G54" s="125" t="s">
        <v>556</v>
      </c>
      <c r="H54" s="126" t="s">
        <v>557</v>
      </c>
    </row>
    <row r="55" spans="2:8" ht="52.5" customHeight="1" x14ac:dyDescent="0.15">
      <c r="B55" s="127"/>
      <c r="C55" s="1264" t="s">
        <v>48</v>
      </c>
      <c r="D55" s="1264"/>
      <c r="E55" s="1265"/>
      <c r="F55" s="128">
        <v>4153</v>
      </c>
      <c r="G55" s="128">
        <v>3765</v>
      </c>
      <c r="H55" s="129">
        <v>2579</v>
      </c>
    </row>
    <row r="56" spans="2:8" ht="52.5" customHeight="1" x14ac:dyDescent="0.15">
      <c r="B56" s="130"/>
      <c r="C56" s="1266" t="s">
        <v>49</v>
      </c>
      <c r="D56" s="1266"/>
      <c r="E56" s="1267"/>
      <c r="F56" s="131">
        <v>1163</v>
      </c>
      <c r="G56" s="131">
        <v>1063</v>
      </c>
      <c r="H56" s="132">
        <v>963</v>
      </c>
    </row>
    <row r="57" spans="2:8" ht="53.25" customHeight="1" x14ac:dyDescent="0.15">
      <c r="B57" s="130"/>
      <c r="C57" s="1268" t="s">
        <v>50</v>
      </c>
      <c r="D57" s="1268"/>
      <c r="E57" s="1269"/>
      <c r="F57" s="133">
        <v>9075</v>
      </c>
      <c r="G57" s="133">
        <v>9400</v>
      </c>
      <c r="H57" s="134">
        <v>8177</v>
      </c>
    </row>
    <row r="58" spans="2:8" ht="45.75" customHeight="1" x14ac:dyDescent="0.15">
      <c r="B58" s="135"/>
      <c r="C58" s="1256" t="s">
        <v>598</v>
      </c>
      <c r="D58" s="1257"/>
      <c r="E58" s="1258"/>
      <c r="F58" s="136">
        <v>3985</v>
      </c>
      <c r="G58" s="136">
        <v>4008</v>
      </c>
      <c r="H58" s="137">
        <v>3457</v>
      </c>
    </row>
    <row r="59" spans="2:8" ht="45.75" customHeight="1" x14ac:dyDescent="0.15">
      <c r="B59" s="135"/>
      <c r="C59" s="1256" t="s">
        <v>599</v>
      </c>
      <c r="D59" s="1257"/>
      <c r="E59" s="1258"/>
      <c r="F59" s="136">
        <v>2757</v>
      </c>
      <c r="G59" s="136">
        <v>2371</v>
      </c>
      <c r="H59" s="137">
        <v>2022</v>
      </c>
    </row>
    <row r="60" spans="2:8" ht="45.75" customHeight="1" x14ac:dyDescent="0.15">
      <c r="B60" s="135"/>
      <c r="C60" s="1256" t="s">
        <v>600</v>
      </c>
      <c r="D60" s="1257"/>
      <c r="E60" s="1258"/>
      <c r="F60" s="136">
        <v>1486</v>
      </c>
      <c r="G60" s="136">
        <v>1513</v>
      </c>
      <c r="H60" s="137">
        <v>1390</v>
      </c>
    </row>
    <row r="61" spans="2:8" ht="45.75" customHeight="1" x14ac:dyDescent="0.15">
      <c r="B61" s="135"/>
      <c r="C61" s="1256" t="s">
        <v>601</v>
      </c>
      <c r="D61" s="1257"/>
      <c r="E61" s="1258"/>
      <c r="F61" s="136">
        <v>300</v>
      </c>
      <c r="G61" s="136">
        <v>675</v>
      </c>
      <c r="H61" s="137">
        <v>609</v>
      </c>
    </row>
    <row r="62" spans="2:8" ht="45.75" customHeight="1" thickBot="1" x14ac:dyDescent="0.2">
      <c r="B62" s="138"/>
      <c r="C62" s="1259" t="s">
        <v>603</v>
      </c>
      <c r="D62" s="1260"/>
      <c r="E62" s="1261"/>
      <c r="F62" s="139">
        <v>101</v>
      </c>
      <c r="G62" s="139">
        <v>401</v>
      </c>
      <c r="H62" s="140">
        <v>274</v>
      </c>
    </row>
    <row r="63" spans="2:8" ht="52.5" customHeight="1" thickBot="1" x14ac:dyDescent="0.2">
      <c r="B63" s="141"/>
      <c r="C63" s="1262" t="s">
        <v>51</v>
      </c>
      <c r="D63" s="1262"/>
      <c r="E63" s="1263"/>
      <c r="F63" s="142">
        <v>14391</v>
      </c>
      <c r="G63" s="142">
        <v>14228</v>
      </c>
      <c r="H63" s="143">
        <v>11720</v>
      </c>
    </row>
    <row r="64" spans="2:8" ht="15" customHeight="1" x14ac:dyDescent="0.15"/>
  </sheetData>
  <sheetProtection algorithmName="SHA-512" hashValue="lIyfaAJxPbn8tXAif4v1clmbHx0nIboysVSNY2hGOFgOnlNdRg4p85Pdt+Xuw1zbQyCeuRyINFGxWfmnbjtmlA==" saltValue="TTq/jtF1I9+lxR6zaU5nI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B1" zoomScale="85" zoomScaleNormal="85" zoomScaleSheetLayoutView="55" workbookViewId="0">
      <selection activeCell="CF75" sqref="CF75:CM76"/>
    </sheetView>
  </sheetViews>
  <sheetFormatPr defaultColWidth="0" defaultRowHeight="13.5" customHeight="1" zeroHeight="1" x14ac:dyDescent="0.15"/>
  <cols>
    <col min="1" max="1" width="6.375" style="1272" customWidth="1"/>
    <col min="2" max="107" width="2.5" style="1272" customWidth="1"/>
    <col min="108" max="108" width="6.125" style="1280" customWidth="1"/>
    <col min="109" max="109" width="5.875" style="1279" customWidth="1"/>
    <col min="110" max="110" width="19.125" style="1272" hidden="1"/>
    <col min="111" max="115" width="12.625" style="1272" hidden="1"/>
    <col min="116" max="349" width="8.625" style="1272" hidden="1"/>
    <col min="350" max="355" width="14.875" style="1272" hidden="1"/>
    <col min="356" max="357" width="15.875" style="1272" hidden="1"/>
    <col min="358" max="363" width="16.125" style="1272" hidden="1"/>
    <col min="364" max="364" width="6.125" style="1272" hidden="1"/>
    <col min="365" max="365" width="3" style="1272" hidden="1"/>
    <col min="366" max="605" width="8.625" style="1272" hidden="1"/>
    <col min="606" max="611" width="14.875" style="1272" hidden="1"/>
    <col min="612" max="613" width="15.875" style="1272" hidden="1"/>
    <col min="614" max="619" width="16.125" style="1272" hidden="1"/>
    <col min="620" max="620" width="6.125" style="1272" hidden="1"/>
    <col min="621" max="621" width="3" style="1272" hidden="1"/>
    <col min="622" max="861" width="8.625" style="1272" hidden="1"/>
    <col min="862" max="867" width="14.875" style="1272" hidden="1"/>
    <col min="868" max="869" width="15.875" style="1272" hidden="1"/>
    <col min="870" max="875" width="16.125" style="1272" hidden="1"/>
    <col min="876" max="876" width="6.125" style="1272" hidden="1"/>
    <col min="877" max="877" width="3" style="1272" hidden="1"/>
    <col min="878" max="1117" width="8.625" style="1272" hidden="1"/>
    <col min="1118" max="1123" width="14.875" style="1272" hidden="1"/>
    <col min="1124" max="1125" width="15.875" style="1272" hidden="1"/>
    <col min="1126" max="1131" width="16.125" style="1272" hidden="1"/>
    <col min="1132" max="1132" width="6.125" style="1272" hidden="1"/>
    <col min="1133" max="1133" width="3" style="1272" hidden="1"/>
    <col min="1134" max="1373" width="8.625" style="1272" hidden="1"/>
    <col min="1374" max="1379" width="14.875" style="1272" hidden="1"/>
    <col min="1380" max="1381" width="15.875" style="1272" hidden="1"/>
    <col min="1382" max="1387" width="16.125" style="1272" hidden="1"/>
    <col min="1388" max="1388" width="6.125" style="1272" hidden="1"/>
    <col min="1389" max="1389" width="3" style="1272" hidden="1"/>
    <col min="1390" max="1629" width="8.625" style="1272" hidden="1"/>
    <col min="1630" max="1635" width="14.875" style="1272" hidden="1"/>
    <col min="1636" max="1637" width="15.875" style="1272" hidden="1"/>
    <col min="1638" max="1643" width="16.125" style="1272" hidden="1"/>
    <col min="1644" max="1644" width="6.125" style="1272" hidden="1"/>
    <col min="1645" max="1645" width="3" style="1272" hidden="1"/>
    <col min="1646" max="1885" width="8.625" style="1272" hidden="1"/>
    <col min="1886" max="1891" width="14.875" style="1272" hidden="1"/>
    <col min="1892" max="1893" width="15.875" style="1272" hidden="1"/>
    <col min="1894" max="1899" width="16.125" style="1272" hidden="1"/>
    <col min="1900" max="1900" width="6.125" style="1272" hidden="1"/>
    <col min="1901" max="1901" width="3" style="1272" hidden="1"/>
    <col min="1902" max="2141" width="8.625" style="1272" hidden="1"/>
    <col min="2142" max="2147" width="14.875" style="1272" hidden="1"/>
    <col min="2148" max="2149" width="15.875" style="1272" hidden="1"/>
    <col min="2150" max="2155" width="16.125" style="1272" hidden="1"/>
    <col min="2156" max="2156" width="6.125" style="1272" hidden="1"/>
    <col min="2157" max="2157" width="3" style="1272" hidden="1"/>
    <col min="2158" max="2397" width="8.625" style="1272" hidden="1"/>
    <col min="2398" max="2403" width="14.875" style="1272" hidden="1"/>
    <col min="2404" max="2405" width="15.875" style="1272" hidden="1"/>
    <col min="2406" max="2411" width="16.125" style="1272" hidden="1"/>
    <col min="2412" max="2412" width="6.125" style="1272" hidden="1"/>
    <col min="2413" max="2413" width="3" style="1272" hidden="1"/>
    <col min="2414" max="2653" width="8.625" style="1272" hidden="1"/>
    <col min="2654" max="2659" width="14.875" style="1272" hidden="1"/>
    <col min="2660" max="2661" width="15.875" style="1272" hidden="1"/>
    <col min="2662" max="2667" width="16.125" style="1272" hidden="1"/>
    <col min="2668" max="2668" width="6.125" style="1272" hidden="1"/>
    <col min="2669" max="2669" width="3" style="1272" hidden="1"/>
    <col min="2670" max="2909" width="8.625" style="1272" hidden="1"/>
    <col min="2910" max="2915" width="14.875" style="1272" hidden="1"/>
    <col min="2916" max="2917" width="15.875" style="1272" hidden="1"/>
    <col min="2918" max="2923" width="16.125" style="1272" hidden="1"/>
    <col min="2924" max="2924" width="6.125" style="1272" hidden="1"/>
    <col min="2925" max="2925" width="3" style="1272" hidden="1"/>
    <col min="2926" max="3165" width="8.625" style="1272" hidden="1"/>
    <col min="3166" max="3171" width="14.875" style="1272" hidden="1"/>
    <col min="3172" max="3173" width="15.875" style="1272" hidden="1"/>
    <col min="3174" max="3179" width="16.125" style="1272" hidden="1"/>
    <col min="3180" max="3180" width="6.125" style="1272" hidden="1"/>
    <col min="3181" max="3181" width="3" style="1272" hidden="1"/>
    <col min="3182" max="3421" width="8.625" style="1272" hidden="1"/>
    <col min="3422" max="3427" width="14.875" style="1272" hidden="1"/>
    <col min="3428" max="3429" width="15.875" style="1272" hidden="1"/>
    <col min="3430" max="3435" width="16.125" style="1272" hidden="1"/>
    <col min="3436" max="3436" width="6.125" style="1272" hidden="1"/>
    <col min="3437" max="3437" width="3" style="1272" hidden="1"/>
    <col min="3438" max="3677" width="8.625" style="1272" hidden="1"/>
    <col min="3678" max="3683" width="14.875" style="1272" hidden="1"/>
    <col min="3684" max="3685" width="15.875" style="1272" hidden="1"/>
    <col min="3686" max="3691" width="16.125" style="1272" hidden="1"/>
    <col min="3692" max="3692" width="6.125" style="1272" hidden="1"/>
    <col min="3693" max="3693" width="3" style="1272" hidden="1"/>
    <col min="3694" max="3933" width="8.625" style="1272" hidden="1"/>
    <col min="3934" max="3939" width="14.875" style="1272" hidden="1"/>
    <col min="3940" max="3941" width="15.875" style="1272" hidden="1"/>
    <col min="3942" max="3947" width="16.125" style="1272" hidden="1"/>
    <col min="3948" max="3948" width="6.125" style="1272" hidden="1"/>
    <col min="3949" max="3949" width="3" style="1272" hidden="1"/>
    <col min="3950" max="4189" width="8.625" style="1272" hidden="1"/>
    <col min="4190" max="4195" width="14.875" style="1272" hidden="1"/>
    <col min="4196" max="4197" width="15.875" style="1272" hidden="1"/>
    <col min="4198" max="4203" width="16.125" style="1272" hidden="1"/>
    <col min="4204" max="4204" width="6.125" style="1272" hidden="1"/>
    <col min="4205" max="4205" width="3" style="1272" hidden="1"/>
    <col min="4206" max="4445" width="8.625" style="1272" hidden="1"/>
    <col min="4446" max="4451" width="14.875" style="1272" hidden="1"/>
    <col min="4452" max="4453" width="15.875" style="1272" hidden="1"/>
    <col min="4454" max="4459" width="16.125" style="1272" hidden="1"/>
    <col min="4460" max="4460" width="6.125" style="1272" hidden="1"/>
    <col min="4461" max="4461" width="3" style="1272" hidden="1"/>
    <col min="4462" max="4701" width="8.625" style="1272" hidden="1"/>
    <col min="4702" max="4707" width="14.875" style="1272" hidden="1"/>
    <col min="4708" max="4709" width="15.875" style="1272" hidden="1"/>
    <col min="4710" max="4715" width="16.125" style="1272" hidden="1"/>
    <col min="4716" max="4716" width="6.125" style="1272" hidden="1"/>
    <col min="4717" max="4717" width="3" style="1272" hidden="1"/>
    <col min="4718" max="4957" width="8.625" style="1272" hidden="1"/>
    <col min="4958" max="4963" width="14.875" style="1272" hidden="1"/>
    <col min="4964" max="4965" width="15.875" style="1272" hidden="1"/>
    <col min="4966" max="4971" width="16.125" style="1272" hidden="1"/>
    <col min="4972" max="4972" width="6.125" style="1272" hidden="1"/>
    <col min="4973" max="4973" width="3" style="1272" hidden="1"/>
    <col min="4974" max="5213" width="8.625" style="1272" hidden="1"/>
    <col min="5214" max="5219" width="14.875" style="1272" hidden="1"/>
    <col min="5220" max="5221" width="15.875" style="1272" hidden="1"/>
    <col min="5222" max="5227" width="16.125" style="1272" hidden="1"/>
    <col min="5228" max="5228" width="6.125" style="1272" hidden="1"/>
    <col min="5229" max="5229" width="3" style="1272" hidden="1"/>
    <col min="5230" max="5469" width="8.625" style="1272" hidden="1"/>
    <col min="5470" max="5475" width="14.875" style="1272" hidden="1"/>
    <col min="5476" max="5477" width="15.875" style="1272" hidden="1"/>
    <col min="5478" max="5483" width="16.125" style="1272" hidden="1"/>
    <col min="5484" max="5484" width="6.125" style="1272" hidden="1"/>
    <col min="5485" max="5485" width="3" style="1272" hidden="1"/>
    <col min="5486" max="5725" width="8.625" style="1272" hidden="1"/>
    <col min="5726" max="5731" width="14.875" style="1272" hidden="1"/>
    <col min="5732" max="5733" width="15.875" style="1272" hidden="1"/>
    <col min="5734" max="5739" width="16.125" style="1272" hidden="1"/>
    <col min="5740" max="5740" width="6.125" style="1272" hidden="1"/>
    <col min="5741" max="5741" width="3" style="1272" hidden="1"/>
    <col min="5742" max="5981" width="8.625" style="1272" hidden="1"/>
    <col min="5982" max="5987" width="14.875" style="1272" hidden="1"/>
    <col min="5988" max="5989" width="15.875" style="1272" hidden="1"/>
    <col min="5990" max="5995" width="16.125" style="1272" hidden="1"/>
    <col min="5996" max="5996" width="6.125" style="1272" hidden="1"/>
    <col min="5997" max="5997" width="3" style="1272" hidden="1"/>
    <col min="5998" max="6237" width="8.625" style="1272" hidden="1"/>
    <col min="6238" max="6243" width="14.875" style="1272" hidden="1"/>
    <col min="6244" max="6245" width="15.875" style="1272" hidden="1"/>
    <col min="6246" max="6251" width="16.125" style="1272" hidden="1"/>
    <col min="6252" max="6252" width="6.125" style="1272" hidden="1"/>
    <col min="6253" max="6253" width="3" style="1272" hidden="1"/>
    <col min="6254" max="6493" width="8.625" style="1272" hidden="1"/>
    <col min="6494" max="6499" width="14.875" style="1272" hidden="1"/>
    <col min="6500" max="6501" width="15.875" style="1272" hidden="1"/>
    <col min="6502" max="6507" width="16.125" style="1272" hidden="1"/>
    <col min="6508" max="6508" width="6.125" style="1272" hidden="1"/>
    <col min="6509" max="6509" width="3" style="1272" hidden="1"/>
    <col min="6510" max="6749" width="8.625" style="1272" hidden="1"/>
    <col min="6750" max="6755" width="14.875" style="1272" hidden="1"/>
    <col min="6756" max="6757" width="15.875" style="1272" hidden="1"/>
    <col min="6758" max="6763" width="16.125" style="1272" hidden="1"/>
    <col min="6764" max="6764" width="6.125" style="1272" hidden="1"/>
    <col min="6765" max="6765" width="3" style="1272" hidden="1"/>
    <col min="6766" max="7005" width="8.625" style="1272" hidden="1"/>
    <col min="7006" max="7011" width="14.875" style="1272" hidden="1"/>
    <col min="7012" max="7013" width="15.875" style="1272" hidden="1"/>
    <col min="7014" max="7019" width="16.125" style="1272" hidden="1"/>
    <col min="7020" max="7020" width="6.125" style="1272" hidden="1"/>
    <col min="7021" max="7021" width="3" style="1272" hidden="1"/>
    <col min="7022" max="7261" width="8.625" style="1272" hidden="1"/>
    <col min="7262" max="7267" width="14.875" style="1272" hidden="1"/>
    <col min="7268" max="7269" width="15.875" style="1272" hidden="1"/>
    <col min="7270" max="7275" width="16.125" style="1272" hidden="1"/>
    <col min="7276" max="7276" width="6.125" style="1272" hidden="1"/>
    <col min="7277" max="7277" width="3" style="1272" hidden="1"/>
    <col min="7278" max="7517" width="8.625" style="1272" hidden="1"/>
    <col min="7518" max="7523" width="14.875" style="1272" hidden="1"/>
    <col min="7524" max="7525" width="15.875" style="1272" hidden="1"/>
    <col min="7526" max="7531" width="16.125" style="1272" hidden="1"/>
    <col min="7532" max="7532" width="6.125" style="1272" hidden="1"/>
    <col min="7533" max="7533" width="3" style="1272" hidden="1"/>
    <col min="7534" max="7773" width="8.625" style="1272" hidden="1"/>
    <col min="7774" max="7779" width="14.875" style="1272" hidden="1"/>
    <col min="7780" max="7781" width="15.875" style="1272" hidden="1"/>
    <col min="7782" max="7787" width="16.125" style="1272" hidden="1"/>
    <col min="7788" max="7788" width="6.125" style="1272" hidden="1"/>
    <col min="7789" max="7789" width="3" style="1272" hidden="1"/>
    <col min="7790" max="8029" width="8.625" style="1272" hidden="1"/>
    <col min="8030" max="8035" width="14.875" style="1272" hidden="1"/>
    <col min="8036" max="8037" width="15.875" style="1272" hidden="1"/>
    <col min="8038" max="8043" width="16.125" style="1272" hidden="1"/>
    <col min="8044" max="8044" width="6.125" style="1272" hidden="1"/>
    <col min="8045" max="8045" width="3" style="1272" hidden="1"/>
    <col min="8046" max="8285" width="8.625" style="1272" hidden="1"/>
    <col min="8286" max="8291" width="14.875" style="1272" hidden="1"/>
    <col min="8292" max="8293" width="15.875" style="1272" hidden="1"/>
    <col min="8294" max="8299" width="16.125" style="1272" hidden="1"/>
    <col min="8300" max="8300" width="6.125" style="1272" hidden="1"/>
    <col min="8301" max="8301" width="3" style="1272" hidden="1"/>
    <col min="8302" max="8541" width="8.625" style="1272" hidden="1"/>
    <col min="8542" max="8547" width="14.875" style="1272" hidden="1"/>
    <col min="8548" max="8549" width="15.875" style="1272" hidden="1"/>
    <col min="8550" max="8555" width="16.125" style="1272" hidden="1"/>
    <col min="8556" max="8556" width="6.125" style="1272" hidden="1"/>
    <col min="8557" max="8557" width="3" style="1272" hidden="1"/>
    <col min="8558" max="8797" width="8.625" style="1272" hidden="1"/>
    <col min="8798" max="8803" width="14.875" style="1272" hidden="1"/>
    <col min="8804" max="8805" width="15.875" style="1272" hidden="1"/>
    <col min="8806" max="8811" width="16.125" style="1272" hidden="1"/>
    <col min="8812" max="8812" width="6.125" style="1272" hidden="1"/>
    <col min="8813" max="8813" width="3" style="1272" hidden="1"/>
    <col min="8814" max="9053" width="8.625" style="1272" hidden="1"/>
    <col min="9054" max="9059" width="14.875" style="1272" hidden="1"/>
    <col min="9060" max="9061" width="15.875" style="1272" hidden="1"/>
    <col min="9062" max="9067" width="16.125" style="1272" hidden="1"/>
    <col min="9068" max="9068" width="6.125" style="1272" hidden="1"/>
    <col min="9069" max="9069" width="3" style="1272" hidden="1"/>
    <col min="9070" max="9309" width="8.625" style="1272" hidden="1"/>
    <col min="9310" max="9315" width="14.875" style="1272" hidden="1"/>
    <col min="9316" max="9317" width="15.875" style="1272" hidden="1"/>
    <col min="9318" max="9323" width="16.125" style="1272" hidden="1"/>
    <col min="9324" max="9324" width="6.125" style="1272" hidden="1"/>
    <col min="9325" max="9325" width="3" style="1272" hidden="1"/>
    <col min="9326" max="9565" width="8.625" style="1272" hidden="1"/>
    <col min="9566" max="9571" width="14.875" style="1272" hidden="1"/>
    <col min="9572" max="9573" width="15.875" style="1272" hidden="1"/>
    <col min="9574" max="9579" width="16.125" style="1272" hidden="1"/>
    <col min="9580" max="9580" width="6.125" style="1272" hidden="1"/>
    <col min="9581" max="9581" width="3" style="1272" hidden="1"/>
    <col min="9582" max="9821" width="8.625" style="1272" hidden="1"/>
    <col min="9822" max="9827" width="14.875" style="1272" hidden="1"/>
    <col min="9828" max="9829" width="15.875" style="1272" hidden="1"/>
    <col min="9830" max="9835" width="16.125" style="1272" hidden="1"/>
    <col min="9836" max="9836" width="6.125" style="1272" hidden="1"/>
    <col min="9837" max="9837" width="3" style="1272" hidden="1"/>
    <col min="9838" max="10077" width="8.625" style="1272" hidden="1"/>
    <col min="10078" max="10083" width="14.875" style="1272" hidden="1"/>
    <col min="10084" max="10085" width="15.875" style="1272" hidden="1"/>
    <col min="10086" max="10091" width="16.125" style="1272" hidden="1"/>
    <col min="10092" max="10092" width="6.125" style="1272" hidden="1"/>
    <col min="10093" max="10093" width="3" style="1272" hidden="1"/>
    <col min="10094" max="10333" width="8.625" style="1272" hidden="1"/>
    <col min="10334" max="10339" width="14.875" style="1272" hidden="1"/>
    <col min="10340" max="10341" width="15.875" style="1272" hidden="1"/>
    <col min="10342" max="10347" width="16.125" style="1272" hidden="1"/>
    <col min="10348" max="10348" width="6.125" style="1272" hidden="1"/>
    <col min="10349" max="10349" width="3" style="1272" hidden="1"/>
    <col min="10350" max="10589" width="8.625" style="1272" hidden="1"/>
    <col min="10590" max="10595" width="14.875" style="1272" hidden="1"/>
    <col min="10596" max="10597" width="15.875" style="1272" hidden="1"/>
    <col min="10598" max="10603" width="16.125" style="1272" hidden="1"/>
    <col min="10604" max="10604" width="6.125" style="1272" hidden="1"/>
    <col min="10605" max="10605" width="3" style="1272" hidden="1"/>
    <col min="10606" max="10845" width="8.625" style="1272" hidden="1"/>
    <col min="10846" max="10851" width="14.875" style="1272" hidden="1"/>
    <col min="10852" max="10853" width="15.875" style="1272" hidden="1"/>
    <col min="10854" max="10859" width="16.125" style="1272" hidden="1"/>
    <col min="10860" max="10860" width="6.125" style="1272" hidden="1"/>
    <col min="10861" max="10861" width="3" style="1272" hidden="1"/>
    <col min="10862" max="11101" width="8.625" style="1272" hidden="1"/>
    <col min="11102" max="11107" width="14.875" style="1272" hidden="1"/>
    <col min="11108" max="11109" width="15.875" style="1272" hidden="1"/>
    <col min="11110" max="11115" width="16.125" style="1272" hidden="1"/>
    <col min="11116" max="11116" width="6.125" style="1272" hidden="1"/>
    <col min="11117" max="11117" width="3" style="1272" hidden="1"/>
    <col min="11118" max="11357" width="8.625" style="1272" hidden="1"/>
    <col min="11358" max="11363" width="14.875" style="1272" hidden="1"/>
    <col min="11364" max="11365" width="15.875" style="1272" hidden="1"/>
    <col min="11366" max="11371" width="16.125" style="1272" hidden="1"/>
    <col min="11372" max="11372" width="6.125" style="1272" hidden="1"/>
    <col min="11373" max="11373" width="3" style="1272" hidden="1"/>
    <col min="11374" max="11613" width="8.625" style="1272" hidden="1"/>
    <col min="11614" max="11619" width="14.875" style="1272" hidden="1"/>
    <col min="11620" max="11621" width="15.875" style="1272" hidden="1"/>
    <col min="11622" max="11627" width="16.125" style="1272" hidden="1"/>
    <col min="11628" max="11628" width="6.125" style="1272" hidden="1"/>
    <col min="11629" max="11629" width="3" style="1272" hidden="1"/>
    <col min="11630" max="11869" width="8.625" style="1272" hidden="1"/>
    <col min="11870" max="11875" width="14.875" style="1272" hidden="1"/>
    <col min="11876" max="11877" width="15.875" style="1272" hidden="1"/>
    <col min="11878" max="11883" width="16.125" style="1272" hidden="1"/>
    <col min="11884" max="11884" width="6.125" style="1272" hidden="1"/>
    <col min="11885" max="11885" width="3" style="1272" hidden="1"/>
    <col min="11886" max="12125" width="8.625" style="1272" hidden="1"/>
    <col min="12126" max="12131" width="14.875" style="1272" hidden="1"/>
    <col min="12132" max="12133" width="15.875" style="1272" hidden="1"/>
    <col min="12134" max="12139" width="16.125" style="1272" hidden="1"/>
    <col min="12140" max="12140" width="6.125" style="1272" hidden="1"/>
    <col min="12141" max="12141" width="3" style="1272" hidden="1"/>
    <col min="12142" max="12381" width="8.625" style="1272" hidden="1"/>
    <col min="12382" max="12387" width="14.875" style="1272" hidden="1"/>
    <col min="12388" max="12389" width="15.875" style="1272" hidden="1"/>
    <col min="12390" max="12395" width="16.125" style="1272" hidden="1"/>
    <col min="12396" max="12396" width="6.125" style="1272" hidden="1"/>
    <col min="12397" max="12397" width="3" style="1272" hidden="1"/>
    <col min="12398" max="12637" width="8.625" style="1272" hidden="1"/>
    <col min="12638" max="12643" width="14.875" style="1272" hidden="1"/>
    <col min="12644" max="12645" width="15.875" style="1272" hidden="1"/>
    <col min="12646" max="12651" width="16.125" style="1272" hidden="1"/>
    <col min="12652" max="12652" width="6.125" style="1272" hidden="1"/>
    <col min="12653" max="12653" width="3" style="1272" hidden="1"/>
    <col min="12654" max="12893" width="8.625" style="1272" hidden="1"/>
    <col min="12894" max="12899" width="14.875" style="1272" hidden="1"/>
    <col min="12900" max="12901" width="15.875" style="1272" hidden="1"/>
    <col min="12902" max="12907" width="16.125" style="1272" hidden="1"/>
    <col min="12908" max="12908" width="6.125" style="1272" hidden="1"/>
    <col min="12909" max="12909" width="3" style="1272" hidden="1"/>
    <col min="12910" max="13149" width="8.625" style="1272" hidden="1"/>
    <col min="13150" max="13155" width="14.875" style="1272" hidden="1"/>
    <col min="13156" max="13157" width="15.875" style="1272" hidden="1"/>
    <col min="13158" max="13163" width="16.125" style="1272" hidden="1"/>
    <col min="13164" max="13164" width="6.125" style="1272" hidden="1"/>
    <col min="13165" max="13165" width="3" style="1272" hidden="1"/>
    <col min="13166" max="13405" width="8.625" style="1272" hidden="1"/>
    <col min="13406" max="13411" width="14.875" style="1272" hidden="1"/>
    <col min="13412" max="13413" width="15.875" style="1272" hidden="1"/>
    <col min="13414" max="13419" width="16.125" style="1272" hidden="1"/>
    <col min="13420" max="13420" width="6.125" style="1272" hidden="1"/>
    <col min="13421" max="13421" width="3" style="1272" hidden="1"/>
    <col min="13422" max="13661" width="8.625" style="1272" hidden="1"/>
    <col min="13662" max="13667" width="14.875" style="1272" hidden="1"/>
    <col min="13668" max="13669" width="15.875" style="1272" hidden="1"/>
    <col min="13670" max="13675" width="16.125" style="1272" hidden="1"/>
    <col min="13676" max="13676" width="6.125" style="1272" hidden="1"/>
    <col min="13677" max="13677" width="3" style="1272" hidden="1"/>
    <col min="13678" max="13917" width="8.625" style="1272" hidden="1"/>
    <col min="13918" max="13923" width="14.875" style="1272" hidden="1"/>
    <col min="13924" max="13925" width="15.875" style="1272" hidden="1"/>
    <col min="13926" max="13931" width="16.125" style="1272" hidden="1"/>
    <col min="13932" max="13932" width="6.125" style="1272" hidden="1"/>
    <col min="13933" max="13933" width="3" style="1272" hidden="1"/>
    <col min="13934" max="14173" width="8.625" style="1272" hidden="1"/>
    <col min="14174" max="14179" width="14.875" style="1272" hidden="1"/>
    <col min="14180" max="14181" width="15.875" style="1272" hidden="1"/>
    <col min="14182" max="14187" width="16.125" style="1272" hidden="1"/>
    <col min="14188" max="14188" width="6.125" style="1272" hidden="1"/>
    <col min="14189" max="14189" width="3" style="1272" hidden="1"/>
    <col min="14190" max="14429" width="8.625" style="1272" hidden="1"/>
    <col min="14430" max="14435" width="14.875" style="1272" hidden="1"/>
    <col min="14436" max="14437" width="15.875" style="1272" hidden="1"/>
    <col min="14438" max="14443" width="16.125" style="1272" hidden="1"/>
    <col min="14444" max="14444" width="6.125" style="1272" hidden="1"/>
    <col min="14445" max="14445" width="3" style="1272" hidden="1"/>
    <col min="14446" max="14685" width="8.625" style="1272" hidden="1"/>
    <col min="14686" max="14691" width="14.875" style="1272" hidden="1"/>
    <col min="14692" max="14693" width="15.875" style="1272" hidden="1"/>
    <col min="14694" max="14699" width="16.125" style="1272" hidden="1"/>
    <col min="14700" max="14700" width="6.125" style="1272" hidden="1"/>
    <col min="14701" max="14701" width="3" style="1272" hidden="1"/>
    <col min="14702" max="14941" width="8.625" style="1272" hidden="1"/>
    <col min="14942" max="14947" width="14.875" style="1272" hidden="1"/>
    <col min="14948" max="14949" width="15.875" style="1272" hidden="1"/>
    <col min="14950" max="14955" width="16.125" style="1272" hidden="1"/>
    <col min="14956" max="14956" width="6.125" style="1272" hidden="1"/>
    <col min="14957" max="14957" width="3" style="1272" hidden="1"/>
    <col min="14958" max="15197" width="8.625" style="1272" hidden="1"/>
    <col min="15198" max="15203" width="14.875" style="1272" hidden="1"/>
    <col min="15204" max="15205" width="15.875" style="1272" hidden="1"/>
    <col min="15206" max="15211" width="16.125" style="1272" hidden="1"/>
    <col min="15212" max="15212" width="6.125" style="1272" hidden="1"/>
    <col min="15213" max="15213" width="3" style="1272" hidden="1"/>
    <col min="15214" max="15453" width="8.625" style="1272" hidden="1"/>
    <col min="15454" max="15459" width="14.875" style="1272" hidden="1"/>
    <col min="15460" max="15461" width="15.875" style="1272" hidden="1"/>
    <col min="15462" max="15467" width="16.125" style="1272" hidden="1"/>
    <col min="15468" max="15468" width="6.125" style="1272" hidden="1"/>
    <col min="15469" max="15469" width="3" style="1272" hidden="1"/>
    <col min="15470" max="15709" width="8.625" style="1272" hidden="1"/>
    <col min="15710" max="15715" width="14.875" style="1272" hidden="1"/>
    <col min="15716" max="15717" width="15.875" style="1272" hidden="1"/>
    <col min="15718" max="15723" width="16.125" style="1272" hidden="1"/>
    <col min="15724" max="15724" width="6.125" style="1272" hidden="1"/>
    <col min="15725" max="15725" width="3" style="1272" hidden="1"/>
    <col min="15726" max="15965" width="8.625" style="1272" hidden="1"/>
    <col min="15966" max="15971" width="14.875" style="1272" hidden="1"/>
    <col min="15972" max="15973" width="15.875" style="1272" hidden="1"/>
    <col min="15974" max="15979" width="16.125" style="1272" hidden="1"/>
    <col min="15980" max="15980" width="6.125" style="1272" hidden="1"/>
    <col min="15981" max="15981" width="3" style="1272" hidden="1"/>
    <col min="15982" max="16221" width="8.625" style="1272" hidden="1"/>
    <col min="16222" max="16227" width="14.875" style="1272" hidden="1"/>
    <col min="16228" max="16229" width="15.875" style="1272" hidden="1"/>
    <col min="16230" max="16235" width="16.125" style="1272" hidden="1"/>
    <col min="16236" max="16236" width="6.125" style="1272" hidden="1"/>
    <col min="16237" max="16237" width="3" style="1272" hidden="1"/>
    <col min="16238" max="16384" width="8.625" style="1272" hidden="1"/>
  </cols>
  <sheetData>
    <row r="1" spans="1:143" ht="42.75" customHeight="1" x14ac:dyDescent="0.15">
      <c r="A1" s="1270"/>
      <c r="B1" s="1271"/>
      <c r="DD1" s="1272"/>
      <c r="DE1" s="1272"/>
    </row>
    <row r="2" spans="1:143" ht="25.5" customHeight="1" x14ac:dyDescent="0.15">
      <c r="A2" s="1273"/>
      <c r="C2" s="1273"/>
      <c r="O2" s="1273"/>
      <c r="P2" s="1273"/>
      <c r="Q2" s="1273"/>
      <c r="R2" s="1273"/>
      <c r="S2" s="1273"/>
      <c r="T2" s="1273"/>
      <c r="U2" s="1273"/>
      <c r="V2" s="1273"/>
      <c r="W2" s="1273"/>
      <c r="X2" s="1273"/>
      <c r="Y2" s="1273"/>
      <c r="Z2" s="1273"/>
      <c r="AA2" s="1273"/>
      <c r="AB2" s="1273"/>
      <c r="AC2" s="1273"/>
      <c r="AD2" s="1273"/>
      <c r="AE2" s="1273"/>
      <c r="AF2" s="1273"/>
      <c r="AG2" s="1273"/>
      <c r="AH2" s="1273"/>
      <c r="AI2" s="1273"/>
      <c r="AU2" s="1273"/>
      <c r="BG2" s="1273"/>
      <c r="BS2" s="1273"/>
      <c r="CE2" s="1273"/>
      <c r="CQ2" s="1273"/>
      <c r="DD2" s="1272"/>
      <c r="DE2" s="1272"/>
    </row>
    <row r="3" spans="1:143" ht="25.5" customHeight="1" x14ac:dyDescent="0.15">
      <c r="A3" s="1273"/>
      <c r="C3" s="1273"/>
      <c r="O3" s="1273"/>
      <c r="P3" s="1273"/>
      <c r="Q3" s="1273"/>
      <c r="R3" s="1273"/>
      <c r="S3" s="1273"/>
      <c r="T3" s="1273"/>
      <c r="U3" s="1273"/>
      <c r="V3" s="1273"/>
      <c r="W3" s="1273"/>
      <c r="X3" s="1273"/>
      <c r="Y3" s="1273"/>
      <c r="Z3" s="1273"/>
      <c r="AA3" s="1273"/>
      <c r="AB3" s="1273"/>
      <c r="AC3" s="1273"/>
      <c r="AD3" s="1273"/>
      <c r="AE3" s="1273"/>
      <c r="AF3" s="1273"/>
      <c r="AG3" s="1273"/>
      <c r="AH3" s="1273"/>
      <c r="AI3" s="1273"/>
      <c r="AU3" s="1273"/>
      <c r="BG3" s="1273"/>
      <c r="BS3" s="1273"/>
      <c r="CE3" s="1273"/>
      <c r="CQ3" s="1273"/>
      <c r="DD3" s="1272"/>
      <c r="DE3" s="1272"/>
    </row>
    <row r="4" spans="1:143" s="291" customFormat="1" x14ac:dyDescent="0.15">
      <c r="A4" s="1273"/>
      <c r="B4" s="1273"/>
      <c r="C4" s="1273"/>
      <c r="D4" s="1273"/>
      <c r="E4" s="1273"/>
      <c r="F4" s="1273"/>
      <c r="G4" s="1273"/>
      <c r="H4" s="1273"/>
      <c r="I4" s="1273"/>
      <c r="J4" s="1273"/>
      <c r="K4" s="1273"/>
      <c r="L4" s="1273"/>
      <c r="M4" s="1273"/>
      <c r="N4" s="1273"/>
      <c r="O4" s="1273"/>
      <c r="P4" s="1273"/>
      <c r="Q4" s="1273"/>
      <c r="R4" s="1273"/>
      <c r="S4" s="1273"/>
      <c r="T4" s="1273"/>
      <c r="U4" s="1273"/>
      <c r="V4" s="1273"/>
      <c r="W4" s="1273"/>
      <c r="X4" s="1273"/>
      <c r="Y4" s="1273"/>
      <c r="Z4" s="1273"/>
      <c r="AA4" s="1273"/>
      <c r="AB4" s="1273"/>
      <c r="AC4" s="1273"/>
      <c r="AD4" s="1273"/>
      <c r="AE4" s="1273"/>
      <c r="AF4" s="1273"/>
      <c r="AG4" s="1273"/>
      <c r="AH4" s="1273"/>
      <c r="AI4" s="1273"/>
      <c r="AJ4" s="1273"/>
      <c r="AK4" s="1273"/>
      <c r="AL4" s="1273"/>
      <c r="AM4" s="1273"/>
      <c r="AN4" s="1273"/>
      <c r="AO4" s="1273"/>
      <c r="AP4" s="1273"/>
      <c r="AQ4" s="1273"/>
      <c r="AR4" s="1273"/>
      <c r="AS4" s="1273"/>
      <c r="AT4" s="1273"/>
      <c r="AU4" s="1273"/>
      <c r="AV4" s="1273"/>
      <c r="AW4" s="1273"/>
      <c r="AX4" s="1273"/>
      <c r="AY4" s="1273"/>
      <c r="AZ4" s="1273"/>
      <c r="BA4" s="1273"/>
      <c r="BB4" s="1273"/>
      <c r="BC4" s="1273"/>
      <c r="BD4" s="1273"/>
      <c r="BE4" s="1273"/>
      <c r="BF4" s="1273"/>
      <c r="BG4" s="1273"/>
      <c r="BH4" s="1273"/>
      <c r="BI4" s="1273"/>
      <c r="BJ4" s="1273"/>
      <c r="BK4" s="1273"/>
      <c r="BL4" s="1273"/>
      <c r="BM4" s="1273"/>
      <c r="BN4" s="1273"/>
      <c r="BO4" s="1273"/>
      <c r="BP4" s="1273"/>
      <c r="BQ4" s="1273"/>
      <c r="BR4" s="1273"/>
      <c r="BS4" s="1273"/>
      <c r="BT4" s="1273"/>
      <c r="BU4" s="1273"/>
      <c r="BV4" s="1273"/>
      <c r="BW4" s="1273"/>
      <c r="BX4" s="1273"/>
      <c r="BY4" s="1273"/>
      <c r="BZ4" s="1273"/>
      <c r="CA4" s="1273"/>
      <c r="CB4" s="1273"/>
      <c r="CC4" s="1273"/>
      <c r="CD4" s="1273"/>
      <c r="CE4" s="1273"/>
      <c r="CF4" s="1273"/>
      <c r="CG4" s="1273"/>
      <c r="CH4" s="1273"/>
      <c r="CI4" s="1273"/>
      <c r="CJ4" s="1273"/>
      <c r="CK4" s="1273"/>
      <c r="CL4" s="1273"/>
      <c r="CM4" s="1273"/>
      <c r="CN4" s="1273"/>
      <c r="CO4" s="1273"/>
      <c r="CP4" s="1273"/>
      <c r="CQ4" s="1273"/>
      <c r="CR4" s="1273"/>
      <c r="CS4" s="1273"/>
      <c r="CT4" s="1273"/>
      <c r="CU4" s="1273"/>
      <c r="CV4" s="1273"/>
      <c r="CW4" s="1273"/>
      <c r="CX4" s="1273"/>
      <c r="CY4" s="1273"/>
      <c r="CZ4" s="1273"/>
      <c r="DA4" s="1273"/>
      <c r="DB4" s="1273"/>
      <c r="DC4" s="1273"/>
      <c r="DD4" s="1273"/>
      <c r="DE4" s="1273"/>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3"/>
      <c r="B5" s="1273"/>
      <c r="C5" s="1273"/>
      <c r="D5" s="1273"/>
      <c r="E5" s="1273"/>
      <c r="F5" s="1273"/>
      <c r="G5" s="1273"/>
      <c r="H5" s="1273"/>
      <c r="I5" s="1273"/>
      <c r="J5" s="1273"/>
      <c r="K5" s="1273"/>
      <c r="L5" s="1273"/>
      <c r="M5" s="1273"/>
      <c r="N5" s="1273"/>
      <c r="O5" s="1273"/>
      <c r="P5" s="1273"/>
      <c r="Q5" s="1273"/>
      <c r="R5" s="1273"/>
      <c r="S5" s="1273"/>
      <c r="T5" s="1273"/>
      <c r="U5" s="1273"/>
      <c r="V5" s="1273"/>
      <c r="W5" s="1273"/>
      <c r="X5" s="1273"/>
      <c r="Y5" s="1273"/>
      <c r="Z5" s="1273"/>
      <c r="AA5" s="1273"/>
      <c r="AB5" s="1273"/>
      <c r="AC5" s="1273"/>
      <c r="AD5" s="1273"/>
      <c r="AE5" s="1273"/>
      <c r="AF5" s="1273"/>
      <c r="AG5" s="1273"/>
      <c r="AH5" s="1273"/>
      <c r="AI5" s="1273"/>
      <c r="AJ5" s="1273"/>
      <c r="AK5" s="1273"/>
      <c r="AL5" s="1273"/>
      <c r="AM5" s="1273"/>
      <c r="AN5" s="1273"/>
      <c r="AO5" s="1273"/>
      <c r="AP5" s="1273"/>
      <c r="AQ5" s="1273"/>
      <c r="AR5" s="1273"/>
      <c r="AS5" s="1273"/>
      <c r="AT5" s="1273"/>
      <c r="AU5" s="1273"/>
      <c r="AV5" s="1273"/>
      <c r="AW5" s="1273"/>
      <c r="AX5" s="1273"/>
      <c r="AY5" s="1273"/>
      <c r="AZ5" s="1273"/>
      <c r="BA5" s="1273"/>
      <c r="BB5" s="1273"/>
      <c r="BC5" s="1273"/>
      <c r="BD5" s="1273"/>
      <c r="BE5" s="1273"/>
      <c r="BF5" s="1273"/>
      <c r="BG5" s="1273"/>
      <c r="BH5" s="1273"/>
      <c r="BI5" s="1273"/>
      <c r="BJ5" s="1273"/>
      <c r="BK5" s="1273"/>
      <c r="BL5" s="1273"/>
      <c r="BM5" s="1273"/>
      <c r="BN5" s="1273"/>
      <c r="BO5" s="1273"/>
      <c r="BP5" s="1273"/>
      <c r="BQ5" s="1273"/>
      <c r="BR5" s="1273"/>
      <c r="BS5" s="1273"/>
      <c r="BT5" s="1273"/>
      <c r="BU5" s="1273"/>
      <c r="BV5" s="1273"/>
      <c r="BW5" s="1273"/>
      <c r="BX5" s="1273"/>
      <c r="BY5" s="1273"/>
      <c r="BZ5" s="1273"/>
      <c r="CA5" s="1273"/>
      <c r="CB5" s="1273"/>
      <c r="CC5" s="1273"/>
      <c r="CD5" s="1273"/>
      <c r="CE5" s="1273"/>
      <c r="CF5" s="1273"/>
      <c r="CG5" s="1273"/>
      <c r="CH5" s="1273"/>
      <c r="CI5" s="1273"/>
      <c r="CJ5" s="1273"/>
      <c r="CK5" s="1273"/>
      <c r="CL5" s="1273"/>
      <c r="CM5" s="1273"/>
      <c r="CN5" s="1273"/>
      <c r="CO5" s="1273"/>
      <c r="CP5" s="1273"/>
      <c r="CQ5" s="1273"/>
      <c r="CR5" s="1273"/>
      <c r="CS5" s="1273"/>
      <c r="CT5" s="1273"/>
      <c r="CU5" s="1273"/>
      <c r="CV5" s="1273"/>
      <c r="CW5" s="1273"/>
      <c r="CX5" s="1273"/>
      <c r="CY5" s="1273"/>
      <c r="CZ5" s="1273"/>
      <c r="DA5" s="1273"/>
      <c r="DB5" s="1273"/>
      <c r="DC5" s="1273"/>
      <c r="DD5" s="1273"/>
      <c r="DE5" s="1273"/>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3"/>
      <c r="B6" s="1273"/>
      <c r="C6" s="1273"/>
      <c r="D6" s="1273"/>
      <c r="E6" s="1273"/>
      <c r="F6" s="1273"/>
      <c r="G6" s="1273"/>
      <c r="H6" s="1273"/>
      <c r="I6" s="1273"/>
      <c r="J6" s="1273"/>
      <c r="K6" s="1273"/>
      <c r="L6" s="1273"/>
      <c r="M6" s="1273"/>
      <c r="N6" s="1273"/>
      <c r="O6" s="1273"/>
      <c r="P6" s="1273"/>
      <c r="Q6" s="1273"/>
      <c r="R6" s="1273"/>
      <c r="S6" s="1273"/>
      <c r="T6" s="1273"/>
      <c r="U6" s="1273"/>
      <c r="V6" s="1273"/>
      <c r="W6" s="1273"/>
      <c r="X6" s="1273"/>
      <c r="Y6" s="1273"/>
      <c r="Z6" s="1273"/>
      <c r="AA6" s="1273"/>
      <c r="AB6" s="1273"/>
      <c r="AC6" s="1273"/>
      <c r="AD6" s="1273"/>
      <c r="AE6" s="1273"/>
      <c r="AF6" s="1273"/>
      <c r="AG6" s="1273"/>
      <c r="AH6" s="1273"/>
      <c r="AI6" s="1273"/>
      <c r="AJ6" s="1273"/>
      <c r="AK6" s="1273"/>
      <c r="AL6" s="1273"/>
      <c r="AM6" s="1273"/>
      <c r="AN6" s="1273"/>
      <c r="AO6" s="1273"/>
      <c r="AP6" s="1273"/>
      <c r="AQ6" s="1273"/>
      <c r="AR6" s="1273"/>
      <c r="AS6" s="1273"/>
      <c r="AT6" s="1273"/>
      <c r="AU6" s="1273"/>
      <c r="AV6" s="1273"/>
      <c r="AW6" s="1273"/>
      <c r="AX6" s="1273"/>
      <c r="AY6" s="1273"/>
      <c r="AZ6" s="1273"/>
      <c r="BA6" s="1273"/>
      <c r="BB6" s="1273"/>
      <c r="BC6" s="1273"/>
      <c r="BD6" s="1273"/>
      <c r="BE6" s="1273"/>
      <c r="BF6" s="1273"/>
      <c r="BG6" s="1273"/>
      <c r="BH6" s="1273"/>
      <c r="BI6" s="1273"/>
      <c r="BJ6" s="1273"/>
      <c r="BK6" s="1273"/>
      <c r="BL6" s="1273"/>
      <c r="BM6" s="1273"/>
      <c r="BN6" s="1273"/>
      <c r="BO6" s="1273"/>
      <c r="BP6" s="1273"/>
      <c r="BQ6" s="1273"/>
      <c r="BR6" s="1273"/>
      <c r="BS6" s="1273"/>
      <c r="BT6" s="1273"/>
      <c r="BU6" s="1273"/>
      <c r="BV6" s="1273"/>
      <c r="BW6" s="1273"/>
      <c r="BX6" s="1273"/>
      <c r="BY6" s="1273"/>
      <c r="BZ6" s="1273"/>
      <c r="CA6" s="1273"/>
      <c r="CB6" s="1273"/>
      <c r="CC6" s="1273"/>
      <c r="CD6" s="1273"/>
      <c r="CE6" s="1273"/>
      <c r="CF6" s="1273"/>
      <c r="CG6" s="1273"/>
      <c r="CH6" s="1273"/>
      <c r="CI6" s="1273"/>
      <c r="CJ6" s="1273"/>
      <c r="CK6" s="1273"/>
      <c r="CL6" s="1273"/>
      <c r="CM6" s="1273"/>
      <c r="CN6" s="1273"/>
      <c r="CO6" s="1273"/>
      <c r="CP6" s="1273"/>
      <c r="CQ6" s="1273"/>
      <c r="CR6" s="1273"/>
      <c r="CS6" s="1273"/>
      <c r="CT6" s="1273"/>
      <c r="CU6" s="1273"/>
      <c r="CV6" s="1273"/>
      <c r="CW6" s="1273"/>
      <c r="CX6" s="1273"/>
      <c r="CY6" s="1273"/>
      <c r="CZ6" s="1273"/>
      <c r="DA6" s="1273"/>
      <c r="DB6" s="1273"/>
      <c r="DC6" s="1273"/>
      <c r="DD6" s="1273"/>
      <c r="DE6" s="1273"/>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3"/>
      <c r="B7" s="1273"/>
      <c r="C7" s="1273"/>
      <c r="D7" s="1273"/>
      <c r="E7" s="1273"/>
      <c r="F7" s="1273"/>
      <c r="G7" s="1273"/>
      <c r="H7" s="1273"/>
      <c r="I7" s="1273"/>
      <c r="J7" s="1273"/>
      <c r="K7" s="1273"/>
      <c r="L7" s="1273"/>
      <c r="M7" s="1273"/>
      <c r="N7" s="1273"/>
      <c r="O7" s="1273"/>
      <c r="P7" s="1273"/>
      <c r="Q7" s="1273"/>
      <c r="R7" s="1273"/>
      <c r="S7" s="1273"/>
      <c r="T7" s="1273"/>
      <c r="U7" s="1273"/>
      <c r="V7" s="1273"/>
      <c r="W7" s="1273"/>
      <c r="X7" s="1273"/>
      <c r="Y7" s="1273"/>
      <c r="Z7" s="1273"/>
      <c r="AA7" s="1273"/>
      <c r="AB7" s="1273"/>
      <c r="AC7" s="1273"/>
      <c r="AD7" s="1273"/>
      <c r="AE7" s="1273"/>
      <c r="AF7" s="1273"/>
      <c r="AG7" s="1273"/>
      <c r="AH7" s="1273"/>
      <c r="AI7" s="1273"/>
      <c r="AJ7" s="1273"/>
      <c r="AK7" s="1273"/>
      <c r="AL7" s="1273"/>
      <c r="AM7" s="1273"/>
      <c r="AN7" s="1273"/>
      <c r="AO7" s="1273"/>
      <c r="AP7" s="1273"/>
      <c r="AQ7" s="1273"/>
      <c r="AR7" s="1273"/>
      <c r="AS7" s="1273"/>
      <c r="AT7" s="1273"/>
      <c r="AU7" s="1273"/>
      <c r="AV7" s="1273"/>
      <c r="AW7" s="1273"/>
      <c r="AX7" s="1273"/>
      <c r="AY7" s="1273"/>
      <c r="AZ7" s="1273"/>
      <c r="BA7" s="1273"/>
      <c r="BB7" s="1273"/>
      <c r="BC7" s="1273"/>
      <c r="BD7" s="1273"/>
      <c r="BE7" s="1273"/>
      <c r="BF7" s="1273"/>
      <c r="BG7" s="1273"/>
      <c r="BH7" s="1273"/>
      <c r="BI7" s="1273"/>
      <c r="BJ7" s="1273"/>
      <c r="BK7" s="1273"/>
      <c r="BL7" s="1273"/>
      <c r="BM7" s="1273"/>
      <c r="BN7" s="1273"/>
      <c r="BO7" s="1273"/>
      <c r="BP7" s="1273"/>
      <c r="BQ7" s="1273"/>
      <c r="BR7" s="1273"/>
      <c r="BS7" s="1273"/>
      <c r="BT7" s="1273"/>
      <c r="BU7" s="1273"/>
      <c r="BV7" s="1273"/>
      <c r="BW7" s="1273"/>
      <c r="BX7" s="1273"/>
      <c r="BY7" s="1273"/>
      <c r="BZ7" s="1273"/>
      <c r="CA7" s="1273"/>
      <c r="CB7" s="1273"/>
      <c r="CC7" s="1273"/>
      <c r="CD7" s="1273"/>
      <c r="CE7" s="1273"/>
      <c r="CF7" s="1273"/>
      <c r="CG7" s="1273"/>
      <c r="CH7" s="1273"/>
      <c r="CI7" s="1273"/>
      <c r="CJ7" s="1273"/>
      <c r="CK7" s="1273"/>
      <c r="CL7" s="1273"/>
      <c r="CM7" s="1273"/>
      <c r="CN7" s="1273"/>
      <c r="CO7" s="1273"/>
      <c r="CP7" s="1273"/>
      <c r="CQ7" s="1273"/>
      <c r="CR7" s="1273"/>
      <c r="CS7" s="1273"/>
      <c r="CT7" s="1273"/>
      <c r="CU7" s="1273"/>
      <c r="CV7" s="1273"/>
      <c r="CW7" s="1273"/>
      <c r="CX7" s="1273"/>
      <c r="CY7" s="1273"/>
      <c r="CZ7" s="1273"/>
      <c r="DA7" s="1273"/>
      <c r="DB7" s="1273"/>
      <c r="DC7" s="1273"/>
      <c r="DD7" s="1273"/>
      <c r="DE7" s="1273"/>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3"/>
      <c r="B8" s="1273"/>
      <c r="C8" s="1273"/>
      <c r="D8" s="1273"/>
      <c r="E8" s="1273"/>
      <c r="F8" s="1273"/>
      <c r="G8" s="1273"/>
      <c r="H8" s="1273"/>
      <c r="I8" s="1273"/>
      <c r="J8" s="1273"/>
      <c r="K8" s="1273"/>
      <c r="L8" s="1273"/>
      <c r="M8" s="1273"/>
      <c r="N8" s="1273"/>
      <c r="O8" s="1273"/>
      <c r="P8" s="1273"/>
      <c r="Q8" s="1273"/>
      <c r="R8" s="1273"/>
      <c r="S8" s="1273"/>
      <c r="T8" s="1273"/>
      <c r="U8" s="1273"/>
      <c r="V8" s="1273"/>
      <c r="W8" s="1273"/>
      <c r="X8" s="1273"/>
      <c r="Y8" s="1273"/>
      <c r="Z8" s="1273"/>
      <c r="AA8" s="1273"/>
      <c r="AB8" s="1273"/>
      <c r="AC8" s="1273"/>
      <c r="AD8" s="1273"/>
      <c r="AE8" s="1273"/>
      <c r="AF8" s="1273"/>
      <c r="AG8" s="1273"/>
      <c r="AH8" s="1273"/>
      <c r="AI8" s="1273"/>
      <c r="AJ8" s="1273"/>
      <c r="AK8" s="1273"/>
      <c r="AL8" s="1273"/>
      <c r="AM8" s="1273"/>
      <c r="AN8" s="1273"/>
      <c r="AO8" s="1273"/>
      <c r="AP8" s="1273"/>
      <c r="AQ8" s="1273"/>
      <c r="AR8" s="1273"/>
      <c r="AS8" s="1273"/>
      <c r="AT8" s="1273"/>
      <c r="AU8" s="1273"/>
      <c r="AV8" s="1273"/>
      <c r="AW8" s="1273"/>
      <c r="AX8" s="1273"/>
      <c r="AY8" s="1273"/>
      <c r="AZ8" s="1273"/>
      <c r="BA8" s="1273"/>
      <c r="BB8" s="1273"/>
      <c r="BC8" s="1273"/>
      <c r="BD8" s="1273"/>
      <c r="BE8" s="1273"/>
      <c r="BF8" s="1273"/>
      <c r="BG8" s="1273"/>
      <c r="BH8" s="1273"/>
      <c r="BI8" s="1273"/>
      <c r="BJ8" s="1273"/>
      <c r="BK8" s="1273"/>
      <c r="BL8" s="1273"/>
      <c r="BM8" s="1273"/>
      <c r="BN8" s="1273"/>
      <c r="BO8" s="1273"/>
      <c r="BP8" s="1273"/>
      <c r="BQ8" s="1273"/>
      <c r="BR8" s="1273"/>
      <c r="BS8" s="1273"/>
      <c r="BT8" s="1273"/>
      <c r="BU8" s="1273"/>
      <c r="BV8" s="1273"/>
      <c r="BW8" s="1273"/>
      <c r="BX8" s="1273"/>
      <c r="BY8" s="1273"/>
      <c r="BZ8" s="1273"/>
      <c r="CA8" s="1273"/>
      <c r="CB8" s="1273"/>
      <c r="CC8" s="1273"/>
      <c r="CD8" s="1273"/>
      <c r="CE8" s="1273"/>
      <c r="CF8" s="1273"/>
      <c r="CG8" s="1273"/>
      <c r="CH8" s="1273"/>
      <c r="CI8" s="1273"/>
      <c r="CJ8" s="1273"/>
      <c r="CK8" s="1273"/>
      <c r="CL8" s="1273"/>
      <c r="CM8" s="1273"/>
      <c r="CN8" s="1273"/>
      <c r="CO8" s="1273"/>
      <c r="CP8" s="1273"/>
      <c r="CQ8" s="1273"/>
      <c r="CR8" s="1273"/>
      <c r="CS8" s="1273"/>
      <c r="CT8" s="1273"/>
      <c r="CU8" s="1273"/>
      <c r="CV8" s="1273"/>
      <c r="CW8" s="1273"/>
      <c r="CX8" s="1273"/>
      <c r="CY8" s="1273"/>
      <c r="CZ8" s="1273"/>
      <c r="DA8" s="1273"/>
      <c r="DB8" s="1273"/>
      <c r="DC8" s="1273"/>
      <c r="DD8" s="1273"/>
      <c r="DE8" s="1273"/>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3"/>
      <c r="B9" s="1273"/>
      <c r="C9" s="1273"/>
      <c r="D9" s="1273"/>
      <c r="E9" s="1273"/>
      <c r="F9" s="1273"/>
      <c r="G9" s="1273"/>
      <c r="H9" s="1273"/>
      <c r="I9" s="1273"/>
      <c r="J9" s="1273"/>
      <c r="K9" s="1273"/>
      <c r="L9" s="1273"/>
      <c r="M9" s="1273"/>
      <c r="N9" s="1273"/>
      <c r="O9" s="1273"/>
      <c r="P9" s="1273"/>
      <c r="Q9" s="1273"/>
      <c r="R9" s="1273"/>
      <c r="S9" s="1273"/>
      <c r="T9" s="1273"/>
      <c r="U9" s="1273"/>
      <c r="V9" s="1273"/>
      <c r="W9" s="1273"/>
      <c r="X9" s="1273"/>
      <c r="Y9" s="1273"/>
      <c r="Z9" s="1273"/>
      <c r="AA9" s="1273"/>
      <c r="AB9" s="1273"/>
      <c r="AC9" s="1273"/>
      <c r="AD9" s="1273"/>
      <c r="AE9" s="1273"/>
      <c r="AF9" s="1273"/>
      <c r="AG9" s="1273"/>
      <c r="AH9" s="1273"/>
      <c r="AI9" s="1273"/>
      <c r="AJ9" s="1273"/>
      <c r="AK9" s="1273"/>
      <c r="AL9" s="1273"/>
      <c r="AM9" s="1273"/>
      <c r="AN9" s="1273"/>
      <c r="AO9" s="1273"/>
      <c r="AP9" s="1273"/>
      <c r="AQ9" s="1273"/>
      <c r="AR9" s="1273"/>
      <c r="AS9" s="1273"/>
      <c r="AT9" s="1273"/>
      <c r="AU9" s="1273"/>
      <c r="AV9" s="1273"/>
      <c r="AW9" s="1273"/>
      <c r="AX9" s="1273"/>
      <c r="AY9" s="1273"/>
      <c r="AZ9" s="1273"/>
      <c r="BA9" s="1273"/>
      <c r="BB9" s="1273"/>
      <c r="BC9" s="1273"/>
      <c r="BD9" s="1273"/>
      <c r="BE9" s="1273"/>
      <c r="BF9" s="1273"/>
      <c r="BG9" s="1273"/>
      <c r="BH9" s="1273"/>
      <c r="BI9" s="1273"/>
      <c r="BJ9" s="1273"/>
      <c r="BK9" s="1273"/>
      <c r="BL9" s="1273"/>
      <c r="BM9" s="1273"/>
      <c r="BN9" s="1273"/>
      <c r="BO9" s="1273"/>
      <c r="BP9" s="1273"/>
      <c r="BQ9" s="1273"/>
      <c r="BR9" s="1273"/>
      <c r="BS9" s="1273"/>
      <c r="BT9" s="1273"/>
      <c r="BU9" s="1273"/>
      <c r="BV9" s="1273"/>
      <c r="BW9" s="1273"/>
      <c r="BX9" s="1273"/>
      <c r="BY9" s="1273"/>
      <c r="BZ9" s="1273"/>
      <c r="CA9" s="1273"/>
      <c r="CB9" s="1273"/>
      <c r="CC9" s="1273"/>
      <c r="CD9" s="1273"/>
      <c r="CE9" s="1273"/>
      <c r="CF9" s="1273"/>
      <c r="CG9" s="1273"/>
      <c r="CH9" s="1273"/>
      <c r="CI9" s="1273"/>
      <c r="CJ9" s="1273"/>
      <c r="CK9" s="1273"/>
      <c r="CL9" s="1273"/>
      <c r="CM9" s="1273"/>
      <c r="CN9" s="1273"/>
      <c r="CO9" s="1273"/>
      <c r="CP9" s="1273"/>
      <c r="CQ9" s="1273"/>
      <c r="CR9" s="1273"/>
      <c r="CS9" s="1273"/>
      <c r="CT9" s="1273"/>
      <c r="CU9" s="1273"/>
      <c r="CV9" s="1273"/>
      <c r="CW9" s="1273"/>
      <c r="CX9" s="1273"/>
      <c r="CY9" s="1273"/>
      <c r="CZ9" s="1273"/>
      <c r="DA9" s="1273"/>
      <c r="DB9" s="1273"/>
      <c r="DC9" s="1273"/>
      <c r="DD9" s="1273"/>
      <c r="DE9" s="1273"/>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3"/>
      <c r="B10" s="1273"/>
      <c r="C10" s="1273"/>
      <c r="D10" s="1273"/>
      <c r="E10" s="1273"/>
      <c r="F10" s="1273"/>
      <c r="G10" s="1273"/>
      <c r="H10" s="1273"/>
      <c r="I10" s="1273"/>
      <c r="J10" s="1273"/>
      <c r="K10" s="1273"/>
      <c r="L10" s="1273"/>
      <c r="M10" s="1273"/>
      <c r="N10" s="1273"/>
      <c r="O10" s="1273"/>
      <c r="P10" s="1273"/>
      <c r="Q10" s="1273"/>
      <c r="R10" s="1273"/>
      <c r="S10" s="1273"/>
      <c r="T10" s="1273"/>
      <c r="U10" s="1273"/>
      <c r="V10" s="1273"/>
      <c r="W10" s="1273"/>
      <c r="X10" s="1273"/>
      <c r="Y10" s="1273"/>
      <c r="Z10" s="1273"/>
      <c r="AA10" s="1273"/>
      <c r="AB10" s="1273"/>
      <c r="AC10" s="1273"/>
      <c r="AD10" s="1273"/>
      <c r="AE10" s="1273"/>
      <c r="AF10" s="1273"/>
      <c r="AG10" s="1273"/>
      <c r="AH10" s="1273"/>
      <c r="AI10" s="1273"/>
      <c r="AJ10" s="1273"/>
      <c r="AK10" s="1273"/>
      <c r="AL10" s="1273"/>
      <c r="AM10" s="1273"/>
      <c r="AN10" s="1273"/>
      <c r="AO10" s="1273"/>
      <c r="AP10" s="1273"/>
      <c r="AQ10" s="1273"/>
      <c r="AR10" s="1273"/>
      <c r="AS10" s="1273"/>
      <c r="AT10" s="1273"/>
      <c r="AU10" s="1273"/>
      <c r="AV10" s="1273"/>
      <c r="AW10" s="1273"/>
      <c r="AX10" s="1273"/>
      <c r="AY10" s="1273"/>
      <c r="AZ10" s="1273"/>
      <c r="BA10" s="1273"/>
      <c r="BB10" s="1273"/>
      <c r="BC10" s="1273"/>
      <c r="BD10" s="1273"/>
      <c r="BE10" s="1273"/>
      <c r="BF10" s="1273"/>
      <c r="BG10" s="1273"/>
      <c r="BH10" s="1273"/>
      <c r="BI10" s="1273"/>
      <c r="BJ10" s="1273"/>
      <c r="BK10" s="1273"/>
      <c r="BL10" s="1273"/>
      <c r="BM10" s="1273"/>
      <c r="BN10" s="1273"/>
      <c r="BO10" s="1273"/>
      <c r="BP10" s="1273"/>
      <c r="BQ10" s="1273"/>
      <c r="BR10" s="1273"/>
      <c r="BS10" s="1273"/>
      <c r="BT10" s="1273"/>
      <c r="BU10" s="1273"/>
      <c r="BV10" s="1273"/>
      <c r="BW10" s="1273"/>
      <c r="BX10" s="1273"/>
      <c r="BY10" s="1273"/>
      <c r="BZ10" s="1273"/>
      <c r="CA10" s="1273"/>
      <c r="CB10" s="1273"/>
      <c r="CC10" s="1273"/>
      <c r="CD10" s="1273"/>
      <c r="CE10" s="1273"/>
      <c r="CF10" s="1273"/>
      <c r="CG10" s="1273"/>
      <c r="CH10" s="1273"/>
      <c r="CI10" s="1273"/>
      <c r="CJ10" s="1273"/>
      <c r="CK10" s="1273"/>
      <c r="CL10" s="1273"/>
      <c r="CM10" s="1273"/>
      <c r="CN10" s="1273"/>
      <c r="CO10" s="1273"/>
      <c r="CP10" s="1273"/>
      <c r="CQ10" s="1273"/>
      <c r="CR10" s="1273"/>
      <c r="CS10" s="1273"/>
      <c r="CT10" s="1273"/>
      <c r="CU10" s="1273"/>
      <c r="CV10" s="1273"/>
      <c r="CW10" s="1273"/>
      <c r="CX10" s="1273"/>
      <c r="CY10" s="1273"/>
      <c r="CZ10" s="1273"/>
      <c r="DA10" s="1273"/>
      <c r="DB10" s="1273"/>
      <c r="DC10" s="1273"/>
      <c r="DD10" s="1273"/>
      <c r="DE10" s="1273"/>
      <c r="DF10" s="292"/>
      <c r="DG10" s="292"/>
      <c r="DH10" s="292"/>
      <c r="DI10" s="292"/>
      <c r="DJ10" s="292"/>
      <c r="DK10" s="292"/>
      <c r="DL10" s="292"/>
      <c r="DM10" s="292"/>
      <c r="DN10" s="292"/>
      <c r="DO10" s="292"/>
      <c r="DP10" s="292"/>
      <c r="DQ10" s="292"/>
      <c r="DR10" s="292"/>
      <c r="DS10" s="292"/>
      <c r="DT10" s="292"/>
      <c r="DU10" s="292"/>
      <c r="DV10" s="292"/>
      <c r="DW10" s="292"/>
      <c r="EM10" s="291" t="s">
        <v>604</v>
      </c>
    </row>
    <row r="11" spans="1:143" s="291" customFormat="1" x14ac:dyDescent="0.15">
      <c r="A11" s="1273"/>
      <c r="B11" s="1273"/>
      <c r="C11" s="1273"/>
      <c r="D11" s="1273"/>
      <c r="E11" s="1273"/>
      <c r="F11" s="1273"/>
      <c r="G11" s="1273"/>
      <c r="H11" s="1273"/>
      <c r="I11" s="1273"/>
      <c r="J11" s="1273"/>
      <c r="K11" s="1273"/>
      <c r="L11" s="1273"/>
      <c r="M11" s="1273"/>
      <c r="N11" s="1273"/>
      <c r="O11" s="1273"/>
      <c r="P11" s="1273"/>
      <c r="Q11" s="1273"/>
      <c r="R11" s="1273"/>
      <c r="S11" s="1273"/>
      <c r="T11" s="1273"/>
      <c r="U11" s="1273"/>
      <c r="V11" s="1273"/>
      <c r="W11" s="1273"/>
      <c r="X11" s="1273"/>
      <c r="Y11" s="1273"/>
      <c r="Z11" s="1273"/>
      <c r="AA11" s="1273"/>
      <c r="AB11" s="1273"/>
      <c r="AC11" s="1273"/>
      <c r="AD11" s="1273"/>
      <c r="AE11" s="1273"/>
      <c r="AF11" s="1273"/>
      <c r="AG11" s="1273"/>
      <c r="AH11" s="1273"/>
      <c r="AI11" s="1273"/>
      <c r="AJ11" s="1273"/>
      <c r="AK11" s="1273"/>
      <c r="AL11" s="1273"/>
      <c r="AM11" s="1273"/>
      <c r="AN11" s="1273"/>
      <c r="AO11" s="1273"/>
      <c r="AP11" s="1273"/>
      <c r="AQ11" s="1273"/>
      <c r="AR11" s="1273"/>
      <c r="AS11" s="1273"/>
      <c r="AT11" s="1273"/>
      <c r="AU11" s="1273"/>
      <c r="AV11" s="1273"/>
      <c r="AW11" s="1273"/>
      <c r="AX11" s="1273"/>
      <c r="AY11" s="1273"/>
      <c r="AZ11" s="1273"/>
      <c r="BA11" s="1273"/>
      <c r="BB11" s="1273"/>
      <c r="BC11" s="1273"/>
      <c r="BD11" s="1273"/>
      <c r="BE11" s="1273"/>
      <c r="BF11" s="1273"/>
      <c r="BG11" s="1273"/>
      <c r="BH11" s="1273"/>
      <c r="BI11" s="1273"/>
      <c r="BJ11" s="1273"/>
      <c r="BK11" s="1273"/>
      <c r="BL11" s="1273"/>
      <c r="BM11" s="1273"/>
      <c r="BN11" s="1273"/>
      <c r="BO11" s="1273"/>
      <c r="BP11" s="1273"/>
      <c r="BQ11" s="1273"/>
      <c r="BR11" s="1273"/>
      <c r="BS11" s="1273"/>
      <c r="BT11" s="1273"/>
      <c r="BU11" s="1273"/>
      <c r="BV11" s="1273"/>
      <c r="BW11" s="1273"/>
      <c r="BX11" s="1273"/>
      <c r="BY11" s="1273"/>
      <c r="BZ11" s="1273"/>
      <c r="CA11" s="1273"/>
      <c r="CB11" s="1273"/>
      <c r="CC11" s="1273"/>
      <c r="CD11" s="1273"/>
      <c r="CE11" s="1273"/>
      <c r="CF11" s="1273"/>
      <c r="CG11" s="1273"/>
      <c r="CH11" s="1273"/>
      <c r="CI11" s="1273"/>
      <c r="CJ11" s="1273"/>
      <c r="CK11" s="1273"/>
      <c r="CL11" s="1273"/>
      <c r="CM11" s="1273"/>
      <c r="CN11" s="1273"/>
      <c r="CO11" s="1273"/>
      <c r="CP11" s="1273"/>
      <c r="CQ11" s="1273"/>
      <c r="CR11" s="1273"/>
      <c r="CS11" s="1273"/>
      <c r="CT11" s="1273"/>
      <c r="CU11" s="1273"/>
      <c r="CV11" s="1273"/>
      <c r="CW11" s="1273"/>
      <c r="CX11" s="1273"/>
      <c r="CY11" s="1273"/>
      <c r="CZ11" s="1273"/>
      <c r="DA11" s="1273"/>
      <c r="DB11" s="1273"/>
      <c r="DC11" s="1273"/>
      <c r="DD11" s="1273"/>
      <c r="DE11" s="1273"/>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3"/>
      <c r="B12" s="1273"/>
      <c r="C12" s="1273"/>
      <c r="D12" s="1273"/>
      <c r="E12" s="1273"/>
      <c r="F12" s="1273"/>
      <c r="G12" s="1273"/>
      <c r="H12" s="1273"/>
      <c r="I12" s="1273"/>
      <c r="J12" s="1273"/>
      <c r="K12" s="1273"/>
      <c r="L12" s="1273"/>
      <c r="M12" s="1273"/>
      <c r="N12" s="1273"/>
      <c r="O12" s="1273"/>
      <c r="P12" s="1273"/>
      <c r="Q12" s="1273"/>
      <c r="R12" s="1273"/>
      <c r="S12" s="1273"/>
      <c r="T12" s="1273"/>
      <c r="U12" s="1273"/>
      <c r="V12" s="1273"/>
      <c r="W12" s="1273"/>
      <c r="X12" s="1273"/>
      <c r="Y12" s="1273"/>
      <c r="Z12" s="1273"/>
      <c r="AA12" s="1273"/>
      <c r="AB12" s="1273"/>
      <c r="AC12" s="1273"/>
      <c r="AD12" s="1273"/>
      <c r="AE12" s="1273"/>
      <c r="AF12" s="1273"/>
      <c r="AG12" s="1273"/>
      <c r="AH12" s="1273"/>
      <c r="AI12" s="1273"/>
      <c r="AJ12" s="1273"/>
      <c r="AK12" s="1273"/>
      <c r="AL12" s="1273"/>
      <c r="AM12" s="1273"/>
      <c r="AN12" s="1273"/>
      <c r="AO12" s="1273"/>
      <c r="AP12" s="1273"/>
      <c r="AQ12" s="1273"/>
      <c r="AR12" s="1273"/>
      <c r="AS12" s="1273"/>
      <c r="AT12" s="1273"/>
      <c r="AU12" s="1273"/>
      <c r="AV12" s="1273"/>
      <c r="AW12" s="1273"/>
      <c r="AX12" s="1273"/>
      <c r="AY12" s="1273"/>
      <c r="AZ12" s="1273"/>
      <c r="BA12" s="1273"/>
      <c r="BB12" s="1273"/>
      <c r="BC12" s="1273"/>
      <c r="BD12" s="1273"/>
      <c r="BE12" s="1273"/>
      <c r="BF12" s="1273"/>
      <c r="BG12" s="1273"/>
      <c r="BH12" s="1273"/>
      <c r="BI12" s="1273"/>
      <c r="BJ12" s="1273"/>
      <c r="BK12" s="1273"/>
      <c r="BL12" s="1273"/>
      <c r="BM12" s="1273"/>
      <c r="BN12" s="1273"/>
      <c r="BO12" s="1273"/>
      <c r="BP12" s="1273"/>
      <c r="BQ12" s="1273"/>
      <c r="BR12" s="1273"/>
      <c r="BS12" s="1273"/>
      <c r="BT12" s="1273"/>
      <c r="BU12" s="1273"/>
      <c r="BV12" s="1273"/>
      <c r="BW12" s="1273"/>
      <c r="BX12" s="1273"/>
      <c r="BY12" s="1273"/>
      <c r="BZ12" s="1273"/>
      <c r="CA12" s="1273"/>
      <c r="CB12" s="1273"/>
      <c r="CC12" s="1273"/>
      <c r="CD12" s="1273"/>
      <c r="CE12" s="1273"/>
      <c r="CF12" s="1273"/>
      <c r="CG12" s="1273"/>
      <c r="CH12" s="1273"/>
      <c r="CI12" s="1273"/>
      <c r="CJ12" s="1273"/>
      <c r="CK12" s="1273"/>
      <c r="CL12" s="1273"/>
      <c r="CM12" s="1273"/>
      <c r="CN12" s="1273"/>
      <c r="CO12" s="1273"/>
      <c r="CP12" s="1273"/>
      <c r="CQ12" s="1273"/>
      <c r="CR12" s="1273"/>
      <c r="CS12" s="1273"/>
      <c r="CT12" s="1273"/>
      <c r="CU12" s="1273"/>
      <c r="CV12" s="1273"/>
      <c r="CW12" s="1273"/>
      <c r="CX12" s="1273"/>
      <c r="CY12" s="1273"/>
      <c r="CZ12" s="1273"/>
      <c r="DA12" s="1273"/>
      <c r="DB12" s="1273"/>
      <c r="DC12" s="1273"/>
      <c r="DD12" s="1273"/>
      <c r="DE12" s="1273"/>
      <c r="DF12" s="292"/>
      <c r="DG12" s="292"/>
      <c r="DH12" s="292"/>
      <c r="DI12" s="292"/>
      <c r="DJ12" s="292"/>
      <c r="DK12" s="292"/>
      <c r="DL12" s="292"/>
      <c r="DM12" s="292"/>
      <c r="DN12" s="292"/>
      <c r="DO12" s="292"/>
      <c r="DP12" s="292"/>
      <c r="DQ12" s="292"/>
      <c r="DR12" s="292"/>
      <c r="DS12" s="292"/>
      <c r="DT12" s="292"/>
      <c r="DU12" s="292"/>
      <c r="DV12" s="292"/>
      <c r="DW12" s="292"/>
      <c r="EM12" s="291" t="s">
        <v>604</v>
      </c>
    </row>
    <row r="13" spans="1:143" s="291" customFormat="1" x14ac:dyDescent="0.15">
      <c r="A13" s="1273"/>
      <c r="B13" s="1273"/>
      <c r="C13" s="1273"/>
      <c r="D13" s="1273"/>
      <c r="E13" s="1273"/>
      <c r="F13" s="1273"/>
      <c r="G13" s="1273"/>
      <c r="H13" s="1273"/>
      <c r="I13" s="1273"/>
      <c r="J13" s="1273"/>
      <c r="K13" s="1273"/>
      <c r="L13" s="1273"/>
      <c r="M13" s="1273"/>
      <c r="N13" s="1273"/>
      <c r="O13" s="1273"/>
      <c r="P13" s="1273"/>
      <c r="Q13" s="1273"/>
      <c r="R13" s="1273"/>
      <c r="S13" s="1273"/>
      <c r="T13" s="1273"/>
      <c r="U13" s="1273"/>
      <c r="V13" s="1273"/>
      <c r="W13" s="1273"/>
      <c r="X13" s="1273"/>
      <c r="Y13" s="1273"/>
      <c r="Z13" s="1273"/>
      <c r="AA13" s="1273"/>
      <c r="AB13" s="1273"/>
      <c r="AC13" s="1273"/>
      <c r="AD13" s="1273"/>
      <c r="AE13" s="1273"/>
      <c r="AF13" s="1273"/>
      <c r="AG13" s="1273"/>
      <c r="AH13" s="1273"/>
      <c r="AI13" s="1273"/>
      <c r="AJ13" s="1273"/>
      <c r="AK13" s="1273"/>
      <c r="AL13" s="1273"/>
      <c r="AM13" s="1273"/>
      <c r="AN13" s="1273"/>
      <c r="AO13" s="1273"/>
      <c r="AP13" s="1273"/>
      <c r="AQ13" s="1273"/>
      <c r="AR13" s="1273"/>
      <c r="AS13" s="1273"/>
      <c r="AT13" s="1273"/>
      <c r="AU13" s="1273"/>
      <c r="AV13" s="1273"/>
      <c r="AW13" s="1273"/>
      <c r="AX13" s="1273"/>
      <c r="AY13" s="1273"/>
      <c r="AZ13" s="1273"/>
      <c r="BA13" s="1273"/>
      <c r="BB13" s="1273"/>
      <c r="BC13" s="1273"/>
      <c r="BD13" s="1273"/>
      <c r="BE13" s="1273"/>
      <c r="BF13" s="1273"/>
      <c r="BG13" s="1273"/>
      <c r="BH13" s="1273"/>
      <c r="BI13" s="1273"/>
      <c r="BJ13" s="1273"/>
      <c r="BK13" s="1273"/>
      <c r="BL13" s="1273"/>
      <c r="BM13" s="1273"/>
      <c r="BN13" s="1273"/>
      <c r="BO13" s="1273"/>
      <c r="BP13" s="1273"/>
      <c r="BQ13" s="1273"/>
      <c r="BR13" s="1273"/>
      <c r="BS13" s="1273"/>
      <c r="BT13" s="1273"/>
      <c r="BU13" s="1273"/>
      <c r="BV13" s="1273"/>
      <c r="BW13" s="1273"/>
      <c r="BX13" s="1273"/>
      <c r="BY13" s="1273"/>
      <c r="BZ13" s="1273"/>
      <c r="CA13" s="1273"/>
      <c r="CB13" s="1273"/>
      <c r="CC13" s="1273"/>
      <c r="CD13" s="1273"/>
      <c r="CE13" s="1273"/>
      <c r="CF13" s="1273"/>
      <c r="CG13" s="1273"/>
      <c r="CH13" s="1273"/>
      <c r="CI13" s="1273"/>
      <c r="CJ13" s="1273"/>
      <c r="CK13" s="1273"/>
      <c r="CL13" s="1273"/>
      <c r="CM13" s="1273"/>
      <c r="CN13" s="1273"/>
      <c r="CO13" s="1273"/>
      <c r="CP13" s="1273"/>
      <c r="CQ13" s="1273"/>
      <c r="CR13" s="1273"/>
      <c r="CS13" s="1273"/>
      <c r="CT13" s="1273"/>
      <c r="CU13" s="1273"/>
      <c r="CV13" s="1273"/>
      <c r="CW13" s="1273"/>
      <c r="CX13" s="1273"/>
      <c r="CY13" s="1273"/>
      <c r="CZ13" s="1273"/>
      <c r="DA13" s="1273"/>
      <c r="DB13" s="1273"/>
      <c r="DC13" s="1273"/>
      <c r="DD13" s="1273"/>
      <c r="DE13" s="1273"/>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3"/>
      <c r="B14" s="1273"/>
      <c r="C14" s="1273"/>
      <c r="D14" s="1273"/>
      <c r="E14" s="1273"/>
      <c r="F14" s="1273"/>
      <c r="G14" s="1273"/>
      <c r="H14" s="1273"/>
      <c r="I14" s="1273"/>
      <c r="J14" s="1273"/>
      <c r="K14" s="1273"/>
      <c r="L14" s="1273"/>
      <c r="M14" s="1273"/>
      <c r="N14" s="1273"/>
      <c r="O14" s="1273"/>
      <c r="P14" s="1273"/>
      <c r="Q14" s="1273"/>
      <c r="R14" s="1273"/>
      <c r="S14" s="1273"/>
      <c r="T14" s="1273"/>
      <c r="U14" s="1273"/>
      <c r="V14" s="1273"/>
      <c r="W14" s="1273"/>
      <c r="X14" s="1273"/>
      <c r="Y14" s="1273"/>
      <c r="Z14" s="1273"/>
      <c r="AA14" s="1273"/>
      <c r="AB14" s="1273"/>
      <c r="AC14" s="1273"/>
      <c r="AD14" s="1273"/>
      <c r="AE14" s="1273"/>
      <c r="AF14" s="1273"/>
      <c r="AG14" s="1273"/>
      <c r="AH14" s="1273"/>
      <c r="AI14" s="1273"/>
      <c r="AJ14" s="1273"/>
      <c r="AK14" s="1273"/>
      <c r="AL14" s="1273"/>
      <c r="AM14" s="1273"/>
      <c r="AN14" s="1273"/>
      <c r="AO14" s="1273"/>
      <c r="AP14" s="1273"/>
      <c r="AQ14" s="1273"/>
      <c r="AR14" s="1273"/>
      <c r="AS14" s="1273"/>
      <c r="AT14" s="1273"/>
      <c r="AU14" s="1273"/>
      <c r="AV14" s="1273"/>
      <c r="AW14" s="1273"/>
      <c r="AX14" s="1273"/>
      <c r="AY14" s="1273"/>
      <c r="AZ14" s="1273"/>
      <c r="BA14" s="1273"/>
      <c r="BB14" s="1273"/>
      <c r="BC14" s="1273"/>
      <c r="BD14" s="1273"/>
      <c r="BE14" s="1273"/>
      <c r="BF14" s="1273"/>
      <c r="BG14" s="1273"/>
      <c r="BH14" s="1273"/>
      <c r="BI14" s="1273"/>
      <c r="BJ14" s="1273"/>
      <c r="BK14" s="1273"/>
      <c r="BL14" s="1273"/>
      <c r="BM14" s="1273"/>
      <c r="BN14" s="1273"/>
      <c r="BO14" s="1273"/>
      <c r="BP14" s="1273"/>
      <c r="BQ14" s="1273"/>
      <c r="BR14" s="1273"/>
      <c r="BS14" s="1273"/>
      <c r="BT14" s="1273"/>
      <c r="BU14" s="1273"/>
      <c r="BV14" s="1273"/>
      <c r="BW14" s="1273"/>
      <c r="BX14" s="1273"/>
      <c r="BY14" s="1273"/>
      <c r="BZ14" s="1273"/>
      <c r="CA14" s="1273"/>
      <c r="CB14" s="1273"/>
      <c r="CC14" s="1273"/>
      <c r="CD14" s="1273"/>
      <c r="CE14" s="1273"/>
      <c r="CF14" s="1273"/>
      <c r="CG14" s="1273"/>
      <c r="CH14" s="1273"/>
      <c r="CI14" s="1273"/>
      <c r="CJ14" s="1273"/>
      <c r="CK14" s="1273"/>
      <c r="CL14" s="1273"/>
      <c r="CM14" s="1273"/>
      <c r="CN14" s="1273"/>
      <c r="CO14" s="1273"/>
      <c r="CP14" s="1273"/>
      <c r="CQ14" s="1273"/>
      <c r="CR14" s="1273"/>
      <c r="CS14" s="1273"/>
      <c r="CT14" s="1273"/>
      <c r="CU14" s="1273"/>
      <c r="CV14" s="1273"/>
      <c r="CW14" s="1273"/>
      <c r="CX14" s="1273"/>
      <c r="CY14" s="1273"/>
      <c r="CZ14" s="1273"/>
      <c r="DA14" s="1273"/>
      <c r="DB14" s="1273"/>
      <c r="DC14" s="1273"/>
      <c r="DD14" s="1273"/>
      <c r="DE14" s="1273"/>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2"/>
      <c r="B15" s="1273"/>
      <c r="C15" s="1273"/>
      <c r="D15" s="1273"/>
      <c r="E15" s="1273"/>
      <c r="F15" s="1273"/>
      <c r="G15" s="1273"/>
      <c r="H15" s="1273"/>
      <c r="I15" s="1273"/>
      <c r="J15" s="1273"/>
      <c r="K15" s="1273"/>
      <c r="L15" s="1273"/>
      <c r="M15" s="1273"/>
      <c r="N15" s="1273"/>
      <c r="O15" s="1273"/>
      <c r="P15" s="1273"/>
      <c r="Q15" s="1273"/>
      <c r="R15" s="1273"/>
      <c r="S15" s="1273"/>
      <c r="T15" s="1273"/>
      <c r="U15" s="1273"/>
      <c r="V15" s="1273"/>
      <c r="W15" s="1273"/>
      <c r="X15" s="1273"/>
      <c r="Y15" s="1273"/>
      <c r="Z15" s="1273"/>
      <c r="AA15" s="1273"/>
      <c r="AB15" s="1273"/>
      <c r="AC15" s="1273"/>
      <c r="AD15" s="1273"/>
      <c r="AE15" s="1273"/>
      <c r="AF15" s="1273"/>
      <c r="AG15" s="1273"/>
      <c r="AH15" s="1273"/>
      <c r="AI15" s="1273"/>
      <c r="AJ15" s="1273"/>
      <c r="AK15" s="1273"/>
      <c r="AL15" s="1273"/>
      <c r="AM15" s="1273"/>
      <c r="AN15" s="1273"/>
      <c r="AO15" s="1273"/>
      <c r="AP15" s="1273"/>
      <c r="AQ15" s="1273"/>
      <c r="AR15" s="1273"/>
      <c r="AS15" s="1273"/>
      <c r="AT15" s="1273"/>
      <c r="AU15" s="1273"/>
      <c r="AV15" s="1273"/>
      <c r="AW15" s="1273"/>
      <c r="AX15" s="1273"/>
      <c r="AY15" s="1273"/>
      <c r="AZ15" s="1273"/>
      <c r="BA15" s="1273"/>
      <c r="BB15" s="1273"/>
      <c r="BC15" s="1273"/>
      <c r="BD15" s="1273"/>
      <c r="BE15" s="1273"/>
      <c r="BF15" s="1273"/>
      <c r="BG15" s="1273"/>
      <c r="BH15" s="1273"/>
      <c r="BI15" s="1273"/>
      <c r="BJ15" s="1273"/>
      <c r="BK15" s="1273"/>
      <c r="BL15" s="1273"/>
      <c r="BM15" s="1273"/>
      <c r="BN15" s="1273"/>
      <c r="BO15" s="1273"/>
      <c r="BP15" s="1273"/>
      <c r="BQ15" s="1273"/>
      <c r="BR15" s="1273"/>
      <c r="BS15" s="1273"/>
      <c r="BT15" s="1273"/>
      <c r="BU15" s="1273"/>
      <c r="BV15" s="1273"/>
      <c r="BW15" s="1273"/>
      <c r="BX15" s="1273"/>
      <c r="BY15" s="1273"/>
      <c r="BZ15" s="1273"/>
      <c r="CA15" s="1273"/>
      <c r="CB15" s="1273"/>
      <c r="CC15" s="1273"/>
      <c r="CD15" s="1273"/>
      <c r="CE15" s="1273"/>
      <c r="CF15" s="1273"/>
      <c r="CG15" s="1273"/>
      <c r="CH15" s="1273"/>
      <c r="CI15" s="1273"/>
      <c r="CJ15" s="1273"/>
      <c r="CK15" s="1273"/>
      <c r="CL15" s="1273"/>
      <c r="CM15" s="1273"/>
      <c r="CN15" s="1273"/>
      <c r="CO15" s="1273"/>
      <c r="CP15" s="1273"/>
      <c r="CQ15" s="1273"/>
      <c r="CR15" s="1273"/>
      <c r="CS15" s="1273"/>
      <c r="CT15" s="1273"/>
      <c r="CU15" s="1273"/>
      <c r="CV15" s="1273"/>
      <c r="CW15" s="1273"/>
      <c r="CX15" s="1273"/>
      <c r="CY15" s="1273"/>
      <c r="CZ15" s="1273"/>
      <c r="DA15" s="1273"/>
      <c r="DB15" s="1273"/>
      <c r="DC15" s="1273"/>
      <c r="DD15" s="1273"/>
      <c r="DE15" s="1273"/>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2"/>
      <c r="B16" s="1273"/>
      <c r="C16" s="1273"/>
      <c r="D16" s="1273"/>
      <c r="E16" s="1273"/>
      <c r="F16" s="1273"/>
      <c r="G16" s="1273"/>
      <c r="H16" s="1273"/>
      <c r="I16" s="1273"/>
      <c r="J16" s="1273"/>
      <c r="K16" s="1273"/>
      <c r="L16" s="1273"/>
      <c r="M16" s="1273"/>
      <c r="N16" s="1273"/>
      <c r="O16" s="1273"/>
      <c r="P16" s="1273"/>
      <c r="Q16" s="1273"/>
      <c r="R16" s="1273"/>
      <c r="S16" s="1273"/>
      <c r="T16" s="1273"/>
      <c r="U16" s="1273"/>
      <c r="V16" s="1273"/>
      <c r="W16" s="1273"/>
      <c r="X16" s="1273"/>
      <c r="Y16" s="1273"/>
      <c r="Z16" s="1273"/>
      <c r="AA16" s="1273"/>
      <c r="AB16" s="1273"/>
      <c r="AC16" s="1273"/>
      <c r="AD16" s="1273"/>
      <c r="AE16" s="1273"/>
      <c r="AF16" s="1273"/>
      <c r="AG16" s="1273"/>
      <c r="AH16" s="1273"/>
      <c r="AI16" s="1273"/>
      <c r="AJ16" s="1273"/>
      <c r="AK16" s="1273"/>
      <c r="AL16" s="1273"/>
      <c r="AM16" s="1273"/>
      <c r="AN16" s="1273"/>
      <c r="AO16" s="1273"/>
      <c r="AP16" s="1273"/>
      <c r="AQ16" s="1273"/>
      <c r="AR16" s="1273"/>
      <c r="AS16" s="1273"/>
      <c r="AT16" s="1273"/>
      <c r="AU16" s="1273"/>
      <c r="AV16" s="1273"/>
      <c r="AW16" s="1273"/>
      <c r="AX16" s="1273"/>
      <c r="AY16" s="1273"/>
      <c r="AZ16" s="1273"/>
      <c r="BA16" s="1273"/>
      <c r="BB16" s="1273"/>
      <c r="BC16" s="1273"/>
      <c r="BD16" s="1273"/>
      <c r="BE16" s="1273"/>
      <c r="BF16" s="1273"/>
      <c r="BG16" s="1273"/>
      <c r="BH16" s="1273"/>
      <c r="BI16" s="1273"/>
      <c r="BJ16" s="1273"/>
      <c r="BK16" s="1273"/>
      <c r="BL16" s="1273"/>
      <c r="BM16" s="1273"/>
      <c r="BN16" s="1273"/>
      <c r="BO16" s="1273"/>
      <c r="BP16" s="1273"/>
      <c r="BQ16" s="1273"/>
      <c r="BR16" s="1273"/>
      <c r="BS16" s="1273"/>
      <c r="BT16" s="1273"/>
      <c r="BU16" s="1273"/>
      <c r="BV16" s="1273"/>
      <c r="BW16" s="1273"/>
      <c r="BX16" s="1273"/>
      <c r="BY16" s="1273"/>
      <c r="BZ16" s="1273"/>
      <c r="CA16" s="1273"/>
      <c r="CB16" s="1273"/>
      <c r="CC16" s="1273"/>
      <c r="CD16" s="1273"/>
      <c r="CE16" s="1273"/>
      <c r="CF16" s="1273"/>
      <c r="CG16" s="1273"/>
      <c r="CH16" s="1273"/>
      <c r="CI16" s="1273"/>
      <c r="CJ16" s="1273"/>
      <c r="CK16" s="1273"/>
      <c r="CL16" s="1273"/>
      <c r="CM16" s="1273"/>
      <c r="CN16" s="1273"/>
      <c r="CO16" s="1273"/>
      <c r="CP16" s="1273"/>
      <c r="CQ16" s="1273"/>
      <c r="CR16" s="1273"/>
      <c r="CS16" s="1273"/>
      <c r="CT16" s="1273"/>
      <c r="CU16" s="1273"/>
      <c r="CV16" s="1273"/>
      <c r="CW16" s="1273"/>
      <c r="CX16" s="1273"/>
      <c r="CY16" s="1273"/>
      <c r="CZ16" s="1273"/>
      <c r="DA16" s="1273"/>
      <c r="DB16" s="1273"/>
      <c r="DC16" s="1273"/>
      <c r="DD16" s="1273"/>
      <c r="DE16" s="1273"/>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2"/>
      <c r="B17" s="1273"/>
      <c r="C17" s="1273"/>
      <c r="D17" s="1273"/>
      <c r="E17" s="1273"/>
      <c r="F17" s="1273"/>
      <c r="G17" s="1273"/>
      <c r="H17" s="1273"/>
      <c r="I17" s="1273"/>
      <c r="J17" s="1273"/>
      <c r="K17" s="1273"/>
      <c r="L17" s="1273"/>
      <c r="M17" s="1273"/>
      <c r="N17" s="1273"/>
      <c r="O17" s="1273"/>
      <c r="P17" s="1273"/>
      <c r="Q17" s="1273"/>
      <c r="R17" s="1273"/>
      <c r="S17" s="1273"/>
      <c r="T17" s="1273"/>
      <c r="U17" s="1273"/>
      <c r="V17" s="1273"/>
      <c r="W17" s="1273"/>
      <c r="X17" s="1273"/>
      <c r="Y17" s="1273"/>
      <c r="Z17" s="1273"/>
      <c r="AA17" s="1273"/>
      <c r="AB17" s="1273"/>
      <c r="AC17" s="1273"/>
      <c r="AD17" s="1273"/>
      <c r="AE17" s="1273"/>
      <c r="AF17" s="1273"/>
      <c r="AG17" s="1273"/>
      <c r="AH17" s="1273"/>
      <c r="AI17" s="1273"/>
      <c r="AJ17" s="1273"/>
      <c r="AK17" s="1273"/>
      <c r="AL17" s="1273"/>
      <c r="AM17" s="1273"/>
      <c r="AN17" s="1273"/>
      <c r="AO17" s="1273"/>
      <c r="AP17" s="1273"/>
      <c r="AQ17" s="1273"/>
      <c r="AR17" s="1273"/>
      <c r="AS17" s="1273"/>
      <c r="AT17" s="1273"/>
      <c r="AU17" s="1273"/>
      <c r="AV17" s="1273"/>
      <c r="AW17" s="1273"/>
      <c r="AX17" s="1273"/>
      <c r="AY17" s="1273"/>
      <c r="AZ17" s="1273"/>
      <c r="BA17" s="1273"/>
      <c r="BB17" s="1273"/>
      <c r="BC17" s="1273"/>
      <c r="BD17" s="1273"/>
      <c r="BE17" s="1273"/>
      <c r="BF17" s="1273"/>
      <c r="BG17" s="1273"/>
      <c r="BH17" s="1273"/>
      <c r="BI17" s="1273"/>
      <c r="BJ17" s="1273"/>
      <c r="BK17" s="1273"/>
      <c r="BL17" s="1273"/>
      <c r="BM17" s="1273"/>
      <c r="BN17" s="1273"/>
      <c r="BO17" s="1273"/>
      <c r="BP17" s="1273"/>
      <c r="BQ17" s="1273"/>
      <c r="BR17" s="1273"/>
      <c r="BS17" s="1273"/>
      <c r="BT17" s="1273"/>
      <c r="BU17" s="1273"/>
      <c r="BV17" s="1273"/>
      <c r="BW17" s="1273"/>
      <c r="BX17" s="1273"/>
      <c r="BY17" s="1273"/>
      <c r="BZ17" s="1273"/>
      <c r="CA17" s="1273"/>
      <c r="CB17" s="1273"/>
      <c r="CC17" s="1273"/>
      <c r="CD17" s="1273"/>
      <c r="CE17" s="1273"/>
      <c r="CF17" s="1273"/>
      <c r="CG17" s="1273"/>
      <c r="CH17" s="1273"/>
      <c r="CI17" s="1273"/>
      <c r="CJ17" s="1273"/>
      <c r="CK17" s="1273"/>
      <c r="CL17" s="1273"/>
      <c r="CM17" s="1273"/>
      <c r="CN17" s="1273"/>
      <c r="CO17" s="1273"/>
      <c r="CP17" s="1273"/>
      <c r="CQ17" s="1273"/>
      <c r="CR17" s="1273"/>
      <c r="CS17" s="1273"/>
      <c r="CT17" s="1273"/>
      <c r="CU17" s="1273"/>
      <c r="CV17" s="1273"/>
      <c r="CW17" s="1273"/>
      <c r="CX17" s="1273"/>
      <c r="CY17" s="1273"/>
      <c r="CZ17" s="1273"/>
      <c r="DA17" s="1273"/>
      <c r="DB17" s="1273"/>
      <c r="DC17" s="1273"/>
      <c r="DD17" s="1273"/>
      <c r="DE17" s="1273"/>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2"/>
      <c r="B18" s="1273"/>
      <c r="C18" s="1273"/>
      <c r="D18" s="1273"/>
      <c r="E18" s="1273"/>
      <c r="F18" s="1273"/>
      <c r="G18" s="1273"/>
      <c r="H18" s="1273"/>
      <c r="I18" s="1273"/>
      <c r="J18" s="1273"/>
      <c r="K18" s="1273"/>
      <c r="L18" s="1273"/>
      <c r="M18" s="1273"/>
      <c r="N18" s="1273"/>
      <c r="O18" s="1273"/>
      <c r="P18" s="1273"/>
      <c r="Q18" s="1273"/>
      <c r="R18" s="1273"/>
      <c r="S18" s="1273"/>
      <c r="T18" s="1273"/>
      <c r="U18" s="1273"/>
      <c r="V18" s="1273"/>
      <c r="W18" s="1273"/>
      <c r="X18" s="1273"/>
      <c r="Y18" s="1273"/>
      <c r="Z18" s="1273"/>
      <c r="AA18" s="1273"/>
      <c r="AB18" s="1273"/>
      <c r="AC18" s="1273"/>
      <c r="AD18" s="1273"/>
      <c r="AE18" s="1273"/>
      <c r="AF18" s="1273"/>
      <c r="AG18" s="1273"/>
      <c r="AH18" s="1273"/>
      <c r="AI18" s="1273"/>
      <c r="AJ18" s="1273"/>
      <c r="AK18" s="1273"/>
      <c r="AL18" s="1273"/>
      <c r="AM18" s="1273"/>
      <c r="AN18" s="1273"/>
      <c r="AO18" s="1273"/>
      <c r="AP18" s="1273"/>
      <c r="AQ18" s="1273"/>
      <c r="AR18" s="1273"/>
      <c r="AS18" s="1273"/>
      <c r="AT18" s="1273"/>
      <c r="AU18" s="1273"/>
      <c r="AV18" s="1273"/>
      <c r="AW18" s="1273"/>
      <c r="AX18" s="1273"/>
      <c r="AY18" s="1273"/>
      <c r="AZ18" s="1273"/>
      <c r="BA18" s="1273"/>
      <c r="BB18" s="1273"/>
      <c r="BC18" s="1273"/>
      <c r="BD18" s="1273"/>
      <c r="BE18" s="1273"/>
      <c r="BF18" s="1273"/>
      <c r="BG18" s="1273"/>
      <c r="BH18" s="1273"/>
      <c r="BI18" s="1273"/>
      <c r="BJ18" s="1273"/>
      <c r="BK18" s="1273"/>
      <c r="BL18" s="1273"/>
      <c r="BM18" s="1273"/>
      <c r="BN18" s="1273"/>
      <c r="BO18" s="1273"/>
      <c r="BP18" s="1273"/>
      <c r="BQ18" s="1273"/>
      <c r="BR18" s="1273"/>
      <c r="BS18" s="1273"/>
      <c r="BT18" s="1273"/>
      <c r="BU18" s="1273"/>
      <c r="BV18" s="1273"/>
      <c r="BW18" s="1273"/>
      <c r="BX18" s="1273"/>
      <c r="BY18" s="1273"/>
      <c r="BZ18" s="1273"/>
      <c r="CA18" s="1273"/>
      <c r="CB18" s="1273"/>
      <c r="CC18" s="1273"/>
      <c r="CD18" s="1273"/>
      <c r="CE18" s="1273"/>
      <c r="CF18" s="1273"/>
      <c r="CG18" s="1273"/>
      <c r="CH18" s="1273"/>
      <c r="CI18" s="1273"/>
      <c r="CJ18" s="1273"/>
      <c r="CK18" s="1273"/>
      <c r="CL18" s="1273"/>
      <c r="CM18" s="1273"/>
      <c r="CN18" s="1273"/>
      <c r="CO18" s="1273"/>
      <c r="CP18" s="1273"/>
      <c r="CQ18" s="1273"/>
      <c r="CR18" s="1273"/>
      <c r="CS18" s="1273"/>
      <c r="CT18" s="1273"/>
      <c r="CU18" s="1273"/>
      <c r="CV18" s="1273"/>
      <c r="CW18" s="1273"/>
      <c r="CX18" s="1273"/>
      <c r="CY18" s="1273"/>
      <c r="CZ18" s="1273"/>
      <c r="DA18" s="1273"/>
      <c r="DB18" s="1273"/>
      <c r="DC18" s="1273"/>
      <c r="DD18" s="1273"/>
      <c r="DE18" s="1273"/>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2"/>
      <c r="DE19" s="1272"/>
    </row>
    <row r="20" spans="1:351" x14ac:dyDescent="0.15">
      <c r="DD20" s="1272"/>
      <c r="DE20" s="1272"/>
    </row>
    <row r="21" spans="1:351" ht="17.25" x14ac:dyDescent="0.15">
      <c r="B21" s="1274"/>
      <c r="C21" s="1275"/>
      <c r="D21" s="1275"/>
      <c r="E21" s="1275"/>
      <c r="F21" s="1275"/>
      <c r="G21" s="1275"/>
      <c r="H21" s="1275"/>
      <c r="I21" s="1275"/>
      <c r="J21" s="1275"/>
      <c r="K21" s="1275"/>
      <c r="L21" s="1275"/>
      <c r="M21" s="1275"/>
      <c r="N21" s="1276"/>
      <c r="O21" s="1275"/>
      <c r="P21" s="1275"/>
      <c r="Q21" s="1275"/>
      <c r="R21" s="1275"/>
      <c r="S21" s="1275"/>
      <c r="T21" s="1275"/>
      <c r="U21" s="1275"/>
      <c r="V21" s="1275"/>
      <c r="W21" s="1275"/>
      <c r="X21" s="1275"/>
      <c r="Y21" s="1275"/>
      <c r="Z21" s="1275"/>
      <c r="AA21" s="1275"/>
      <c r="AB21" s="1275"/>
      <c r="AC21" s="1275"/>
      <c r="AD21" s="1275"/>
      <c r="AE21" s="1275"/>
      <c r="AF21" s="1275"/>
      <c r="AG21" s="1275"/>
      <c r="AH21" s="1275"/>
      <c r="AI21" s="1275"/>
      <c r="AJ21" s="1275"/>
      <c r="AK21" s="1275"/>
      <c r="AL21" s="1275"/>
      <c r="AM21" s="1275"/>
      <c r="AN21" s="1275"/>
      <c r="AO21" s="1275"/>
      <c r="AP21" s="1275"/>
      <c r="AQ21" s="1275"/>
      <c r="AR21" s="1275"/>
      <c r="AS21" s="1275"/>
      <c r="AT21" s="1276"/>
      <c r="AU21" s="1275"/>
      <c r="AV21" s="1275"/>
      <c r="AW21" s="1275"/>
      <c r="AX21" s="1275"/>
      <c r="AY21" s="1275"/>
      <c r="AZ21" s="1275"/>
      <c r="BA21" s="1275"/>
      <c r="BB21" s="1275"/>
      <c r="BC21" s="1275"/>
      <c r="BD21" s="1275"/>
      <c r="BE21" s="1275"/>
      <c r="BF21" s="1276"/>
      <c r="BG21" s="1275"/>
      <c r="BH21" s="1275"/>
      <c r="BI21" s="1275"/>
      <c r="BJ21" s="1275"/>
      <c r="BK21" s="1275"/>
      <c r="BL21" s="1275"/>
      <c r="BM21" s="1275"/>
      <c r="BN21" s="1275"/>
      <c r="BO21" s="1275"/>
      <c r="BP21" s="1275"/>
      <c r="BQ21" s="1275"/>
      <c r="BR21" s="1276"/>
      <c r="BS21" s="1275"/>
      <c r="BT21" s="1275"/>
      <c r="BU21" s="1275"/>
      <c r="BV21" s="1275"/>
      <c r="BW21" s="1275"/>
      <c r="BX21" s="1275"/>
      <c r="BY21" s="1275"/>
      <c r="BZ21" s="1275"/>
      <c r="CA21" s="1275"/>
      <c r="CB21" s="1275"/>
      <c r="CC21" s="1275"/>
      <c r="CD21" s="1276"/>
      <c r="CE21" s="1275"/>
      <c r="CF21" s="1275"/>
      <c r="CG21" s="1275"/>
      <c r="CH21" s="1275"/>
      <c r="CI21" s="1275"/>
      <c r="CJ21" s="1275"/>
      <c r="CK21" s="1275"/>
      <c r="CL21" s="1275"/>
      <c r="CM21" s="1275"/>
      <c r="CN21" s="1275"/>
      <c r="CO21" s="1275"/>
      <c r="CP21" s="1276"/>
      <c r="CQ21" s="1275"/>
      <c r="CR21" s="1275"/>
      <c r="CS21" s="1275"/>
      <c r="CT21" s="1275"/>
      <c r="CU21" s="1275"/>
      <c r="CV21" s="1275"/>
      <c r="CW21" s="1275"/>
      <c r="CX21" s="1275"/>
      <c r="CY21" s="1275"/>
      <c r="CZ21" s="1275"/>
      <c r="DA21" s="1275"/>
      <c r="DB21" s="1276"/>
      <c r="DC21" s="1275"/>
      <c r="DD21" s="1277"/>
      <c r="DE21" s="1272"/>
      <c r="MM21" s="1278"/>
    </row>
    <row r="22" spans="1:351" ht="17.25" x14ac:dyDescent="0.15">
      <c r="B22" s="1279"/>
      <c r="MM22" s="1278"/>
    </row>
    <row r="23" spans="1:351" x14ac:dyDescent="0.15">
      <c r="B23" s="1279"/>
    </row>
    <row r="24" spans="1:351" x14ac:dyDescent="0.15">
      <c r="B24" s="1279"/>
    </row>
    <row r="25" spans="1:351" x14ac:dyDescent="0.15">
      <c r="B25" s="1279"/>
    </row>
    <row r="26" spans="1:351" x14ac:dyDescent="0.15">
      <c r="B26" s="1279"/>
    </row>
    <row r="27" spans="1:351" x14ac:dyDescent="0.15">
      <c r="B27" s="1279"/>
    </row>
    <row r="28" spans="1:351" x14ac:dyDescent="0.15">
      <c r="B28" s="1279"/>
    </row>
    <row r="29" spans="1:351" x14ac:dyDescent="0.15">
      <c r="B29" s="1279"/>
    </row>
    <row r="30" spans="1:351" x14ac:dyDescent="0.15">
      <c r="B30" s="1279"/>
    </row>
    <row r="31" spans="1:351" x14ac:dyDescent="0.15">
      <c r="B31" s="1279"/>
    </row>
    <row r="32" spans="1:351" x14ac:dyDescent="0.15">
      <c r="B32" s="1279"/>
    </row>
    <row r="33" spans="2:109" x14ac:dyDescent="0.15">
      <c r="B33" s="1279"/>
    </row>
    <row r="34" spans="2:109" x14ac:dyDescent="0.15">
      <c r="B34" s="1279"/>
    </row>
    <row r="35" spans="2:109" x14ac:dyDescent="0.15">
      <c r="B35" s="1279"/>
    </row>
    <row r="36" spans="2:109" x14ac:dyDescent="0.15">
      <c r="B36" s="1279"/>
    </row>
    <row r="37" spans="2:109" x14ac:dyDescent="0.15">
      <c r="B37" s="1279"/>
    </row>
    <row r="38" spans="2:109" x14ac:dyDescent="0.15">
      <c r="B38" s="1279"/>
    </row>
    <row r="39" spans="2:109" x14ac:dyDescent="0.15">
      <c r="B39" s="1281"/>
      <c r="C39" s="1282"/>
      <c r="D39" s="1282"/>
      <c r="E39" s="1282"/>
      <c r="F39" s="1282"/>
      <c r="G39" s="1282"/>
      <c r="H39" s="1282"/>
      <c r="I39" s="1282"/>
      <c r="J39" s="1282"/>
      <c r="K39" s="1282"/>
      <c r="L39" s="1282"/>
      <c r="M39" s="1282"/>
      <c r="N39" s="1282"/>
      <c r="O39" s="1282"/>
      <c r="P39" s="1282"/>
      <c r="Q39" s="1282"/>
      <c r="R39" s="1282"/>
      <c r="S39" s="1282"/>
      <c r="T39" s="1282"/>
      <c r="U39" s="1282"/>
      <c r="V39" s="1282"/>
      <c r="W39" s="1282"/>
      <c r="X39" s="1282"/>
      <c r="Y39" s="1282"/>
      <c r="Z39" s="1282"/>
      <c r="AA39" s="1282"/>
      <c r="AB39" s="1282"/>
      <c r="AC39" s="1282"/>
      <c r="AD39" s="1282"/>
      <c r="AE39" s="1282"/>
      <c r="AF39" s="1282"/>
      <c r="AG39" s="1282"/>
      <c r="AH39" s="1282"/>
      <c r="AI39" s="1282"/>
      <c r="AJ39" s="1282"/>
      <c r="AK39" s="1282"/>
      <c r="AL39" s="1282"/>
      <c r="AM39" s="1282"/>
      <c r="AN39" s="1282"/>
      <c r="AO39" s="1282"/>
      <c r="AP39" s="1282"/>
      <c r="AQ39" s="1282"/>
      <c r="AR39" s="1282"/>
      <c r="AS39" s="1282"/>
      <c r="AT39" s="1282"/>
      <c r="AU39" s="1282"/>
      <c r="AV39" s="1282"/>
      <c r="AW39" s="1282"/>
      <c r="AX39" s="1282"/>
      <c r="AY39" s="1282"/>
      <c r="AZ39" s="1282"/>
      <c r="BA39" s="1282"/>
      <c r="BB39" s="1282"/>
      <c r="BC39" s="1282"/>
      <c r="BD39" s="1282"/>
      <c r="BE39" s="1282"/>
      <c r="BF39" s="1282"/>
      <c r="BG39" s="1282"/>
      <c r="BH39" s="1282"/>
      <c r="BI39" s="1282"/>
      <c r="BJ39" s="1282"/>
      <c r="BK39" s="1282"/>
      <c r="BL39" s="1282"/>
      <c r="BM39" s="1282"/>
      <c r="BN39" s="1282"/>
      <c r="BO39" s="1282"/>
      <c r="BP39" s="1282"/>
      <c r="BQ39" s="1282"/>
      <c r="BR39" s="1282"/>
      <c r="BS39" s="1282"/>
      <c r="BT39" s="1282"/>
      <c r="BU39" s="1282"/>
      <c r="BV39" s="1282"/>
      <c r="BW39" s="1282"/>
      <c r="BX39" s="1282"/>
      <c r="BY39" s="1282"/>
      <c r="BZ39" s="1282"/>
      <c r="CA39" s="1282"/>
      <c r="CB39" s="1282"/>
      <c r="CC39" s="1282"/>
      <c r="CD39" s="1282"/>
      <c r="CE39" s="1282"/>
      <c r="CF39" s="1282"/>
      <c r="CG39" s="1282"/>
      <c r="CH39" s="1282"/>
      <c r="CI39" s="1282"/>
      <c r="CJ39" s="1282"/>
      <c r="CK39" s="1282"/>
      <c r="CL39" s="1282"/>
      <c r="CM39" s="1282"/>
      <c r="CN39" s="1282"/>
      <c r="CO39" s="1282"/>
      <c r="CP39" s="1282"/>
      <c r="CQ39" s="1282"/>
      <c r="CR39" s="1282"/>
      <c r="CS39" s="1282"/>
      <c r="CT39" s="1282"/>
      <c r="CU39" s="1282"/>
      <c r="CV39" s="1282"/>
      <c r="CW39" s="1282"/>
      <c r="CX39" s="1282"/>
      <c r="CY39" s="1282"/>
      <c r="CZ39" s="1282"/>
      <c r="DA39" s="1282"/>
      <c r="DB39" s="1282"/>
      <c r="DC39" s="1282"/>
      <c r="DD39" s="1283"/>
    </row>
    <row r="40" spans="2:109" x14ac:dyDescent="0.15">
      <c r="B40" s="1284"/>
      <c r="DD40" s="1284"/>
      <c r="DE40" s="1272"/>
    </row>
    <row r="41" spans="2:109" ht="17.25" x14ac:dyDescent="0.15">
      <c r="B41" s="1285" t="s">
        <v>605</v>
      </c>
      <c r="C41" s="1275"/>
      <c r="D41" s="1275"/>
      <c r="E41" s="1275"/>
      <c r="F41" s="1275"/>
      <c r="G41" s="1275"/>
      <c r="H41" s="1275"/>
      <c r="I41" s="1275"/>
      <c r="J41" s="1275"/>
      <c r="K41" s="1275"/>
      <c r="L41" s="1275"/>
      <c r="M41" s="1275"/>
      <c r="N41" s="1275"/>
      <c r="O41" s="1275"/>
      <c r="P41" s="1275"/>
      <c r="Q41" s="1275"/>
      <c r="R41" s="1275"/>
      <c r="S41" s="1275"/>
      <c r="T41" s="1275"/>
      <c r="U41" s="1275"/>
      <c r="V41" s="1275"/>
      <c r="W41" s="1275"/>
      <c r="X41" s="1275"/>
      <c r="Y41" s="1275"/>
      <c r="Z41" s="1275"/>
      <c r="AA41" s="1275"/>
      <c r="AB41" s="1275"/>
      <c r="AC41" s="1275"/>
      <c r="AD41" s="1275"/>
      <c r="AE41" s="1275"/>
      <c r="AF41" s="1275"/>
      <c r="AG41" s="1275"/>
      <c r="AH41" s="1275"/>
      <c r="AI41" s="1275"/>
      <c r="AJ41" s="1275"/>
      <c r="AK41" s="1275"/>
      <c r="AL41" s="1275"/>
      <c r="AM41" s="1275"/>
      <c r="AN41" s="1275"/>
      <c r="AO41" s="1275"/>
      <c r="AP41" s="1275"/>
      <c r="AQ41" s="1275"/>
      <c r="AR41" s="1275"/>
      <c r="AS41" s="1275"/>
      <c r="AT41" s="1275"/>
      <c r="AU41" s="1275"/>
      <c r="AV41" s="1275"/>
      <c r="AW41" s="1275"/>
      <c r="AX41" s="1275"/>
      <c r="AY41" s="1275"/>
      <c r="AZ41" s="1275"/>
      <c r="BA41" s="1275"/>
      <c r="BB41" s="1275"/>
      <c r="BC41" s="1275"/>
      <c r="BD41" s="1275"/>
      <c r="BE41" s="1275"/>
      <c r="BF41" s="1275"/>
      <c r="BG41" s="1275"/>
      <c r="BH41" s="1275"/>
      <c r="BI41" s="1275"/>
      <c r="BJ41" s="1275"/>
      <c r="BK41" s="1275"/>
      <c r="BL41" s="1275"/>
      <c r="BM41" s="1275"/>
      <c r="BN41" s="1275"/>
      <c r="BO41" s="1275"/>
      <c r="BP41" s="1275"/>
      <c r="BQ41" s="1275"/>
      <c r="BR41" s="1275"/>
      <c r="BS41" s="1275"/>
      <c r="BT41" s="1275"/>
      <c r="BU41" s="1275"/>
      <c r="BV41" s="1275"/>
      <c r="BW41" s="1275"/>
      <c r="BX41" s="1275"/>
      <c r="BY41" s="1275"/>
      <c r="BZ41" s="1275"/>
      <c r="CA41" s="1275"/>
      <c r="CB41" s="1275"/>
      <c r="CC41" s="1275"/>
      <c r="CD41" s="1275"/>
      <c r="CE41" s="1275"/>
      <c r="CF41" s="1275"/>
      <c r="CG41" s="1275"/>
      <c r="CH41" s="1275"/>
      <c r="CI41" s="1275"/>
      <c r="CJ41" s="1275"/>
      <c r="CK41" s="1275"/>
      <c r="CL41" s="1275"/>
      <c r="CM41" s="1275"/>
      <c r="CN41" s="1275"/>
      <c r="CO41" s="1275"/>
      <c r="CP41" s="1275"/>
      <c r="CQ41" s="1275"/>
      <c r="CR41" s="1275"/>
      <c r="CS41" s="1275"/>
      <c r="CT41" s="1275"/>
      <c r="CU41" s="1275"/>
      <c r="CV41" s="1275"/>
      <c r="CW41" s="1275"/>
      <c r="CX41" s="1275"/>
      <c r="CY41" s="1275"/>
      <c r="CZ41" s="1275"/>
      <c r="DA41" s="1275"/>
      <c r="DB41" s="1275"/>
      <c r="DC41" s="1275"/>
      <c r="DD41" s="1277"/>
    </row>
    <row r="42" spans="2:109" x14ac:dyDescent="0.15">
      <c r="B42" s="1279"/>
      <c r="G42" s="1286"/>
      <c r="I42" s="1287"/>
      <c r="J42" s="1287"/>
      <c r="K42" s="1287"/>
      <c r="AM42" s="1286"/>
      <c r="AN42" s="1286" t="s">
        <v>606</v>
      </c>
      <c r="AP42" s="1287"/>
      <c r="AQ42" s="1287"/>
      <c r="AR42" s="1287"/>
      <c r="AY42" s="1286"/>
      <c r="BA42" s="1287"/>
      <c r="BB42" s="1287"/>
      <c r="BC42" s="1287"/>
      <c r="BK42" s="1286"/>
      <c r="BM42" s="1287"/>
      <c r="BN42" s="1287"/>
      <c r="BO42" s="1287"/>
      <c r="BW42" s="1286"/>
      <c r="BY42" s="1287"/>
      <c r="BZ42" s="1287"/>
      <c r="CA42" s="1287"/>
      <c r="CI42" s="1286"/>
      <c r="CK42" s="1287"/>
      <c r="CL42" s="1287"/>
      <c r="CM42" s="1287"/>
      <c r="CU42" s="1286"/>
      <c r="CW42" s="1287"/>
      <c r="CX42" s="1287"/>
      <c r="CY42" s="1287"/>
    </row>
    <row r="43" spans="2:109" ht="13.5" customHeight="1" x14ac:dyDescent="0.15">
      <c r="B43" s="1279"/>
      <c r="AN43" s="1288" t="s">
        <v>607</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1279"/>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1279"/>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1279"/>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1279"/>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1279"/>
      <c r="H48" s="1297"/>
      <c r="I48" s="1297"/>
      <c r="J48" s="1297"/>
      <c r="AN48" s="1297"/>
      <c r="AO48" s="1297"/>
      <c r="AP48" s="1297"/>
      <c r="AZ48" s="1297"/>
      <c r="BA48" s="1297"/>
      <c r="BB48" s="1297"/>
      <c r="BL48" s="1297"/>
      <c r="BM48" s="1297"/>
      <c r="BN48" s="1297"/>
      <c r="BX48" s="1297"/>
      <c r="BY48" s="1297"/>
      <c r="BZ48" s="1297"/>
      <c r="CJ48" s="1297"/>
      <c r="CK48" s="1297"/>
      <c r="CL48" s="1297"/>
      <c r="CV48" s="1297"/>
      <c r="CW48" s="1297"/>
      <c r="CX48" s="1297"/>
    </row>
    <row r="49" spans="1:109" x14ac:dyDescent="0.15">
      <c r="B49" s="1279"/>
      <c r="AN49" s="1272" t="s">
        <v>608</v>
      </c>
    </row>
    <row r="50" spans="1:109" x14ac:dyDescent="0.15">
      <c r="B50" s="1279"/>
      <c r="G50" s="1298"/>
      <c r="H50" s="1298"/>
      <c r="I50" s="1298"/>
      <c r="J50" s="1298"/>
      <c r="K50" s="1299"/>
      <c r="L50" s="1299"/>
      <c r="M50" s="1300"/>
      <c r="N50" s="1300"/>
      <c r="AN50" s="1301"/>
      <c r="AO50" s="1302"/>
      <c r="AP50" s="1302"/>
      <c r="AQ50" s="1302"/>
      <c r="AR50" s="1302"/>
      <c r="AS50" s="1302"/>
      <c r="AT50" s="1302"/>
      <c r="AU50" s="1302"/>
      <c r="AV50" s="1302"/>
      <c r="AW50" s="1302"/>
      <c r="AX50" s="1302"/>
      <c r="AY50" s="1302"/>
      <c r="AZ50" s="1302"/>
      <c r="BA50" s="1302"/>
      <c r="BB50" s="1302"/>
      <c r="BC50" s="1302"/>
      <c r="BD50" s="1302"/>
      <c r="BE50" s="1302"/>
      <c r="BF50" s="1302"/>
      <c r="BG50" s="1302"/>
      <c r="BH50" s="1302"/>
      <c r="BI50" s="1302"/>
      <c r="BJ50" s="1302"/>
      <c r="BK50" s="1302"/>
      <c r="BL50" s="1302"/>
      <c r="BM50" s="1302"/>
      <c r="BN50" s="1302"/>
      <c r="BO50" s="1303"/>
      <c r="BP50" s="1304" t="s">
        <v>553</v>
      </c>
      <c r="BQ50" s="1304"/>
      <c r="BR50" s="1304"/>
      <c r="BS50" s="1304"/>
      <c r="BT50" s="1304"/>
      <c r="BU50" s="1304"/>
      <c r="BV50" s="1304"/>
      <c r="BW50" s="1304"/>
      <c r="BX50" s="1304" t="s">
        <v>554</v>
      </c>
      <c r="BY50" s="1304"/>
      <c r="BZ50" s="1304"/>
      <c r="CA50" s="1304"/>
      <c r="CB50" s="1304"/>
      <c r="CC50" s="1304"/>
      <c r="CD50" s="1304"/>
      <c r="CE50" s="1304"/>
      <c r="CF50" s="1304" t="s">
        <v>555</v>
      </c>
      <c r="CG50" s="1304"/>
      <c r="CH50" s="1304"/>
      <c r="CI50" s="1304"/>
      <c r="CJ50" s="1304"/>
      <c r="CK50" s="1304"/>
      <c r="CL50" s="1304"/>
      <c r="CM50" s="1304"/>
      <c r="CN50" s="1304" t="s">
        <v>556</v>
      </c>
      <c r="CO50" s="1304"/>
      <c r="CP50" s="1304"/>
      <c r="CQ50" s="1304"/>
      <c r="CR50" s="1304"/>
      <c r="CS50" s="1304"/>
      <c r="CT50" s="1304"/>
      <c r="CU50" s="1304"/>
      <c r="CV50" s="1304" t="s">
        <v>557</v>
      </c>
      <c r="CW50" s="1304"/>
      <c r="CX50" s="1304"/>
      <c r="CY50" s="1304"/>
      <c r="CZ50" s="1304"/>
      <c r="DA50" s="1304"/>
      <c r="DB50" s="1304"/>
      <c r="DC50" s="1304"/>
    </row>
    <row r="51" spans="1:109" ht="13.5" customHeight="1" x14ac:dyDescent="0.15">
      <c r="B51" s="1279"/>
      <c r="G51" s="1305"/>
      <c r="H51" s="1305"/>
      <c r="I51" s="1306"/>
      <c r="J51" s="1306"/>
      <c r="K51" s="1307"/>
      <c r="L51" s="1307"/>
      <c r="M51" s="1307"/>
      <c r="N51" s="1307"/>
      <c r="AM51" s="1297"/>
      <c r="AN51" s="1308" t="s">
        <v>609</v>
      </c>
      <c r="AO51" s="1308"/>
      <c r="AP51" s="1308"/>
      <c r="AQ51" s="1308"/>
      <c r="AR51" s="1308"/>
      <c r="AS51" s="1308"/>
      <c r="AT51" s="1308"/>
      <c r="AU51" s="1308"/>
      <c r="AV51" s="1308"/>
      <c r="AW51" s="1308"/>
      <c r="AX51" s="1308"/>
      <c r="AY51" s="1308"/>
      <c r="AZ51" s="1308"/>
      <c r="BA51" s="1308"/>
      <c r="BB51" s="1308" t="s">
        <v>610</v>
      </c>
      <c r="BC51" s="1308"/>
      <c r="BD51" s="1308"/>
      <c r="BE51" s="1308"/>
      <c r="BF51" s="1308"/>
      <c r="BG51" s="1308"/>
      <c r="BH51" s="1308"/>
      <c r="BI51" s="1308"/>
      <c r="BJ51" s="1308"/>
      <c r="BK51" s="1308"/>
      <c r="BL51" s="1308"/>
      <c r="BM51" s="1308"/>
      <c r="BN51" s="1308"/>
      <c r="BO51" s="1308"/>
      <c r="BP51" s="1309"/>
      <c r="BQ51" s="1310"/>
      <c r="BR51" s="1310"/>
      <c r="BS51" s="1310"/>
      <c r="BT51" s="1310"/>
      <c r="BU51" s="1310"/>
      <c r="BV51" s="1310"/>
      <c r="BW51" s="1310"/>
      <c r="BX51" s="1310">
        <v>32.9</v>
      </c>
      <c r="BY51" s="1310"/>
      <c r="BZ51" s="1310"/>
      <c r="CA51" s="1310"/>
      <c r="CB51" s="1310"/>
      <c r="CC51" s="1310"/>
      <c r="CD51" s="1310"/>
      <c r="CE51" s="1310"/>
      <c r="CF51" s="1310">
        <v>38.700000000000003</v>
      </c>
      <c r="CG51" s="1310"/>
      <c r="CH51" s="1310"/>
      <c r="CI51" s="1310"/>
      <c r="CJ51" s="1310"/>
      <c r="CK51" s="1310"/>
      <c r="CL51" s="1310"/>
      <c r="CM51" s="1310"/>
      <c r="CN51" s="1310">
        <v>39.5</v>
      </c>
      <c r="CO51" s="1310"/>
      <c r="CP51" s="1310"/>
      <c r="CQ51" s="1310"/>
      <c r="CR51" s="1310"/>
      <c r="CS51" s="1310"/>
      <c r="CT51" s="1310"/>
      <c r="CU51" s="1310"/>
      <c r="CV51" s="1310">
        <v>54.4</v>
      </c>
      <c r="CW51" s="1310"/>
      <c r="CX51" s="1310"/>
      <c r="CY51" s="1310"/>
      <c r="CZ51" s="1310"/>
      <c r="DA51" s="1310"/>
      <c r="DB51" s="1310"/>
      <c r="DC51" s="1310"/>
    </row>
    <row r="52" spans="1:109" x14ac:dyDescent="0.15">
      <c r="B52" s="1279"/>
      <c r="G52" s="1305"/>
      <c r="H52" s="1305"/>
      <c r="I52" s="1306"/>
      <c r="J52" s="1306"/>
      <c r="K52" s="1307"/>
      <c r="L52" s="1307"/>
      <c r="M52" s="1307"/>
      <c r="N52" s="1307"/>
      <c r="AM52" s="1297"/>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7"/>
      <c r="B53" s="1279"/>
      <c r="G53" s="1305"/>
      <c r="H53" s="1305"/>
      <c r="I53" s="1298"/>
      <c r="J53" s="1298"/>
      <c r="K53" s="1307"/>
      <c r="L53" s="1307"/>
      <c r="M53" s="1307"/>
      <c r="N53" s="1307"/>
      <c r="AM53" s="1297"/>
      <c r="AN53" s="1308"/>
      <c r="AO53" s="1308"/>
      <c r="AP53" s="1308"/>
      <c r="AQ53" s="1308"/>
      <c r="AR53" s="1308"/>
      <c r="AS53" s="1308"/>
      <c r="AT53" s="1308"/>
      <c r="AU53" s="1308"/>
      <c r="AV53" s="1308"/>
      <c r="AW53" s="1308"/>
      <c r="AX53" s="1308"/>
      <c r="AY53" s="1308"/>
      <c r="AZ53" s="1308"/>
      <c r="BA53" s="1308"/>
      <c r="BB53" s="1308" t="s">
        <v>611</v>
      </c>
      <c r="BC53" s="1308"/>
      <c r="BD53" s="1308"/>
      <c r="BE53" s="1308"/>
      <c r="BF53" s="1308"/>
      <c r="BG53" s="1308"/>
      <c r="BH53" s="1308"/>
      <c r="BI53" s="1308"/>
      <c r="BJ53" s="1308"/>
      <c r="BK53" s="1308"/>
      <c r="BL53" s="1308"/>
      <c r="BM53" s="1308"/>
      <c r="BN53" s="1308"/>
      <c r="BO53" s="1308"/>
      <c r="BP53" s="1309"/>
      <c r="BQ53" s="1310"/>
      <c r="BR53" s="1310"/>
      <c r="BS53" s="1310"/>
      <c r="BT53" s="1310"/>
      <c r="BU53" s="1310"/>
      <c r="BV53" s="1310"/>
      <c r="BW53" s="1310"/>
      <c r="BX53" s="1310">
        <v>40.9</v>
      </c>
      <c r="BY53" s="1310"/>
      <c r="BZ53" s="1310"/>
      <c r="CA53" s="1310"/>
      <c r="CB53" s="1310"/>
      <c r="CC53" s="1310"/>
      <c r="CD53" s="1310"/>
      <c r="CE53" s="1310"/>
      <c r="CF53" s="1310">
        <v>42</v>
      </c>
      <c r="CG53" s="1310"/>
      <c r="CH53" s="1310"/>
      <c r="CI53" s="1310"/>
      <c r="CJ53" s="1310"/>
      <c r="CK53" s="1310"/>
      <c r="CL53" s="1310"/>
      <c r="CM53" s="1310"/>
      <c r="CN53" s="1310">
        <v>42.6</v>
      </c>
      <c r="CO53" s="1310"/>
      <c r="CP53" s="1310"/>
      <c r="CQ53" s="1310"/>
      <c r="CR53" s="1310"/>
      <c r="CS53" s="1310"/>
      <c r="CT53" s="1310"/>
      <c r="CU53" s="1310"/>
      <c r="CV53" s="1310">
        <v>44.2</v>
      </c>
      <c r="CW53" s="1310"/>
      <c r="CX53" s="1310"/>
      <c r="CY53" s="1310"/>
      <c r="CZ53" s="1310"/>
      <c r="DA53" s="1310"/>
      <c r="DB53" s="1310"/>
      <c r="DC53" s="1310"/>
    </row>
    <row r="54" spans="1:109" x14ac:dyDescent="0.15">
      <c r="A54" s="1287"/>
      <c r="B54" s="1279"/>
      <c r="G54" s="1305"/>
      <c r="H54" s="1305"/>
      <c r="I54" s="1298"/>
      <c r="J54" s="1298"/>
      <c r="K54" s="1307"/>
      <c r="L54" s="1307"/>
      <c r="M54" s="1307"/>
      <c r="N54" s="1307"/>
      <c r="AM54" s="1297"/>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7"/>
      <c r="B55" s="1279"/>
      <c r="G55" s="1298"/>
      <c r="H55" s="1298"/>
      <c r="I55" s="1298"/>
      <c r="J55" s="1298"/>
      <c r="K55" s="1307"/>
      <c r="L55" s="1307"/>
      <c r="M55" s="1307"/>
      <c r="N55" s="1307"/>
      <c r="AN55" s="1304" t="s">
        <v>612</v>
      </c>
      <c r="AO55" s="1304"/>
      <c r="AP55" s="1304"/>
      <c r="AQ55" s="1304"/>
      <c r="AR55" s="1304"/>
      <c r="AS55" s="1304"/>
      <c r="AT55" s="1304"/>
      <c r="AU55" s="1304"/>
      <c r="AV55" s="1304"/>
      <c r="AW55" s="1304"/>
      <c r="AX55" s="1304"/>
      <c r="AY55" s="1304"/>
      <c r="AZ55" s="1304"/>
      <c r="BA55" s="1304"/>
      <c r="BB55" s="1308" t="s">
        <v>610</v>
      </c>
      <c r="BC55" s="1308"/>
      <c r="BD55" s="1308"/>
      <c r="BE55" s="1308"/>
      <c r="BF55" s="1308"/>
      <c r="BG55" s="1308"/>
      <c r="BH55" s="1308"/>
      <c r="BI55" s="1308"/>
      <c r="BJ55" s="1308"/>
      <c r="BK55" s="1308"/>
      <c r="BL55" s="1308"/>
      <c r="BM55" s="1308"/>
      <c r="BN55" s="1308"/>
      <c r="BO55" s="1308"/>
      <c r="BP55" s="1309"/>
      <c r="BQ55" s="1310"/>
      <c r="BR55" s="1310"/>
      <c r="BS55" s="1310"/>
      <c r="BT55" s="1310"/>
      <c r="BU55" s="1310"/>
      <c r="BV55" s="1310"/>
      <c r="BW55" s="1310"/>
      <c r="BX55" s="1310">
        <v>33.9</v>
      </c>
      <c r="BY55" s="1310"/>
      <c r="BZ55" s="1310"/>
      <c r="CA55" s="1310"/>
      <c r="CB55" s="1310"/>
      <c r="CC55" s="1310"/>
      <c r="CD55" s="1310"/>
      <c r="CE55" s="1310"/>
      <c r="CF55" s="1310">
        <v>32.299999999999997</v>
      </c>
      <c r="CG55" s="1310"/>
      <c r="CH55" s="1310"/>
      <c r="CI55" s="1310"/>
      <c r="CJ55" s="1310"/>
      <c r="CK55" s="1310"/>
      <c r="CL55" s="1310"/>
      <c r="CM55" s="1310"/>
      <c r="CN55" s="1310">
        <v>35.200000000000003</v>
      </c>
      <c r="CO55" s="1310"/>
      <c r="CP55" s="1310"/>
      <c r="CQ55" s="1310"/>
      <c r="CR55" s="1310"/>
      <c r="CS55" s="1310"/>
      <c r="CT55" s="1310"/>
      <c r="CU55" s="1310"/>
      <c r="CV55" s="1310">
        <v>40.4</v>
      </c>
      <c r="CW55" s="1310"/>
      <c r="CX55" s="1310"/>
      <c r="CY55" s="1310"/>
      <c r="CZ55" s="1310"/>
      <c r="DA55" s="1310"/>
      <c r="DB55" s="1310"/>
      <c r="DC55" s="1310"/>
    </row>
    <row r="56" spans="1:109" x14ac:dyDescent="0.15">
      <c r="A56" s="1287"/>
      <c r="B56" s="1279"/>
      <c r="G56" s="1298"/>
      <c r="H56" s="1298"/>
      <c r="I56" s="1298"/>
      <c r="J56" s="1298"/>
      <c r="K56" s="1307"/>
      <c r="L56" s="1307"/>
      <c r="M56" s="1307"/>
      <c r="N56" s="1307"/>
      <c r="AN56" s="1304"/>
      <c r="AO56" s="1304"/>
      <c r="AP56" s="1304"/>
      <c r="AQ56" s="1304"/>
      <c r="AR56" s="1304"/>
      <c r="AS56" s="1304"/>
      <c r="AT56" s="1304"/>
      <c r="AU56" s="1304"/>
      <c r="AV56" s="1304"/>
      <c r="AW56" s="1304"/>
      <c r="AX56" s="1304"/>
      <c r="AY56" s="1304"/>
      <c r="AZ56" s="1304"/>
      <c r="BA56" s="1304"/>
      <c r="BB56" s="1308"/>
      <c r="BC56" s="1308"/>
      <c r="BD56" s="1308"/>
      <c r="BE56" s="1308"/>
      <c r="BF56" s="1308"/>
      <c r="BG56" s="1308"/>
      <c r="BH56" s="1308"/>
      <c r="BI56" s="1308"/>
      <c r="BJ56" s="1308"/>
      <c r="BK56" s="1308"/>
      <c r="BL56" s="1308"/>
      <c r="BM56" s="1308"/>
      <c r="BN56" s="1308"/>
      <c r="BO56" s="1308"/>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7" customFormat="1" x14ac:dyDescent="0.15">
      <c r="B57" s="1311"/>
      <c r="G57" s="1298"/>
      <c r="H57" s="1298"/>
      <c r="I57" s="1312"/>
      <c r="J57" s="1312"/>
      <c r="K57" s="1307"/>
      <c r="L57" s="1307"/>
      <c r="M57" s="1307"/>
      <c r="N57" s="1307"/>
      <c r="AM57" s="1272"/>
      <c r="AN57" s="1304"/>
      <c r="AO57" s="1304"/>
      <c r="AP57" s="1304"/>
      <c r="AQ57" s="1304"/>
      <c r="AR57" s="1304"/>
      <c r="AS57" s="1304"/>
      <c r="AT57" s="1304"/>
      <c r="AU57" s="1304"/>
      <c r="AV57" s="1304"/>
      <c r="AW57" s="1304"/>
      <c r="AX57" s="1304"/>
      <c r="AY57" s="1304"/>
      <c r="AZ57" s="1304"/>
      <c r="BA57" s="1304"/>
      <c r="BB57" s="1308" t="s">
        <v>611</v>
      </c>
      <c r="BC57" s="1308"/>
      <c r="BD57" s="1308"/>
      <c r="BE57" s="1308"/>
      <c r="BF57" s="1308"/>
      <c r="BG57" s="1308"/>
      <c r="BH57" s="1308"/>
      <c r="BI57" s="1308"/>
      <c r="BJ57" s="1308"/>
      <c r="BK57" s="1308"/>
      <c r="BL57" s="1308"/>
      <c r="BM57" s="1308"/>
      <c r="BN57" s="1308"/>
      <c r="BO57" s="1308"/>
      <c r="BP57" s="1309"/>
      <c r="BQ57" s="1310"/>
      <c r="BR57" s="1310"/>
      <c r="BS57" s="1310"/>
      <c r="BT57" s="1310"/>
      <c r="BU57" s="1310"/>
      <c r="BV57" s="1310"/>
      <c r="BW57" s="1310"/>
      <c r="BX57" s="1310">
        <v>55.4</v>
      </c>
      <c r="BY57" s="1310"/>
      <c r="BZ57" s="1310"/>
      <c r="CA57" s="1310"/>
      <c r="CB57" s="1310"/>
      <c r="CC57" s="1310"/>
      <c r="CD57" s="1310"/>
      <c r="CE57" s="1310"/>
      <c r="CF57" s="1310">
        <v>56.6</v>
      </c>
      <c r="CG57" s="1310"/>
      <c r="CH57" s="1310"/>
      <c r="CI57" s="1310"/>
      <c r="CJ57" s="1310"/>
      <c r="CK57" s="1310"/>
      <c r="CL57" s="1310"/>
      <c r="CM57" s="1310"/>
      <c r="CN57" s="1310">
        <v>56.9</v>
      </c>
      <c r="CO57" s="1310"/>
      <c r="CP57" s="1310"/>
      <c r="CQ57" s="1310"/>
      <c r="CR57" s="1310"/>
      <c r="CS57" s="1310"/>
      <c r="CT57" s="1310"/>
      <c r="CU57" s="1310"/>
      <c r="CV57" s="1310">
        <v>56.8</v>
      </c>
      <c r="CW57" s="1310"/>
      <c r="CX57" s="1310"/>
      <c r="CY57" s="1310"/>
      <c r="CZ57" s="1310"/>
      <c r="DA57" s="1310"/>
      <c r="DB57" s="1310"/>
      <c r="DC57" s="1310"/>
      <c r="DD57" s="1313"/>
      <c r="DE57" s="1311"/>
    </row>
    <row r="58" spans="1:109" s="1287" customFormat="1" x14ac:dyDescent="0.15">
      <c r="A58" s="1272"/>
      <c r="B58" s="1311"/>
      <c r="G58" s="1298"/>
      <c r="H58" s="1298"/>
      <c r="I58" s="1312"/>
      <c r="J58" s="1312"/>
      <c r="K58" s="1307"/>
      <c r="L58" s="1307"/>
      <c r="M58" s="1307"/>
      <c r="N58" s="1307"/>
      <c r="AM58" s="1272"/>
      <c r="AN58" s="1304"/>
      <c r="AO58" s="1304"/>
      <c r="AP58" s="1304"/>
      <c r="AQ58" s="1304"/>
      <c r="AR58" s="1304"/>
      <c r="AS58" s="1304"/>
      <c r="AT58" s="1304"/>
      <c r="AU58" s="1304"/>
      <c r="AV58" s="1304"/>
      <c r="AW58" s="1304"/>
      <c r="AX58" s="1304"/>
      <c r="AY58" s="1304"/>
      <c r="AZ58" s="1304"/>
      <c r="BA58" s="1304"/>
      <c r="BB58" s="1308"/>
      <c r="BC58" s="1308"/>
      <c r="BD58" s="1308"/>
      <c r="BE58" s="1308"/>
      <c r="BF58" s="1308"/>
      <c r="BG58" s="1308"/>
      <c r="BH58" s="1308"/>
      <c r="BI58" s="1308"/>
      <c r="BJ58" s="1308"/>
      <c r="BK58" s="1308"/>
      <c r="BL58" s="1308"/>
      <c r="BM58" s="1308"/>
      <c r="BN58" s="1308"/>
      <c r="BO58" s="1308"/>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7" customFormat="1" x14ac:dyDescent="0.15">
      <c r="A59" s="1272"/>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7" customFormat="1" x14ac:dyDescent="0.15">
      <c r="A60" s="1272"/>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7" customFormat="1" x14ac:dyDescent="0.15">
      <c r="A61" s="1272"/>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4"/>
      <c r="C62" s="1284"/>
      <c r="D62" s="1284"/>
      <c r="E62" s="1284"/>
      <c r="F62" s="1284"/>
      <c r="G62" s="1284"/>
      <c r="H62" s="1284"/>
      <c r="I62" s="1284"/>
      <c r="J62" s="1284"/>
      <c r="K62" s="1284"/>
      <c r="L62" s="1284"/>
      <c r="M62" s="1284"/>
      <c r="N62" s="1284"/>
      <c r="O62" s="1284"/>
      <c r="P62" s="1284"/>
      <c r="Q62" s="1284"/>
      <c r="R62" s="1284"/>
      <c r="S62" s="1284"/>
      <c r="T62" s="1284"/>
      <c r="U62" s="1284"/>
      <c r="V62" s="1284"/>
      <c r="W62" s="1284"/>
      <c r="X62" s="1284"/>
      <c r="Y62" s="1284"/>
      <c r="Z62" s="1284"/>
      <c r="AA62" s="1284"/>
      <c r="AB62" s="1284"/>
      <c r="AC62" s="1284"/>
      <c r="AD62" s="1284"/>
      <c r="AE62" s="1284"/>
      <c r="AF62" s="1284"/>
      <c r="AG62" s="1284"/>
      <c r="AH62" s="1284"/>
      <c r="AI62" s="1284"/>
      <c r="AJ62" s="1284"/>
      <c r="AK62" s="1284"/>
      <c r="AL62" s="1284"/>
      <c r="AM62" s="1284"/>
      <c r="AN62" s="1284"/>
      <c r="AO62" s="1284"/>
      <c r="AP62" s="1284"/>
      <c r="AQ62" s="1284"/>
      <c r="AR62" s="1284"/>
      <c r="AS62" s="1284"/>
      <c r="AT62" s="1284"/>
      <c r="AU62" s="1284"/>
      <c r="AV62" s="1284"/>
      <c r="AW62" s="1284"/>
      <c r="AX62" s="1284"/>
      <c r="AY62" s="1284"/>
      <c r="AZ62" s="1284"/>
      <c r="BA62" s="1284"/>
      <c r="BB62" s="1284"/>
      <c r="BC62" s="1284"/>
      <c r="BD62" s="1284"/>
      <c r="BE62" s="1284"/>
      <c r="BF62" s="1284"/>
      <c r="BG62" s="1284"/>
      <c r="BH62" s="1284"/>
      <c r="BI62" s="1284"/>
      <c r="BJ62" s="1284"/>
      <c r="BK62" s="1284"/>
      <c r="BL62" s="1284"/>
      <c r="BM62" s="1284"/>
      <c r="BN62" s="1284"/>
      <c r="BO62" s="1284"/>
      <c r="BP62" s="1284"/>
      <c r="BQ62" s="1284"/>
      <c r="BR62" s="1284"/>
      <c r="BS62" s="1284"/>
      <c r="BT62" s="1284"/>
      <c r="BU62" s="1284"/>
      <c r="BV62" s="1284"/>
      <c r="BW62" s="1284"/>
      <c r="BX62" s="1284"/>
      <c r="BY62" s="1284"/>
      <c r="BZ62" s="1284"/>
      <c r="CA62" s="1284"/>
      <c r="CB62" s="1284"/>
      <c r="CC62" s="1284"/>
      <c r="CD62" s="1284"/>
      <c r="CE62" s="1284"/>
      <c r="CF62" s="1284"/>
      <c r="CG62" s="1284"/>
      <c r="CH62" s="1284"/>
      <c r="CI62" s="1284"/>
      <c r="CJ62" s="1284"/>
      <c r="CK62" s="1284"/>
      <c r="CL62" s="1284"/>
      <c r="CM62" s="1284"/>
      <c r="CN62" s="1284"/>
      <c r="CO62" s="1284"/>
      <c r="CP62" s="1284"/>
      <c r="CQ62" s="1284"/>
      <c r="CR62" s="1284"/>
      <c r="CS62" s="1284"/>
      <c r="CT62" s="1284"/>
      <c r="CU62" s="1284"/>
      <c r="CV62" s="1284"/>
      <c r="CW62" s="1284"/>
      <c r="CX62" s="1284"/>
      <c r="CY62" s="1284"/>
      <c r="CZ62" s="1284"/>
      <c r="DA62" s="1284"/>
      <c r="DB62" s="1284"/>
      <c r="DC62" s="1284"/>
      <c r="DD62" s="1284"/>
      <c r="DE62" s="1272"/>
    </row>
    <row r="63" spans="1:109" ht="17.25" x14ac:dyDescent="0.15">
      <c r="B63" s="1319" t="s">
        <v>613</v>
      </c>
    </row>
    <row r="64" spans="1:109" x14ac:dyDescent="0.15">
      <c r="B64" s="1279"/>
      <c r="G64" s="1286"/>
      <c r="I64" s="1320"/>
      <c r="J64" s="1320"/>
      <c r="K64" s="1320"/>
      <c r="L64" s="1320"/>
      <c r="M64" s="1320"/>
      <c r="N64" s="1321"/>
      <c r="AM64" s="1286"/>
      <c r="AN64" s="1286" t="s">
        <v>606</v>
      </c>
      <c r="AP64" s="1287"/>
      <c r="AQ64" s="1287"/>
      <c r="AR64" s="1287"/>
      <c r="AY64" s="1286"/>
      <c r="BA64" s="1287"/>
      <c r="BB64" s="1287"/>
      <c r="BC64" s="1287"/>
      <c r="BK64" s="1286"/>
      <c r="BM64" s="1287"/>
      <c r="BN64" s="1287"/>
      <c r="BO64" s="1287"/>
      <c r="BW64" s="1286"/>
      <c r="BY64" s="1287"/>
      <c r="BZ64" s="1287"/>
      <c r="CA64" s="1287"/>
      <c r="CI64" s="1286"/>
      <c r="CK64" s="1287"/>
      <c r="CL64" s="1287"/>
      <c r="CM64" s="1287"/>
      <c r="CU64" s="1286"/>
      <c r="CW64" s="1287"/>
      <c r="CX64" s="1287"/>
      <c r="CY64" s="1287"/>
    </row>
    <row r="65" spans="2:107" x14ac:dyDescent="0.15">
      <c r="B65" s="1279"/>
      <c r="AN65" s="1288" t="s">
        <v>614</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1279"/>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1279"/>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1279"/>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1279"/>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1279"/>
      <c r="H70" s="1322"/>
      <c r="I70" s="1322"/>
      <c r="J70" s="1323"/>
      <c r="K70" s="1323"/>
      <c r="L70" s="1324"/>
      <c r="M70" s="1323"/>
      <c r="N70" s="1324"/>
      <c r="AN70" s="1297"/>
      <c r="AO70" s="1297"/>
      <c r="AP70" s="1297"/>
      <c r="AZ70" s="1297"/>
      <c r="BA70" s="1297"/>
      <c r="BB70" s="1297"/>
      <c r="BL70" s="1297"/>
      <c r="BM70" s="1297"/>
      <c r="BN70" s="1297"/>
      <c r="BX70" s="1297"/>
      <c r="BY70" s="1297"/>
      <c r="BZ70" s="1297"/>
      <c r="CJ70" s="1297"/>
      <c r="CK70" s="1297"/>
      <c r="CL70" s="1297"/>
      <c r="CV70" s="1297"/>
      <c r="CW70" s="1297"/>
      <c r="CX70" s="1297"/>
    </row>
    <row r="71" spans="2:107" x14ac:dyDescent="0.15">
      <c r="B71" s="1279"/>
      <c r="G71" s="1325"/>
      <c r="I71" s="1326"/>
      <c r="J71" s="1323"/>
      <c r="K71" s="1323"/>
      <c r="L71" s="1324"/>
      <c r="M71" s="1323"/>
      <c r="N71" s="1324"/>
      <c r="AM71" s="1325"/>
      <c r="AN71" s="1272" t="s">
        <v>608</v>
      </c>
    </row>
    <row r="72" spans="2:107" x14ac:dyDescent="0.15">
      <c r="B72" s="1279"/>
      <c r="G72" s="1298"/>
      <c r="H72" s="1298"/>
      <c r="I72" s="1298"/>
      <c r="J72" s="1298"/>
      <c r="K72" s="1299"/>
      <c r="L72" s="1299"/>
      <c r="M72" s="1300"/>
      <c r="N72" s="1300"/>
      <c r="AN72" s="1301"/>
      <c r="AO72" s="1302"/>
      <c r="AP72" s="1302"/>
      <c r="AQ72" s="1302"/>
      <c r="AR72" s="1302"/>
      <c r="AS72" s="1302"/>
      <c r="AT72" s="1302"/>
      <c r="AU72" s="1302"/>
      <c r="AV72" s="1302"/>
      <c r="AW72" s="1302"/>
      <c r="AX72" s="1302"/>
      <c r="AY72" s="1302"/>
      <c r="AZ72" s="1302"/>
      <c r="BA72" s="1302"/>
      <c r="BB72" s="1302"/>
      <c r="BC72" s="1302"/>
      <c r="BD72" s="1302"/>
      <c r="BE72" s="1302"/>
      <c r="BF72" s="1302"/>
      <c r="BG72" s="1302"/>
      <c r="BH72" s="1302"/>
      <c r="BI72" s="1302"/>
      <c r="BJ72" s="1302"/>
      <c r="BK72" s="1302"/>
      <c r="BL72" s="1302"/>
      <c r="BM72" s="1302"/>
      <c r="BN72" s="1302"/>
      <c r="BO72" s="1303"/>
      <c r="BP72" s="1304" t="s">
        <v>553</v>
      </c>
      <c r="BQ72" s="1304"/>
      <c r="BR72" s="1304"/>
      <c r="BS72" s="1304"/>
      <c r="BT72" s="1304"/>
      <c r="BU72" s="1304"/>
      <c r="BV72" s="1304"/>
      <c r="BW72" s="1304"/>
      <c r="BX72" s="1304" t="s">
        <v>554</v>
      </c>
      <c r="BY72" s="1304"/>
      <c r="BZ72" s="1304"/>
      <c r="CA72" s="1304"/>
      <c r="CB72" s="1304"/>
      <c r="CC72" s="1304"/>
      <c r="CD72" s="1304"/>
      <c r="CE72" s="1304"/>
      <c r="CF72" s="1304" t="s">
        <v>555</v>
      </c>
      <c r="CG72" s="1304"/>
      <c r="CH72" s="1304"/>
      <c r="CI72" s="1304"/>
      <c r="CJ72" s="1304"/>
      <c r="CK72" s="1304"/>
      <c r="CL72" s="1304"/>
      <c r="CM72" s="1304"/>
      <c r="CN72" s="1304" t="s">
        <v>556</v>
      </c>
      <c r="CO72" s="1304"/>
      <c r="CP72" s="1304"/>
      <c r="CQ72" s="1304"/>
      <c r="CR72" s="1304"/>
      <c r="CS72" s="1304"/>
      <c r="CT72" s="1304"/>
      <c r="CU72" s="1304"/>
      <c r="CV72" s="1304" t="s">
        <v>557</v>
      </c>
      <c r="CW72" s="1304"/>
      <c r="CX72" s="1304"/>
      <c r="CY72" s="1304"/>
      <c r="CZ72" s="1304"/>
      <c r="DA72" s="1304"/>
      <c r="DB72" s="1304"/>
      <c r="DC72" s="1304"/>
    </row>
    <row r="73" spans="2:107" x14ac:dyDescent="0.15">
      <c r="B73" s="1279"/>
      <c r="G73" s="1305"/>
      <c r="H73" s="1305"/>
      <c r="I73" s="1305"/>
      <c r="J73" s="1305"/>
      <c r="K73" s="1327"/>
      <c r="L73" s="1327"/>
      <c r="M73" s="1327"/>
      <c r="N73" s="1327"/>
      <c r="AM73" s="1297"/>
      <c r="AN73" s="1308" t="s">
        <v>609</v>
      </c>
      <c r="AO73" s="1308"/>
      <c r="AP73" s="1308"/>
      <c r="AQ73" s="1308"/>
      <c r="AR73" s="1308"/>
      <c r="AS73" s="1308"/>
      <c r="AT73" s="1308"/>
      <c r="AU73" s="1308"/>
      <c r="AV73" s="1308"/>
      <c r="AW73" s="1308"/>
      <c r="AX73" s="1308"/>
      <c r="AY73" s="1308"/>
      <c r="AZ73" s="1308"/>
      <c r="BA73" s="1308"/>
      <c r="BB73" s="1308" t="s">
        <v>610</v>
      </c>
      <c r="BC73" s="1308"/>
      <c r="BD73" s="1308"/>
      <c r="BE73" s="1308"/>
      <c r="BF73" s="1308"/>
      <c r="BG73" s="1308"/>
      <c r="BH73" s="1308"/>
      <c r="BI73" s="1308"/>
      <c r="BJ73" s="1308"/>
      <c r="BK73" s="1308"/>
      <c r="BL73" s="1308"/>
      <c r="BM73" s="1308"/>
      <c r="BN73" s="1308"/>
      <c r="BO73" s="1308"/>
      <c r="BP73" s="1310">
        <v>31.8</v>
      </c>
      <c r="BQ73" s="1310"/>
      <c r="BR73" s="1310"/>
      <c r="BS73" s="1310"/>
      <c r="BT73" s="1310"/>
      <c r="BU73" s="1310"/>
      <c r="BV73" s="1310"/>
      <c r="BW73" s="1310"/>
      <c r="BX73" s="1310">
        <v>32.9</v>
      </c>
      <c r="BY73" s="1310"/>
      <c r="BZ73" s="1310"/>
      <c r="CA73" s="1310"/>
      <c r="CB73" s="1310"/>
      <c r="CC73" s="1310"/>
      <c r="CD73" s="1310"/>
      <c r="CE73" s="1310"/>
      <c r="CF73" s="1310">
        <v>38.700000000000003</v>
      </c>
      <c r="CG73" s="1310"/>
      <c r="CH73" s="1310"/>
      <c r="CI73" s="1310"/>
      <c r="CJ73" s="1310"/>
      <c r="CK73" s="1310"/>
      <c r="CL73" s="1310"/>
      <c r="CM73" s="1310"/>
      <c r="CN73" s="1310">
        <v>39.5</v>
      </c>
      <c r="CO73" s="1310"/>
      <c r="CP73" s="1310"/>
      <c r="CQ73" s="1310"/>
      <c r="CR73" s="1310"/>
      <c r="CS73" s="1310"/>
      <c r="CT73" s="1310"/>
      <c r="CU73" s="1310"/>
      <c r="CV73" s="1310">
        <v>54.4</v>
      </c>
      <c r="CW73" s="1310"/>
      <c r="CX73" s="1310"/>
      <c r="CY73" s="1310"/>
      <c r="CZ73" s="1310"/>
      <c r="DA73" s="1310"/>
      <c r="DB73" s="1310"/>
      <c r="DC73" s="1310"/>
    </row>
    <row r="74" spans="2:107" x14ac:dyDescent="0.15">
      <c r="B74" s="1279"/>
      <c r="G74" s="1305"/>
      <c r="H74" s="1305"/>
      <c r="I74" s="1305"/>
      <c r="J74" s="1305"/>
      <c r="K74" s="1327"/>
      <c r="L74" s="1327"/>
      <c r="M74" s="1327"/>
      <c r="N74" s="1327"/>
      <c r="AM74" s="1297"/>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79"/>
      <c r="G75" s="1305"/>
      <c r="H75" s="1305"/>
      <c r="I75" s="1298"/>
      <c r="J75" s="1298"/>
      <c r="K75" s="1307"/>
      <c r="L75" s="1307"/>
      <c r="M75" s="1307"/>
      <c r="N75" s="1307"/>
      <c r="AM75" s="1297"/>
      <c r="AN75" s="1308"/>
      <c r="AO75" s="1308"/>
      <c r="AP75" s="1308"/>
      <c r="AQ75" s="1308"/>
      <c r="AR75" s="1308"/>
      <c r="AS75" s="1308"/>
      <c r="AT75" s="1308"/>
      <c r="AU75" s="1308"/>
      <c r="AV75" s="1308"/>
      <c r="AW75" s="1308"/>
      <c r="AX75" s="1308"/>
      <c r="AY75" s="1308"/>
      <c r="AZ75" s="1308"/>
      <c r="BA75" s="1308"/>
      <c r="BB75" s="1308" t="s">
        <v>615</v>
      </c>
      <c r="BC75" s="1308"/>
      <c r="BD75" s="1308"/>
      <c r="BE75" s="1308"/>
      <c r="BF75" s="1308"/>
      <c r="BG75" s="1308"/>
      <c r="BH75" s="1308"/>
      <c r="BI75" s="1308"/>
      <c r="BJ75" s="1308"/>
      <c r="BK75" s="1308"/>
      <c r="BL75" s="1308"/>
      <c r="BM75" s="1308"/>
      <c r="BN75" s="1308"/>
      <c r="BO75" s="1308"/>
      <c r="BP75" s="1310">
        <v>6.8</v>
      </c>
      <c r="BQ75" s="1310"/>
      <c r="BR75" s="1310"/>
      <c r="BS75" s="1310"/>
      <c r="BT75" s="1310"/>
      <c r="BU75" s="1310"/>
      <c r="BV75" s="1310"/>
      <c r="BW75" s="1310"/>
      <c r="BX75" s="1310">
        <v>6.5</v>
      </c>
      <c r="BY75" s="1310"/>
      <c r="BZ75" s="1310"/>
      <c r="CA75" s="1310"/>
      <c r="CB75" s="1310"/>
      <c r="CC75" s="1310"/>
      <c r="CD75" s="1310"/>
      <c r="CE75" s="1310"/>
      <c r="CF75" s="1310">
        <v>7.4</v>
      </c>
      <c r="CG75" s="1310"/>
      <c r="CH75" s="1310"/>
      <c r="CI75" s="1310"/>
      <c r="CJ75" s="1310"/>
      <c r="CK75" s="1310"/>
      <c r="CL75" s="1310"/>
      <c r="CM75" s="1310"/>
      <c r="CN75" s="1310">
        <v>6.6</v>
      </c>
      <c r="CO75" s="1310"/>
      <c r="CP75" s="1310"/>
      <c r="CQ75" s="1310"/>
      <c r="CR75" s="1310"/>
      <c r="CS75" s="1310"/>
      <c r="CT75" s="1310"/>
      <c r="CU75" s="1310"/>
      <c r="CV75" s="1310">
        <v>6.9</v>
      </c>
      <c r="CW75" s="1310"/>
      <c r="CX75" s="1310"/>
      <c r="CY75" s="1310"/>
      <c r="CZ75" s="1310"/>
      <c r="DA75" s="1310"/>
      <c r="DB75" s="1310"/>
      <c r="DC75" s="1310"/>
    </row>
    <row r="76" spans="2:107" x14ac:dyDescent="0.15">
      <c r="B76" s="1279"/>
      <c r="G76" s="1305"/>
      <c r="H76" s="1305"/>
      <c r="I76" s="1298"/>
      <c r="J76" s="1298"/>
      <c r="K76" s="1307"/>
      <c r="L76" s="1307"/>
      <c r="M76" s="1307"/>
      <c r="N76" s="1307"/>
      <c r="AM76" s="1297"/>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79"/>
      <c r="G77" s="1298"/>
      <c r="H77" s="1298"/>
      <c r="I77" s="1298"/>
      <c r="J77" s="1298"/>
      <c r="K77" s="1327"/>
      <c r="L77" s="1327"/>
      <c r="M77" s="1327"/>
      <c r="N77" s="1327"/>
      <c r="AN77" s="1304" t="s">
        <v>612</v>
      </c>
      <c r="AO77" s="1304"/>
      <c r="AP77" s="1304"/>
      <c r="AQ77" s="1304"/>
      <c r="AR77" s="1304"/>
      <c r="AS77" s="1304"/>
      <c r="AT77" s="1304"/>
      <c r="AU77" s="1304"/>
      <c r="AV77" s="1304"/>
      <c r="AW77" s="1304"/>
      <c r="AX77" s="1304"/>
      <c r="AY77" s="1304"/>
      <c r="AZ77" s="1304"/>
      <c r="BA77" s="1304"/>
      <c r="BB77" s="1308" t="s">
        <v>610</v>
      </c>
      <c r="BC77" s="1308"/>
      <c r="BD77" s="1308"/>
      <c r="BE77" s="1308"/>
      <c r="BF77" s="1308"/>
      <c r="BG77" s="1308"/>
      <c r="BH77" s="1308"/>
      <c r="BI77" s="1308"/>
      <c r="BJ77" s="1308"/>
      <c r="BK77" s="1308"/>
      <c r="BL77" s="1308"/>
      <c r="BM77" s="1308"/>
      <c r="BN77" s="1308"/>
      <c r="BO77" s="1308"/>
      <c r="BP77" s="1310">
        <v>35.700000000000003</v>
      </c>
      <c r="BQ77" s="1310"/>
      <c r="BR77" s="1310"/>
      <c r="BS77" s="1310"/>
      <c r="BT77" s="1310"/>
      <c r="BU77" s="1310"/>
      <c r="BV77" s="1310"/>
      <c r="BW77" s="1310"/>
      <c r="BX77" s="1310">
        <v>33.9</v>
      </c>
      <c r="BY77" s="1310"/>
      <c r="BZ77" s="1310"/>
      <c r="CA77" s="1310"/>
      <c r="CB77" s="1310"/>
      <c r="CC77" s="1310"/>
      <c r="CD77" s="1310"/>
      <c r="CE77" s="1310"/>
      <c r="CF77" s="1310">
        <v>32.299999999999997</v>
      </c>
      <c r="CG77" s="1310"/>
      <c r="CH77" s="1310"/>
      <c r="CI77" s="1310"/>
      <c r="CJ77" s="1310"/>
      <c r="CK77" s="1310"/>
      <c r="CL77" s="1310"/>
      <c r="CM77" s="1310"/>
      <c r="CN77" s="1310">
        <v>35.200000000000003</v>
      </c>
      <c r="CO77" s="1310"/>
      <c r="CP77" s="1310"/>
      <c r="CQ77" s="1310"/>
      <c r="CR77" s="1310"/>
      <c r="CS77" s="1310"/>
      <c r="CT77" s="1310"/>
      <c r="CU77" s="1310"/>
      <c r="CV77" s="1310">
        <v>40.4</v>
      </c>
      <c r="CW77" s="1310"/>
      <c r="CX77" s="1310"/>
      <c r="CY77" s="1310"/>
      <c r="CZ77" s="1310"/>
      <c r="DA77" s="1310"/>
      <c r="DB77" s="1310"/>
      <c r="DC77" s="1310"/>
    </row>
    <row r="78" spans="2:107" x14ac:dyDescent="0.15">
      <c r="B78" s="1279"/>
      <c r="G78" s="1298"/>
      <c r="H78" s="1298"/>
      <c r="I78" s="1298"/>
      <c r="J78" s="1298"/>
      <c r="K78" s="1327"/>
      <c r="L78" s="1327"/>
      <c r="M78" s="1327"/>
      <c r="N78" s="1327"/>
      <c r="AN78" s="1304"/>
      <c r="AO78" s="1304"/>
      <c r="AP78" s="1304"/>
      <c r="AQ78" s="1304"/>
      <c r="AR78" s="1304"/>
      <c r="AS78" s="1304"/>
      <c r="AT78" s="1304"/>
      <c r="AU78" s="1304"/>
      <c r="AV78" s="1304"/>
      <c r="AW78" s="1304"/>
      <c r="AX78" s="1304"/>
      <c r="AY78" s="1304"/>
      <c r="AZ78" s="1304"/>
      <c r="BA78" s="1304"/>
      <c r="BB78" s="1308"/>
      <c r="BC78" s="1308"/>
      <c r="BD78" s="1308"/>
      <c r="BE78" s="1308"/>
      <c r="BF78" s="1308"/>
      <c r="BG78" s="1308"/>
      <c r="BH78" s="1308"/>
      <c r="BI78" s="1308"/>
      <c r="BJ78" s="1308"/>
      <c r="BK78" s="1308"/>
      <c r="BL78" s="1308"/>
      <c r="BM78" s="1308"/>
      <c r="BN78" s="1308"/>
      <c r="BO78" s="1308"/>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79"/>
      <c r="G79" s="1298"/>
      <c r="H79" s="1298"/>
      <c r="I79" s="1312"/>
      <c r="J79" s="1312"/>
      <c r="K79" s="1328"/>
      <c r="L79" s="1328"/>
      <c r="M79" s="1328"/>
      <c r="N79" s="1328"/>
      <c r="AN79" s="1304"/>
      <c r="AO79" s="1304"/>
      <c r="AP79" s="1304"/>
      <c r="AQ79" s="1304"/>
      <c r="AR79" s="1304"/>
      <c r="AS79" s="1304"/>
      <c r="AT79" s="1304"/>
      <c r="AU79" s="1304"/>
      <c r="AV79" s="1304"/>
      <c r="AW79" s="1304"/>
      <c r="AX79" s="1304"/>
      <c r="AY79" s="1304"/>
      <c r="AZ79" s="1304"/>
      <c r="BA79" s="1304"/>
      <c r="BB79" s="1308" t="s">
        <v>615</v>
      </c>
      <c r="BC79" s="1308"/>
      <c r="BD79" s="1308"/>
      <c r="BE79" s="1308"/>
      <c r="BF79" s="1308"/>
      <c r="BG79" s="1308"/>
      <c r="BH79" s="1308"/>
      <c r="BI79" s="1308"/>
      <c r="BJ79" s="1308"/>
      <c r="BK79" s="1308"/>
      <c r="BL79" s="1308"/>
      <c r="BM79" s="1308"/>
      <c r="BN79" s="1308"/>
      <c r="BO79" s="1308"/>
      <c r="BP79" s="1310">
        <v>8</v>
      </c>
      <c r="BQ79" s="1310"/>
      <c r="BR79" s="1310"/>
      <c r="BS79" s="1310"/>
      <c r="BT79" s="1310"/>
      <c r="BU79" s="1310"/>
      <c r="BV79" s="1310"/>
      <c r="BW79" s="1310"/>
      <c r="BX79" s="1310">
        <v>7.4</v>
      </c>
      <c r="BY79" s="1310"/>
      <c r="BZ79" s="1310"/>
      <c r="CA79" s="1310"/>
      <c r="CB79" s="1310"/>
      <c r="CC79" s="1310"/>
      <c r="CD79" s="1310"/>
      <c r="CE79" s="1310"/>
      <c r="CF79" s="1310">
        <v>7</v>
      </c>
      <c r="CG79" s="1310"/>
      <c r="CH79" s="1310"/>
      <c r="CI79" s="1310"/>
      <c r="CJ79" s="1310"/>
      <c r="CK79" s="1310"/>
      <c r="CL79" s="1310"/>
      <c r="CM79" s="1310"/>
      <c r="CN79" s="1310">
        <v>6.9</v>
      </c>
      <c r="CO79" s="1310"/>
      <c r="CP79" s="1310"/>
      <c r="CQ79" s="1310"/>
      <c r="CR79" s="1310"/>
      <c r="CS79" s="1310"/>
      <c r="CT79" s="1310"/>
      <c r="CU79" s="1310"/>
      <c r="CV79" s="1310">
        <v>7</v>
      </c>
      <c r="CW79" s="1310"/>
      <c r="CX79" s="1310"/>
      <c r="CY79" s="1310"/>
      <c r="CZ79" s="1310"/>
      <c r="DA79" s="1310"/>
      <c r="DB79" s="1310"/>
      <c r="DC79" s="1310"/>
    </row>
    <row r="80" spans="2:107" x14ac:dyDescent="0.15">
      <c r="B80" s="1279"/>
      <c r="G80" s="1298"/>
      <c r="H80" s="1298"/>
      <c r="I80" s="1312"/>
      <c r="J80" s="1312"/>
      <c r="K80" s="1328"/>
      <c r="L80" s="1328"/>
      <c r="M80" s="1328"/>
      <c r="N80" s="1328"/>
      <c r="AN80" s="1304"/>
      <c r="AO80" s="1304"/>
      <c r="AP80" s="1304"/>
      <c r="AQ80" s="1304"/>
      <c r="AR80" s="1304"/>
      <c r="AS80" s="1304"/>
      <c r="AT80" s="1304"/>
      <c r="AU80" s="1304"/>
      <c r="AV80" s="1304"/>
      <c r="AW80" s="1304"/>
      <c r="AX80" s="1304"/>
      <c r="AY80" s="1304"/>
      <c r="AZ80" s="1304"/>
      <c r="BA80" s="1304"/>
      <c r="BB80" s="1308"/>
      <c r="BC80" s="1308"/>
      <c r="BD80" s="1308"/>
      <c r="BE80" s="1308"/>
      <c r="BF80" s="1308"/>
      <c r="BG80" s="1308"/>
      <c r="BH80" s="1308"/>
      <c r="BI80" s="1308"/>
      <c r="BJ80" s="1308"/>
      <c r="BK80" s="1308"/>
      <c r="BL80" s="1308"/>
      <c r="BM80" s="1308"/>
      <c r="BN80" s="1308"/>
      <c r="BO80" s="1308"/>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79"/>
    </row>
    <row r="82" spans="2:109" ht="17.25" x14ac:dyDescent="0.15">
      <c r="B82" s="1279"/>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1"/>
      <c r="C83" s="1282"/>
      <c r="D83" s="1282"/>
      <c r="E83" s="1282"/>
      <c r="F83" s="1282"/>
      <c r="G83" s="1282"/>
      <c r="H83" s="1282"/>
      <c r="I83" s="1282"/>
      <c r="J83" s="1282"/>
      <c r="K83" s="1282"/>
      <c r="L83" s="1282"/>
      <c r="M83" s="1282"/>
      <c r="N83" s="1282"/>
      <c r="O83" s="1282"/>
      <c r="P83" s="1282"/>
      <c r="Q83" s="1282"/>
      <c r="R83" s="1282"/>
      <c r="S83" s="1282"/>
      <c r="T83" s="1282"/>
      <c r="U83" s="1282"/>
      <c r="V83" s="1282"/>
      <c r="W83" s="1282"/>
      <c r="X83" s="1282"/>
      <c r="Y83" s="1282"/>
      <c r="Z83" s="1282"/>
      <c r="AA83" s="1282"/>
      <c r="AB83" s="1282"/>
      <c r="AC83" s="1282"/>
      <c r="AD83" s="1282"/>
      <c r="AE83" s="1282"/>
      <c r="AF83" s="1282"/>
      <c r="AG83" s="1282"/>
      <c r="AH83" s="1282"/>
      <c r="AI83" s="1282"/>
      <c r="AJ83" s="1282"/>
      <c r="AK83" s="1282"/>
      <c r="AL83" s="1282"/>
      <c r="AM83" s="1282"/>
      <c r="AN83" s="1282"/>
      <c r="AO83" s="1282"/>
      <c r="AP83" s="1282"/>
      <c r="AQ83" s="1282"/>
      <c r="AR83" s="1282"/>
      <c r="AS83" s="1282"/>
      <c r="AT83" s="1282"/>
      <c r="AU83" s="1282"/>
      <c r="AV83" s="1282"/>
      <c r="AW83" s="1282"/>
      <c r="AX83" s="1282"/>
      <c r="AY83" s="1282"/>
      <c r="AZ83" s="1282"/>
      <c r="BA83" s="1282"/>
      <c r="BB83" s="1282"/>
      <c r="BC83" s="1282"/>
      <c r="BD83" s="1282"/>
      <c r="BE83" s="1282"/>
      <c r="BF83" s="1282"/>
      <c r="BG83" s="1282"/>
      <c r="BH83" s="1282"/>
      <c r="BI83" s="1282"/>
      <c r="BJ83" s="1282"/>
      <c r="BK83" s="1282"/>
      <c r="BL83" s="1282"/>
      <c r="BM83" s="1282"/>
      <c r="BN83" s="1282"/>
      <c r="BO83" s="1282"/>
      <c r="BP83" s="1282"/>
      <c r="BQ83" s="1282"/>
      <c r="BR83" s="1282"/>
      <c r="BS83" s="1282"/>
      <c r="BT83" s="1282"/>
      <c r="BU83" s="1282"/>
      <c r="BV83" s="1282"/>
      <c r="BW83" s="1282"/>
      <c r="BX83" s="1282"/>
      <c r="BY83" s="1282"/>
      <c r="BZ83" s="1282"/>
      <c r="CA83" s="1282"/>
      <c r="CB83" s="1282"/>
      <c r="CC83" s="1282"/>
      <c r="CD83" s="1282"/>
      <c r="CE83" s="1282"/>
      <c r="CF83" s="1282"/>
      <c r="CG83" s="1282"/>
      <c r="CH83" s="1282"/>
      <c r="CI83" s="1282"/>
      <c r="CJ83" s="1282"/>
      <c r="CK83" s="1282"/>
      <c r="CL83" s="1282"/>
      <c r="CM83" s="1282"/>
      <c r="CN83" s="1282"/>
      <c r="CO83" s="1282"/>
      <c r="CP83" s="1282"/>
      <c r="CQ83" s="1282"/>
      <c r="CR83" s="1282"/>
      <c r="CS83" s="1282"/>
      <c r="CT83" s="1282"/>
      <c r="CU83" s="1282"/>
      <c r="CV83" s="1282"/>
      <c r="CW83" s="1282"/>
      <c r="CX83" s="1282"/>
      <c r="CY83" s="1282"/>
      <c r="CZ83" s="1282"/>
      <c r="DA83" s="1282"/>
      <c r="DB83" s="1282"/>
      <c r="DC83" s="1282"/>
      <c r="DD83" s="1283"/>
    </row>
    <row r="84" spans="2:109" x14ac:dyDescent="0.15">
      <c r="DD84" s="1272"/>
      <c r="DE84" s="1272"/>
    </row>
    <row r="85" spans="2:109" x14ac:dyDescent="0.15">
      <c r="DD85" s="1272"/>
      <c r="DE85" s="1272"/>
    </row>
    <row r="86" spans="2:109" hidden="1" x14ac:dyDescent="0.15">
      <c r="DD86" s="1272"/>
      <c r="DE86" s="1272"/>
    </row>
    <row r="87" spans="2:109" hidden="1" x14ac:dyDescent="0.15">
      <c r="K87" s="1330"/>
      <c r="AQ87" s="1330"/>
      <c r="BC87" s="1330"/>
      <c r="BO87" s="1330"/>
      <c r="CA87" s="1330"/>
      <c r="CM87" s="1330"/>
      <c r="CY87" s="1330"/>
      <c r="DD87" s="1272"/>
      <c r="DE87" s="1272"/>
    </row>
    <row r="88" spans="2:109" hidden="1" x14ac:dyDescent="0.15">
      <c r="DD88" s="1272"/>
      <c r="DE88" s="1272"/>
    </row>
    <row r="89" spans="2:109" hidden="1" x14ac:dyDescent="0.15">
      <c r="DD89" s="1272"/>
      <c r="DE89" s="1272"/>
    </row>
    <row r="90" spans="2:109" hidden="1" x14ac:dyDescent="0.15">
      <c r="DD90" s="1272"/>
      <c r="DE90" s="1272"/>
    </row>
    <row r="91" spans="2:109" hidden="1" x14ac:dyDescent="0.15">
      <c r="DD91" s="1272"/>
      <c r="DE91" s="1272"/>
    </row>
    <row r="92" spans="2:109" ht="13.5" hidden="1" customHeight="1" x14ac:dyDescent="0.15">
      <c r="DD92" s="1272"/>
      <c r="DE92" s="1272"/>
    </row>
    <row r="93" spans="2:109" ht="13.5" hidden="1" customHeight="1" x14ac:dyDescent="0.15">
      <c r="DD93" s="1272"/>
      <c r="DE93" s="1272"/>
    </row>
    <row r="94" spans="2:109" ht="13.5" hidden="1" customHeight="1" x14ac:dyDescent="0.15">
      <c r="DD94" s="1272"/>
      <c r="DE94" s="1272"/>
    </row>
    <row r="95" spans="2:109" ht="13.5" hidden="1" customHeight="1" x14ac:dyDescent="0.15">
      <c r="DD95" s="1272"/>
      <c r="DE95" s="1272"/>
    </row>
    <row r="96" spans="2:109" ht="13.5" hidden="1" customHeight="1" x14ac:dyDescent="0.15">
      <c r="DD96" s="1272"/>
      <c r="DE96" s="1272"/>
    </row>
    <row r="97" s="1272" customFormat="1" ht="13.5" hidden="1" customHeight="1" x14ac:dyDescent="0.15"/>
    <row r="98" s="1272" customFormat="1" ht="13.5" hidden="1" customHeight="1" x14ac:dyDescent="0.15"/>
    <row r="99" s="1272" customFormat="1" ht="13.5" hidden="1" customHeight="1" x14ac:dyDescent="0.15"/>
    <row r="100" s="1272" customFormat="1" ht="13.5" hidden="1" customHeight="1" x14ac:dyDescent="0.15"/>
    <row r="101" s="1272" customFormat="1" ht="13.5" hidden="1" customHeight="1" x14ac:dyDescent="0.15"/>
    <row r="102" s="1272" customFormat="1" ht="13.5" hidden="1" customHeight="1" x14ac:dyDescent="0.15"/>
    <row r="103" s="1272" customFormat="1" ht="13.5" hidden="1" customHeight="1" x14ac:dyDescent="0.15"/>
    <row r="104" s="1272" customFormat="1" ht="13.5" hidden="1" customHeight="1" x14ac:dyDescent="0.15"/>
    <row r="105" s="1272" customFormat="1" ht="13.5" hidden="1" customHeight="1" x14ac:dyDescent="0.15"/>
    <row r="106" s="1272" customFormat="1" ht="13.5" hidden="1" customHeight="1" x14ac:dyDescent="0.15"/>
    <row r="107" s="1272" customFormat="1" ht="13.5" hidden="1" customHeight="1" x14ac:dyDescent="0.15"/>
    <row r="108" s="1272" customFormat="1" ht="13.5" hidden="1" customHeight="1" x14ac:dyDescent="0.15"/>
    <row r="109" s="1272" customFormat="1" ht="13.5" hidden="1" customHeight="1" x14ac:dyDescent="0.15"/>
    <row r="110" s="1272" customFormat="1" ht="13.5" hidden="1" customHeight="1" x14ac:dyDescent="0.15"/>
    <row r="111" s="1272" customFormat="1" ht="13.5" hidden="1" customHeight="1" x14ac:dyDescent="0.15"/>
    <row r="112" s="1272" customFormat="1" ht="13.5" hidden="1" customHeight="1" x14ac:dyDescent="0.15"/>
    <row r="113" s="1272" customFormat="1" ht="13.5" hidden="1" customHeight="1" x14ac:dyDescent="0.15"/>
    <row r="114" s="1272" customFormat="1" ht="13.5" hidden="1" customHeight="1" x14ac:dyDescent="0.15"/>
    <row r="115" s="1272" customFormat="1" ht="13.5" hidden="1" customHeight="1" x14ac:dyDescent="0.15"/>
    <row r="116" s="1272" customFormat="1" ht="13.5" hidden="1" customHeight="1" x14ac:dyDescent="0.15"/>
    <row r="117" s="1272" customFormat="1" ht="13.5" hidden="1" customHeight="1" x14ac:dyDescent="0.15"/>
    <row r="118" s="1272" customFormat="1" ht="13.5" hidden="1" customHeight="1" x14ac:dyDescent="0.15"/>
    <row r="119" s="1272" customFormat="1" ht="13.5" hidden="1" customHeight="1" x14ac:dyDescent="0.15"/>
    <row r="120" s="1272" customFormat="1" ht="13.5" hidden="1" customHeight="1" x14ac:dyDescent="0.15"/>
    <row r="121" s="1272" customFormat="1" ht="13.5" hidden="1" customHeight="1" x14ac:dyDescent="0.15"/>
    <row r="122" s="1272" customFormat="1" ht="13.5" hidden="1" customHeight="1" x14ac:dyDescent="0.15"/>
    <row r="123" s="1272" customFormat="1" ht="13.5" hidden="1" customHeight="1" x14ac:dyDescent="0.15"/>
    <row r="124" s="1272" customFormat="1" ht="13.5" hidden="1" customHeight="1" x14ac:dyDescent="0.15"/>
    <row r="125" s="1272" customFormat="1" ht="13.5" hidden="1" customHeight="1" x14ac:dyDescent="0.15"/>
    <row r="126" s="1272" customFormat="1" ht="13.5" hidden="1" customHeight="1" x14ac:dyDescent="0.15"/>
    <row r="127" s="1272" customFormat="1" ht="13.5" hidden="1" customHeight="1" x14ac:dyDescent="0.15"/>
    <row r="128" s="1272" customFormat="1" ht="13.5" hidden="1" customHeight="1" x14ac:dyDescent="0.15"/>
    <row r="129" s="1272" customFormat="1" ht="13.5" hidden="1" customHeight="1" x14ac:dyDescent="0.15"/>
    <row r="130" s="1272" customFormat="1" ht="13.5" hidden="1" customHeight="1" x14ac:dyDescent="0.15"/>
    <row r="131" s="1272" customFormat="1" ht="13.5" hidden="1" customHeight="1" x14ac:dyDescent="0.15"/>
    <row r="132" s="1272" customFormat="1" ht="13.5" hidden="1" customHeight="1" x14ac:dyDescent="0.15"/>
    <row r="133" s="1272" customFormat="1" ht="13.5" hidden="1" customHeight="1" x14ac:dyDescent="0.15"/>
    <row r="134" s="1272" customFormat="1" ht="13.5" hidden="1" customHeight="1" x14ac:dyDescent="0.15"/>
    <row r="135" s="1272" customFormat="1" ht="13.5" hidden="1" customHeight="1" x14ac:dyDescent="0.15"/>
    <row r="136" s="1272" customFormat="1" ht="13.5" hidden="1" customHeight="1" x14ac:dyDescent="0.15"/>
    <row r="137" s="1272" customFormat="1" ht="13.5" hidden="1" customHeight="1" x14ac:dyDescent="0.15"/>
    <row r="138" s="1272" customFormat="1" ht="13.5" hidden="1" customHeight="1" x14ac:dyDescent="0.15"/>
    <row r="139" s="1272" customFormat="1" ht="13.5" hidden="1" customHeight="1" x14ac:dyDescent="0.15"/>
    <row r="140" s="1272" customFormat="1" ht="13.5" hidden="1" customHeight="1" x14ac:dyDescent="0.15"/>
    <row r="141" s="1272" customFormat="1" ht="13.5" hidden="1" customHeight="1" x14ac:dyDescent="0.15"/>
    <row r="142" s="1272" customFormat="1" ht="13.5" hidden="1" customHeight="1" x14ac:dyDescent="0.15"/>
    <row r="143" s="1272" customFormat="1" ht="13.5" hidden="1" customHeight="1" x14ac:dyDescent="0.15"/>
    <row r="144" s="1272" customFormat="1" ht="13.5" hidden="1" customHeight="1" x14ac:dyDescent="0.15"/>
    <row r="145" s="1272" customFormat="1" ht="13.5" hidden="1" customHeight="1" x14ac:dyDescent="0.15"/>
    <row r="146" s="1272" customFormat="1" ht="13.5" hidden="1" customHeight="1" x14ac:dyDescent="0.15"/>
    <row r="147" s="1272" customFormat="1" ht="13.5" hidden="1" customHeight="1" x14ac:dyDescent="0.15"/>
    <row r="148" s="1272" customFormat="1" ht="13.5" hidden="1" customHeight="1" x14ac:dyDescent="0.15"/>
    <row r="149" s="1272" customFormat="1" ht="13.5" hidden="1" customHeight="1" x14ac:dyDescent="0.15"/>
    <row r="150" s="1272" customFormat="1" ht="13.5" hidden="1" customHeight="1" x14ac:dyDescent="0.15"/>
    <row r="151" s="1272" customFormat="1" ht="13.5" hidden="1" customHeight="1" x14ac:dyDescent="0.15"/>
    <row r="152" s="1272" customFormat="1" ht="13.5" hidden="1" customHeight="1" x14ac:dyDescent="0.15"/>
    <row r="153" s="1272" customFormat="1" ht="13.5" hidden="1" customHeight="1" x14ac:dyDescent="0.15"/>
    <row r="154" s="1272" customFormat="1" ht="13.5" hidden="1" customHeight="1" x14ac:dyDescent="0.15"/>
    <row r="155" s="1272" customFormat="1" ht="13.5" hidden="1" customHeight="1" x14ac:dyDescent="0.15"/>
    <row r="156" s="1272" customFormat="1" ht="13.5" hidden="1" customHeight="1" x14ac:dyDescent="0.15"/>
    <row r="157" s="1272" customFormat="1" ht="13.5" hidden="1" customHeight="1" x14ac:dyDescent="0.15"/>
    <row r="158" s="1272" customFormat="1" ht="13.5" hidden="1" customHeight="1" x14ac:dyDescent="0.15"/>
    <row r="159" s="1272" customFormat="1" ht="13.5" hidden="1" customHeight="1" x14ac:dyDescent="0.15"/>
    <row r="160" s="1272" customFormat="1" ht="13.5" hidden="1" customHeight="1" x14ac:dyDescent="0.15"/>
  </sheetData>
  <sheetProtection algorithmName="SHA-512" hashValue="5iym4doergOCaJorUZOjjXYafntFCqONAduYELlxnCEtNe2l3/JrQlGaByf00ohK/4LBVW0ea7Z9vWkF7YwUTw==" saltValue="RbHKZ+9kjZ3pEDCdXpM4r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0" zoomScaleNormal="100" zoomScaleSheetLayoutView="70" workbookViewId="0">
      <selection activeCell="CL39" sqref="CL3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499</v>
      </c>
    </row>
  </sheetData>
  <sheetProtection algorithmName="SHA-512" hashValue="vry//XuLYghaNVmHdqDjIBverTM5BqAKjySu11ShplBgJA1Pw3IU2kzylVhve2kbPuOUWx0+BexB7B9KuAySVA==" saltValue="l8f6X/wLu4Au7VTxmI/fX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6" zoomScaleNormal="100" zoomScaleSheetLayoutView="55" workbookViewId="0">
      <selection activeCell="CL39" sqref="CL3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499</v>
      </c>
    </row>
  </sheetData>
  <sheetProtection algorithmName="SHA-512" hashValue="+UccdbbIu17y3bMp/rQq2A47gfIhEUpiwFDOvX9Mi8x1utjV8XSFAvbu4kZv/6nZrVXrWjvSBgXUUgaJzrrlOw==" saltValue="mt7daQXffv0rgCeA7RRE7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550</v>
      </c>
      <c r="G2" s="157"/>
      <c r="H2" s="158"/>
    </row>
    <row r="3" spans="1:8" x14ac:dyDescent="0.15">
      <c r="A3" s="154" t="s">
        <v>543</v>
      </c>
      <c r="B3" s="159"/>
      <c r="C3" s="160"/>
      <c r="D3" s="161">
        <v>60553</v>
      </c>
      <c r="E3" s="162"/>
      <c r="F3" s="163">
        <v>77507</v>
      </c>
      <c r="G3" s="164"/>
      <c r="H3" s="165"/>
    </row>
    <row r="4" spans="1:8" x14ac:dyDescent="0.15">
      <c r="A4" s="166"/>
      <c r="B4" s="167"/>
      <c r="C4" s="168"/>
      <c r="D4" s="169">
        <v>26430</v>
      </c>
      <c r="E4" s="170"/>
      <c r="F4" s="171">
        <v>42788</v>
      </c>
      <c r="G4" s="172"/>
      <c r="H4" s="173"/>
    </row>
    <row r="5" spans="1:8" x14ac:dyDescent="0.15">
      <c r="A5" s="154" t="s">
        <v>545</v>
      </c>
      <c r="B5" s="159"/>
      <c r="C5" s="160"/>
      <c r="D5" s="161">
        <v>94921</v>
      </c>
      <c r="E5" s="162"/>
      <c r="F5" s="163">
        <v>86564</v>
      </c>
      <c r="G5" s="164"/>
      <c r="H5" s="165"/>
    </row>
    <row r="6" spans="1:8" x14ac:dyDescent="0.15">
      <c r="A6" s="166"/>
      <c r="B6" s="167"/>
      <c r="C6" s="168"/>
      <c r="D6" s="169">
        <v>34964</v>
      </c>
      <c r="E6" s="170"/>
      <c r="F6" s="171">
        <v>44869</v>
      </c>
      <c r="G6" s="172"/>
      <c r="H6" s="173"/>
    </row>
    <row r="7" spans="1:8" x14ac:dyDescent="0.15">
      <c r="A7" s="154" t="s">
        <v>546</v>
      </c>
      <c r="B7" s="159"/>
      <c r="C7" s="160"/>
      <c r="D7" s="161">
        <v>90689</v>
      </c>
      <c r="E7" s="162"/>
      <c r="F7" s="163">
        <v>62698</v>
      </c>
      <c r="G7" s="164"/>
      <c r="H7" s="165"/>
    </row>
    <row r="8" spans="1:8" x14ac:dyDescent="0.15">
      <c r="A8" s="166"/>
      <c r="B8" s="167"/>
      <c r="C8" s="168"/>
      <c r="D8" s="169">
        <v>50267</v>
      </c>
      <c r="E8" s="170"/>
      <c r="F8" s="171">
        <v>31973</v>
      </c>
      <c r="G8" s="172"/>
      <c r="H8" s="173"/>
    </row>
    <row r="9" spans="1:8" x14ac:dyDescent="0.15">
      <c r="A9" s="154" t="s">
        <v>547</v>
      </c>
      <c r="B9" s="159"/>
      <c r="C9" s="160"/>
      <c r="D9" s="161">
        <v>101379</v>
      </c>
      <c r="E9" s="162"/>
      <c r="F9" s="163">
        <v>79245</v>
      </c>
      <c r="G9" s="164"/>
      <c r="H9" s="165"/>
    </row>
    <row r="10" spans="1:8" x14ac:dyDescent="0.15">
      <c r="A10" s="166"/>
      <c r="B10" s="167"/>
      <c r="C10" s="168"/>
      <c r="D10" s="169">
        <v>79636</v>
      </c>
      <c r="E10" s="170"/>
      <c r="F10" s="171">
        <v>40378</v>
      </c>
      <c r="G10" s="172"/>
      <c r="H10" s="173"/>
    </row>
    <row r="11" spans="1:8" x14ac:dyDescent="0.15">
      <c r="A11" s="154" t="s">
        <v>548</v>
      </c>
      <c r="B11" s="159"/>
      <c r="C11" s="160"/>
      <c r="D11" s="161">
        <v>68092</v>
      </c>
      <c r="E11" s="162"/>
      <c r="F11" s="163">
        <v>71604</v>
      </c>
      <c r="G11" s="164"/>
      <c r="H11" s="165"/>
    </row>
    <row r="12" spans="1:8" x14ac:dyDescent="0.15">
      <c r="A12" s="166"/>
      <c r="B12" s="167"/>
      <c r="C12" s="174"/>
      <c r="D12" s="169">
        <v>54596</v>
      </c>
      <c r="E12" s="170"/>
      <c r="F12" s="171">
        <v>45121</v>
      </c>
      <c r="G12" s="172"/>
      <c r="H12" s="173"/>
    </row>
    <row r="13" spans="1:8" x14ac:dyDescent="0.15">
      <c r="A13" s="154"/>
      <c r="B13" s="159"/>
      <c r="C13" s="175"/>
      <c r="D13" s="176">
        <v>83127</v>
      </c>
      <c r="E13" s="177"/>
      <c r="F13" s="178">
        <v>75524</v>
      </c>
      <c r="G13" s="179"/>
      <c r="H13" s="165"/>
    </row>
    <row r="14" spans="1:8" x14ac:dyDescent="0.15">
      <c r="A14" s="166"/>
      <c r="B14" s="167"/>
      <c r="C14" s="168"/>
      <c r="D14" s="169">
        <v>49179</v>
      </c>
      <c r="E14" s="170"/>
      <c r="F14" s="171">
        <v>41026</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9.49</v>
      </c>
      <c r="C19" s="180">
        <f>ROUND(VALUE(SUBSTITUTE(実質収支比率等に係る経年分析!G$48,"▲","-")),2)</f>
        <v>9.5</v>
      </c>
      <c r="D19" s="180">
        <f>ROUND(VALUE(SUBSTITUTE(実質収支比率等に係る経年分析!H$48,"▲","-")),2)</f>
        <v>11.05</v>
      </c>
      <c r="E19" s="180">
        <f>ROUND(VALUE(SUBSTITUTE(実質収支比率等に係る経年分析!I$48,"▲","-")),2)</f>
        <v>8.06</v>
      </c>
      <c r="F19" s="180">
        <f>ROUND(VALUE(SUBSTITUTE(実質収支比率等に係る経年分析!J$48,"▲","-")),2)</f>
        <v>10.050000000000001</v>
      </c>
    </row>
    <row r="20" spans="1:11" x14ac:dyDescent="0.15">
      <c r="A20" s="180" t="s">
        <v>55</v>
      </c>
      <c r="B20" s="180">
        <f>ROUND(VALUE(SUBSTITUTE(実質収支比率等に係る経年分析!F$47,"▲","-")),2)</f>
        <v>24.1</v>
      </c>
      <c r="C20" s="180">
        <f>ROUND(VALUE(SUBSTITUTE(実質収支比率等に係る経年分析!G$47,"▲","-")),2)</f>
        <v>24.63</v>
      </c>
      <c r="D20" s="180">
        <f>ROUND(VALUE(SUBSTITUTE(実質収支比率等に係る経年分析!H$47,"▲","-")),2)</f>
        <v>23.85</v>
      </c>
      <c r="E20" s="180">
        <f>ROUND(VALUE(SUBSTITUTE(実質収支比率等に係る経年分析!I$47,"▲","-")),2)</f>
        <v>22.06</v>
      </c>
      <c r="F20" s="180">
        <f>ROUND(VALUE(SUBSTITUTE(実質収支比率等に係る経年分析!J$47,"▲","-")),2)</f>
        <v>15.43</v>
      </c>
    </row>
    <row r="21" spans="1:11" x14ac:dyDescent="0.15">
      <c r="A21" s="180" t="s">
        <v>56</v>
      </c>
      <c r="B21" s="180">
        <f>IF(ISNUMBER(VALUE(SUBSTITUTE(実質収支比率等に係る経年分析!F$49,"▲","-"))),ROUND(VALUE(SUBSTITUTE(実質収支比率等に係る経年分析!F$49,"▲","-")),2),NA())</f>
        <v>0.48</v>
      </c>
      <c r="C21" s="180">
        <f>IF(ISNUMBER(VALUE(SUBSTITUTE(実質収支比率等に係る経年分析!G$49,"▲","-"))),ROUND(VALUE(SUBSTITUTE(実質収支比率等に係る経年分析!G$49,"▲","-")),2),NA())</f>
        <v>0.99</v>
      </c>
      <c r="D21" s="180">
        <f>IF(ISNUMBER(VALUE(SUBSTITUTE(実質収支比率等に係る経年分析!H$49,"▲","-"))),ROUND(VALUE(SUBSTITUTE(実質収支比率等に係る経年分析!H$49,"▲","-")),2),NA())</f>
        <v>2.1800000000000002</v>
      </c>
      <c r="E21" s="180">
        <f>IF(ISNUMBER(VALUE(SUBSTITUTE(実質収支比率等に係る経年分析!I$49,"▲","-"))),ROUND(VALUE(SUBSTITUTE(実質収支比率等に係る経年分析!I$49,"▲","-")),2),NA())</f>
        <v>-5.49</v>
      </c>
      <c r="F21" s="180">
        <f>IF(ISNUMBER(VALUE(SUBSTITUTE(実質収支比率等に係る経年分析!J$49,"▲","-"))),ROUND(VALUE(SUBSTITUTE(実質収支比率等に係る経年分析!J$49,"▲","-")),2),NA())</f>
        <v>-5.28</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粟野地区農業集落排水処理事業特別会計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月舘宅地造成事業特別会計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0.09</v>
      </c>
    </row>
    <row r="32" spans="1:11" x14ac:dyDescent="0.15">
      <c r="A32" s="181" t="str">
        <f>IF(連結実質赤字比率に係る赤字・黒字の構成分析!C$38="",NA(),連結実質赤字比率に係る赤字・黒字の構成分析!C$38)</f>
        <v>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0.45</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2.5099999999999998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3.52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4.1900000000000004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0.53</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1.03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1.05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1.1200000000000001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0.77</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4.17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4.12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4.58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5.24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6.13</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9.49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11.05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8.06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10.039999999999999</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2860</v>
      </c>
      <c r="E42" s="182"/>
      <c r="F42" s="182"/>
      <c r="G42" s="182">
        <f>'実質公債費比率（分子）の構造'!L$52</f>
        <v>2998</v>
      </c>
      <c r="H42" s="182"/>
      <c r="I42" s="182"/>
      <c r="J42" s="182">
        <f>'実質公債費比率（分子）の構造'!M$52</f>
        <v>2858</v>
      </c>
      <c r="K42" s="182"/>
      <c r="L42" s="182"/>
      <c r="M42" s="182">
        <f>'実質公債費比率（分子）の構造'!N$52</f>
        <v>2767</v>
      </c>
      <c r="N42" s="182"/>
      <c r="O42" s="182"/>
      <c r="P42" s="182">
        <f>'実質公債費比率（分子）の構造'!O$52</f>
        <v>2671</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14</v>
      </c>
      <c r="C44" s="182"/>
      <c r="D44" s="182"/>
      <c r="E44" s="182">
        <f>'実質公債費比率（分子）の構造'!L$50</f>
        <v>13</v>
      </c>
      <c r="F44" s="182"/>
      <c r="G44" s="182"/>
      <c r="H44" s="182">
        <f>'実質公債費比率（分子）の構造'!M$50</f>
        <v>13</v>
      </c>
      <c r="I44" s="182"/>
      <c r="J44" s="182"/>
      <c r="K44" s="182">
        <f>'実質公債費比率（分子）の構造'!N$50</f>
        <v>13</v>
      </c>
      <c r="L44" s="182"/>
      <c r="M44" s="182"/>
      <c r="N44" s="182">
        <f>'実質公債費比率（分子）の構造'!O$50</f>
        <v>0</v>
      </c>
      <c r="O44" s="182"/>
      <c r="P44" s="182"/>
    </row>
    <row r="45" spans="1:16" x14ac:dyDescent="0.15">
      <c r="A45" s="182" t="s">
        <v>66</v>
      </c>
      <c r="B45" s="182">
        <f>'実質公債費比率（分子）の構造'!K$49</f>
        <v>180</v>
      </c>
      <c r="C45" s="182"/>
      <c r="D45" s="182"/>
      <c r="E45" s="182">
        <f>'実質公債費比率（分子）の構造'!L$49</f>
        <v>238</v>
      </c>
      <c r="F45" s="182"/>
      <c r="G45" s="182"/>
      <c r="H45" s="182">
        <f>'実質公債費比率（分子）の構造'!M$49</f>
        <v>252</v>
      </c>
      <c r="I45" s="182"/>
      <c r="J45" s="182"/>
      <c r="K45" s="182">
        <f>'実質公債費比率（分子）の構造'!N$49</f>
        <v>261</v>
      </c>
      <c r="L45" s="182"/>
      <c r="M45" s="182"/>
      <c r="N45" s="182">
        <f>'実質公債費比率（分子）の構造'!O$49</f>
        <v>256</v>
      </c>
      <c r="O45" s="182"/>
      <c r="P45" s="182"/>
    </row>
    <row r="46" spans="1:16" x14ac:dyDescent="0.15">
      <c r="A46" s="182" t="s">
        <v>67</v>
      </c>
      <c r="B46" s="182">
        <f>'実質公債費比率（分子）の構造'!K$48</f>
        <v>441</v>
      </c>
      <c r="C46" s="182"/>
      <c r="D46" s="182"/>
      <c r="E46" s="182">
        <f>'実質公債費比率（分子）の構造'!L$48</f>
        <v>420</v>
      </c>
      <c r="F46" s="182"/>
      <c r="G46" s="182"/>
      <c r="H46" s="182">
        <f>'実質公債費比率（分子）の構造'!M$48</f>
        <v>440</v>
      </c>
      <c r="I46" s="182"/>
      <c r="J46" s="182"/>
      <c r="K46" s="182">
        <f>'実質公債費比率（分子）の構造'!N$48</f>
        <v>437</v>
      </c>
      <c r="L46" s="182"/>
      <c r="M46" s="182"/>
      <c r="N46" s="182">
        <f>'実質公債費比率（分子）の構造'!O$48</f>
        <v>454</v>
      </c>
      <c r="O46" s="182"/>
      <c r="P46" s="182"/>
    </row>
    <row r="47" spans="1:16" x14ac:dyDescent="0.15">
      <c r="A47" s="182" t="s">
        <v>68</v>
      </c>
      <c r="B47" s="182">
        <f>'実質公債費比率（分子）の構造'!K$47</f>
        <v>53</v>
      </c>
      <c r="C47" s="182"/>
      <c r="D47" s="182"/>
      <c r="E47" s="182">
        <f>'実質公債費比率（分子）の構造'!L$47</f>
        <v>60</v>
      </c>
      <c r="F47" s="182"/>
      <c r="G47" s="182"/>
      <c r="H47" s="182">
        <f>'実質公債費比率（分子）の構造'!M$47</f>
        <v>60</v>
      </c>
      <c r="I47" s="182"/>
      <c r="J47" s="182"/>
      <c r="K47" s="182">
        <f>'実質公債費比率（分子）の構造'!N$47</f>
        <v>20</v>
      </c>
      <c r="L47" s="182"/>
      <c r="M47" s="182"/>
      <c r="N47" s="182">
        <f>'実質公債費比率（分子）の構造'!O$47</f>
        <v>13</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3197</v>
      </c>
      <c r="C49" s="182"/>
      <c r="D49" s="182"/>
      <c r="E49" s="182">
        <f>'実質公債費比率（分子）の構造'!L$45</f>
        <v>3228</v>
      </c>
      <c r="F49" s="182"/>
      <c r="G49" s="182"/>
      <c r="H49" s="182">
        <f>'実質公債費比率（分子）の構造'!M$45</f>
        <v>3451</v>
      </c>
      <c r="I49" s="182"/>
      <c r="J49" s="182"/>
      <c r="K49" s="182">
        <f>'実質公債費比率（分子）の構造'!N$45</f>
        <v>3014</v>
      </c>
      <c r="L49" s="182"/>
      <c r="M49" s="182"/>
      <c r="N49" s="182">
        <f>'実質公債費比率（分子）の構造'!O$45</f>
        <v>2953</v>
      </c>
      <c r="O49" s="182"/>
      <c r="P49" s="182"/>
    </row>
    <row r="50" spans="1:16" x14ac:dyDescent="0.15">
      <c r="A50" s="182" t="s">
        <v>71</v>
      </c>
      <c r="B50" s="182" t="e">
        <f>NA()</f>
        <v>#N/A</v>
      </c>
      <c r="C50" s="182">
        <f>IF(ISNUMBER('実質公債費比率（分子）の構造'!K$53),'実質公債費比率（分子）の構造'!K$53,NA())</f>
        <v>1025</v>
      </c>
      <c r="D50" s="182" t="e">
        <f>NA()</f>
        <v>#N/A</v>
      </c>
      <c r="E50" s="182" t="e">
        <f>NA()</f>
        <v>#N/A</v>
      </c>
      <c r="F50" s="182">
        <f>IF(ISNUMBER('実質公債費比率（分子）の構造'!L$53),'実質公債費比率（分子）の構造'!L$53,NA())</f>
        <v>961</v>
      </c>
      <c r="G50" s="182" t="e">
        <f>NA()</f>
        <v>#N/A</v>
      </c>
      <c r="H50" s="182" t="e">
        <f>NA()</f>
        <v>#N/A</v>
      </c>
      <c r="I50" s="182">
        <f>IF(ISNUMBER('実質公債費比率（分子）の構造'!M$53),'実質公債費比率（分子）の構造'!M$53,NA())</f>
        <v>1358</v>
      </c>
      <c r="J50" s="182" t="e">
        <f>NA()</f>
        <v>#N/A</v>
      </c>
      <c r="K50" s="182" t="e">
        <f>NA()</f>
        <v>#N/A</v>
      </c>
      <c r="L50" s="182">
        <f>IF(ISNUMBER('実質公債費比率（分子）の構造'!N$53),'実質公債費比率（分子）の構造'!N$53,NA())</f>
        <v>978</v>
      </c>
      <c r="M50" s="182" t="e">
        <f>NA()</f>
        <v>#N/A</v>
      </c>
      <c r="N50" s="182" t="e">
        <f>NA()</f>
        <v>#N/A</v>
      </c>
      <c r="O50" s="182">
        <f>IF(ISNUMBER('実質公債費比率（分子）の構造'!O$53),'実質公債費比率（分子）の構造'!O$53,NA())</f>
        <v>1005</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32349</v>
      </c>
      <c r="E56" s="181"/>
      <c r="F56" s="181"/>
      <c r="G56" s="181">
        <f>'将来負担比率（分子）の構造'!J$52</f>
        <v>33239</v>
      </c>
      <c r="H56" s="181"/>
      <c r="I56" s="181"/>
      <c r="J56" s="181">
        <f>'将来負担比率（分子）の構造'!K$52</f>
        <v>33277</v>
      </c>
      <c r="K56" s="181"/>
      <c r="L56" s="181"/>
      <c r="M56" s="181">
        <f>'将来負担比率（分子）の構造'!L$52</f>
        <v>33773</v>
      </c>
      <c r="N56" s="181"/>
      <c r="O56" s="181"/>
      <c r="P56" s="181">
        <f>'将来負担比率（分子）の構造'!M$52</f>
        <v>33662</v>
      </c>
    </row>
    <row r="57" spans="1:16" x14ac:dyDescent="0.15">
      <c r="A57" s="181" t="s">
        <v>42</v>
      </c>
      <c r="B57" s="181"/>
      <c r="C57" s="181"/>
      <c r="D57" s="181">
        <f>'将来負担比率（分子）の構造'!I$51</f>
        <v>282</v>
      </c>
      <c r="E57" s="181"/>
      <c r="F57" s="181"/>
      <c r="G57" s="181">
        <f>'将来負担比率（分子）の構造'!J$51</f>
        <v>250</v>
      </c>
      <c r="H57" s="181"/>
      <c r="I57" s="181"/>
      <c r="J57" s="181">
        <f>'将来負担比率（分子）の構造'!K$51</f>
        <v>191</v>
      </c>
      <c r="K57" s="181"/>
      <c r="L57" s="181"/>
      <c r="M57" s="181">
        <f>'将来負担比率（分子）の構造'!L$51</f>
        <v>165</v>
      </c>
      <c r="N57" s="181"/>
      <c r="O57" s="181"/>
      <c r="P57" s="181">
        <f>'将来負担比率（分子）の構造'!M$51</f>
        <v>140</v>
      </c>
    </row>
    <row r="58" spans="1:16" x14ac:dyDescent="0.15">
      <c r="A58" s="181" t="s">
        <v>41</v>
      </c>
      <c r="B58" s="181"/>
      <c r="C58" s="181"/>
      <c r="D58" s="181">
        <f>'将来負担比率（分子）の構造'!I$50</f>
        <v>11855</v>
      </c>
      <c r="E58" s="181"/>
      <c r="F58" s="181"/>
      <c r="G58" s="181">
        <f>'将来負担比率（分子）の構造'!J$50</f>
        <v>12335</v>
      </c>
      <c r="H58" s="181"/>
      <c r="I58" s="181"/>
      <c r="J58" s="181">
        <f>'将来負担比率（分子）の構造'!K$50</f>
        <v>10858</v>
      </c>
      <c r="K58" s="181"/>
      <c r="L58" s="181"/>
      <c r="M58" s="181">
        <f>'将来負担比率（分子）の構造'!L$50</f>
        <v>11311</v>
      </c>
      <c r="N58" s="181"/>
      <c r="O58" s="181"/>
      <c r="P58" s="181">
        <f>'将来負担比率（分子）の構造'!M$50</f>
        <v>9116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4747</v>
      </c>
      <c r="C62" s="181"/>
      <c r="D62" s="181"/>
      <c r="E62" s="181">
        <f>'将来負担比率（分子）の構造'!J$45</f>
        <v>4415</v>
      </c>
      <c r="F62" s="181"/>
      <c r="G62" s="181"/>
      <c r="H62" s="181">
        <f>'将来負担比率（分子）の構造'!K$45</f>
        <v>3958</v>
      </c>
      <c r="I62" s="181"/>
      <c r="J62" s="181"/>
      <c r="K62" s="181">
        <f>'将来負担比率（分子）の構造'!L$45</f>
        <v>3676</v>
      </c>
      <c r="L62" s="181"/>
      <c r="M62" s="181"/>
      <c r="N62" s="181">
        <f>'将来負担比率（分子）の構造'!M$45</f>
        <v>3564</v>
      </c>
      <c r="O62" s="181"/>
      <c r="P62" s="181"/>
    </row>
    <row r="63" spans="1:16" x14ac:dyDescent="0.15">
      <c r="A63" s="181" t="s">
        <v>34</v>
      </c>
      <c r="B63" s="181">
        <f>'将来負担比率（分子）の構造'!I$44</f>
        <v>2232</v>
      </c>
      <c r="C63" s="181"/>
      <c r="D63" s="181"/>
      <c r="E63" s="181">
        <f>'将来負担比率（分子）の構造'!J$44</f>
        <v>2137</v>
      </c>
      <c r="F63" s="181"/>
      <c r="G63" s="181"/>
      <c r="H63" s="181">
        <f>'将来負担比率（分子）の構造'!K$44</f>
        <v>1907</v>
      </c>
      <c r="I63" s="181"/>
      <c r="J63" s="181"/>
      <c r="K63" s="181">
        <f>'将来負担比率（分子）の構造'!L$44</f>
        <v>1666</v>
      </c>
      <c r="L63" s="181"/>
      <c r="M63" s="181"/>
      <c r="N63" s="181">
        <f>'将来負担比率（分子）の構造'!M$44</f>
        <v>1434</v>
      </c>
      <c r="O63" s="181"/>
      <c r="P63" s="181"/>
    </row>
    <row r="64" spans="1:16" x14ac:dyDescent="0.15">
      <c r="A64" s="181" t="s">
        <v>33</v>
      </c>
      <c r="B64" s="181">
        <f>'将来負担比率（分子）の構造'!I$43</f>
        <v>6037</v>
      </c>
      <c r="C64" s="181"/>
      <c r="D64" s="181"/>
      <c r="E64" s="181">
        <f>'将来負担比率（分子）の構造'!J$43</f>
        <v>6824</v>
      </c>
      <c r="F64" s="181"/>
      <c r="G64" s="181"/>
      <c r="H64" s="181">
        <f>'将来負担比率（分子）の構造'!K$43</f>
        <v>6383</v>
      </c>
      <c r="I64" s="181"/>
      <c r="J64" s="181"/>
      <c r="K64" s="181">
        <f>'将来負担比率（分子）の構造'!L$43</f>
        <v>5903</v>
      </c>
      <c r="L64" s="181"/>
      <c r="M64" s="181"/>
      <c r="N64" s="181">
        <f>'将来負担比率（分子）の構造'!M$43</f>
        <v>5472</v>
      </c>
      <c r="O64" s="181"/>
      <c r="P64" s="181"/>
    </row>
    <row r="65" spans="1:16" x14ac:dyDescent="0.15">
      <c r="A65" s="181" t="s">
        <v>32</v>
      </c>
      <c r="B65" s="181">
        <f>'将来負担比率（分子）の構造'!I$42</f>
        <v>87</v>
      </c>
      <c r="C65" s="181"/>
      <c r="D65" s="181"/>
      <c r="E65" s="181">
        <f>'将来負担比率（分子）の構造'!J$42</f>
        <v>74</v>
      </c>
      <c r="F65" s="181"/>
      <c r="G65" s="181"/>
      <c r="H65" s="181">
        <f>'将来負担比率（分子）の構造'!K$42</f>
        <v>61</v>
      </c>
      <c r="I65" s="181"/>
      <c r="J65" s="181"/>
      <c r="K65" s="181">
        <f>'将来負担比率（分子）の構造'!L$42</f>
        <v>48</v>
      </c>
      <c r="L65" s="181"/>
      <c r="M65" s="181"/>
      <c r="N65" s="181">
        <f>'将来負担比率（分子）の構造'!M$42</f>
        <v>48</v>
      </c>
      <c r="O65" s="181"/>
      <c r="P65" s="181"/>
    </row>
    <row r="66" spans="1:16" x14ac:dyDescent="0.15">
      <c r="A66" s="181" t="s">
        <v>31</v>
      </c>
      <c r="B66" s="181">
        <f>'将来負担比率（分子）の構造'!I$41</f>
        <v>36264</v>
      </c>
      <c r="C66" s="181"/>
      <c r="D66" s="181"/>
      <c r="E66" s="181">
        <f>'将来負担比率（分子）の構造'!J$41</f>
        <v>37274</v>
      </c>
      <c r="F66" s="181"/>
      <c r="G66" s="181"/>
      <c r="H66" s="181">
        <f>'将来負担比率（分子）の構造'!K$41</f>
        <v>37685</v>
      </c>
      <c r="I66" s="181"/>
      <c r="J66" s="181"/>
      <c r="K66" s="181">
        <f>'将来負担比率（分子）の構造'!L$41</f>
        <v>39629</v>
      </c>
      <c r="L66" s="181"/>
      <c r="M66" s="181"/>
      <c r="N66" s="181">
        <f>'将来負担比率（分子）の構造'!M$41</f>
        <v>40060</v>
      </c>
      <c r="O66" s="181"/>
      <c r="P66" s="181"/>
    </row>
    <row r="67" spans="1:16" x14ac:dyDescent="0.15">
      <c r="A67" s="181" t="s">
        <v>75</v>
      </c>
      <c r="B67" s="181" t="e">
        <f>NA()</f>
        <v>#N/A</v>
      </c>
      <c r="C67" s="181">
        <f>IF(ISNUMBER('将来負担比率（分子）の構造'!I$53), IF('将来負担比率（分子）の構造'!I$53 &lt; 0, 0, '将来負担比率（分子）の構造'!I$53), NA())</f>
        <v>4881</v>
      </c>
      <c r="D67" s="181" t="e">
        <f>NA()</f>
        <v>#N/A</v>
      </c>
      <c r="E67" s="181" t="e">
        <f>NA()</f>
        <v>#N/A</v>
      </c>
      <c r="F67" s="181">
        <f>IF(ISNUMBER('将来負担比率（分子）の構造'!J$53), IF('将来負担比率（分子）の構造'!J$53 &lt; 0, 0, '将来負担比率（分子）の構造'!J$53), NA())</f>
        <v>4900</v>
      </c>
      <c r="G67" s="181" t="e">
        <f>NA()</f>
        <v>#N/A</v>
      </c>
      <c r="H67" s="181" t="e">
        <f>NA()</f>
        <v>#N/A</v>
      </c>
      <c r="I67" s="181">
        <f>IF(ISNUMBER('将来負担比率（分子）の構造'!K$53), IF('将来負担比率（分子）の構造'!K$53 &lt; 0, 0, '将来負担比率（分子）の構造'!K$53), NA())</f>
        <v>5669</v>
      </c>
      <c r="J67" s="181" t="e">
        <f>NA()</f>
        <v>#N/A</v>
      </c>
      <c r="K67" s="181" t="e">
        <f>NA()</f>
        <v>#N/A</v>
      </c>
      <c r="L67" s="181">
        <f>IF(ISNUMBER('将来負担比率（分子）の構造'!L$53), IF('将来負担比率（分子）の構造'!L$53 &lt; 0, 0, '将来負担比率（分子）の構造'!L$53), NA())</f>
        <v>5671</v>
      </c>
      <c r="M67" s="181" t="e">
        <f>NA()</f>
        <v>#N/A</v>
      </c>
      <c r="N67" s="181" t="e">
        <f>NA()</f>
        <v>#N/A</v>
      </c>
      <c r="O67" s="181">
        <f>IF(ISNUMBER('将来負担比率（分子）の構造'!M$53), IF('将来負担比率（分子）の構造'!M$53 &lt; 0, 0, '将来負担比率（分子）の構造'!M$53), NA())</f>
        <v>7659</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4153</v>
      </c>
      <c r="C72" s="185">
        <f>基金残高に係る経年分析!G55</f>
        <v>3765</v>
      </c>
      <c r="D72" s="185">
        <f>基金残高に係る経年分析!H55</f>
        <v>2579</v>
      </c>
    </row>
    <row r="73" spans="1:16" x14ac:dyDescent="0.15">
      <c r="A73" s="184" t="s">
        <v>78</v>
      </c>
      <c r="B73" s="185">
        <f>基金残高に係る経年分析!F56</f>
        <v>1163</v>
      </c>
      <c r="C73" s="185">
        <f>基金残高に係る経年分析!G56</f>
        <v>1063</v>
      </c>
      <c r="D73" s="185">
        <f>基金残高に係る経年分析!H56</f>
        <v>963</v>
      </c>
    </row>
    <row r="74" spans="1:16" x14ac:dyDescent="0.15">
      <c r="A74" s="184" t="s">
        <v>79</v>
      </c>
      <c r="B74" s="185">
        <f>基金残高に係る経年分析!F57</f>
        <v>9075</v>
      </c>
      <c r="C74" s="185">
        <f>基金残高に係る経年分析!G57</f>
        <v>9400</v>
      </c>
      <c r="D74" s="185">
        <f>基金残高に係る経年分析!H57</f>
        <v>8177</v>
      </c>
    </row>
  </sheetData>
  <sheetProtection algorithmName="SHA-512" hashValue="HSPN1DLXDmER9aaxWW1X25aPkURdWG3AAitd2dGz0kVqSCcItLg8gCiaLgfT38tQEcGCu8Dx7zvXXGQaLn+/3w==" saltValue="XKYF5v3Z2J+wAHsBeSFu1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210</v>
      </c>
      <c r="DI1" s="760"/>
      <c r="DJ1" s="760"/>
      <c r="DK1" s="760"/>
      <c r="DL1" s="760"/>
      <c r="DM1" s="760"/>
      <c r="DN1" s="761"/>
      <c r="DO1" s="226"/>
      <c r="DP1" s="759" t="s">
        <v>211</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213</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214</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215</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216</v>
      </c>
      <c r="S4" s="702"/>
      <c r="T4" s="702"/>
      <c r="U4" s="702"/>
      <c r="V4" s="702"/>
      <c r="W4" s="702"/>
      <c r="X4" s="702"/>
      <c r="Y4" s="703"/>
      <c r="Z4" s="701" t="s">
        <v>217</v>
      </c>
      <c r="AA4" s="702"/>
      <c r="AB4" s="702"/>
      <c r="AC4" s="703"/>
      <c r="AD4" s="701" t="s">
        <v>218</v>
      </c>
      <c r="AE4" s="702"/>
      <c r="AF4" s="702"/>
      <c r="AG4" s="702"/>
      <c r="AH4" s="702"/>
      <c r="AI4" s="702"/>
      <c r="AJ4" s="702"/>
      <c r="AK4" s="703"/>
      <c r="AL4" s="701" t="s">
        <v>217</v>
      </c>
      <c r="AM4" s="702"/>
      <c r="AN4" s="702"/>
      <c r="AO4" s="703"/>
      <c r="AP4" s="762" t="s">
        <v>219</v>
      </c>
      <c r="AQ4" s="762"/>
      <c r="AR4" s="762"/>
      <c r="AS4" s="762"/>
      <c r="AT4" s="762"/>
      <c r="AU4" s="762"/>
      <c r="AV4" s="762"/>
      <c r="AW4" s="762"/>
      <c r="AX4" s="762"/>
      <c r="AY4" s="762"/>
      <c r="AZ4" s="762"/>
      <c r="BA4" s="762"/>
      <c r="BB4" s="762"/>
      <c r="BC4" s="762"/>
      <c r="BD4" s="762"/>
      <c r="BE4" s="762"/>
      <c r="BF4" s="762"/>
      <c r="BG4" s="762" t="s">
        <v>220</v>
      </c>
      <c r="BH4" s="762"/>
      <c r="BI4" s="762"/>
      <c r="BJ4" s="762"/>
      <c r="BK4" s="762"/>
      <c r="BL4" s="762"/>
      <c r="BM4" s="762"/>
      <c r="BN4" s="762"/>
      <c r="BO4" s="762" t="s">
        <v>217</v>
      </c>
      <c r="BP4" s="762"/>
      <c r="BQ4" s="762"/>
      <c r="BR4" s="762"/>
      <c r="BS4" s="762" t="s">
        <v>221</v>
      </c>
      <c r="BT4" s="762"/>
      <c r="BU4" s="762"/>
      <c r="BV4" s="762"/>
      <c r="BW4" s="762"/>
      <c r="BX4" s="762"/>
      <c r="BY4" s="762"/>
      <c r="BZ4" s="762"/>
      <c r="CA4" s="762"/>
      <c r="CB4" s="762"/>
      <c r="CD4" s="744" t="s">
        <v>222</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223</v>
      </c>
      <c r="C5" s="707"/>
      <c r="D5" s="707"/>
      <c r="E5" s="707"/>
      <c r="F5" s="707"/>
      <c r="G5" s="707"/>
      <c r="H5" s="707"/>
      <c r="I5" s="707"/>
      <c r="J5" s="707"/>
      <c r="K5" s="707"/>
      <c r="L5" s="707"/>
      <c r="M5" s="707"/>
      <c r="N5" s="707"/>
      <c r="O5" s="707"/>
      <c r="P5" s="707"/>
      <c r="Q5" s="708"/>
      <c r="R5" s="695">
        <v>5587095</v>
      </c>
      <c r="S5" s="696"/>
      <c r="T5" s="696"/>
      <c r="U5" s="696"/>
      <c r="V5" s="696"/>
      <c r="W5" s="696"/>
      <c r="X5" s="696"/>
      <c r="Y5" s="739"/>
      <c r="Z5" s="757">
        <v>16.8</v>
      </c>
      <c r="AA5" s="757"/>
      <c r="AB5" s="757"/>
      <c r="AC5" s="757"/>
      <c r="AD5" s="758">
        <v>5587095</v>
      </c>
      <c r="AE5" s="758"/>
      <c r="AF5" s="758"/>
      <c r="AG5" s="758"/>
      <c r="AH5" s="758"/>
      <c r="AI5" s="758"/>
      <c r="AJ5" s="758"/>
      <c r="AK5" s="758"/>
      <c r="AL5" s="740">
        <v>34.5</v>
      </c>
      <c r="AM5" s="711"/>
      <c r="AN5" s="711"/>
      <c r="AO5" s="741"/>
      <c r="AP5" s="706" t="s">
        <v>224</v>
      </c>
      <c r="AQ5" s="707"/>
      <c r="AR5" s="707"/>
      <c r="AS5" s="707"/>
      <c r="AT5" s="707"/>
      <c r="AU5" s="707"/>
      <c r="AV5" s="707"/>
      <c r="AW5" s="707"/>
      <c r="AX5" s="707"/>
      <c r="AY5" s="707"/>
      <c r="AZ5" s="707"/>
      <c r="BA5" s="707"/>
      <c r="BB5" s="707"/>
      <c r="BC5" s="707"/>
      <c r="BD5" s="707"/>
      <c r="BE5" s="707"/>
      <c r="BF5" s="708"/>
      <c r="BG5" s="640">
        <v>5585053</v>
      </c>
      <c r="BH5" s="641"/>
      <c r="BI5" s="641"/>
      <c r="BJ5" s="641"/>
      <c r="BK5" s="641"/>
      <c r="BL5" s="641"/>
      <c r="BM5" s="641"/>
      <c r="BN5" s="642"/>
      <c r="BO5" s="677">
        <v>100</v>
      </c>
      <c r="BP5" s="677"/>
      <c r="BQ5" s="677"/>
      <c r="BR5" s="677"/>
      <c r="BS5" s="678" t="s">
        <v>225</v>
      </c>
      <c r="BT5" s="678"/>
      <c r="BU5" s="678"/>
      <c r="BV5" s="678"/>
      <c r="BW5" s="678"/>
      <c r="BX5" s="678"/>
      <c r="BY5" s="678"/>
      <c r="BZ5" s="678"/>
      <c r="CA5" s="678"/>
      <c r="CB5" s="737"/>
      <c r="CD5" s="744" t="s">
        <v>219</v>
      </c>
      <c r="CE5" s="745"/>
      <c r="CF5" s="745"/>
      <c r="CG5" s="745"/>
      <c r="CH5" s="745"/>
      <c r="CI5" s="745"/>
      <c r="CJ5" s="745"/>
      <c r="CK5" s="745"/>
      <c r="CL5" s="745"/>
      <c r="CM5" s="745"/>
      <c r="CN5" s="745"/>
      <c r="CO5" s="745"/>
      <c r="CP5" s="745"/>
      <c r="CQ5" s="746"/>
      <c r="CR5" s="744" t="s">
        <v>226</v>
      </c>
      <c r="CS5" s="745"/>
      <c r="CT5" s="745"/>
      <c r="CU5" s="745"/>
      <c r="CV5" s="745"/>
      <c r="CW5" s="745"/>
      <c r="CX5" s="745"/>
      <c r="CY5" s="746"/>
      <c r="CZ5" s="744" t="s">
        <v>217</v>
      </c>
      <c r="DA5" s="745"/>
      <c r="DB5" s="745"/>
      <c r="DC5" s="746"/>
      <c r="DD5" s="744" t="s">
        <v>227</v>
      </c>
      <c r="DE5" s="745"/>
      <c r="DF5" s="745"/>
      <c r="DG5" s="745"/>
      <c r="DH5" s="745"/>
      <c r="DI5" s="745"/>
      <c r="DJ5" s="745"/>
      <c r="DK5" s="745"/>
      <c r="DL5" s="745"/>
      <c r="DM5" s="745"/>
      <c r="DN5" s="745"/>
      <c r="DO5" s="745"/>
      <c r="DP5" s="746"/>
      <c r="DQ5" s="744" t="s">
        <v>228</v>
      </c>
      <c r="DR5" s="745"/>
      <c r="DS5" s="745"/>
      <c r="DT5" s="745"/>
      <c r="DU5" s="745"/>
      <c r="DV5" s="745"/>
      <c r="DW5" s="745"/>
      <c r="DX5" s="745"/>
      <c r="DY5" s="745"/>
      <c r="DZ5" s="745"/>
      <c r="EA5" s="745"/>
      <c r="EB5" s="745"/>
      <c r="EC5" s="746"/>
    </row>
    <row r="6" spans="2:143" ht="11.25" customHeight="1" x14ac:dyDescent="0.15">
      <c r="B6" s="637" t="s">
        <v>229</v>
      </c>
      <c r="C6" s="638"/>
      <c r="D6" s="638"/>
      <c r="E6" s="638"/>
      <c r="F6" s="638"/>
      <c r="G6" s="638"/>
      <c r="H6" s="638"/>
      <c r="I6" s="638"/>
      <c r="J6" s="638"/>
      <c r="K6" s="638"/>
      <c r="L6" s="638"/>
      <c r="M6" s="638"/>
      <c r="N6" s="638"/>
      <c r="O6" s="638"/>
      <c r="P6" s="638"/>
      <c r="Q6" s="639"/>
      <c r="R6" s="640">
        <v>347121</v>
      </c>
      <c r="S6" s="641"/>
      <c r="T6" s="641"/>
      <c r="U6" s="641"/>
      <c r="V6" s="641"/>
      <c r="W6" s="641"/>
      <c r="X6" s="641"/>
      <c r="Y6" s="642"/>
      <c r="Z6" s="677">
        <v>1</v>
      </c>
      <c r="AA6" s="677"/>
      <c r="AB6" s="677"/>
      <c r="AC6" s="677"/>
      <c r="AD6" s="678">
        <v>347121</v>
      </c>
      <c r="AE6" s="678"/>
      <c r="AF6" s="678"/>
      <c r="AG6" s="678"/>
      <c r="AH6" s="678"/>
      <c r="AI6" s="678"/>
      <c r="AJ6" s="678"/>
      <c r="AK6" s="678"/>
      <c r="AL6" s="643">
        <v>2.1</v>
      </c>
      <c r="AM6" s="644"/>
      <c r="AN6" s="644"/>
      <c r="AO6" s="679"/>
      <c r="AP6" s="637" t="s">
        <v>230</v>
      </c>
      <c r="AQ6" s="638"/>
      <c r="AR6" s="638"/>
      <c r="AS6" s="638"/>
      <c r="AT6" s="638"/>
      <c r="AU6" s="638"/>
      <c r="AV6" s="638"/>
      <c r="AW6" s="638"/>
      <c r="AX6" s="638"/>
      <c r="AY6" s="638"/>
      <c r="AZ6" s="638"/>
      <c r="BA6" s="638"/>
      <c r="BB6" s="638"/>
      <c r="BC6" s="638"/>
      <c r="BD6" s="638"/>
      <c r="BE6" s="638"/>
      <c r="BF6" s="639"/>
      <c r="BG6" s="640">
        <v>5585053</v>
      </c>
      <c r="BH6" s="641"/>
      <c r="BI6" s="641"/>
      <c r="BJ6" s="641"/>
      <c r="BK6" s="641"/>
      <c r="BL6" s="641"/>
      <c r="BM6" s="641"/>
      <c r="BN6" s="642"/>
      <c r="BO6" s="677">
        <v>100</v>
      </c>
      <c r="BP6" s="677"/>
      <c r="BQ6" s="677"/>
      <c r="BR6" s="677"/>
      <c r="BS6" s="678" t="s">
        <v>137</v>
      </c>
      <c r="BT6" s="678"/>
      <c r="BU6" s="678"/>
      <c r="BV6" s="678"/>
      <c r="BW6" s="678"/>
      <c r="BX6" s="678"/>
      <c r="BY6" s="678"/>
      <c r="BZ6" s="678"/>
      <c r="CA6" s="678"/>
      <c r="CB6" s="737"/>
      <c r="CD6" s="698" t="s">
        <v>231</v>
      </c>
      <c r="CE6" s="699"/>
      <c r="CF6" s="699"/>
      <c r="CG6" s="699"/>
      <c r="CH6" s="699"/>
      <c r="CI6" s="699"/>
      <c r="CJ6" s="699"/>
      <c r="CK6" s="699"/>
      <c r="CL6" s="699"/>
      <c r="CM6" s="699"/>
      <c r="CN6" s="699"/>
      <c r="CO6" s="699"/>
      <c r="CP6" s="699"/>
      <c r="CQ6" s="700"/>
      <c r="CR6" s="640">
        <v>245534</v>
      </c>
      <c r="CS6" s="641"/>
      <c r="CT6" s="641"/>
      <c r="CU6" s="641"/>
      <c r="CV6" s="641"/>
      <c r="CW6" s="641"/>
      <c r="CX6" s="641"/>
      <c r="CY6" s="642"/>
      <c r="CZ6" s="740">
        <v>0.8</v>
      </c>
      <c r="DA6" s="711"/>
      <c r="DB6" s="711"/>
      <c r="DC6" s="743"/>
      <c r="DD6" s="646" t="s">
        <v>137</v>
      </c>
      <c r="DE6" s="641"/>
      <c r="DF6" s="641"/>
      <c r="DG6" s="641"/>
      <c r="DH6" s="641"/>
      <c r="DI6" s="641"/>
      <c r="DJ6" s="641"/>
      <c r="DK6" s="641"/>
      <c r="DL6" s="641"/>
      <c r="DM6" s="641"/>
      <c r="DN6" s="641"/>
      <c r="DO6" s="641"/>
      <c r="DP6" s="642"/>
      <c r="DQ6" s="646">
        <v>244954</v>
      </c>
      <c r="DR6" s="641"/>
      <c r="DS6" s="641"/>
      <c r="DT6" s="641"/>
      <c r="DU6" s="641"/>
      <c r="DV6" s="641"/>
      <c r="DW6" s="641"/>
      <c r="DX6" s="641"/>
      <c r="DY6" s="641"/>
      <c r="DZ6" s="641"/>
      <c r="EA6" s="641"/>
      <c r="EB6" s="641"/>
      <c r="EC6" s="684"/>
    </row>
    <row r="7" spans="2:143" ht="11.25" customHeight="1" x14ac:dyDescent="0.15">
      <c r="B7" s="637" t="s">
        <v>232</v>
      </c>
      <c r="C7" s="638"/>
      <c r="D7" s="638"/>
      <c r="E7" s="638"/>
      <c r="F7" s="638"/>
      <c r="G7" s="638"/>
      <c r="H7" s="638"/>
      <c r="I7" s="638"/>
      <c r="J7" s="638"/>
      <c r="K7" s="638"/>
      <c r="L7" s="638"/>
      <c r="M7" s="638"/>
      <c r="N7" s="638"/>
      <c r="O7" s="638"/>
      <c r="P7" s="638"/>
      <c r="Q7" s="639"/>
      <c r="R7" s="640">
        <v>4258</v>
      </c>
      <c r="S7" s="641"/>
      <c r="T7" s="641"/>
      <c r="U7" s="641"/>
      <c r="V7" s="641"/>
      <c r="W7" s="641"/>
      <c r="X7" s="641"/>
      <c r="Y7" s="642"/>
      <c r="Z7" s="677">
        <v>0</v>
      </c>
      <c r="AA7" s="677"/>
      <c r="AB7" s="677"/>
      <c r="AC7" s="677"/>
      <c r="AD7" s="678">
        <v>4258</v>
      </c>
      <c r="AE7" s="678"/>
      <c r="AF7" s="678"/>
      <c r="AG7" s="678"/>
      <c r="AH7" s="678"/>
      <c r="AI7" s="678"/>
      <c r="AJ7" s="678"/>
      <c r="AK7" s="678"/>
      <c r="AL7" s="643">
        <v>0</v>
      </c>
      <c r="AM7" s="644"/>
      <c r="AN7" s="644"/>
      <c r="AO7" s="679"/>
      <c r="AP7" s="637" t="s">
        <v>233</v>
      </c>
      <c r="AQ7" s="638"/>
      <c r="AR7" s="638"/>
      <c r="AS7" s="638"/>
      <c r="AT7" s="638"/>
      <c r="AU7" s="638"/>
      <c r="AV7" s="638"/>
      <c r="AW7" s="638"/>
      <c r="AX7" s="638"/>
      <c r="AY7" s="638"/>
      <c r="AZ7" s="638"/>
      <c r="BA7" s="638"/>
      <c r="BB7" s="638"/>
      <c r="BC7" s="638"/>
      <c r="BD7" s="638"/>
      <c r="BE7" s="638"/>
      <c r="BF7" s="639"/>
      <c r="BG7" s="640">
        <v>2727258</v>
      </c>
      <c r="BH7" s="641"/>
      <c r="BI7" s="641"/>
      <c r="BJ7" s="641"/>
      <c r="BK7" s="641"/>
      <c r="BL7" s="641"/>
      <c r="BM7" s="641"/>
      <c r="BN7" s="642"/>
      <c r="BO7" s="677">
        <v>48.8</v>
      </c>
      <c r="BP7" s="677"/>
      <c r="BQ7" s="677"/>
      <c r="BR7" s="677"/>
      <c r="BS7" s="678" t="s">
        <v>137</v>
      </c>
      <c r="BT7" s="678"/>
      <c r="BU7" s="678"/>
      <c r="BV7" s="678"/>
      <c r="BW7" s="678"/>
      <c r="BX7" s="678"/>
      <c r="BY7" s="678"/>
      <c r="BZ7" s="678"/>
      <c r="CA7" s="678"/>
      <c r="CB7" s="737"/>
      <c r="CD7" s="673" t="s">
        <v>234</v>
      </c>
      <c r="CE7" s="674"/>
      <c r="CF7" s="674"/>
      <c r="CG7" s="674"/>
      <c r="CH7" s="674"/>
      <c r="CI7" s="674"/>
      <c r="CJ7" s="674"/>
      <c r="CK7" s="674"/>
      <c r="CL7" s="674"/>
      <c r="CM7" s="674"/>
      <c r="CN7" s="674"/>
      <c r="CO7" s="674"/>
      <c r="CP7" s="674"/>
      <c r="CQ7" s="675"/>
      <c r="CR7" s="640">
        <v>4505981</v>
      </c>
      <c r="CS7" s="641"/>
      <c r="CT7" s="641"/>
      <c r="CU7" s="641"/>
      <c r="CV7" s="641"/>
      <c r="CW7" s="641"/>
      <c r="CX7" s="641"/>
      <c r="CY7" s="642"/>
      <c r="CZ7" s="677">
        <v>14.7</v>
      </c>
      <c r="DA7" s="677"/>
      <c r="DB7" s="677"/>
      <c r="DC7" s="677"/>
      <c r="DD7" s="646">
        <v>838969</v>
      </c>
      <c r="DE7" s="641"/>
      <c r="DF7" s="641"/>
      <c r="DG7" s="641"/>
      <c r="DH7" s="641"/>
      <c r="DI7" s="641"/>
      <c r="DJ7" s="641"/>
      <c r="DK7" s="641"/>
      <c r="DL7" s="641"/>
      <c r="DM7" s="641"/>
      <c r="DN7" s="641"/>
      <c r="DO7" s="641"/>
      <c r="DP7" s="642"/>
      <c r="DQ7" s="646">
        <v>3339009</v>
      </c>
      <c r="DR7" s="641"/>
      <c r="DS7" s="641"/>
      <c r="DT7" s="641"/>
      <c r="DU7" s="641"/>
      <c r="DV7" s="641"/>
      <c r="DW7" s="641"/>
      <c r="DX7" s="641"/>
      <c r="DY7" s="641"/>
      <c r="DZ7" s="641"/>
      <c r="EA7" s="641"/>
      <c r="EB7" s="641"/>
      <c r="EC7" s="684"/>
    </row>
    <row r="8" spans="2:143" ht="11.25" customHeight="1" x14ac:dyDescent="0.15">
      <c r="B8" s="637" t="s">
        <v>235</v>
      </c>
      <c r="C8" s="638"/>
      <c r="D8" s="638"/>
      <c r="E8" s="638"/>
      <c r="F8" s="638"/>
      <c r="G8" s="638"/>
      <c r="H8" s="638"/>
      <c r="I8" s="638"/>
      <c r="J8" s="638"/>
      <c r="K8" s="638"/>
      <c r="L8" s="638"/>
      <c r="M8" s="638"/>
      <c r="N8" s="638"/>
      <c r="O8" s="638"/>
      <c r="P8" s="638"/>
      <c r="Q8" s="639"/>
      <c r="R8" s="640">
        <v>20881</v>
      </c>
      <c r="S8" s="641"/>
      <c r="T8" s="641"/>
      <c r="U8" s="641"/>
      <c r="V8" s="641"/>
      <c r="W8" s="641"/>
      <c r="X8" s="641"/>
      <c r="Y8" s="642"/>
      <c r="Z8" s="677">
        <v>0.1</v>
      </c>
      <c r="AA8" s="677"/>
      <c r="AB8" s="677"/>
      <c r="AC8" s="677"/>
      <c r="AD8" s="678">
        <v>20881</v>
      </c>
      <c r="AE8" s="678"/>
      <c r="AF8" s="678"/>
      <c r="AG8" s="678"/>
      <c r="AH8" s="678"/>
      <c r="AI8" s="678"/>
      <c r="AJ8" s="678"/>
      <c r="AK8" s="678"/>
      <c r="AL8" s="643">
        <v>0.1</v>
      </c>
      <c r="AM8" s="644"/>
      <c r="AN8" s="644"/>
      <c r="AO8" s="679"/>
      <c r="AP8" s="637" t="s">
        <v>236</v>
      </c>
      <c r="AQ8" s="638"/>
      <c r="AR8" s="638"/>
      <c r="AS8" s="638"/>
      <c r="AT8" s="638"/>
      <c r="AU8" s="638"/>
      <c r="AV8" s="638"/>
      <c r="AW8" s="638"/>
      <c r="AX8" s="638"/>
      <c r="AY8" s="638"/>
      <c r="AZ8" s="638"/>
      <c r="BA8" s="638"/>
      <c r="BB8" s="638"/>
      <c r="BC8" s="638"/>
      <c r="BD8" s="638"/>
      <c r="BE8" s="638"/>
      <c r="BF8" s="639"/>
      <c r="BG8" s="640">
        <v>105922</v>
      </c>
      <c r="BH8" s="641"/>
      <c r="BI8" s="641"/>
      <c r="BJ8" s="641"/>
      <c r="BK8" s="641"/>
      <c r="BL8" s="641"/>
      <c r="BM8" s="641"/>
      <c r="BN8" s="642"/>
      <c r="BO8" s="677">
        <v>1.9</v>
      </c>
      <c r="BP8" s="677"/>
      <c r="BQ8" s="677"/>
      <c r="BR8" s="677"/>
      <c r="BS8" s="646" t="s">
        <v>137</v>
      </c>
      <c r="BT8" s="641"/>
      <c r="BU8" s="641"/>
      <c r="BV8" s="641"/>
      <c r="BW8" s="641"/>
      <c r="BX8" s="641"/>
      <c r="BY8" s="641"/>
      <c r="BZ8" s="641"/>
      <c r="CA8" s="641"/>
      <c r="CB8" s="684"/>
      <c r="CD8" s="673" t="s">
        <v>237</v>
      </c>
      <c r="CE8" s="674"/>
      <c r="CF8" s="674"/>
      <c r="CG8" s="674"/>
      <c r="CH8" s="674"/>
      <c r="CI8" s="674"/>
      <c r="CJ8" s="674"/>
      <c r="CK8" s="674"/>
      <c r="CL8" s="674"/>
      <c r="CM8" s="674"/>
      <c r="CN8" s="674"/>
      <c r="CO8" s="674"/>
      <c r="CP8" s="674"/>
      <c r="CQ8" s="675"/>
      <c r="CR8" s="640">
        <v>9913053</v>
      </c>
      <c r="CS8" s="641"/>
      <c r="CT8" s="641"/>
      <c r="CU8" s="641"/>
      <c r="CV8" s="641"/>
      <c r="CW8" s="641"/>
      <c r="CX8" s="641"/>
      <c r="CY8" s="642"/>
      <c r="CZ8" s="677">
        <v>32.299999999999997</v>
      </c>
      <c r="DA8" s="677"/>
      <c r="DB8" s="677"/>
      <c r="DC8" s="677"/>
      <c r="DD8" s="646">
        <v>161702</v>
      </c>
      <c r="DE8" s="641"/>
      <c r="DF8" s="641"/>
      <c r="DG8" s="641"/>
      <c r="DH8" s="641"/>
      <c r="DI8" s="641"/>
      <c r="DJ8" s="641"/>
      <c r="DK8" s="641"/>
      <c r="DL8" s="641"/>
      <c r="DM8" s="641"/>
      <c r="DN8" s="641"/>
      <c r="DO8" s="641"/>
      <c r="DP8" s="642"/>
      <c r="DQ8" s="646">
        <v>5215710</v>
      </c>
      <c r="DR8" s="641"/>
      <c r="DS8" s="641"/>
      <c r="DT8" s="641"/>
      <c r="DU8" s="641"/>
      <c r="DV8" s="641"/>
      <c r="DW8" s="641"/>
      <c r="DX8" s="641"/>
      <c r="DY8" s="641"/>
      <c r="DZ8" s="641"/>
      <c r="EA8" s="641"/>
      <c r="EB8" s="641"/>
      <c r="EC8" s="684"/>
    </row>
    <row r="9" spans="2:143" ht="11.25" customHeight="1" x14ac:dyDescent="0.15">
      <c r="B9" s="637" t="s">
        <v>238</v>
      </c>
      <c r="C9" s="638"/>
      <c r="D9" s="638"/>
      <c r="E9" s="638"/>
      <c r="F9" s="638"/>
      <c r="G9" s="638"/>
      <c r="H9" s="638"/>
      <c r="I9" s="638"/>
      <c r="J9" s="638"/>
      <c r="K9" s="638"/>
      <c r="L9" s="638"/>
      <c r="M9" s="638"/>
      <c r="N9" s="638"/>
      <c r="O9" s="638"/>
      <c r="P9" s="638"/>
      <c r="Q9" s="639"/>
      <c r="R9" s="640">
        <v>10199</v>
      </c>
      <c r="S9" s="641"/>
      <c r="T9" s="641"/>
      <c r="U9" s="641"/>
      <c r="V9" s="641"/>
      <c r="W9" s="641"/>
      <c r="X9" s="641"/>
      <c r="Y9" s="642"/>
      <c r="Z9" s="677">
        <v>0</v>
      </c>
      <c r="AA9" s="677"/>
      <c r="AB9" s="677"/>
      <c r="AC9" s="677"/>
      <c r="AD9" s="678">
        <v>10199</v>
      </c>
      <c r="AE9" s="678"/>
      <c r="AF9" s="678"/>
      <c r="AG9" s="678"/>
      <c r="AH9" s="678"/>
      <c r="AI9" s="678"/>
      <c r="AJ9" s="678"/>
      <c r="AK9" s="678"/>
      <c r="AL9" s="643">
        <v>0.1</v>
      </c>
      <c r="AM9" s="644"/>
      <c r="AN9" s="644"/>
      <c r="AO9" s="679"/>
      <c r="AP9" s="637" t="s">
        <v>239</v>
      </c>
      <c r="AQ9" s="638"/>
      <c r="AR9" s="638"/>
      <c r="AS9" s="638"/>
      <c r="AT9" s="638"/>
      <c r="AU9" s="638"/>
      <c r="AV9" s="638"/>
      <c r="AW9" s="638"/>
      <c r="AX9" s="638"/>
      <c r="AY9" s="638"/>
      <c r="AZ9" s="638"/>
      <c r="BA9" s="638"/>
      <c r="BB9" s="638"/>
      <c r="BC9" s="638"/>
      <c r="BD9" s="638"/>
      <c r="BE9" s="638"/>
      <c r="BF9" s="639"/>
      <c r="BG9" s="640">
        <v>2355936</v>
      </c>
      <c r="BH9" s="641"/>
      <c r="BI9" s="641"/>
      <c r="BJ9" s="641"/>
      <c r="BK9" s="641"/>
      <c r="BL9" s="641"/>
      <c r="BM9" s="641"/>
      <c r="BN9" s="642"/>
      <c r="BO9" s="677">
        <v>42.2</v>
      </c>
      <c r="BP9" s="677"/>
      <c r="BQ9" s="677"/>
      <c r="BR9" s="677"/>
      <c r="BS9" s="646" t="s">
        <v>137</v>
      </c>
      <c r="BT9" s="641"/>
      <c r="BU9" s="641"/>
      <c r="BV9" s="641"/>
      <c r="BW9" s="641"/>
      <c r="BX9" s="641"/>
      <c r="BY9" s="641"/>
      <c r="BZ9" s="641"/>
      <c r="CA9" s="641"/>
      <c r="CB9" s="684"/>
      <c r="CD9" s="673" t="s">
        <v>240</v>
      </c>
      <c r="CE9" s="674"/>
      <c r="CF9" s="674"/>
      <c r="CG9" s="674"/>
      <c r="CH9" s="674"/>
      <c r="CI9" s="674"/>
      <c r="CJ9" s="674"/>
      <c r="CK9" s="674"/>
      <c r="CL9" s="674"/>
      <c r="CM9" s="674"/>
      <c r="CN9" s="674"/>
      <c r="CO9" s="674"/>
      <c r="CP9" s="674"/>
      <c r="CQ9" s="675"/>
      <c r="CR9" s="640">
        <v>2040251</v>
      </c>
      <c r="CS9" s="641"/>
      <c r="CT9" s="641"/>
      <c r="CU9" s="641"/>
      <c r="CV9" s="641"/>
      <c r="CW9" s="641"/>
      <c r="CX9" s="641"/>
      <c r="CY9" s="642"/>
      <c r="CZ9" s="677">
        <v>6.6</v>
      </c>
      <c r="DA9" s="677"/>
      <c r="DB9" s="677"/>
      <c r="DC9" s="677"/>
      <c r="DD9" s="646">
        <v>55384</v>
      </c>
      <c r="DE9" s="641"/>
      <c r="DF9" s="641"/>
      <c r="DG9" s="641"/>
      <c r="DH9" s="641"/>
      <c r="DI9" s="641"/>
      <c r="DJ9" s="641"/>
      <c r="DK9" s="641"/>
      <c r="DL9" s="641"/>
      <c r="DM9" s="641"/>
      <c r="DN9" s="641"/>
      <c r="DO9" s="641"/>
      <c r="DP9" s="642"/>
      <c r="DQ9" s="646">
        <v>1848680</v>
      </c>
      <c r="DR9" s="641"/>
      <c r="DS9" s="641"/>
      <c r="DT9" s="641"/>
      <c r="DU9" s="641"/>
      <c r="DV9" s="641"/>
      <c r="DW9" s="641"/>
      <c r="DX9" s="641"/>
      <c r="DY9" s="641"/>
      <c r="DZ9" s="641"/>
      <c r="EA9" s="641"/>
      <c r="EB9" s="641"/>
      <c r="EC9" s="684"/>
    </row>
    <row r="10" spans="2:143" ht="11.25" customHeight="1" x14ac:dyDescent="0.15">
      <c r="B10" s="637" t="s">
        <v>241</v>
      </c>
      <c r="C10" s="638"/>
      <c r="D10" s="638"/>
      <c r="E10" s="638"/>
      <c r="F10" s="638"/>
      <c r="G10" s="638"/>
      <c r="H10" s="638"/>
      <c r="I10" s="638"/>
      <c r="J10" s="638"/>
      <c r="K10" s="638"/>
      <c r="L10" s="638"/>
      <c r="M10" s="638"/>
      <c r="N10" s="638"/>
      <c r="O10" s="638"/>
      <c r="P10" s="638"/>
      <c r="Q10" s="639"/>
      <c r="R10" s="640" t="s">
        <v>137</v>
      </c>
      <c r="S10" s="641"/>
      <c r="T10" s="641"/>
      <c r="U10" s="641"/>
      <c r="V10" s="641"/>
      <c r="W10" s="641"/>
      <c r="X10" s="641"/>
      <c r="Y10" s="642"/>
      <c r="Z10" s="677" t="s">
        <v>137</v>
      </c>
      <c r="AA10" s="677"/>
      <c r="AB10" s="677"/>
      <c r="AC10" s="677"/>
      <c r="AD10" s="678" t="s">
        <v>129</v>
      </c>
      <c r="AE10" s="678"/>
      <c r="AF10" s="678"/>
      <c r="AG10" s="678"/>
      <c r="AH10" s="678"/>
      <c r="AI10" s="678"/>
      <c r="AJ10" s="678"/>
      <c r="AK10" s="678"/>
      <c r="AL10" s="643" t="s">
        <v>129</v>
      </c>
      <c r="AM10" s="644"/>
      <c r="AN10" s="644"/>
      <c r="AO10" s="679"/>
      <c r="AP10" s="637" t="s">
        <v>242</v>
      </c>
      <c r="AQ10" s="638"/>
      <c r="AR10" s="638"/>
      <c r="AS10" s="638"/>
      <c r="AT10" s="638"/>
      <c r="AU10" s="638"/>
      <c r="AV10" s="638"/>
      <c r="AW10" s="638"/>
      <c r="AX10" s="638"/>
      <c r="AY10" s="638"/>
      <c r="AZ10" s="638"/>
      <c r="BA10" s="638"/>
      <c r="BB10" s="638"/>
      <c r="BC10" s="638"/>
      <c r="BD10" s="638"/>
      <c r="BE10" s="638"/>
      <c r="BF10" s="639"/>
      <c r="BG10" s="640">
        <v>122254</v>
      </c>
      <c r="BH10" s="641"/>
      <c r="BI10" s="641"/>
      <c r="BJ10" s="641"/>
      <c r="BK10" s="641"/>
      <c r="BL10" s="641"/>
      <c r="BM10" s="641"/>
      <c r="BN10" s="642"/>
      <c r="BO10" s="677">
        <v>2.2000000000000002</v>
      </c>
      <c r="BP10" s="677"/>
      <c r="BQ10" s="677"/>
      <c r="BR10" s="677"/>
      <c r="BS10" s="646" t="s">
        <v>137</v>
      </c>
      <c r="BT10" s="641"/>
      <c r="BU10" s="641"/>
      <c r="BV10" s="641"/>
      <c r="BW10" s="641"/>
      <c r="BX10" s="641"/>
      <c r="BY10" s="641"/>
      <c r="BZ10" s="641"/>
      <c r="CA10" s="641"/>
      <c r="CB10" s="684"/>
      <c r="CD10" s="673" t="s">
        <v>243</v>
      </c>
      <c r="CE10" s="674"/>
      <c r="CF10" s="674"/>
      <c r="CG10" s="674"/>
      <c r="CH10" s="674"/>
      <c r="CI10" s="674"/>
      <c r="CJ10" s="674"/>
      <c r="CK10" s="674"/>
      <c r="CL10" s="674"/>
      <c r="CM10" s="674"/>
      <c r="CN10" s="674"/>
      <c r="CO10" s="674"/>
      <c r="CP10" s="674"/>
      <c r="CQ10" s="675"/>
      <c r="CR10" s="640">
        <v>17172</v>
      </c>
      <c r="CS10" s="641"/>
      <c r="CT10" s="641"/>
      <c r="CU10" s="641"/>
      <c r="CV10" s="641"/>
      <c r="CW10" s="641"/>
      <c r="CX10" s="641"/>
      <c r="CY10" s="642"/>
      <c r="CZ10" s="677">
        <v>0.1</v>
      </c>
      <c r="DA10" s="677"/>
      <c r="DB10" s="677"/>
      <c r="DC10" s="677"/>
      <c r="DD10" s="646" t="s">
        <v>137</v>
      </c>
      <c r="DE10" s="641"/>
      <c r="DF10" s="641"/>
      <c r="DG10" s="641"/>
      <c r="DH10" s="641"/>
      <c r="DI10" s="641"/>
      <c r="DJ10" s="641"/>
      <c r="DK10" s="641"/>
      <c r="DL10" s="641"/>
      <c r="DM10" s="641"/>
      <c r="DN10" s="641"/>
      <c r="DO10" s="641"/>
      <c r="DP10" s="642"/>
      <c r="DQ10" s="646">
        <v>13673</v>
      </c>
      <c r="DR10" s="641"/>
      <c r="DS10" s="641"/>
      <c r="DT10" s="641"/>
      <c r="DU10" s="641"/>
      <c r="DV10" s="641"/>
      <c r="DW10" s="641"/>
      <c r="DX10" s="641"/>
      <c r="DY10" s="641"/>
      <c r="DZ10" s="641"/>
      <c r="EA10" s="641"/>
      <c r="EB10" s="641"/>
      <c r="EC10" s="684"/>
    </row>
    <row r="11" spans="2:143" ht="11.25" customHeight="1" x14ac:dyDescent="0.15">
      <c r="B11" s="637" t="s">
        <v>244</v>
      </c>
      <c r="C11" s="638"/>
      <c r="D11" s="638"/>
      <c r="E11" s="638"/>
      <c r="F11" s="638"/>
      <c r="G11" s="638"/>
      <c r="H11" s="638"/>
      <c r="I11" s="638"/>
      <c r="J11" s="638"/>
      <c r="K11" s="638"/>
      <c r="L11" s="638"/>
      <c r="M11" s="638"/>
      <c r="N11" s="638"/>
      <c r="O11" s="638"/>
      <c r="P11" s="638"/>
      <c r="Q11" s="639"/>
      <c r="R11" s="640">
        <v>1070830</v>
      </c>
      <c r="S11" s="641"/>
      <c r="T11" s="641"/>
      <c r="U11" s="641"/>
      <c r="V11" s="641"/>
      <c r="W11" s="641"/>
      <c r="X11" s="641"/>
      <c r="Y11" s="642"/>
      <c r="Z11" s="643">
        <v>3.2</v>
      </c>
      <c r="AA11" s="644"/>
      <c r="AB11" s="644"/>
      <c r="AC11" s="645"/>
      <c r="AD11" s="646">
        <v>1070830</v>
      </c>
      <c r="AE11" s="641"/>
      <c r="AF11" s="641"/>
      <c r="AG11" s="641"/>
      <c r="AH11" s="641"/>
      <c r="AI11" s="641"/>
      <c r="AJ11" s="641"/>
      <c r="AK11" s="642"/>
      <c r="AL11" s="643">
        <v>6.6</v>
      </c>
      <c r="AM11" s="644"/>
      <c r="AN11" s="644"/>
      <c r="AO11" s="679"/>
      <c r="AP11" s="637" t="s">
        <v>245</v>
      </c>
      <c r="AQ11" s="638"/>
      <c r="AR11" s="638"/>
      <c r="AS11" s="638"/>
      <c r="AT11" s="638"/>
      <c r="AU11" s="638"/>
      <c r="AV11" s="638"/>
      <c r="AW11" s="638"/>
      <c r="AX11" s="638"/>
      <c r="AY11" s="638"/>
      <c r="AZ11" s="638"/>
      <c r="BA11" s="638"/>
      <c r="BB11" s="638"/>
      <c r="BC11" s="638"/>
      <c r="BD11" s="638"/>
      <c r="BE11" s="638"/>
      <c r="BF11" s="639"/>
      <c r="BG11" s="640">
        <v>143146</v>
      </c>
      <c r="BH11" s="641"/>
      <c r="BI11" s="641"/>
      <c r="BJ11" s="641"/>
      <c r="BK11" s="641"/>
      <c r="BL11" s="641"/>
      <c r="BM11" s="641"/>
      <c r="BN11" s="642"/>
      <c r="BO11" s="677">
        <v>2.6</v>
      </c>
      <c r="BP11" s="677"/>
      <c r="BQ11" s="677"/>
      <c r="BR11" s="677"/>
      <c r="BS11" s="646" t="s">
        <v>137</v>
      </c>
      <c r="BT11" s="641"/>
      <c r="BU11" s="641"/>
      <c r="BV11" s="641"/>
      <c r="BW11" s="641"/>
      <c r="BX11" s="641"/>
      <c r="BY11" s="641"/>
      <c r="BZ11" s="641"/>
      <c r="CA11" s="641"/>
      <c r="CB11" s="684"/>
      <c r="CD11" s="673" t="s">
        <v>246</v>
      </c>
      <c r="CE11" s="674"/>
      <c r="CF11" s="674"/>
      <c r="CG11" s="674"/>
      <c r="CH11" s="674"/>
      <c r="CI11" s="674"/>
      <c r="CJ11" s="674"/>
      <c r="CK11" s="674"/>
      <c r="CL11" s="674"/>
      <c r="CM11" s="674"/>
      <c r="CN11" s="674"/>
      <c r="CO11" s="674"/>
      <c r="CP11" s="674"/>
      <c r="CQ11" s="675"/>
      <c r="CR11" s="640">
        <v>1081343</v>
      </c>
      <c r="CS11" s="641"/>
      <c r="CT11" s="641"/>
      <c r="CU11" s="641"/>
      <c r="CV11" s="641"/>
      <c r="CW11" s="641"/>
      <c r="CX11" s="641"/>
      <c r="CY11" s="642"/>
      <c r="CZ11" s="677">
        <v>3.5</v>
      </c>
      <c r="DA11" s="677"/>
      <c r="DB11" s="677"/>
      <c r="DC11" s="677"/>
      <c r="DD11" s="646">
        <v>309850</v>
      </c>
      <c r="DE11" s="641"/>
      <c r="DF11" s="641"/>
      <c r="DG11" s="641"/>
      <c r="DH11" s="641"/>
      <c r="DI11" s="641"/>
      <c r="DJ11" s="641"/>
      <c r="DK11" s="641"/>
      <c r="DL11" s="641"/>
      <c r="DM11" s="641"/>
      <c r="DN11" s="641"/>
      <c r="DO11" s="641"/>
      <c r="DP11" s="642"/>
      <c r="DQ11" s="646">
        <v>555133</v>
      </c>
      <c r="DR11" s="641"/>
      <c r="DS11" s="641"/>
      <c r="DT11" s="641"/>
      <c r="DU11" s="641"/>
      <c r="DV11" s="641"/>
      <c r="DW11" s="641"/>
      <c r="DX11" s="641"/>
      <c r="DY11" s="641"/>
      <c r="DZ11" s="641"/>
      <c r="EA11" s="641"/>
      <c r="EB11" s="641"/>
      <c r="EC11" s="684"/>
    </row>
    <row r="12" spans="2:143" ht="11.25" customHeight="1" x14ac:dyDescent="0.15">
      <c r="B12" s="637" t="s">
        <v>247</v>
      </c>
      <c r="C12" s="638"/>
      <c r="D12" s="638"/>
      <c r="E12" s="638"/>
      <c r="F12" s="638"/>
      <c r="G12" s="638"/>
      <c r="H12" s="638"/>
      <c r="I12" s="638"/>
      <c r="J12" s="638"/>
      <c r="K12" s="638"/>
      <c r="L12" s="638"/>
      <c r="M12" s="638"/>
      <c r="N12" s="638"/>
      <c r="O12" s="638"/>
      <c r="P12" s="638"/>
      <c r="Q12" s="639"/>
      <c r="R12" s="640">
        <v>23008</v>
      </c>
      <c r="S12" s="641"/>
      <c r="T12" s="641"/>
      <c r="U12" s="641"/>
      <c r="V12" s="641"/>
      <c r="W12" s="641"/>
      <c r="X12" s="641"/>
      <c r="Y12" s="642"/>
      <c r="Z12" s="677">
        <v>0.1</v>
      </c>
      <c r="AA12" s="677"/>
      <c r="AB12" s="677"/>
      <c r="AC12" s="677"/>
      <c r="AD12" s="678">
        <v>23008</v>
      </c>
      <c r="AE12" s="678"/>
      <c r="AF12" s="678"/>
      <c r="AG12" s="678"/>
      <c r="AH12" s="678"/>
      <c r="AI12" s="678"/>
      <c r="AJ12" s="678"/>
      <c r="AK12" s="678"/>
      <c r="AL12" s="643">
        <v>0.1</v>
      </c>
      <c r="AM12" s="644"/>
      <c r="AN12" s="644"/>
      <c r="AO12" s="679"/>
      <c r="AP12" s="637" t="s">
        <v>248</v>
      </c>
      <c r="AQ12" s="638"/>
      <c r="AR12" s="638"/>
      <c r="AS12" s="638"/>
      <c r="AT12" s="638"/>
      <c r="AU12" s="638"/>
      <c r="AV12" s="638"/>
      <c r="AW12" s="638"/>
      <c r="AX12" s="638"/>
      <c r="AY12" s="638"/>
      <c r="AZ12" s="638"/>
      <c r="BA12" s="638"/>
      <c r="BB12" s="638"/>
      <c r="BC12" s="638"/>
      <c r="BD12" s="638"/>
      <c r="BE12" s="638"/>
      <c r="BF12" s="639"/>
      <c r="BG12" s="640">
        <v>2280659</v>
      </c>
      <c r="BH12" s="641"/>
      <c r="BI12" s="641"/>
      <c r="BJ12" s="641"/>
      <c r="BK12" s="641"/>
      <c r="BL12" s="641"/>
      <c r="BM12" s="641"/>
      <c r="BN12" s="642"/>
      <c r="BO12" s="677">
        <v>40.799999999999997</v>
      </c>
      <c r="BP12" s="677"/>
      <c r="BQ12" s="677"/>
      <c r="BR12" s="677"/>
      <c r="BS12" s="646" t="s">
        <v>137</v>
      </c>
      <c r="BT12" s="641"/>
      <c r="BU12" s="641"/>
      <c r="BV12" s="641"/>
      <c r="BW12" s="641"/>
      <c r="BX12" s="641"/>
      <c r="BY12" s="641"/>
      <c r="BZ12" s="641"/>
      <c r="CA12" s="641"/>
      <c r="CB12" s="684"/>
      <c r="CD12" s="673" t="s">
        <v>249</v>
      </c>
      <c r="CE12" s="674"/>
      <c r="CF12" s="674"/>
      <c r="CG12" s="674"/>
      <c r="CH12" s="674"/>
      <c r="CI12" s="674"/>
      <c r="CJ12" s="674"/>
      <c r="CK12" s="674"/>
      <c r="CL12" s="674"/>
      <c r="CM12" s="674"/>
      <c r="CN12" s="674"/>
      <c r="CO12" s="674"/>
      <c r="CP12" s="674"/>
      <c r="CQ12" s="675"/>
      <c r="CR12" s="640">
        <v>590377</v>
      </c>
      <c r="CS12" s="641"/>
      <c r="CT12" s="641"/>
      <c r="CU12" s="641"/>
      <c r="CV12" s="641"/>
      <c r="CW12" s="641"/>
      <c r="CX12" s="641"/>
      <c r="CY12" s="642"/>
      <c r="CZ12" s="677">
        <v>1.9</v>
      </c>
      <c r="DA12" s="677"/>
      <c r="DB12" s="677"/>
      <c r="DC12" s="677"/>
      <c r="DD12" s="646">
        <v>3057</v>
      </c>
      <c r="DE12" s="641"/>
      <c r="DF12" s="641"/>
      <c r="DG12" s="641"/>
      <c r="DH12" s="641"/>
      <c r="DI12" s="641"/>
      <c r="DJ12" s="641"/>
      <c r="DK12" s="641"/>
      <c r="DL12" s="641"/>
      <c r="DM12" s="641"/>
      <c r="DN12" s="641"/>
      <c r="DO12" s="641"/>
      <c r="DP12" s="642"/>
      <c r="DQ12" s="646">
        <v>247420</v>
      </c>
      <c r="DR12" s="641"/>
      <c r="DS12" s="641"/>
      <c r="DT12" s="641"/>
      <c r="DU12" s="641"/>
      <c r="DV12" s="641"/>
      <c r="DW12" s="641"/>
      <c r="DX12" s="641"/>
      <c r="DY12" s="641"/>
      <c r="DZ12" s="641"/>
      <c r="EA12" s="641"/>
      <c r="EB12" s="641"/>
      <c r="EC12" s="684"/>
    </row>
    <row r="13" spans="2:143" ht="11.25" customHeight="1" x14ac:dyDescent="0.15">
      <c r="B13" s="637" t="s">
        <v>250</v>
      </c>
      <c r="C13" s="638"/>
      <c r="D13" s="638"/>
      <c r="E13" s="638"/>
      <c r="F13" s="638"/>
      <c r="G13" s="638"/>
      <c r="H13" s="638"/>
      <c r="I13" s="638"/>
      <c r="J13" s="638"/>
      <c r="K13" s="638"/>
      <c r="L13" s="638"/>
      <c r="M13" s="638"/>
      <c r="N13" s="638"/>
      <c r="O13" s="638"/>
      <c r="P13" s="638"/>
      <c r="Q13" s="639"/>
      <c r="R13" s="640" t="s">
        <v>225</v>
      </c>
      <c r="S13" s="641"/>
      <c r="T13" s="641"/>
      <c r="U13" s="641"/>
      <c r="V13" s="641"/>
      <c r="W13" s="641"/>
      <c r="X13" s="641"/>
      <c r="Y13" s="642"/>
      <c r="Z13" s="677" t="s">
        <v>137</v>
      </c>
      <c r="AA13" s="677"/>
      <c r="AB13" s="677"/>
      <c r="AC13" s="677"/>
      <c r="AD13" s="678" t="s">
        <v>137</v>
      </c>
      <c r="AE13" s="678"/>
      <c r="AF13" s="678"/>
      <c r="AG13" s="678"/>
      <c r="AH13" s="678"/>
      <c r="AI13" s="678"/>
      <c r="AJ13" s="678"/>
      <c r="AK13" s="678"/>
      <c r="AL13" s="643" t="s">
        <v>137</v>
      </c>
      <c r="AM13" s="644"/>
      <c r="AN13" s="644"/>
      <c r="AO13" s="679"/>
      <c r="AP13" s="637" t="s">
        <v>251</v>
      </c>
      <c r="AQ13" s="638"/>
      <c r="AR13" s="638"/>
      <c r="AS13" s="638"/>
      <c r="AT13" s="638"/>
      <c r="AU13" s="638"/>
      <c r="AV13" s="638"/>
      <c r="AW13" s="638"/>
      <c r="AX13" s="638"/>
      <c r="AY13" s="638"/>
      <c r="AZ13" s="638"/>
      <c r="BA13" s="638"/>
      <c r="BB13" s="638"/>
      <c r="BC13" s="638"/>
      <c r="BD13" s="638"/>
      <c r="BE13" s="638"/>
      <c r="BF13" s="639"/>
      <c r="BG13" s="640">
        <v>2279516</v>
      </c>
      <c r="BH13" s="641"/>
      <c r="BI13" s="641"/>
      <c r="BJ13" s="641"/>
      <c r="BK13" s="641"/>
      <c r="BL13" s="641"/>
      <c r="BM13" s="641"/>
      <c r="BN13" s="642"/>
      <c r="BO13" s="677">
        <v>40.799999999999997</v>
      </c>
      <c r="BP13" s="677"/>
      <c r="BQ13" s="677"/>
      <c r="BR13" s="677"/>
      <c r="BS13" s="646" t="s">
        <v>137</v>
      </c>
      <c r="BT13" s="641"/>
      <c r="BU13" s="641"/>
      <c r="BV13" s="641"/>
      <c r="BW13" s="641"/>
      <c r="BX13" s="641"/>
      <c r="BY13" s="641"/>
      <c r="BZ13" s="641"/>
      <c r="CA13" s="641"/>
      <c r="CB13" s="684"/>
      <c r="CD13" s="673" t="s">
        <v>252</v>
      </c>
      <c r="CE13" s="674"/>
      <c r="CF13" s="674"/>
      <c r="CG13" s="674"/>
      <c r="CH13" s="674"/>
      <c r="CI13" s="674"/>
      <c r="CJ13" s="674"/>
      <c r="CK13" s="674"/>
      <c r="CL13" s="674"/>
      <c r="CM13" s="674"/>
      <c r="CN13" s="674"/>
      <c r="CO13" s="674"/>
      <c r="CP13" s="674"/>
      <c r="CQ13" s="675"/>
      <c r="CR13" s="640">
        <v>2131394</v>
      </c>
      <c r="CS13" s="641"/>
      <c r="CT13" s="641"/>
      <c r="CU13" s="641"/>
      <c r="CV13" s="641"/>
      <c r="CW13" s="641"/>
      <c r="CX13" s="641"/>
      <c r="CY13" s="642"/>
      <c r="CZ13" s="677">
        <v>6.9</v>
      </c>
      <c r="DA13" s="677"/>
      <c r="DB13" s="677"/>
      <c r="DC13" s="677"/>
      <c r="DD13" s="646">
        <v>1198371</v>
      </c>
      <c r="DE13" s="641"/>
      <c r="DF13" s="641"/>
      <c r="DG13" s="641"/>
      <c r="DH13" s="641"/>
      <c r="DI13" s="641"/>
      <c r="DJ13" s="641"/>
      <c r="DK13" s="641"/>
      <c r="DL13" s="641"/>
      <c r="DM13" s="641"/>
      <c r="DN13" s="641"/>
      <c r="DO13" s="641"/>
      <c r="DP13" s="642"/>
      <c r="DQ13" s="646">
        <v>931093</v>
      </c>
      <c r="DR13" s="641"/>
      <c r="DS13" s="641"/>
      <c r="DT13" s="641"/>
      <c r="DU13" s="641"/>
      <c r="DV13" s="641"/>
      <c r="DW13" s="641"/>
      <c r="DX13" s="641"/>
      <c r="DY13" s="641"/>
      <c r="DZ13" s="641"/>
      <c r="EA13" s="641"/>
      <c r="EB13" s="641"/>
      <c r="EC13" s="684"/>
    </row>
    <row r="14" spans="2:143" ht="11.25" customHeight="1" x14ac:dyDescent="0.15">
      <c r="B14" s="637" t="s">
        <v>253</v>
      </c>
      <c r="C14" s="638"/>
      <c r="D14" s="638"/>
      <c r="E14" s="638"/>
      <c r="F14" s="638"/>
      <c r="G14" s="638"/>
      <c r="H14" s="638"/>
      <c r="I14" s="638"/>
      <c r="J14" s="638"/>
      <c r="K14" s="638"/>
      <c r="L14" s="638"/>
      <c r="M14" s="638"/>
      <c r="N14" s="638"/>
      <c r="O14" s="638"/>
      <c r="P14" s="638"/>
      <c r="Q14" s="639"/>
      <c r="R14" s="640">
        <v>38033</v>
      </c>
      <c r="S14" s="641"/>
      <c r="T14" s="641"/>
      <c r="U14" s="641"/>
      <c r="V14" s="641"/>
      <c r="W14" s="641"/>
      <c r="X14" s="641"/>
      <c r="Y14" s="642"/>
      <c r="Z14" s="677">
        <v>0.1</v>
      </c>
      <c r="AA14" s="677"/>
      <c r="AB14" s="677"/>
      <c r="AC14" s="677"/>
      <c r="AD14" s="678">
        <v>38033</v>
      </c>
      <c r="AE14" s="678"/>
      <c r="AF14" s="678"/>
      <c r="AG14" s="678"/>
      <c r="AH14" s="678"/>
      <c r="AI14" s="678"/>
      <c r="AJ14" s="678"/>
      <c r="AK14" s="678"/>
      <c r="AL14" s="643">
        <v>0.2</v>
      </c>
      <c r="AM14" s="644"/>
      <c r="AN14" s="644"/>
      <c r="AO14" s="679"/>
      <c r="AP14" s="637" t="s">
        <v>254</v>
      </c>
      <c r="AQ14" s="638"/>
      <c r="AR14" s="638"/>
      <c r="AS14" s="638"/>
      <c r="AT14" s="638"/>
      <c r="AU14" s="638"/>
      <c r="AV14" s="638"/>
      <c r="AW14" s="638"/>
      <c r="AX14" s="638"/>
      <c r="AY14" s="638"/>
      <c r="AZ14" s="638"/>
      <c r="BA14" s="638"/>
      <c r="BB14" s="638"/>
      <c r="BC14" s="638"/>
      <c r="BD14" s="638"/>
      <c r="BE14" s="638"/>
      <c r="BF14" s="639"/>
      <c r="BG14" s="640">
        <v>231936</v>
      </c>
      <c r="BH14" s="641"/>
      <c r="BI14" s="641"/>
      <c r="BJ14" s="641"/>
      <c r="BK14" s="641"/>
      <c r="BL14" s="641"/>
      <c r="BM14" s="641"/>
      <c r="BN14" s="642"/>
      <c r="BO14" s="677">
        <v>4.2</v>
      </c>
      <c r="BP14" s="677"/>
      <c r="BQ14" s="677"/>
      <c r="BR14" s="677"/>
      <c r="BS14" s="646" t="s">
        <v>137</v>
      </c>
      <c r="BT14" s="641"/>
      <c r="BU14" s="641"/>
      <c r="BV14" s="641"/>
      <c r="BW14" s="641"/>
      <c r="BX14" s="641"/>
      <c r="BY14" s="641"/>
      <c r="BZ14" s="641"/>
      <c r="CA14" s="641"/>
      <c r="CB14" s="684"/>
      <c r="CD14" s="673" t="s">
        <v>255</v>
      </c>
      <c r="CE14" s="674"/>
      <c r="CF14" s="674"/>
      <c r="CG14" s="674"/>
      <c r="CH14" s="674"/>
      <c r="CI14" s="674"/>
      <c r="CJ14" s="674"/>
      <c r="CK14" s="674"/>
      <c r="CL14" s="674"/>
      <c r="CM14" s="674"/>
      <c r="CN14" s="674"/>
      <c r="CO14" s="674"/>
      <c r="CP14" s="674"/>
      <c r="CQ14" s="675"/>
      <c r="CR14" s="640">
        <v>1931653</v>
      </c>
      <c r="CS14" s="641"/>
      <c r="CT14" s="641"/>
      <c r="CU14" s="641"/>
      <c r="CV14" s="641"/>
      <c r="CW14" s="641"/>
      <c r="CX14" s="641"/>
      <c r="CY14" s="642"/>
      <c r="CZ14" s="677">
        <v>6.3</v>
      </c>
      <c r="DA14" s="677"/>
      <c r="DB14" s="677"/>
      <c r="DC14" s="677"/>
      <c r="DD14" s="646">
        <v>96576</v>
      </c>
      <c r="DE14" s="641"/>
      <c r="DF14" s="641"/>
      <c r="DG14" s="641"/>
      <c r="DH14" s="641"/>
      <c r="DI14" s="641"/>
      <c r="DJ14" s="641"/>
      <c r="DK14" s="641"/>
      <c r="DL14" s="641"/>
      <c r="DM14" s="641"/>
      <c r="DN14" s="641"/>
      <c r="DO14" s="641"/>
      <c r="DP14" s="642"/>
      <c r="DQ14" s="646">
        <v>1565846</v>
      </c>
      <c r="DR14" s="641"/>
      <c r="DS14" s="641"/>
      <c r="DT14" s="641"/>
      <c r="DU14" s="641"/>
      <c r="DV14" s="641"/>
      <c r="DW14" s="641"/>
      <c r="DX14" s="641"/>
      <c r="DY14" s="641"/>
      <c r="DZ14" s="641"/>
      <c r="EA14" s="641"/>
      <c r="EB14" s="641"/>
      <c r="EC14" s="684"/>
    </row>
    <row r="15" spans="2:143" ht="11.25" customHeight="1" x14ac:dyDescent="0.15">
      <c r="B15" s="637" t="s">
        <v>256</v>
      </c>
      <c r="C15" s="638"/>
      <c r="D15" s="638"/>
      <c r="E15" s="638"/>
      <c r="F15" s="638"/>
      <c r="G15" s="638"/>
      <c r="H15" s="638"/>
      <c r="I15" s="638"/>
      <c r="J15" s="638"/>
      <c r="K15" s="638"/>
      <c r="L15" s="638"/>
      <c r="M15" s="638"/>
      <c r="N15" s="638"/>
      <c r="O15" s="638"/>
      <c r="P15" s="638"/>
      <c r="Q15" s="639"/>
      <c r="R15" s="640" t="s">
        <v>137</v>
      </c>
      <c r="S15" s="641"/>
      <c r="T15" s="641"/>
      <c r="U15" s="641"/>
      <c r="V15" s="641"/>
      <c r="W15" s="641"/>
      <c r="X15" s="641"/>
      <c r="Y15" s="642"/>
      <c r="Z15" s="677" t="s">
        <v>137</v>
      </c>
      <c r="AA15" s="677"/>
      <c r="AB15" s="677"/>
      <c r="AC15" s="677"/>
      <c r="AD15" s="678" t="s">
        <v>137</v>
      </c>
      <c r="AE15" s="678"/>
      <c r="AF15" s="678"/>
      <c r="AG15" s="678"/>
      <c r="AH15" s="678"/>
      <c r="AI15" s="678"/>
      <c r="AJ15" s="678"/>
      <c r="AK15" s="678"/>
      <c r="AL15" s="643" t="s">
        <v>137</v>
      </c>
      <c r="AM15" s="644"/>
      <c r="AN15" s="644"/>
      <c r="AO15" s="679"/>
      <c r="AP15" s="637" t="s">
        <v>257</v>
      </c>
      <c r="AQ15" s="638"/>
      <c r="AR15" s="638"/>
      <c r="AS15" s="638"/>
      <c r="AT15" s="638"/>
      <c r="AU15" s="638"/>
      <c r="AV15" s="638"/>
      <c r="AW15" s="638"/>
      <c r="AX15" s="638"/>
      <c r="AY15" s="638"/>
      <c r="AZ15" s="638"/>
      <c r="BA15" s="638"/>
      <c r="BB15" s="638"/>
      <c r="BC15" s="638"/>
      <c r="BD15" s="638"/>
      <c r="BE15" s="638"/>
      <c r="BF15" s="639"/>
      <c r="BG15" s="640">
        <v>345200</v>
      </c>
      <c r="BH15" s="641"/>
      <c r="BI15" s="641"/>
      <c r="BJ15" s="641"/>
      <c r="BK15" s="641"/>
      <c r="BL15" s="641"/>
      <c r="BM15" s="641"/>
      <c r="BN15" s="642"/>
      <c r="BO15" s="677">
        <v>6.2</v>
      </c>
      <c r="BP15" s="677"/>
      <c r="BQ15" s="677"/>
      <c r="BR15" s="677"/>
      <c r="BS15" s="646" t="s">
        <v>137</v>
      </c>
      <c r="BT15" s="641"/>
      <c r="BU15" s="641"/>
      <c r="BV15" s="641"/>
      <c r="BW15" s="641"/>
      <c r="BX15" s="641"/>
      <c r="BY15" s="641"/>
      <c r="BZ15" s="641"/>
      <c r="CA15" s="641"/>
      <c r="CB15" s="684"/>
      <c r="CD15" s="673" t="s">
        <v>258</v>
      </c>
      <c r="CE15" s="674"/>
      <c r="CF15" s="674"/>
      <c r="CG15" s="674"/>
      <c r="CH15" s="674"/>
      <c r="CI15" s="674"/>
      <c r="CJ15" s="674"/>
      <c r="CK15" s="674"/>
      <c r="CL15" s="674"/>
      <c r="CM15" s="674"/>
      <c r="CN15" s="674"/>
      <c r="CO15" s="674"/>
      <c r="CP15" s="674"/>
      <c r="CQ15" s="675"/>
      <c r="CR15" s="640">
        <v>4151791</v>
      </c>
      <c r="CS15" s="641"/>
      <c r="CT15" s="641"/>
      <c r="CU15" s="641"/>
      <c r="CV15" s="641"/>
      <c r="CW15" s="641"/>
      <c r="CX15" s="641"/>
      <c r="CY15" s="642"/>
      <c r="CZ15" s="677">
        <v>13.5</v>
      </c>
      <c r="DA15" s="677"/>
      <c r="DB15" s="677"/>
      <c r="DC15" s="677"/>
      <c r="DD15" s="646">
        <v>1423562</v>
      </c>
      <c r="DE15" s="641"/>
      <c r="DF15" s="641"/>
      <c r="DG15" s="641"/>
      <c r="DH15" s="641"/>
      <c r="DI15" s="641"/>
      <c r="DJ15" s="641"/>
      <c r="DK15" s="641"/>
      <c r="DL15" s="641"/>
      <c r="DM15" s="641"/>
      <c r="DN15" s="641"/>
      <c r="DO15" s="641"/>
      <c r="DP15" s="642"/>
      <c r="DQ15" s="646">
        <v>2133551</v>
      </c>
      <c r="DR15" s="641"/>
      <c r="DS15" s="641"/>
      <c r="DT15" s="641"/>
      <c r="DU15" s="641"/>
      <c r="DV15" s="641"/>
      <c r="DW15" s="641"/>
      <c r="DX15" s="641"/>
      <c r="DY15" s="641"/>
      <c r="DZ15" s="641"/>
      <c r="EA15" s="641"/>
      <c r="EB15" s="641"/>
      <c r="EC15" s="684"/>
    </row>
    <row r="16" spans="2:143" ht="11.25" customHeight="1" x14ac:dyDescent="0.15">
      <c r="B16" s="637" t="s">
        <v>259</v>
      </c>
      <c r="C16" s="638"/>
      <c r="D16" s="638"/>
      <c r="E16" s="638"/>
      <c r="F16" s="638"/>
      <c r="G16" s="638"/>
      <c r="H16" s="638"/>
      <c r="I16" s="638"/>
      <c r="J16" s="638"/>
      <c r="K16" s="638"/>
      <c r="L16" s="638"/>
      <c r="M16" s="638"/>
      <c r="N16" s="638"/>
      <c r="O16" s="638"/>
      <c r="P16" s="638"/>
      <c r="Q16" s="639"/>
      <c r="R16" s="640">
        <v>11943</v>
      </c>
      <c r="S16" s="641"/>
      <c r="T16" s="641"/>
      <c r="U16" s="641"/>
      <c r="V16" s="641"/>
      <c r="W16" s="641"/>
      <c r="X16" s="641"/>
      <c r="Y16" s="642"/>
      <c r="Z16" s="677">
        <v>0</v>
      </c>
      <c r="AA16" s="677"/>
      <c r="AB16" s="677"/>
      <c r="AC16" s="677"/>
      <c r="AD16" s="678">
        <v>11943</v>
      </c>
      <c r="AE16" s="678"/>
      <c r="AF16" s="678"/>
      <c r="AG16" s="678"/>
      <c r="AH16" s="678"/>
      <c r="AI16" s="678"/>
      <c r="AJ16" s="678"/>
      <c r="AK16" s="678"/>
      <c r="AL16" s="643">
        <v>0.1</v>
      </c>
      <c r="AM16" s="644"/>
      <c r="AN16" s="644"/>
      <c r="AO16" s="679"/>
      <c r="AP16" s="637" t="s">
        <v>260</v>
      </c>
      <c r="AQ16" s="638"/>
      <c r="AR16" s="638"/>
      <c r="AS16" s="638"/>
      <c r="AT16" s="638"/>
      <c r="AU16" s="638"/>
      <c r="AV16" s="638"/>
      <c r="AW16" s="638"/>
      <c r="AX16" s="638"/>
      <c r="AY16" s="638"/>
      <c r="AZ16" s="638"/>
      <c r="BA16" s="638"/>
      <c r="BB16" s="638"/>
      <c r="BC16" s="638"/>
      <c r="BD16" s="638"/>
      <c r="BE16" s="638"/>
      <c r="BF16" s="639"/>
      <c r="BG16" s="640" t="s">
        <v>137</v>
      </c>
      <c r="BH16" s="641"/>
      <c r="BI16" s="641"/>
      <c r="BJ16" s="641"/>
      <c r="BK16" s="641"/>
      <c r="BL16" s="641"/>
      <c r="BM16" s="641"/>
      <c r="BN16" s="642"/>
      <c r="BO16" s="677" t="s">
        <v>137</v>
      </c>
      <c r="BP16" s="677"/>
      <c r="BQ16" s="677"/>
      <c r="BR16" s="677"/>
      <c r="BS16" s="646" t="s">
        <v>137</v>
      </c>
      <c r="BT16" s="641"/>
      <c r="BU16" s="641"/>
      <c r="BV16" s="641"/>
      <c r="BW16" s="641"/>
      <c r="BX16" s="641"/>
      <c r="BY16" s="641"/>
      <c r="BZ16" s="641"/>
      <c r="CA16" s="641"/>
      <c r="CB16" s="684"/>
      <c r="CD16" s="673" t="s">
        <v>261</v>
      </c>
      <c r="CE16" s="674"/>
      <c r="CF16" s="674"/>
      <c r="CG16" s="674"/>
      <c r="CH16" s="674"/>
      <c r="CI16" s="674"/>
      <c r="CJ16" s="674"/>
      <c r="CK16" s="674"/>
      <c r="CL16" s="674"/>
      <c r="CM16" s="674"/>
      <c r="CN16" s="674"/>
      <c r="CO16" s="674"/>
      <c r="CP16" s="674"/>
      <c r="CQ16" s="675"/>
      <c r="CR16" s="640">
        <v>1045836</v>
      </c>
      <c r="CS16" s="641"/>
      <c r="CT16" s="641"/>
      <c r="CU16" s="641"/>
      <c r="CV16" s="641"/>
      <c r="CW16" s="641"/>
      <c r="CX16" s="641"/>
      <c r="CY16" s="642"/>
      <c r="CZ16" s="677">
        <v>3.4</v>
      </c>
      <c r="DA16" s="677"/>
      <c r="DB16" s="677"/>
      <c r="DC16" s="677"/>
      <c r="DD16" s="646" t="s">
        <v>137</v>
      </c>
      <c r="DE16" s="641"/>
      <c r="DF16" s="641"/>
      <c r="DG16" s="641"/>
      <c r="DH16" s="641"/>
      <c r="DI16" s="641"/>
      <c r="DJ16" s="641"/>
      <c r="DK16" s="641"/>
      <c r="DL16" s="641"/>
      <c r="DM16" s="641"/>
      <c r="DN16" s="641"/>
      <c r="DO16" s="641"/>
      <c r="DP16" s="642"/>
      <c r="DQ16" s="646">
        <v>217109</v>
      </c>
      <c r="DR16" s="641"/>
      <c r="DS16" s="641"/>
      <c r="DT16" s="641"/>
      <c r="DU16" s="641"/>
      <c r="DV16" s="641"/>
      <c r="DW16" s="641"/>
      <c r="DX16" s="641"/>
      <c r="DY16" s="641"/>
      <c r="DZ16" s="641"/>
      <c r="EA16" s="641"/>
      <c r="EB16" s="641"/>
      <c r="EC16" s="684"/>
    </row>
    <row r="17" spans="2:133" ht="11.25" customHeight="1" x14ac:dyDescent="0.15">
      <c r="B17" s="637" t="s">
        <v>262</v>
      </c>
      <c r="C17" s="638"/>
      <c r="D17" s="638"/>
      <c r="E17" s="638"/>
      <c r="F17" s="638"/>
      <c r="G17" s="638"/>
      <c r="H17" s="638"/>
      <c r="I17" s="638"/>
      <c r="J17" s="638"/>
      <c r="K17" s="638"/>
      <c r="L17" s="638"/>
      <c r="M17" s="638"/>
      <c r="N17" s="638"/>
      <c r="O17" s="638"/>
      <c r="P17" s="638"/>
      <c r="Q17" s="639"/>
      <c r="R17" s="640">
        <v>126070</v>
      </c>
      <c r="S17" s="641"/>
      <c r="T17" s="641"/>
      <c r="U17" s="641"/>
      <c r="V17" s="641"/>
      <c r="W17" s="641"/>
      <c r="X17" s="641"/>
      <c r="Y17" s="642"/>
      <c r="Z17" s="677">
        <v>0.4</v>
      </c>
      <c r="AA17" s="677"/>
      <c r="AB17" s="677"/>
      <c r="AC17" s="677"/>
      <c r="AD17" s="678">
        <v>126070</v>
      </c>
      <c r="AE17" s="678"/>
      <c r="AF17" s="678"/>
      <c r="AG17" s="678"/>
      <c r="AH17" s="678"/>
      <c r="AI17" s="678"/>
      <c r="AJ17" s="678"/>
      <c r="AK17" s="678"/>
      <c r="AL17" s="643">
        <v>0.8</v>
      </c>
      <c r="AM17" s="644"/>
      <c r="AN17" s="644"/>
      <c r="AO17" s="679"/>
      <c r="AP17" s="637" t="s">
        <v>263</v>
      </c>
      <c r="AQ17" s="638"/>
      <c r="AR17" s="638"/>
      <c r="AS17" s="638"/>
      <c r="AT17" s="638"/>
      <c r="AU17" s="638"/>
      <c r="AV17" s="638"/>
      <c r="AW17" s="638"/>
      <c r="AX17" s="638"/>
      <c r="AY17" s="638"/>
      <c r="AZ17" s="638"/>
      <c r="BA17" s="638"/>
      <c r="BB17" s="638"/>
      <c r="BC17" s="638"/>
      <c r="BD17" s="638"/>
      <c r="BE17" s="638"/>
      <c r="BF17" s="639"/>
      <c r="BG17" s="640" t="s">
        <v>225</v>
      </c>
      <c r="BH17" s="641"/>
      <c r="BI17" s="641"/>
      <c r="BJ17" s="641"/>
      <c r="BK17" s="641"/>
      <c r="BL17" s="641"/>
      <c r="BM17" s="641"/>
      <c r="BN17" s="642"/>
      <c r="BO17" s="677" t="s">
        <v>137</v>
      </c>
      <c r="BP17" s="677"/>
      <c r="BQ17" s="677"/>
      <c r="BR17" s="677"/>
      <c r="BS17" s="646" t="s">
        <v>137</v>
      </c>
      <c r="BT17" s="641"/>
      <c r="BU17" s="641"/>
      <c r="BV17" s="641"/>
      <c r="BW17" s="641"/>
      <c r="BX17" s="641"/>
      <c r="BY17" s="641"/>
      <c r="BZ17" s="641"/>
      <c r="CA17" s="641"/>
      <c r="CB17" s="684"/>
      <c r="CD17" s="673" t="s">
        <v>264</v>
      </c>
      <c r="CE17" s="674"/>
      <c r="CF17" s="674"/>
      <c r="CG17" s="674"/>
      <c r="CH17" s="674"/>
      <c r="CI17" s="674"/>
      <c r="CJ17" s="674"/>
      <c r="CK17" s="674"/>
      <c r="CL17" s="674"/>
      <c r="CM17" s="674"/>
      <c r="CN17" s="674"/>
      <c r="CO17" s="674"/>
      <c r="CP17" s="674"/>
      <c r="CQ17" s="675"/>
      <c r="CR17" s="640">
        <v>3029256</v>
      </c>
      <c r="CS17" s="641"/>
      <c r="CT17" s="641"/>
      <c r="CU17" s="641"/>
      <c r="CV17" s="641"/>
      <c r="CW17" s="641"/>
      <c r="CX17" s="641"/>
      <c r="CY17" s="642"/>
      <c r="CZ17" s="677">
        <v>9.9</v>
      </c>
      <c r="DA17" s="677"/>
      <c r="DB17" s="677"/>
      <c r="DC17" s="677"/>
      <c r="DD17" s="646" t="s">
        <v>137</v>
      </c>
      <c r="DE17" s="641"/>
      <c r="DF17" s="641"/>
      <c r="DG17" s="641"/>
      <c r="DH17" s="641"/>
      <c r="DI17" s="641"/>
      <c r="DJ17" s="641"/>
      <c r="DK17" s="641"/>
      <c r="DL17" s="641"/>
      <c r="DM17" s="641"/>
      <c r="DN17" s="641"/>
      <c r="DO17" s="641"/>
      <c r="DP17" s="642"/>
      <c r="DQ17" s="646">
        <v>2995746</v>
      </c>
      <c r="DR17" s="641"/>
      <c r="DS17" s="641"/>
      <c r="DT17" s="641"/>
      <c r="DU17" s="641"/>
      <c r="DV17" s="641"/>
      <c r="DW17" s="641"/>
      <c r="DX17" s="641"/>
      <c r="DY17" s="641"/>
      <c r="DZ17" s="641"/>
      <c r="EA17" s="641"/>
      <c r="EB17" s="641"/>
      <c r="EC17" s="684"/>
    </row>
    <row r="18" spans="2:133" ht="11.25" customHeight="1" x14ac:dyDescent="0.15">
      <c r="B18" s="637" t="s">
        <v>265</v>
      </c>
      <c r="C18" s="638"/>
      <c r="D18" s="638"/>
      <c r="E18" s="638"/>
      <c r="F18" s="638"/>
      <c r="G18" s="638"/>
      <c r="H18" s="638"/>
      <c r="I18" s="638"/>
      <c r="J18" s="638"/>
      <c r="K18" s="638"/>
      <c r="L18" s="638"/>
      <c r="M18" s="638"/>
      <c r="N18" s="638"/>
      <c r="O18" s="638"/>
      <c r="P18" s="638"/>
      <c r="Q18" s="639"/>
      <c r="R18" s="640">
        <v>44164</v>
      </c>
      <c r="S18" s="641"/>
      <c r="T18" s="641"/>
      <c r="U18" s="641"/>
      <c r="V18" s="641"/>
      <c r="W18" s="641"/>
      <c r="X18" s="641"/>
      <c r="Y18" s="642"/>
      <c r="Z18" s="677">
        <v>0.1</v>
      </c>
      <c r="AA18" s="677"/>
      <c r="AB18" s="677"/>
      <c r="AC18" s="677"/>
      <c r="AD18" s="678">
        <v>44164</v>
      </c>
      <c r="AE18" s="678"/>
      <c r="AF18" s="678"/>
      <c r="AG18" s="678"/>
      <c r="AH18" s="678"/>
      <c r="AI18" s="678"/>
      <c r="AJ18" s="678"/>
      <c r="AK18" s="678"/>
      <c r="AL18" s="643">
        <v>0.3</v>
      </c>
      <c r="AM18" s="644"/>
      <c r="AN18" s="644"/>
      <c r="AO18" s="679"/>
      <c r="AP18" s="637" t="s">
        <v>266</v>
      </c>
      <c r="AQ18" s="638"/>
      <c r="AR18" s="638"/>
      <c r="AS18" s="638"/>
      <c r="AT18" s="638"/>
      <c r="AU18" s="638"/>
      <c r="AV18" s="638"/>
      <c r="AW18" s="638"/>
      <c r="AX18" s="638"/>
      <c r="AY18" s="638"/>
      <c r="AZ18" s="638"/>
      <c r="BA18" s="638"/>
      <c r="BB18" s="638"/>
      <c r="BC18" s="638"/>
      <c r="BD18" s="638"/>
      <c r="BE18" s="638"/>
      <c r="BF18" s="639"/>
      <c r="BG18" s="640" t="s">
        <v>137</v>
      </c>
      <c r="BH18" s="641"/>
      <c r="BI18" s="641"/>
      <c r="BJ18" s="641"/>
      <c r="BK18" s="641"/>
      <c r="BL18" s="641"/>
      <c r="BM18" s="641"/>
      <c r="BN18" s="642"/>
      <c r="BO18" s="677" t="s">
        <v>137</v>
      </c>
      <c r="BP18" s="677"/>
      <c r="BQ18" s="677"/>
      <c r="BR18" s="677"/>
      <c r="BS18" s="646" t="s">
        <v>137</v>
      </c>
      <c r="BT18" s="641"/>
      <c r="BU18" s="641"/>
      <c r="BV18" s="641"/>
      <c r="BW18" s="641"/>
      <c r="BX18" s="641"/>
      <c r="BY18" s="641"/>
      <c r="BZ18" s="641"/>
      <c r="CA18" s="641"/>
      <c r="CB18" s="684"/>
      <c r="CD18" s="673" t="s">
        <v>267</v>
      </c>
      <c r="CE18" s="674"/>
      <c r="CF18" s="674"/>
      <c r="CG18" s="674"/>
      <c r="CH18" s="674"/>
      <c r="CI18" s="674"/>
      <c r="CJ18" s="674"/>
      <c r="CK18" s="674"/>
      <c r="CL18" s="674"/>
      <c r="CM18" s="674"/>
      <c r="CN18" s="674"/>
      <c r="CO18" s="674"/>
      <c r="CP18" s="674"/>
      <c r="CQ18" s="675"/>
      <c r="CR18" s="640" t="s">
        <v>137</v>
      </c>
      <c r="CS18" s="641"/>
      <c r="CT18" s="641"/>
      <c r="CU18" s="641"/>
      <c r="CV18" s="641"/>
      <c r="CW18" s="641"/>
      <c r="CX18" s="641"/>
      <c r="CY18" s="642"/>
      <c r="CZ18" s="677" t="s">
        <v>137</v>
      </c>
      <c r="DA18" s="677"/>
      <c r="DB18" s="677"/>
      <c r="DC18" s="677"/>
      <c r="DD18" s="646" t="s">
        <v>137</v>
      </c>
      <c r="DE18" s="641"/>
      <c r="DF18" s="641"/>
      <c r="DG18" s="641"/>
      <c r="DH18" s="641"/>
      <c r="DI18" s="641"/>
      <c r="DJ18" s="641"/>
      <c r="DK18" s="641"/>
      <c r="DL18" s="641"/>
      <c r="DM18" s="641"/>
      <c r="DN18" s="641"/>
      <c r="DO18" s="641"/>
      <c r="DP18" s="642"/>
      <c r="DQ18" s="646" t="s">
        <v>137</v>
      </c>
      <c r="DR18" s="641"/>
      <c r="DS18" s="641"/>
      <c r="DT18" s="641"/>
      <c r="DU18" s="641"/>
      <c r="DV18" s="641"/>
      <c r="DW18" s="641"/>
      <c r="DX18" s="641"/>
      <c r="DY18" s="641"/>
      <c r="DZ18" s="641"/>
      <c r="EA18" s="641"/>
      <c r="EB18" s="641"/>
      <c r="EC18" s="684"/>
    </row>
    <row r="19" spans="2:133" ht="11.25" customHeight="1" x14ac:dyDescent="0.15">
      <c r="B19" s="637" t="s">
        <v>268</v>
      </c>
      <c r="C19" s="638"/>
      <c r="D19" s="638"/>
      <c r="E19" s="638"/>
      <c r="F19" s="638"/>
      <c r="G19" s="638"/>
      <c r="H19" s="638"/>
      <c r="I19" s="638"/>
      <c r="J19" s="638"/>
      <c r="K19" s="638"/>
      <c r="L19" s="638"/>
      <c r="M19" s="638"/>
      <c r="N19" s="638"/>
      <c r="O19" s="638"/>
      <c r="P19" s="638"/>
      <c r="Q19" s="639"/>
      <c r="R19" s="640">
        <v>5133</v>
      </c>
      <c r="S19" s="641"/>
      <c r="T19" s="641"/>
      <c r="U19" s="641"/>
      <c r="V19" s="641"/>
      <c r="W19" s="641"/>
      <c r="X19" s="641"/>
      <c r="Y19" s="642"/>
      <c r="Z19" s="677">
        <v>0</v>
      </c>
      <c r="AA19" s="677"/>
      <c r="AB19" s="677"/>
      <c r="AC19" s="677"/>
      <c r="AD19" s="678">
        <v>5133</v>
      </c>
      <c r="AE19" s="678"/>
      <c r="AF19" s="678"/>
      <c r="AG19" s="678"/>
      <c r="AH19" s="678"/>
      <c r="AI19" s="678"/>
      <c r="AJ19" s="678"/>
      <c r="AK19" s="678"/>
      <c r="AL19" s="643">
        <v>0</v>
      </c>
      <c r="AM19" s="644"/>
      <c r="AN19" s="644"/>
      <c r="AO19" s="679"/>
      <c r="AP19" s="637" t="s">
        <v>269</v>
      </c>
      <c r="AQ19" s="638"/>
      <c r="AR19" s="638"/>
      <c r="AS19" s="638"/>
      <c r="AT19" s="638"/>
      <c r="AU19" s="638"/>
      <c r="AV19" s="638"/>
      <c r="AW19" s="638"/>
      <c r="AX19" s="638"/>
      <c r="AY19" s="638"/>
      <c r="AZ19" s="638"/>
      <c r="BA19" s="638"/>
      <c r="BB19" s="638"/>
      <c r="BC19" s="638"/>
      <c r="BD19" s="638"/>
      <c r="BE19" s="638"/>
      <c r="BF19" s="639"/>
      <c r="BG19" s="640">
        <v>2042</v>
      </c>
      <c r="BH19" s="641"/>
      <c r="BI19" s="641"/>
      <c r="BJ19" s="641"/>
      <c r="BK19" s="641"/>
      <c r="BL19" s="641"/>
      <c r="BM19" s="641"/>
      <c r="BN19" s="642"/>
      <c r="BO19" s="677">
        <v>0</v>
      </c>
      <c r="BP19" s="677"/>
      <c r="BQ19" s="677"/>
      <c r="BR19" s="677"/>
      <c r="BS19" s="646" t="s">
        <v>137</v>
      </c>
      <c r="BT19" s="641"/>
      <c r="BU19" s="641"/>
      <c r="BV19" s="641"/>
      <c r="BW19" s="641"/>
      <c r="BX19" s="641"/>
      <c r="BY19" s="641"/>
      <c r="BZ19" s="641"/>
      <c r="CA19" s="641"/>
      <c r="CB19" s="684"/>
      <c r="CD19" s="673" t="s">
        <v>270</v>
      </c>
      <c r="CE19" s="674"/>
      <c r="CF19" s="674"/>
      <c r="CG19" s="674"/>
      <c r="CH19" s="674"/>
      <c r="CI19" s="674"/>
      <c r="CJ19" s="674"/>
      <c r="CK19" s="674"/>
      <c r="CL19" s="674"/>
      <c r="CM19" s="674"/>
      <c r="CN19" s="674"/>
      <c r="CO19" s="674"/>
      <c r="CP19" s="674"/>
      <c r="CQ19" s="675"/>
      <c r="CR19" s="640" t="s">
        <v>137</v>
      </c>
      <c r="CS19" s="641"/>
      <c r="CT19" s="641"/>
      <c r="CU19" s="641"/>
      <c r="CV19" s="641"/>
      <c r="CW19" s="641"/>
      <c r="CX19" s="641"/>
      <c r="CY19" s="642"/>
      <c r="CZ19" s="677" t="s">
        <v>137</v>
      </c>
      <c r="DA19" s="677"/>
      <c r="DB19" s="677"/>
      <c r="DC19" s="677"/>
      <c r="DD19" s="646" t="s">
        <v>137</v>
      </c>
      <c r="DE19" s="641"/>
      <c r="DF19" s="641"/>
      <c r="DG19" s="641"/>
      <c r="DH19" s="641"/>
      <c r="DI19" s="641"/>
      <c r="DJ19" s="641"/>
      <c r="DK19" s="641"/>
      <c r="DL19" s="641"/>
      <c r="DM19" s="641"/>
      <c r="DN19" s="641"/>
      <c r="DO19" s="641"/>
      <c r="DP19" s="642"/>
      <c r="DQ19" s="646" t="s">
        <v>137</v>
      </c>
      <c r="DR19" s="641"/>
      <c r="DS19" s="641"/>
      <c r="DT19" s="641"/>
      <c r="DU19" s="641"/>
      <c r="DV19" s="641"/>
      <c r="DW19" s="641"/>
      <c r="DX19" s="641"/>
      <c r="DY19" s="641"/>
      <c r="DZ19" s="641"/>
      <c r="EA19" s="641"/>
      <c r="EB19" s="641"/>
      <c r="EC19" s="684"/>
    </row>
    <row r="20" spans="2:133" ht="11.25" customHeight="1" x14ac:dyDescent="0.15">
      <c r="B20" s="637" t="s">
        <v>271</v>
      </c>
      <c r="C20" s="638"/>
      <c r="D20" s="638"/>
      <c r="E20" s="638"/>
      <c r="F20" s="638"/>
      <c r="G20" s="638"/>
      <c r="H20" s="638"/>
      <c r="I20" s="638"/>
      <c r="J20" s="638"/>
      <c r="K20" s="638"/>
      <c r="L20" s="638"/>
      <c r="M20" s="638"/>
      <c r="N20" s="638"/>
      <c r="O20" s="638"/>
      <c r="P20" s="638"/>
      <c r="Q20" s="639"/>
      <c r="R20" s="640">
        <v>1721</v>
      </c>
      <c r="S20" s="641"/>
      <c r="T20" s="641"/>
      <c r="U20" s="641"/>
      <c r="V20" s="641"/>
      <c r="W20" s="641"/>
      <c r="X20" s="641"/>
      <c r="Y20" s="642"/>
      <c r="Z20" s="677">
        <v>0</v>
      </c>
      <c r="AA20" s="677"/>
      <c r="AB20" s="677"/>
      <c r="AC20" s="677"/>
      <c r="AD20" s="678">
        <v>1721</v>
      </c>
      <c r="AE20" s="678"/>
      <c r="AF20" s="678"/>
      <c r="AG20" s="678"/>
      <c r="AH20" s="678"/>
      <c r="AI20" s="678"/>
      <c r="AJ20" s="678"/>
      <c r="AK20" s="678"/>
      <c r="AL20" s="643">
        <v>0</v>
      </c>
      <c r="AM20" s="644"/>
      <c r="AN20" s="644"/>
      <c r="AO20" s="679"/>
      <c r="AP20" s="637" t="s">
        <v>272</v>
      </c>
      <c r="AQ20" s="638"/>
      <c r="AR20" s="638"/>
      <c r="AS20" s="638"/>
      <c r="AT20" s="638"/>
      <c r="AU20" s="638"/>
      <c r="AV20" s="638"/>
      <c r="AW20" s="638"/>
      <c r="AX20" s="638"/>
      <c r="AY20" s="638"/>
      <c r="AZ20" s="638"/>
      <c r="BA20" s="638"/>
      <c r="BB20" s="638"/>
      <c r="BC20" s="638"/>
      <c r="BD20" s="638"/>
      <c r="BE20" s="638"/>
      <c r="BF20" s="639"/>
      <c r="BG20" s="640">
        <v>2042</v>
      </c>
      <c r="BH20" s="641"/>
      <c r="BI20" s="641"/>
      <c r="BJ20" s="641"/>
      <c r="BK20" s="641"/>
      <c r="BL20" s="641"/>
      <c r="BM20" s="641"/>
      <c r="BN20" s="642"/>
      <c r="BO20" s="677">
        <v>0</v>
      </c>
      <c r="BP20" s="677"/>
      <c r="BQ20" s="677"/>
      <c r="BR20" s="677"/>
      <c r="BS20" s="646" t="s">
        <v>137</v>
      </c>
      <c r="BT20" s="641"/>
      <c r="BU20" s="641"/>
      <c r="BV20" s="641"/>
      <c r="BW20" s="641"/>
      <c r="BX20" s="641"/>
      <c r="BY20" s="641"/>
      <c r="BZ20" s="641"/>
      <c r="CA20" s="641"/>
      <c r="CB20" s="684"/>
      <c r="CD20" s="673" t="s">
        <v>273</v>
      </c>
      <c r="CE20" s="674"/>
      <c r="CF20" s="674"/>
      <c r="CG20" s="674"/>
      <c r="CH20" s="674"/>
      <c r="CI20" s="674"/>
      <c r="CJ20" s="674"/>
      <c r="CK20" s="674"/>
      <c r="CL20" s="674"/>
      <c r="CM20" s="674"/>
      <c r="CN20" s="674"/>
      <c r="CO20" s="674"/>
      <c r="CP20" s="674"/>
      <c r="CQ20" s="675"/>
      <c r="CR20" s="640">
        <v>30683641</v>
      </c>
      <c r="CS20" s="641"/>
      <c r="CT20" s="641"/>
      <c r="CU20" s="641"/>
      <c r="CV20" s="641"/>
      <c r="CW20" s="641"/>
      <c r="CX20" s="641"/>
      <c r="CY20" s="642"/>
      <c r="CZ20" s="677">
        <v>100</v>
      </c>
      <c r="DA20" s="677"/>
      <c r="DB20" s="677"/>
      <c r="DC20" s="677"/>
      <c r="DD20" s="646">
        <v>4087471</v>
      </c>
      <c r="DE20" s="641"/>
      <c r="DF20" s="641"/>
      <c r="DG20" s="641"/>
      <c r="DH20" s="641"/>
      <c r="DI20" s="641"/>
      <c r="DJ20" s="641"/>
      <c r="DK20" s="641"/>
      <c r="DL20" s="641"/>
      <c r="DM20" s="641"/>
      <c r="DN20" s="641"/>
      <c r="DO20" s="641"/>
      <c r="DP20" s="642"/>
      <c r="DQ20" s="646">
        <v>19307924</v>
      </c>
      <c r="DR20" s="641"/>
      <c r="DS20" s="641"/>
      <c r="DT20" s="641"/>
      <c r="DU20" s="641"/>
      <c r="DV20" s="641"/>
      <c r="DW20" s="641"/>
      <c r="DX20" s="641"/>
      <c r="DY20" s="641"/>
      <c r="DZ20" s="641"/>
      <c r="EA20" s="641"/>
      <c r="EB20" s="641"/>
      <c r="EC20" s="684"/>
    </row>
    <row r="21" spans="2:133" ht="11.25" customHeight="1" x14ac:dyDescent="0.15">
      <c r="B21" s="637" t="s">
        <v>274</v>
      </c>
      <c r="C21" s="638"/>
      <c r="D21" s="638"/>
      <c r="E21" s="638"/>
      <c r="F21" s="638"/>
      <c r="G21" s="638"/>
      <c r="H21" s="638"/>
      <c r="I21" s="638"/>
      <c r="J21" s="638"/>
      <c r="K21" s="638"/>
      <c r="L21" s="638"/>
      <c r="M21" s="638"/>
      <c r="N21" s="638"/>
      <c r="O21" s="638"/>
      <c r="P21" s="638"/>
      <c r="Q21" s="639"/>
      <c r="R21" s="640">
        <v>75052</v>
      </c>
      <c r="S21" s="641"/>
      <c r="T21" s="641"/>
      <c r="U21" s="641"/>
      <c r="V21" s="641"/>
      <c r="W21" s="641"/>
      <c r="X21" s="641"/>
      <c r="Y21" s="642"/>
      <c r="Z21" s="677">
        <v>0.2</v>
      </c>
      <c r="AA21" s="677"/>
      <c r="AB21" s="677"/>
      <c r="AC21" s="677"/>
      <c r="AD21" s="678">
        <v>75052</v>
      </c>
      <c r="AE21" s="678"/>
      <c r="AF21" s="678"/>
      <c r="AG21" s="678"/>
      <c r="AH21" s="678"/>
      <c r="AI21" s="678"/>
      <c r="AJ21" s="678"/>
      <c r="AK21" s="678"/>
      <c r="AL21" s="643">
        <v>0.5</v>
      </c>
      <c r="AM21" s="644"/>
      <c r="AN21" s="644"/>
      <c r="AO21" s="679"/>
      <c r="AP21" s="734" t="s">
        <v>275</v>
      </c>
      <c r="AQ21" s="742"/>
      <c r="AR21" s="742"/>
      <c r="AS21" s="742"/>
      <c r="AT21" s="742"/>
      <c r="AU21" s="742"/>
      <c r="AV21" s="742"/>
      <c r="AW21" s="742"/>
      <c r="AX21" s="742"/>
      <c r="AY21" s="742"/>
      <c r="AZ21" s="742"/>
      <c r="BA21" s="742"/>
      <c r="BB21" s="742"/>
      <c r="BC21" s="742"/>
      <c r="BD21" s="742"/>
      <c r="BE21" s="742"/>
      <c r="BF21" s="736"/>
      <c r="BG21" s="640">
        <v>2042</v>
      </c>
      <c r="BH21" s="641"/>
      <c r="BI21" s="641"/>
      <c r="BJ21" s="641"/>
      <c r="BK21" s="641"/>
      <c r="BL21" s="641"/>
      <c r="BM21" s="641"/>
      <c r="BN21" s="642"/>
      <c r="BO21" s="677">
        <v>0</v>
      </c>
      <c r="BP21" s="677"/>
      <c r="BQ21" s="677"/>
      <c r="BR21" s="677"/>
      <c r="BS21" s="646" t="s">
        <v>137</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276</v>
      </c>
      <c r="C22" s="638"/>
      <c r="D22" s="638"/>
      <c r="E22" s="638"/>
      <c r="F22" s="638"/>
      <c r="G22" s="638"/>
      <c r="H22" s="638"/>
      <c r="I22" s="638"/>
      <c r="J22" s="638"/>
      <c r="K22" s="638"/>
      <c r="L22" s="638"/>
      <c r="M22" s="638"/>
      <c r="N22" s="638"/>
      <c r="O22" s="638"/>
      <c r="P22" s="638"/>
      <c r="Q22" s="639"/>
      <c r="R22" s="640">
        <v>11006632</v>
      </c>
      <c r="S22" s="641"/>
      <c r="T22" s="641"/>
      <c r="U22" s="641"/>
      <c r="V22" s="641"/>
      <c r="W22" s="641"/>
      <c r="X22" s="641"/>
      <c r="Y22" s="642"/>
      <c r="Z22" s="677">
        <v>33</v>
      </c>
      <c r="AA22" s="677"/>
      <c r="AB22" s="677"/>
      <c r="AC22" s="677"/>
      <c r="AD22" s="678">
        <v>8926209</v>
      </c>
      <c r="AE22" s="678"/>
      <c r="AF22" s="678"/>
      <c r="AG22" s="678"/>
      <c r="AH22" s="678"/>
      <c r="AI22" s="678"/>
      <c r="AJ22" s="678"/>
      <c r="AK22" s="678"/>
      <c r="AL22" s="643">
        <v>55</v>
      </c>
      <c r="AM22" s="644"/>
      <c r="AN22" s="644"/>
      <c r="AO22" s="679"/>
      <c r="AP22" s="734" t="s">
        <v>277</v>
      </c>
      <c r="AQ22" s="742"/>
      <c r="AR22" s="742"/>
      <c r="AS22" s="742"/>
      <c r="AT22" s="742"/>
      <c r="AU22" s="742"/>
      <c r="AV22" s="742"/>
      <c r="AW22" s="742"/>
      <c r="AX22" s="742"/>
      <c r="AY22" s="742"/>
      <c r="AZ22" s="742"/>
      <c r="BA22" s="742"/>
      <c r="BB22" s="742"/>
      <c r="BC22" s="742"/>
      <c r="BD22" s="742"/>
      <c r="BE22" s="742"/>
      <c r="BF22" s="736"/>
      <c r="BG22" s="640" t="s">
        <v>137</v>
      </c>
      <c r="BH22" s="641"/>
      <c r="BI22" s="641"/>
      <c r="BJ22" s="641"/>
      <c r="BK22" s="641"/>
      <c r="BL22" s="641"/>
      <c r="BM22" s="641"/>
      <c r="BN22" s="642"/>
      <c r="BO22" s="677" t="s">
        <v>137</v>
      </c>
      <c r="BP22" s="677"/>
      <c r="BQ22" s="677"/>
      <c r="BR22" s="677"/>
      <c r="BS22" s="646" t="s">
        <v>137</v>
      </c>
      <c r="BT22" s="641"/>
      <c r="BU22" s="641"/>
      <c r="BV22" s="641"/>
      <c r="BW22" s="641"/>
      <c r="BX22" s="641"/>
      <c r="BY22" s="641"/>
      <c r="BZ22" s="641"/>
      <c r="CA22" s="641"/>
      <c r="CB22" s="684"/>
      <c r="CD22" s="744" t="s">
        <v>278</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279</v>
      </c>
      <c r="C23" s="638"/>
      <c r="D23" s="638"/>
      <c r="E23" s="638"/>
      <c r="F23" s="638"/>
      <c r="G23" s="638"/>
      <c r="H23" s="638"/>
      <c r="I23" s="638"/>
      <c r="J23" s="638"/>
      <c r="K23" s="638"/>
      <c r="L23" s="638"/>
      <c r="M23" s="638"/>
      <c r="N23" s="638"/>
      <c r="O23" s="638"/>
      <c r="P23" s="638"/>
      <c r="Q23" s="639"/>
      <c r="R23" s="640">
        <v>8926209</v>
      </c>
      <c r="S23" s="641"/>
      <c r="T23" s="641"/>
      <c r="U23" s="641"/>
      <c r="V23" s="641"/>
      <c r="W23" s="641"/>
      <c r="X23" s="641"/>
      <c r="Y23" s="642"/>
      <c r="Z23" s="677">
        <v>26.8</v>
      </c>
      <c r="AA23" s="677"/>
      <c r="AB23" s="677"/>
      <c r="AC23" s="677"/>
      <c r="AD23" s="678">
        <v>8926209</v>
      </c>
      <c r="AE23" s="678"/>
      <c r="AF23" s="678"/>
      <c r="AG23" s="678"/>
      <c r="AH23" s="678"/>
      <c r="AI23" s="678"/>
      <c r="AJ23" s="678"/>
      <c r="AK23" s="678"/>
      <c r="AL23" s="643">
        <v>55</v>
      </c>
      <c r="AM23" s="644"/>
      <c r="AN23" s="644"/>
      <c r="AO23" s="679"/>
      <c r="AP23" s="734" t="s">
        <v>280</v>
      </c>
      <c r="AQ23" s="742"/>
      <c r="AR23" s="742"/>
      <c r="AS23" s="742"/>
      <c r="AT23" s="742"/>
      <c r="AU23" s="742"/>
      <c r="AV23" s="742"/>
      <c r="AW23" s="742"/>
      <c r="AX23" s="742"/>
      <c r="AY23" s="742"/>
      <c r="AZ23" s="742"/>
      <c r="BA23" s="742"/>
      <c r="BB23" s="742"/>
      <c r="BC23" s="742"/>
      <c r="BD23" s="742"/>
      <c r="BE23" s="742"/>
      <c r="BF23" s="736"/>
      <c r="BG23" s="640" t="s">
        <v>137</v>
      </c>
      <c r="BH23" s="641"/>
      <c r="BI23" s="641"/>
      <c r="BJ23" s="641"/>
      <c r="BK23" s="641"/>
      <c r="BL23" s="641"/>
      <c r="BM23" s="641"/>
      <c r="BN23" s="642"/>
      <c r="BO23" s="677" t="s">
        <v>137</v>
      </c>
      <c r="BP23" s="677"/>
      <c r="BQ23" s="677"/>
      <c r="BR23" s="677"/>
      <c r="BS23" s="646" t="s">
        <v>137</v>
      </c>
      <c r="BT23" s="641"/>
      <c r="BU23" s="641"/>
      <c r="BV23" s="641"/>
      <c r="BW23" s="641"/>
      <c r="BX23" s="641"/>
      <c r="BY23" s="641"/>
      <c r="BZ23" s="641"/>
      <c r="CA23" s="641"/>
      <c r="CB23" s="684"/>
      <c r="CD23" s="744" t="s">
        <v>219</v>
      </c>
      <c r="CE23" s="745"/>
      <c r="CF23" s="745"/>
      <c r="CG23" s="745"/>
      <c r="CH23" s="745"/>
      <c r="CI23" s="745"/>
      <c r="CJ23" s="745"/>
      <c r="CK23" s="745"/>
      <c r="CL23" s="745"/>
      <c r="CM23" s="745"/>
      <c r="CN23" s="745"/>
      <c r="CO23" s="745"/>
      <c r="CP23" s="745"/>
      <c r="CQ23" s="746"/>
      <c r="CR23" s="744" t="s">
        <v>281</v>
      </c>
      <c r="CS23" s="745"/>
      <c r="CT23" s="745"/>
      <c r="CU23" s="745"/>
      <c r="CV23" s="745"/>
      <c r="CW23" s="745"/>
      <c r="CX23" s="745"/>
      <c r="CY23" s="746"/>
      <c r="CZ23" s="744" t="s">
        <v>282</v>
      </c>
      <c r="DA23" s="745"/>
      <c r="DB23" s="745"/>
      <c r="DC23" s="746"/>
      <c r="DD23" s="744" t="s">
        <v>283</v>
      </c>
      <c r="DE23" s="745"/>
      <c r="DF23" s="745"/>
      <c r="DG23" s="745"/>
      <c r="DH23" s="745"/>
      <c r="DI23" s="745"/>
      <c r="DJ23" s="745"/>
      <c r="DK23" s="746"/>
      <c r="DL23" s="753" t="s">
        <v>284</v>
      </c>
      <c r="DM23" s="754"/>
      <c r="DN23" s="754"/>
      <c r="DO23" s="754"/>
      <c r="DP23" s="754"/>
      <c r="DQ23" s="754"/>
      <c r="DR23" s="754"/>
      <c r="DS23" s="754"/>
      <c r="DT23" s="754"/>
      <c r="DU23" s="754"/>
      <c r="DV23" s="755"/>
      <c r="DW23" s="744" t="s">
        <v>285</v>
      </c>
      <c r="DX23" s="745"/>
      <c r="DY23" s="745"/>
      <c r="DZ23" s="745"/>
      <c r="EA23" s="745"/>
      <c r="EB23" s="745"/>
      <c r="EC23" s="746"/>
    </row>
    <row r="24" spans="2:133" ht="11.25" customHeight="1" x14ac:dyDescent="0.15">
      <c r="B24" s="637" t="s">
        <v>286</v>
      </c>
      <c r="C24" s="638"/>
      <c r="D24" s="638"/>
      <c r="E24" s="638"/>
      <c r="F24" s="638"/>
      <c r="G24" s="638"/>
      <c r="H24" s="638"/>
      <c r="I24" s="638"/>
      <c r="J24" s="638"/>
      <c r="K24" s="638"/>
      <c r="L24" s="638"/>
      <c r="M24" s="638"/>
      <c r="N24" s="638"/>
      <c r="O24" s="638"/>
      <c r="P24" s="638"/>
      <c r="Q24" s="639"/>
      <c r="R24" s="640">
        <v>1296430</v>
      </c>
      <c r="S24" s="641"/>
      <c r="T24" s="641"/>
      <c r="U24" s="641"/>
      <c r="V24" s="641"/>
      <c r="W24" s="641"/>
      <c r="X24" s="641"/>
      <c r="Y24" s="642"/>
      <c r="Z24" s="677">
        <v>3.9</v>
      </c>
      <c r="AA24" s="677"/>
      <c r="AB24" s="677"/>
      <c r="AC24" s="677"/>
      <c r="AD24" s="678" t="s">
        <v>137</v>
      </c>
      <c r="AE24" s="678"/>
      <c r="AF24" s="678"/>
      <c r="AG24" s="678"/>
      <c r="AH24" s="678"/>
      <c r="AI24" s="678"/>
      <c r="AJ24" s="678"/>
      <c r="AK24" s="678"/>
      <c r="AL24" s="643" t="s">
        <v>129</v>
      </c>
      <c r="AM24" s="644"/>
      <c r="AN24" s="644"/>
      <c r="AO24" s="679"/>
      <c r="AP24" s="734" t="s">
        <v>287</v>
      </c>
      <c r="AQ24" s="742"/>
      <c r="AR24" s="742"/>
      <c r="AS24" s="742"/>
      <c r="AT24" s="742"/>
      <c r="AU24" s="742"/>
      <c r="AV24" s="742"/>
      <c r="AW24" s="742"/>
      <c r="AX24" s="742"/>
      <c r="AY24" s="742"/>
      <c r="AZ24" s="742"/>
      <c r="BA24" s="742"/>
      <c r="BB24" s="742"/>
      <c r="BC24" s="742"/>
      <c r="BD24" s="742"/>
      <c r="BE24" s="742"/>
      <c r="BF24" s="736"/>
      <c r="BG24" s="640" t="s">
        <v>137</v>
      </c>
      <c r="BH24" s="641"/>
      <c r="BI24" s="641"/>
      <c r="BJ24" s="641"/>
      <c r="BK24" s="641"/>
      <c r="BL24" s="641"/>
      <c r="BM24" s="641"/>
      <c r="BN24" s="642"/>
      <c r="BO24" s="677" t="s">
        <v>137</v>
      </c>
      <c r="BP24" s="677"/>
      <c r="BQ24" s="677"/>
      <c r="BR24" s="677"/>
      <c r="BS24" s="646" t="s">
        <v>137</v>
      </c>
      <c r="BT24" s="641"/>
      <c r="BU24" s="641"/>
      <c r="BV24" s="641"/>
      <c r="BW24" s="641"/>
      <c r="BX24" s="641"/>
      <c r="BY24" s="641"/>
      <c r="BZ24" s="641"/>
      <c r="CA24" s="641"/>
      <c r="CB24" s="684"/>
      <c r="CD24" s="698" t="s">
        <v>288</v>
      </c>
      <c r="CE24" s="699"/>
      <c r="CF24" s="699"/>
      <c r="CG24" s="699"/>
      <c r="CH24" s="699"/>
      <c r="CI24" s="699"/>
      <c r="CJ24" s="699"/>
      <c r="CK24" s="699"/>
      <c r="CL24" s="699"/>
      <c r="CM24" s="699"/>
      <c r="CN24" s="699"/>
      <c r="CO24" s="699"/>
      <c r="CP24" s="699"/>
      <c r="CQ24" s="700"/>
      <c r="CR24" s="695">
        <v>11840704</v>
      </c>
      <c r="CS24" s="696"/>
      <c r="CT24" s="696"/>
      <c r="CU24" s="696"/>
      <c r="CV24" s="696"/>
      <c r="CW24" s="696"/>
      <c r="CX24" s="696"/>
      <c r="CY24" s="739"/>
      <c r="CZ24" s="740">
        <v>38.6</v>
      </c>
      <c r="DA24" s="711"/>
      <c r="DB24" s="711"/>
      <c r="DC24" s="743"/>
      <c r="DD24" s="738">
        <v>8379482</v>
      </c>
      <c r="DE24" s="696"/>
      <c r="DF24" s="696"/>
      <c r="DG24" s="696"/>
      <c r="DH24" s="696"/>
      <c r="DI24" s="696"/>
      <c r="DJ24" s="696"/>
      <c r="DK24" s="739"/>
      <c r="DL24" s="738">
        <v>8160031</v>
      </c>
      <c r="DM24" s="696"/>
      <c r="DN24" s="696"/>
      <c r="DO24" s="696"/>
      <c r="DP24" s="696"/>
      <c r="DQ24" s="696"/>
      <c r="DR24" s="696"/>
      <c r="DS24" s="696"/>
      <c r="DT24" s="696"/>
      <c r="DU24" s="696"/>
      <c r="DV24" s="739"/>
      <c r="DW24" s="740">
        <v>48.5</v>
      </c>
      <c r="DX24" s="711"/>
      <c r="DY24" s="711"/>
      <c r="DZ24" s="711"/>
      <c r="EA24" s="711"/>
      <c r="EB24" s="711"/>
      <c r="EC24" s="741"/>
    </row>
    <row r="25" spans="2:133" ht="11.25" customHeight="1" x14ac:dyDescent="0.15">
      <c r="B25" s="637" t="s">
        <v>289</v>
      </c>
      <c r="C25" s="638"/>
      <c r="D25" s="638"/>
      <c r="E25" s="638"/>
      <c r="F25" s="638"/>
      <c r="G25" s="638"/>
      <c r="H25" s="638"/>
      <c r="I25" s="638"/>
      <c r="J25" s="638"/>
      <c r="K25" s="638"/>
      <c r="L25" s="638"/>
      <c r="M25" s="638"/>
      <c r="N25" s="638"/>
      <c r="O25" s="638"/>
      <c r="P25" s="638"/>
      <c r="Q25" s="639"/>
      <c r="R25" s="640">
        <v>783993</v>
      </c>
      <c r="S25" s="641"/>
      <c r="T25" s="641"/>
      <c r="U25" s="641"/>
      <c r="V25" s="641"/>
      <c r="W25" s="641"/>
      <c r="X25" s="641"/>
      <c r="Y25" s="642"/>
      <c r="Z25" s="677">
        <v>2.4</v>
      </c>
      <c r="AA25" s="677"/>
      <c r="AB25" s="677"/>
      <c r="AC25" s="677"/>
      <c r="AD25" s="678" t="s">
        <v>137</v>
      </c>
      <c r="AE25" s="678"/>
      <c r="AF25" s="678"/>
      <c r="AG25" s="678"/>
      <c r="AH25" s="678"/>
      <c r="AI25" s="678"/>
      <c r="AJ25" s="678"/>
      <c r="AK25" s="678"/>
      <c r="AL25" s="643" t="s">
        <v>137</v>
      </c>
      <c r="AM25" s="644"/>
      <c r="AN25" s="644"/>
      <c r="AO25" s="679"/>
      <c r="AP25" s="734" t="s">
        <v>290</v>
      </c>
      <c r="AQ25" s="742"/>
      <c r="AR25" s="742"/>
      <c r="AS25" s="742"/>
      <c r="AT25" s="742"/>
      <c r="AU25" s="742"/>
      <c r="AV25" s="742"/>
      <c r="AW25" s="742"/>
      <c r="AX25" s="742"/>
      <c r="AY25" s="742"/>
      <c r="AZ25" s="742"/>
      <c r="BA25" s="742"/>
      <c r="BB25" s="742"/>
      <c r="BC25" s="742"/>
      <c r="BD25" s="742"/>
      <c r="BE25" s="742"/>
      <c r="BF25" s="736"/>
      <c r="BG25" s="640" t="s">
        <v>137</v>
      </c>
      <c r="BH25" s="641"/>
      <c r="BI25" s="641"/>
      <c r="BJ25" s="641"/>
      <c r="BK25" s="641"/>
      <c r="BL25" s="641"/>
      <c r="BM25" s="641"/>
      <c r="BN25" s="642"/>
      <c r="BO25" s="677" t="s">
        <v>137</v>
      </c>
      <c r="BP25" s="677"/>
      <c r="BQ25" s="677"/>
      <c r="BR25" s="677"/>
      <c r="BS25" s="646" t="s">
        <v>137</v>
      </c>
      <c r="BT25" s="641"/>
      <c r="BU25" s="641"/>
      <c r="BV25" s="641"/>
      <c r="BW25" s="641"/>
      <c r="BX25" s="641"/>
      <c r="BY25" s="641"/>
      <c r="BZ25" s="641"/>
      <c r="CA25" s="641"/>
      <c r="CB25" s="684"/>
      <c r="CD25" s="673" t="s">
        <v>291</v>
      </c>
      <c r="CE25" s="674"/>
      <c r="CF25" s="674"/>
      <c r="CG25" s="674"/>
      <c r="CH25" s="674"/>
      <c r="CI25" s="674"/>
      <c r="CJ25" s="674"/>
      <c r="CK25" s="674"/>
      <c r="CL25" s="674"/>
      <c r="CM25" s="674"/>
      <c r="CN25" s="674"/>
      <c r="CO25" s="674"/>
      <c r="CP25" s="674"/>
      <c r="CQ25" s="675"/>
      <c r="CR25" s="640">
        <v>4054115</v>
      </c>
      <c r="CS25" s="659"/>
      <c r="CT25" s="659"/>
      <c r="CU25" s="659"/>
      <c r="CV25" s="659"/>
      <c r="CW25" s="659"/>
      <c r="CX25" s="659"/>
      <c r="CY25" s="660"/>
      <c r="CZ25" s="643">
        <v>13.2</v>
      </c>
      <c r="DA25" s="661"/>
      <c r="DB25" s="661"/>
      <c r="DC25" s="662"/>
      <c r="DD25" s="646">
        <v>3896152</v>
      </c>
      <c r="DE25" s="659"/>
      <c r="DF25" s="659"/>
      <c r="DG25" s="659"/>
      <c r="DH25" s="659"/>
      <c r="DI25" s="659"/>
      <c r="DJ25" s="659"/>
      <c r="DK25" s="660"/>
      <c r="DL25" s="646">
        <v>3803302</v>
      </c>
      <c r="DM25" s="659"/>
      <c r="DN25" s="659"/>
      <c r="DO25" s="659"/>
      <c r="DP25" s="659"/>
      <c r="DQ25" s="659"/>
      <c r="DR25" s="659"/>
      <c r="DS25" s="659"/>
      <c r="DT25" s="659"/>
      <c r="DU25" s="659"/>
      <c r="DV25" s="660"/>
      <c r="DW25" s="643">
        <v>22.6</v>
      </c>
      <c r="DX25" s="661"/>
      <c r="DY25" s="661"/>
      <c r="DZ25" s="661"/>
      <c r="EA25" s="661"/>
      <c r="EB25" s="661"/>
      <c r="EC25" s="676"/>
    </row>
    <row r="26" spans="2:133" ht="11.25" customHeight="1" x14ac:dyDescent="0.15">
      <c r="B26" s="637" t="s">
        <v>292</v>
      </c>
      <c r="C26" s="638"/>
      <c r="D26" s="638"/>
      <c r="E26" s="638"/>
      <c r="F26" s="638"/>
      <c r="G26" s="638"/>
      <c r="H26" s="638"/>
      <c r="I26" s="638"/>
      <c r="J26" s="638"/>
      <c r="K26" s="638"/>
      <c r="L26" s="638"/>
      <c r="M26" s="638"/>
      <c r="N26" s="638"/>
      <c r="O26" s="638"/>
      <c r="P26" s="638"/>
      <c r="Q26" s="639"/>
      <c r="R26" s="640">
        <v>18246070</v>
      </c>
      <c r="S26" s="641"/>
      <c r="T26" s="641"/>
      <c r="U26" s="641"/>
      <c r="V26" s="641"/>
      <c r="W26" s="641"/>
      <c r="X26" s="641"/>
      <c r="Y26" s="642"/>
      <c r="Z26" s="677">
        <v>54.8</v>
      </c>
      <c r="AA26" s="677"/>
      <c r="AB26" s="677"/>
      <c r="AC26" s="677"/>
      <c r="AD26" s="678">
        <v>16165647</v>
      </c>
      <c r="AE26" s="678"/>
      <c r="AF26" s="678"/>
      <c r="AG26" s="678"/>
      <c r="AH26" s="678"/>
      <c r="AI26" s="678"/>
      <c r="AJ26" s="678"/>
      <c r="AK26" s="678"/>
      <c r="AL26" s="643">
        <v>99.7</v>
      </c>
      <c r="AM26" s="644"/>
      <c r="AN26" s="644"/>
      <c r="AO26" s="679"/>
      <c r="AP26" s="734" t="s">
        <v>293</v>
      </c>
      <c r="AQ26" s="735"/>
      <c r="AR26" s="735"/>
      <c r="AS26" s="735"/>
      <c r="AT26" s="735"/>
      <c r="AU26" s="735"/>
      <c r="AV26" s="735"/>
      <c r="AW26" s="735"/>
      <c r="AX26" s="735"/>
      <c r="AY26" s="735"/>
      <c r="AZ26" s="735"/>
      <c r="BA26" s="735"/>
      <c r="BB26" s="735"/>
      <c r="BC26" s="735"/>
      <c r="BD26" s="735"/>
      <c r="BE26" s="735"/>
      <c r="BF26" s="736"/>
      <c r="BG26" s="640" t="s">
        <v>137</v>
      </c>
      <c r="BH26" s="641"/>
      <c r="BI26" s="641"/>
      <c r="BJ26" s="641"/>
      <c r="BK26" s="641"/>
      <c r="BL26" s="641"/>
      <c r="BM26" s="641"/>
      <c r="BN26" s="642"/>
      <c r="BO26" s="677" t="s">
        <v>137</v>
      </c>
      <c r="BP26" s="677"/>
      <c r="BQ26" s="677"/>
      <c r="BR26" s="677"/>
      <c r="BS26" s="646" t="s">
        <v>137</v>
      </c>
      <c r="BT26" s="641"/>
      <c r="BU26" s="641"/>
      <c r="BV26" s="641"/>
      <c r="BW26" s="641"/>
      <c r="BX26" s="641"/>
      <c r="BY26" s="641"/>
      <c r="BZ26" s="641"/>
      <c r="CA26" s="641"/>
      <c r="CB26" s="684"/>
      <c r="CD26" s="673" t="s">
        <v>294</v>
      </c>
      <c r="CE26" s="674"/>
      <c r="CF26" s="674"/>
      <c r="CG26" s="674"/>
      <c r="CH26" s="674"/>
      <c r="CI26" s="674"/>
      <c r="CJ26" s="674"/>
      <c r="CK26" s="674"/>
      <c r="CL26" s="674"/>
      <c r="CM26" s="674"/>
      <c r="CN26" s="674"/>
      <c r="CO26" s="674"/>
      <c r="CP26" s="674"/>
      <c r="CQ26" s="675"/>
      <c r="CR26" s="640">
        <v>2750606</v>
      </c>
      <c r="CS26" s="641"/>
      <c r="CT26" s="641"/>
      <c r="CU26" s="641"/>
      <c r="CV26" s="641"/>
      <c r="CW26" s="641"/>
      <c r="CX26" s="641"/>
      <c r="CY26" s="642"/>
      <c r="CZ26" s="643">
        <v>9</v>
      </c>
      <c r="DA26" s="661"/>
      <c r="DB26" s="661"/>
      <c r="DC26" s="662"/>
      <c r="DD26" s="646">
        <v>2616998</v>
      </c>
      <c r="DE26" s="641"/>
      <c r="DF26" s="641"/>
      <c r="DG26" s="641"/>
      <c r="DH26" s="641"/>
      <c r="DI26" s="641"/>
      <c r="DJ26" s="641"/>
      <c r="DK26" s="642"/>
      <c r="DL26" s="646" t="s">
        <v>137</v>
      </c>
      <c r="DM26" s="641"/>
      <c r="DN26" s="641"/>
      <c r="DO26" s="641"/>
      <c r="DP26" s="641"/>
      <c r="DQ26" s="641"/>
      <c r="DR26" s="641"/>
      <c r="DS26" s="641"/>
      <c r="DT26" s="641"/>
      <c r="DU26" s="641"/>
      <c r="DV26" s="642"/>
      <c r="DW26" s="643" t="s">
        <v>137</v>
      </c>
      <c r="DX26" s="661"/>
      <c r="DY26" s="661"/>
      <c r="DZ26" s="661"/>
      <c r="EA26" s="661"/>
      <c r="EB26" s="661"/>
      <c r="EC26" s="676"/>
    </row>
    <row r="27" spans="2:133" ht="11.25" customHeight="1" x14ac:dyDescent="0.15">
      <c r="B27" s="637" t="s">
        <v>295</v>
      </c>
      <c r="C27" s="638"/>
      <c r="D27" s="638"/>
      <c r="E27" s="638"/>
      <c r="F27" s="638"/>
      <c r="G27" s="638"/>
      <c r="H27" s="638"/>
      <c r="I27" s="638"/>
      <c r="J27" s="638"/>
      <c r="K27" s="638"/>
      <c r="L27" s="638"/>
      <c r="M27" s="638"/>
      <c r="N27" s="638"/>
      <c r="O27" s="638"/>
      <c r="P27" s="638"/>
      <c r="Q27" s="639"/>
      <c r="R27" s="640">
        <v>5745</v>
      </c>
      <c r="S27" s="641"/>
      <c r="T27" s="641"/>
      <c r="U27" s="641"/>
      <c r="V27" s="641"/>
      <c r="W27" s="641"/>
      <c r="X27" s="641"/>
      <c r="Y27" s="642"/>
      <c r="Z27" s="677">
        <v>0</v>
      </c>
      <c r="AA27" s="677"/>
      <c r="AB27" s="677"/>
      <c r="AC27" s="677"/>
      <c r="AD27" s="678">
        <v>5745</v>
      </c>
      <c r="AE27" s="678"/>
      <c r="AF27" s="678"/>
      <c r="AG27" s="678"/>
      <c r="AH27" s="678"/>
      <c r="AI27" s="678"/>
      <c r="AJ27" s="678"/>
      <c r="AK27" s="678"/>
      <c r="AL27" s="643">
        <v>0</v>
      </c>
      <c r="AM27" s="644"/>
      <c r="AN27" s="644"/>
      <c r="AO27" s="679"/>
      <c r="AP27" s="637" t="s">
        <v>296</v>
      </c>
      <c r="AQ27" s="638"/>
      <c r="AR27" s="638"/>
      <c r="AS27" s="638"/>
      <c r="AT27" s="638"/>
      <c r="AU27" s="638"/>
      <c r="AV27" s="638"/>
      <c r="AW27" s="638"/>
      <c r="AX27" s="638"/>
      <c r="AY27" s="638"/>
      <c r="AZ27" s="638"/>
      <c r="BA27" s="638"/>
      <c r="BB27" s="638"/>
      <c r="BC27" s="638"/>
      <c r="BD27" s="638"/>
      <c r="BE27" s="638"/>
      <c r="BF27" s="639"/>
      <c r="BG27" s="640">
        <v>5587095</v>
      </c>
      <c r="BH27" s="641"/>
      <c r="BI27" s="641"/>
      <c r="BJ27" s="641"/>
      <c r="BK27" s="641"/>
      <c r="BL27" s="641"/>
      <c r="BM27" s="641"/>
      <c r="BN27" s="642"/>
      <c r="BO27" s="677">
        <v>100</v>
      </c>
      <c r="BP27" s="677"/>
      <c r="BQ27" s="677"/>
      <c r="BR27" s="677"/>
      <c r="BS27" s="646" t="s">
        <v>137</v>
      </c>
      <c r="BT27" s="641"/>
      <c r="BU27" s="641"/>
      <c r="BV27" s="641"/>
      <c r="BW27" s="641"/>
      <c r="BX27" s="641"/>
      <c r="BY27" s="641"/>
      <c r="BZ27" s="641"/>
      <c r="CA27" s="641"/>
      <c r="CB27" s="684"/>
      <c r="CD27" s="673" t="s">
        <v>297</v>
      </c>
      <c r="CE27" s="674"/>
      <c r="CF27" s="674"/>
      <c r="CG27" s="674"/>
      <c r="CH27" s="674"/>
      <c r="CI27" s="674"/>
      <c r="CJ27" s="674"/>
      <c r="CK27" s="674"/>
      <c r="CL27" s="674"/>
      <c r="CM27" s="674"/>
      <c r="CN27" s="674"/>
      <c r="CO27" s="674"/>
      <c r="CP27" s="674"/>
      <c r="CQ27" s="675"/>
      <c r="CR27" s="640">
        <v>4757444</v>
      </c>
      <c r="CS27" s="659"/>
      <c r="CT27" s="659"/>
      <c r="CU27" s="659"/>
      <c r="CV27" s="659"/>
      <c r="CW27" s="659"/>
      <c r="CX27" s="659"/>
      <c r="CY27" s="660"/>
      <c r="CZ27" s="643">
        <v>15.5</v>
      </c>
      <c r="DA27" s="661"/>
      <c r="DB27" s="661"/>
      <c r="DC27" s="662"/>
      <c r="DD27" s="646">
        <v>1487695</v>
      </c>
      <c r="DE27" s="659"/>
      <c r="DF27" s="659"/>
      <c r="DG27" s="659"/>
      <c r="DH27" s="659"/>
      <c r="DI27" s="659"/>
      <c r="DJ27" s="659"/>
      <c r="DK27" s="660"/>
      <c r="DL27" s="646">
        <v>1361094</v>
      </c>
      <c r="DM27" s="659"/>
      <c r="DN27" s="659"/>
      <c r="DO27" s="659"/>
      <c r="DP27" s="659"/>
      <c r="DQ27" s="659"/>
      <c r="DR27" s="659"/>
      <c r="DS27" s="659"/>
      <c r="DT27" s="659"/>
      <c r="DU27" s="659"/>
      <c r="DV27" s="660"/>
      <c r="DW27" s="643">
        <v>8.1</v>
      </c>
      <c r="DX27" s="661"/>
      <c r="DY27" s="661"/>
      <c r="DZ27" s="661"/>
      <c r="EA27" s="661"/>
      <c r="EB27" s="661"/>
      <c r="EC27" s="676"/>
    </row>
    <row r="28" spans="2:133" ht="11.25" customHeight="1" x14ac:dyDescent="0.15">
      <c r="B28" s="637" t="s">
        <v>298</v>
      </c>
      <c r="C28" s="638"/>
      <c r="D28" s="638"/>
      <c r="E28" s="638"/>
      <c r="F28" s="638"/>
      <c r="G28" s="638"/>
      <c r="H28" s="638"/>
      <c r="I28" s="638"/>
      <c r="J28" s="638"/>
      <c r="K28" s="638"/>
      <c r="L28" s="638"/>
      <c r="M28" s="638"/>
      <c r="N28" s="638"/>
      <c r="O28" s="638"/>
      <c r="P28" s="638"/>
      <c r="Q28" s="639"/>
      <c r="R28" s="640">
        <v>70002</v>
      </c>
      <c r="S28" s="641"/>
      <c r="T28" s="641"/>
      <c r="U28" s="641"/>
      <c r="V28" s="641"/>
      <c r="W28" s="641"/>
      <c r="X28" s="641"/>
      <c r="Y28" s="642"/>
      <c r="Z28" s="677">
        <v>0.2</v>
      </c>
      <c r="AA28" s="677"/>
      <c r="AB28" s="677"/>
      <c r="AC28" s="677"/>
      <c r="AD28" s="678" t="s">
        <v>225</v>
      </c>
      <c r="AE28" s="678"/>
      <c r="AF28" s="678"/>
      <c r="AG28" s="678"/>
      <c r="AH28" s="678"/>
      <c r="AI28" s="678"/>
      <c r="AJ28" s="678"/>
      <c r="AK28" s="678"/>
      <c r="AL28" s="643" t="s">
        <v>137</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299</v>
      </c>
      <c r="CE28" s="674"/>
      <c r="CF28" s="674"/>
      <c r="CG28" s="674"/>
      <c r="CH28" s="674"/>
      <c r="CI28" s="674"/>
      <c r="CJ28" s="674"/>
      <c r="CK28" s="674"/>
      <c r="CL28" s="674"/>
      <c r="CM28" s="674"/>
      <c r="CN28" s="674"/>
      <c r="CO28" s="674"/>
      <c r="CP28" s="674"/>
      <c r="CQ28" s="675"/>
      <c r="CR28" s="640">
        <v>3029145</v>
      </c>
      <c r="CS28" s="641"/>
      <c r="CT28" s="641"/>
      <c r="CU28" s="641"/>
      <c r="CV28" s="641"/>
      <c r="CW28" s="641"/>
      <c r="CX28" s="641"/>
      <c r="CY28" s="642"/>
      <c r="CZ28" s="643">
        <v>9.9</v>
      </c>
      <c r="DA28" s="661"/>
      <c r="DB28" s="661"/>
      <c r="DC28" s="662"/>
      <c r="DD28" s="646">
        <v>2995635</v>
      </c>
      <c r="DE28" s="641"/>
      <c r="DF28" s="641"/>
      <c r="DG28" s="641"/>
      <c r="DH28" s="641"/>
      <c r="DI28" s="641"/>
      <c r="DJ28" s="641"/>
      <c r="DK28" s="642"/>
      <c r="DL28" s="646">
        <v>2995635</v>
      </c>
      <c r="DM28" s="641"/>
      <c r="DN28" s="641"/>
      <c r="DO28" s="641"/>
      <c r="DP28" s="641"/>
      <c r="DQ28" s="641"/>
      <c r="DR28" s="641"/>
      <c r="DS28" s="641"/>
      <c r="DT28" s="641"/>
      <c r="DU28" s="641"/>
      <c r="DV28" s="642"/>
      <c r="DW28" s="643">
        <v>17.8</v>
      </c>
      <c r="DX28" s="661"/>
      <c r="DY28" s="661"/>
      <c r="DZ28" s="661"/>
      <c r="EA28" s="661"/>
      <c r="EB28" s="661"/>
      <c r="EC28" s="676"/>
    </row>
    <row r="29" spans="2:133" ht="11.25" customHeight="1" x14ac:dyDescent="0.15">
      <c r="B29" s="637" t="s">
        <v>300</v>
      </c>
      <c r="C29" s="638"/>
      <c r="D29" s="638"/>
      <c r="E29" s="638"/>
      <c r="F29" s="638"/>
      <c r="G29" s="638"/>
      <c r="H29" s="638"/>
      <c r="I29" s="638"/>
      <c r="J29" s="638"/>
      <c r="K29" s="638"/>
      <c r="L29" s="638"/>
      <c r="M29" s="638"/>
      <c r="N29" s="638"/>
      <c r="O29" s="638"/>
      <c r="P29" s="638"/>
      <c r="Q29" s="639"/>
      <c r="R29" s="640">
        <v>266436</v>
      </c>
      <c r="S29" s="641"/>
      <c r="T29" s="641"/>
      <c r="U29" s="641"/>
      <c r="V29" s="641"/>
      <c r="W29" s="641"/>
      <c r="X29" s="641"/>
      <c r="Y29" s="642"/>
      <c r="Z29" s="677">
        <v>0.8</v>
      </c>
      <c r="AA29" s="677"/>
      <c r="AB29" s="677"/>
      <c r="AC29" s="677"/>
      <c r="AD29" s="678">
        <v>42690</v>
      </c>
      <c r="AE29" s="678"/>
      <c r="AF29" s="678"/>
      <c r="AG29" s="678"/>
      <c r="AH29" s="678"/>
      <c r="AI29" s="678"/>
      <c r="AJ29" s="678"/>
      <c r="AK29" s="678"/>
      <c r="AL29" s="643">
        <v>0.3</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8" t="s">
        <v>301</v>
      </c>
      <c r="CE29" s="729"/>
      <c r="CF29" s="673" t="s">
        <v>302</v>
      </c>
      <c r="CG29" s="674"/>
      <c r="CH29" s="674"/>
      <c r="CI29" s="674"/>
      <c r="CJ29" s="674"/>
      <c r="CK29" s="674"/>
      <c r="CL29" s="674"/>
      <c r="CM29" s="674"/>
      <c r="CN29" s="674"/>
      <c r="CO29" s="674"/>
      <c r="CP29" s="674"/>
      <c r="CQ29" s="675"/>
      <c r="CR29" s="640">
        <v>3029145</v>
      </c>
      <c r="CS29" s="659"/>
      <c r="CT29" s="659"/>
      <c r="CU29" s="659"/>
      <c r="CV29" s="659"/>
      <c r="CW29" s="659"/>
      <c r="CX29" s="659"/>
      <c r="CY29" s="660"/>
      <c r="CZ29" s="643">
        <v>9.9</v>
      </c>
      <c r="DA29" s="661"/>
      <c r="DB29" s="661"/>
      <c r="DC29" s="662"/>
      <c r="DD29" s="646">
        <v>2995635</v>
      </c>
      <c r="DE29" s="659"/>
      <c r="DF29" s="659"/>
      <c r="DG29" s="659"/>
      <c r="DH29" s="659"/>
      <c r="DI29" s="659"/>
      <c r="DJ29" s="659"/>
      <c r="DK29" s="660"/>
      <c r="DL29" s="646">
        <v>2995635</v>
      </c>
      <c r="DM29" s="659"/>
      <c r="DN29" s="659"/>
      <c r="DO29" s="659"/>
      <c r="DP29" s="659"/>
      <c r="DQ29" s="659"/>
      <c r="DR29" s="659"/>
      <c r="DS29" s="659"/>
      <c r="DT29" s="659"/>
      <c r="DU29" s="659"/>
      <c r="DV29" s="660"/>
      <c r="DW29" s="643">
        <v>17.8</v>
      </c>
      <c r="DX29" s="661"/>
      <c r="DY29" s="661"/>
      <c r="DZ29" s="661"/>
      <c r="EA29" s="661"/>
      <c r="EB29" s="661"/>
      <c r="EC29" s="676"/>
    </row>
    <row r="30" spans="2:133" ht="11.25" customHeight="1" x14ac:dyDescent="0.15">
      <c r="B30" s="637" t="s">
        <v>303</v>
      </c>
      <c r="C30" s="638"/>
      <c r="D30" s="638"/>
      <c r="E30" s="638"/>
      <c r="F30" s="638"/>
      <c r="G30" s="638"/>
      <c r="H30" s="638"/>
      <c r="I30" s="638"/>
      <c r="J30" s="638"/>
      <c r="K30" s="638"/>
      <c r="L30" s="638"/>
      <c r="M30" s="638"/>
      <c r="N30" s="638"/>
      <c r="O30" s="638"/>
      <c r="P30" s="638"/>
      <c r="Q30" s="639"/>
      <c r="R30" s="640">
        <v>35013</v>
      </c>
      <c r="S30" s="641"/>
      <c r="T30" s="641"/>
      <c r="U30" s="641"/>
      <c r="V30" s="641"/>
      <c r="W30" s="641"/>
      <c r="X30" s="641"/>
      <c r="Y30" s="642"/>
      <c r="Z30" s="677">
        <v>0.1</v>
      </c>
      <c r="AA30" s="677"/>
      <c r="AB30" s="677"/>
      <c r="AC30" s="677"/>
      <c r="AD30" s="678">
        <v>8</v>
      </c>
      <c r="AE30" s="678"/>
      <c r="AF30" s="678"/>
      <c r="AG30" s="678"/>
      <c r="AH30" s="678"/>
      <c r="AI30" s="678"/>
      <c r="AJ30" s="678"/>
      <c r="AK30" s="678"/>
      <c r="AL30" s="643">
        <v>0</v>
      </c>
      <c r="AM30" s="644"/>
      <c r="AN30" s="644"/>
      <c r="AO30" s="679"/>
      <c r="AP30" s="701" t="s">
        <v>219</v>
      </c>
      <c r="AQ30" s="702"/>
      <c r="AR30" s="702"/>
      <c r="AS30" s="702"/>
      <c r="AT30" s="702"/>
      <c r="AU30" s="702"/>
      <c r="AV30" s="702"/>
      <c r="AW30" s="702"/>
      <c r="AX30" s="702"/>
      <c r="AY30" s="702"/>
      <c r="AZ30" s="702"/>
      <c r="BA30" s="702"/>
      <c r="BB30" s="702"/>
      <c r="BC30" s="702"/>
      <c r="BD30" s="702"/>
      <c r="BE30" s="702"/>
      <c r="BF30" s="703"/>
      <c r="BG30" s="701" t="s">
        <v>304</v>
      </c>
      <c r="BH30" s="726"/>
      <c r="BI30" s="726"/>
      <c r="BJ30" s="726"/>
      <c r="BK30" s="726"/>
      <c r="BL30" s="726"/>
      <c r="BM30" s="726"/>
      <c r="BN30" s="726"/>
      <c r="BO30" s="726"/>
      <c r="BP30" s="726"/>
      <c r="BQ30" s="727"/>
      <c r="BR30" s="701" t="s">
        <v>305</v>
      </c>
      <c r="BS30" s="726"/>
      <c r="BT30" s="726"/>
      <c r="BU30" s="726"/>
      <c r="BV30" s="726"/>
      <c r="BW30" s="726"/>
      <c r="BX30" s="726"/>
      <c r="BY30" s="726"/>
      <c r="BZ30" s="726"/>
      <c r="CA30" s="726"/>
      <c r="CB30" s="727"/>
      <c r="CD30" s="730"/>
      <c r="CE30" s="731"/>
      <c r="CF30" s="673" t="s">
        <v>306</v>
      </c>
      <c r="CG30" s="674"/>
      <c r="CH30" s="674"/>
      <c r="CI30" s="674"/>
      <c r="CJ30" s="674"/>
      <c r="CK30" s="674"/>
      <c r="CL30" s="674"/>
      <c r="CM30" s="674"/>
      <c r="CN30" s="674"/>
      <c r="CO30" s="674"/>
      <c r="CP30" s="674"/>
      <c r="CQ30" s="675"/>
      <c r="CR30" s="640">
        <v>2790078</v>
      </c>
      <c r="CS30" s="641"/>
      <c r="CT30" s="641"/>
      <c r="CU30" s="641"/>
      <c r="CV30" s="641"/>
      <c r="CW30" s="641"/>
      <c r="CX30" s="641"/>
      <c r="CY30" s="642"/>
      <c r="CZ30" s="643">
        <v>9.1</v>
      </c>
      <c r="DA30" s="661"/>
      <c r="DB30" s="661"/>
      <c r="DC30" s="662"/>
      <c r="DD30" s="646">
        <v>2756568</v>
      </c>
      <c r="DE30" s="641"/>
      <c r="DF30" s="641"/>
      <c r="DG30" s="641"/>
      <c r="DH30" s="641"/>
      <c r="DI30" s="641"/>
      <c r="DJ30" s="641"/>
      <c r="DK30" s="642"/>
      <c r="DL30" s="646">
        <v>2756568</v>
      </c>
      <c r="DM30" s="641"/>
      <c r="DN30" s="641"/>
      <c r="DO30" s="641"/>
      <c r="DP30" s="641"/>
      <c r="DQ30" s="641"/>
      <c r="DR30" s="641"/>
      <c r="DS30" s="641"/>
      <c r="DT30" s="641"/>
      <c r="DU30" s="641"/>
      <c r="DV30" s="642"/>
      <c r="DW30" s="643">
        <v>16.399999999999999</v>
      </c>
      <c r="DX30" s="661"/>
      <c r="DY30" s="661"/>
      <c r="DZ30" s="661"/>
      <c r="EA30" s="661"/>
      <c r="EB30" s="661"/>
      <c r="EC30" s="676"/>
    </row>
    <row r="31" spans="2:133" ht="11.25" customHeight="1" x14ac:dyDescent="0.15">
      <c r="B31" s="637" t="s">
        <v>307</v>
      </c>
      <c r="C31" s="638"/>
      <c r="D31" s="638"/>
      <c r="E31" s="638"/>
      <c r="F31" s="638"/>
      <c r="G31" s="638"/>
      <c r="H31" s="638"/>
      <c r="I31" s="638"/>
      <c r="J31" s="638"/>
      <c r="K31" s="638"/>
      <c r="L31" s="638"/>
      <c r="M31" s="638"/>
      <c r="N31" s="638"/>
      <c r="O31" s="638"/>
      <c r="P31" s="638"/>
      <c r="Q31" s="639"/>
      <c r="R31" s="640">
        <v>3097744</v>
      </c>
      <c r="S31" s="641"/>
      <c r="T31" s="641"/>
      <c r="U31" s="641"/>
      <c r="V31" s="641"/>
      <c r="W31" s="641"/>
      <c r="X31" s="641"/>
      <c r="Y31" s="642"/>
      <c r="Z31" s="677">
        <v>9.3000000000000007</v>
      </c>
      <c r="AA31" s="677"/>
      <c r="AB31" s="677"/>
      <c r="AC31" s="677"/>
      <c r="AD31" s="678" t="s">
        <v>225</v>
      </c>
      <c r="AE31" s="678"/>
      <c r="AF31" s="678"/>
      <c r="AG31" s="678"/>
      <c r="AH31" s="678"/>
      <c r="AI31" s="678"/>
      <c r="AJ31" s="678"/>
      <c r="AK31" s="678"/>
      <c r="AL31" s="643" t="s">
        <v>137</v>
      </c>
      <c r="AM31" s="644"/>
      <c r="AN31" s="644"/>
      <c r="AO31" s="679"/>
      <c r="AP31" s="714" t="s">
        <v>308</v>
      </c>
      <c r="AQ31" s="715"/>
      <c r="AR31" s="715"/>
      <c r="AS31" s="715"/>
      <c r="AT31" s="720" t="s">
        <v>309</v>
      </c>
      <c r="AU31" s="231"/>
      <c r="AV31" s="231"/>
      <c r="AW31" s="231"/>
      <c r="AX31" s="706" t="s">
        <v>185</v>
      </c>
      <c r="AY31" s="707"/>
      <c r="AZ31" s="707"/>
      <c r="BA31" s="707"/>
      <c r="BB31" s="707"/>
      <c r="BC31" s="707"/>
      <c r="BD31" s="707"/>
      <c r="BE31" s="707"/>
      <c r="BF31" s="708"/>
      <c r="BG31" s="709">
        <v>98.9</v>
      </c>
      <c r="BH31" s="710"/>
      <c r="BI31" s="710"/>
      <c r="BJ31" s="710"/>
      <c r="BK31" s="710"/>
      <c r="BL31" s="710"/>
      <c r="BM31" s="711">
        <v>93.7</v>
      </c>
      <c r="BN31" s="710"/>
      <c r="BO31" s="710"/>
      <c r="BP31" s="710"/>
      <c r="BQ31" s="712"/>
      <c r="BR31" s="709">
        <v>98.9</v>
      </c>
      <c r="BS31" s="710"/>
      <c r="BT31" s="710"/>
      <c r="BU31" s="710"/>
      <c r="BV31" s="710"/>
      <c r="BW31" s="710"/>
      <c r="BX31" s="711">
        <v>93.6</v>
      </c>
      <c r="BY31" s="710"/>
      <c r="BZ31" s="710"/>
      <c r="CA31" s="710"/>
      <c r="CB31" s="712"/>
      <c r="CD31" s="730"/>
      <c r="CE31" s="731"/>
      <c r="CF31" s="673" t="s">
        <v>310</v>
      </c>
      <c r="CG31" s="674"/>
      <c r="CH31" s="674"/>
      <c r="CI31" s="674"/>
      <c r="CJ31" s="674"/>
      <c r="CK31" s="674"/>
      <c r="CL31" s="674"/>
      <c r="CM31" s="674"/>
      <c r="CN31" s="674"/>
      <c r="CO31" s="674"/>
      <c r="CP31" s="674"/>
      <c r="CQ31" s="675"/>
      <c r="CR31" s="640">
        <v>239067</v>
      </c>
      <c r="CS31" s="659"/>
      <c r="CT31" s="659"/>
      <c r="CU31" s="659"/>
      <c r="CV31" s="659"/>
      <c r="CW31" s="659"/>
      <c r="CX31" s="659"/>
      <c r="CY31" s="660"/>
      <c r="CZ31" s="643">
        <v>0.8</v>
      </c>
      <c r="DA31" s="661"/>
      <c r="DB31" s="661"/>
      <c r="DC31" s="662"/>
      <c r="DD31" s="646">
        <v>239067</v>
      </c>
      <c r="DE31" s="659"/>
      <c r="DF31" s="659"/>
      <c r="DG31" s="659"/>
      <c r="DH31" s="659"/>
      <c r="DI31" s="659"/>
      <c r="DJ31" s="659"/>
      <c r="DK31" s="660"/>
      <c r="DL31" s="646">
        <v>239067</v>
      </c>
      <c r="DM31" s="659"/>
      <c r="DN31" s="659"/>
      <c r="DO31" s="659"/>
      <c r="DP31" s="659"/>
      <c r="DQ31" s="659"/>
      <c r="DR31" s="659"/>
      <c r="DS31" s="659"/>
      <c r="DT31" s="659"/>
      <c r="DU31" s="659"/>
      <c r="DV31" s="660"/>
      <c r="DW31" s="643">
        <v>1.4</v>
      </c>
      <c r="DX31" s="661"/>
      <c r="DY31" s="661"/>
      <c r="DZ31" s="661"/>
      <c r="EA31" s="661"/>
      <c r="EB31" s="661"/>
      <c r="EC31" s="676"/>
    </row>
    <row r="32" spans="2:133" ht="11.25" customHeight="1" x14ac:dyDescent="0.15">
      <c r="B32" s="723" t="s">
        <v>311</v>
      </c>
      <c r="C32" s="724"/>
      <c r="D32" s="724"/>
      <c r="E32" s="724"/>
      <c r="F32" s="724"/>
      <c r="G32" s="724"/>
      <c r="H32" s="724"/>
      <c r="I32" s="724"/>
      <c r="J32" s="724"/>
      <c r="K32" s="724"/>
      <c r="L32" s="724"/>
      <c r="M32" s="724"/>
      <c r="N32" s="724"/>
      <c r="O32" s="724"/>
      <c r="P32" s="724"/>
      <c r="Q32" s="725"/>
      <c r="R32" s="640" t="s">
        <v>225</v>
      </c>
      <c r="S32" s="641"/>
      <c r="T32" s="641"/>
      <c r="U32" s="641"/>
      <c r="V32" s="641"/>
      <c r="W32" s="641"/>
      <c r="X32" s="641"/>
      <c r="Y32" s="642"/>
      <c r="Z32" s="677" t="s">
        <v>137</v>
      </c>
      <c r="AA32" s="677"/>
      <c r="AB32" s="677"/>
      <c r="AC32" s="677"/>
      <c r="AD32" s="678" t="s">
        <v>137</v>
      </c>
      <c r="AE32" s="678"/>
      <c r="AF32" s="678"/>
      <c r="AG32" s="678"/>
      <c r="AH32" s="678"/>
      <c r="AI32" s="678"/>
      <c r="AJ32" s="678"/>
      <c r="AK32" s="678"/>
      <c r="AL32" s="643" t="s">
        <v>137</v>
      </c>
      <c r="AM32" s="644"/>
      <c r="AN32" s="644"/>
      <c r="AO32" s="679"/>
      <c r="AP32" s="716"/>
      <c r="AQ32" s="717"/>
      <c r="AR32" s="717"/>
      <c r="AS32" s="717"/>
      <c r="AT32" s="721"/>
      <c r="AU32" s="230" t="s">
        <v>312</v>
      </c>
      <c r="AV32" s="230"/>
      <c r="AW32" s="230"/>
      <c r="AX32" s="637" t="s">
        <v>313</v>
      </c>
      <c r="AY32" s="638"/>
      <c r="AZ32" s="638"/>
      <c r="BA32" s="638"/>
      <c r="BB32" s="638"/>
      <c r="BC32" s="638"/>
      <c r="BD32" s="638"/>
      <c r="BE32" s="638"/>
      <c r="BF32" s="639"/>
      <c r="BG32" s="713">
        <v>99</v>
      </c>
      <c r="BH32" s="659"/>
      <c r="BI32" s="659"/>
      <c r="BJ32" s="659"/>
      <c r="BK32" s="659"/>
      <c r="BL32" s="659"/>
      <c r="BM32" s="644">
        <v>95.8</v>
      </c>
      <c r="BN32" s="705"/>
      <c r="BO32" s="705"/>
      <c r="BP32" s="705"/>
      <c r="BQ32" s="683"/>
      <c r="BR32" s="713">
        <v>98.9</v>
      </c>
      <c r="BS32" s="659"/>
      <c r="BT32" s="659"/>
      <c r="BU32" s="659"/>
      <c r="BV32" s="659"/>
      <c r="BW32" s="659"/>
      <c r="BX32" s="644">
        <v>95.6</v>
      </c>
      <c r="BY32" s="705"/>
      <c r="BZ32" s="705"/>
      <c r="CA32" s="705"/>
      <c r="CB32" s="683"/>
      <c r="CD32" s="732"/>
      <c r="CE32" s="733"/>
      <c r="CF32" s="673" t="s">
        <v>314</v>
      </c>
      <c r="CG32" s="674"/>
      <c r="CH32" s="674"/>
      <c r="CI32" s="674"/>
      <c r="CJ32" s="674"/>
      <c r="CK32" s="674"/>
      <c r="CL32" s="674"/>
      <c r="CM32" s="674"/>
      <c r="CN32" s="674"/>
      <c r="CO32" s="674"/>
      <c r="CP32" s="674"/>
      <c r="CQ32" s="675"/>
      <c r="CR32" s="640" t="s">
        <v>137</v>
      </c>
      <c r="CS32" s="641"/>
      <c r="CT32" s="641"/>
      <c r="CU32" s="641"/>
      <c r="CV32" s="641"/>
      <c r="CW32" s="641"/>
      <c r="CX32" s="641"/>
      <c r="CY32" s="642"/>
      <c r="CZ32" s="643" t="s">
        <v>137</v>
      </c>
      <c r="DA32" s="661"/>
      <c r="DB32" s="661"/>
      <c r="DC32" s="662"/>
      <c r="DD32" s="646" t="s">
        <v>137</v>
      </c>
      <c r="DE32" s="641"/>
      <c r="DF32" s="641"/>
      <c r="DG32" s="641"/>
      <c r="DH32" s="641"/>
      <c r="DI32" s="641"/>
      <c r="DJ32" s="641"/>
      <c r="DK32" s="642"/>
      <c r="DL32" s="646" t="s">
        <v>225</v>
      </c>
      <c r="DM32" s="641"/>
      <c r="DN32" s="641"/>
      <c r="DO32" s="641"/>
      <c r="DP32" s="641"/>
      <c r="DQ32" s="641"/>
      <c r="DR32" s="641"/>
      <c r="DS32" s="641"/>
      <c r="DT32" s="641"/>
      <c r="DU32" s="641"/>
      <c r="DV32" s="642"/>
      <c r="DW32" s="643" t="s">
        <v>137</v>
      </c>
      <c r="DX32" s="661"/>
      <c r="DY32" s="661"/>
      <c r="DZ32" s="661"/>
      <c r="EA32" s="661"/>
      <c r="EB32" s="661"/>
      <c r="EC32" s="676"/>
    </row>
    <row r="33" spans="2:133" ht="11.25" customHeight="1" x14ac:dyDescent="0.15">
      <c r="B33" s="637" t="s">
        <v>315</v>
      </c>
      <c r="C33" s="638"/>
      <c r="D33" s="638"/>
      <c r="E33" s="638"/>
      <c r="F33" s="638"/>
      <c r="G33" s="638"/>
      <c r="H33" s="638"/>
      <c r="I33" s="638"/>
      <c r="J33" s="638"/>
      <c r="K33" s="638"/>
      <c r="L33" s="638"/>
      <c r="M33" s="638"/>
      <c r="N33" s="638"/>
      <c r="O33" s="638"/>
      <c r="P33" s="638"/>
      <c r="Q33" s="639"/>
      <c r="R33" s="640">
        <v>3073968</v>
      </c>
      <c r="S33" s="641"/>
      <c r="T33" s="641"/>
      <c r="U33" s="641"/>
      <c r="V33" s="641"/>
      <c r="W33" s="641"/>
      <c r="X33" s="641"/>
      <c r="Y33" s="642"/>
      <c r="Z33" s="677">
        <v>9.1999999999999993</v>
      </c>
      <c r="AA33" s="677"/>
      <c r="AB33" s="677"/>
      <c r="AC33" s="677"/>
      <c r="AD33" s="678" t="s">
        <v>225</v>
      </c>
      <c r="AE33" s="678"/>
      <c r="AF33" s="678"/>
      <c r="AG33" s="678"/>
      <c r="AH33" s="678"/>
      <c r="AI33" s="678"/>
      <c r="AJ33" s="678"/>
      <c r="AK33" s="678"/>
      <c r="AL33" s="643" t="s">
        <v>137</v>
      </c>
      <c r="AM33" s="644"/>
      <c r="AN33" s="644"/>
      <c r="AO33" s="679"/>
      <c r="AP33" s="718"/>
      <c r="AQ33" s="719"/>
      <c r="AR33" s="719"/>
      <c r="AS33" s="719"/>
      <c r="AT33" s="722"/>
      <c r="AU33" s="232"/>
      <c r="AV33" s="232"/>
      <c r="AW33" s="232"/>
      <c r="AX33" s="621" t="s">
        <v>316</v>
      </c>
      <c r="AY33" s="622"/>
      <c r="AZ33" s="622"/>
      <c r="BA33" s="622"/>
      <c r="BB33" s="622"/>
      <c r="BC33" s="622"/>
      <c r="BD33" s="622"/>
      <c r="BE33" s="622"/>
      <c r="BF33" s="623"/>
      <c r="BG33" s="704">
        <v>98.6</v>
      </c>
      <c r="BH33" s="625"/>
      <c r="BI33" s="625"/>
      <c r="BJ33" s="625"/>
      <c r="BK33" s="625"/>
      <c r="BL33" s="625"/>
      <c r="BM33" s="668">
        <v>90.6</v>
      </c>
      <c r="BN33" s="625"/>
      <c r="BO33" s="625"/>
      <c r="BP33" s="625"/>
      <c r="BQ33" s="689"/>
      <c r="BR33" s="704">
        <v>98.8</v>
      </c>
      <c r="BS33" s="625"/>
      <c r="BT33" s="625"/>
      <c r="BU33" s="625"/>
      <c r="BV33" s="625"/>
      <c r="BW33" s="625"/>
      <c r="BX33" s="668">
        <v>90.5</v>
      </c>
      <c r="BY33" s="625"/>
      <c r="BZ33" s="625"/>
      <c r="CA33" s="625"/>
      <c r="CB33" s="689"/>
      <c r="CD33" s="673" t="s">
        <v>317</v>
      </c>
      <c r="CE33" s="674"/>
      <c r="CF33" s="674"/>
      <c r="CG33" s="674"/>
      <c r="CH33" s="674"/>
      <c r="CI33" s="674"/>
      <c r="CJ33" s="674"/>
      <c r="CK33" s="674"/>
      <c r="CL33" s="674"/>
      <c r="CM33" s="674"/>
      <c r="CN33" s="674"/>
      <c r="CO33" s="674"/>
      <c r="CP33" s="674"/>
      <c r="CQ33" s="675"/>
      <c r="CR33" s="640">
        <v>13709630</v>
      </c>
      <c r="CS33" s="659"/>
      <c r="CT33" s="659"/>
      <c r="CU33" s="659"/>
      <c r="CV33" s="659"/>
      <c r="CW33" s="659"/>
      <c r="CX33" s="659"/>
      <c r="CY33" s="660"/>
      <c r="CZ33" s="643">
        <v>44.7</v>
      </c>
      <c r="DA33" s="661"/>
      <c r="DB33" s="661"/>
      <c r="DC33" s="662"/>
      <c r="DD33" s="646">
        <v>10236294</v>
      </c>
      <c r="DE33" s="659"/>
      <c r="DF33" s="659"/>
      <c r="DG33" s="659"/>
      <c r="DH33" s="659"/>
      <c r="DI33" s="659"/>
      <c r="DJ33" s="659"/>
      <c r="DK33" s="660"/>
      <c r="DL33" s="646">
        <v>8178403</v>
      </c>
      <c r="DM33" s="659"/>
      <c r="DN33" s="659"/>
      <c r="DO33" s="659"/>
      <c r="DP33" s="659"/>
      <c r="DQ33" s="659"/>
      <c r="DR33" s="659"/>
      <c r="DS33" s="659"/>
      <c r="DT33" s="659"/>
      <c r="DU33" s="659"/>
      <c r="DV33" s="660"/>
      <c r="DW33" s="643">
        <v>48.6</v>
      </c>
      <c r="DX33" s="661"/>
      <c r="DY33" s="661"/>
      <c r="DZ33" s="661"/>
      <c r="EA33" s="661"/>
      <c r="EB33" s="661"/>
      <c r="EC33" s="676"/>
    </row>
    <row r="34" spans="2:133" ht="11.25" customHeight="1" x14ac:dyDescent="0.15">
      <c r="B34" s="637" t="s">
        <v>318</v>
      </c>
      <c r="C34" s="638"/>
      <c r="D34" s="638"/>
      <c r="E34" s="638"/>
      <c r="F34" s="638"/>
      <c r="G34" s="638"/>
      <c r="H34" s="638"/>
      <c r="I34" s="638"/>
      <c r="J34" s="638"/>
      <c r="K34" s="638"/>
      <c r="L34" s="638"/>
      <c r="M34" s="638"/>
      <c r="N34" s="638"/>
      <c r="O34" s="638"/>
      <c r="P34" s="638"/>
      <c r="Q34" s="639"/>
      <c r="R34" s="640">
        <v>166758</v>
      </c>
      <c r="S34" s="641"/>
      <c r="T34" s="641"/>
      <c r="U34" s="641"/>
      <c r="V34" s="641"/>
      <c r="W34" s="641"/>
      <c r="X34" s="641"/>
      <c r="Y34" s="642"/>
      <c r="Z34" s="677">
        <v>0.5</v>
      </c>
      <c r="AA34" s="677"/>
      <c r="AB34" s="677"/>
      <c r="AC34" s="677"/>
      <c r="AD34" s="678" t="s">
        <v>137</v>
      </c>
      <c r="AE34" s="678"/>
      <c r="AF34" s="678"/>
      <c r="AG34" s="678"/>
      <c r="AH34" s="678"/>
      <c r="AI34" s="678"/>
      <c r="AJ34" s="678"/>
      <c r="AK34" s="678"/>
      <c r="AL34" s="643" t="s">
        <v>137</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319</v>
      </c>
      <c r="CE34" s="674"/>
      <c r="CF34" s="674"/>
      <c r="CG34" s="674"/>
      <c r="CH34" s="674"/>
      <c r="CI34" s="674"/>
      <c r="CJ34" s="674"/>
      <c r="CK34" s="674"/>
      <c r="CL34" s="674"/>
      <c r="CM34" s="674"/>
      <c r="CN34" s="674"/>
      <c r="CO34" s="674"/>
      <c r="CP34" s="674"/>
      <c r="CQ34" s="675"/>
      <c r="CR34" s="640">
        <v>7337928</v>
      </c>
      <c r="CS34" s="641"/>
      <c r="CT34" s="641"/>
      <c r="CU34" s="641"/>
      <c r="CV34" s="641"/>
      <c r="CW34" s="641"/>
      <c r="CX34" s="641"/>
      <c r="CY34" s="642"/>
      <c r="CZ34" s="643">
        <v>23.9</v>
      </c>
      <c r="DA34" s="661"/>
      <c r="DB34" s="661"/>
      <c r="DC34" s="662"/>
      <c r="DD34" s="646">
        <v>4956940</v>
      </c>
      <c r="DE34" s="641"/>
      <c r="DF34" s="641"/>
      <c r="DG34" s="641"/>
      <c r="DH34" s="641"/>
      <c r="DI34" s="641"/>
      <c r="DJ34" s="641"/>
      <c r="DK34" s="642"/>
      <c r="DL34" s="646">
        <v>3704336</v>
      </c>
      <c r="DM34" s="641"/>
      <c r="DN34" s="641"/>
      <c r="DO34" s="641"/>
      <c r="DP34" s="641"/>
      <c r="DQ34" s="641"/>
      <c r="DR34" s="641"/>
      <c r="DS34" s="641"/>
      <c r="DT34" s="641"/>
      <c r="DU34" s="641"/>
      <c r="DV34" s="642"/>
      <c r="DW34" s="643">
        <v>22</v>
      </c>
      <c r="DX34" s="661"/>
      <c r="DY34" s="661"/>
      <c r="DZ34" s="661"/>
      <c r="EA34" s="661"/>
      <c r="EB34" s="661"/>
      <c r="EC34" s="676"/>
    </row>
    <row r="35" spans="2:133" ht="11.25" customHeight="1" x14ac:dyDescent="0.15">
      <c r="B35" s="637" t="s">
        <v>320</v>
      </c>
      <c r="C35" s="638"/>
      <c r="D35" s="638"/>
      <c r="E35" s="638"/>
      <c r="F35" s="638"/>
      <c r="G35" s="638"/>
      <c r="H35" s="638"/>
      <c r="I35" s="638"/>
      <c r="J35" s="638"/>
      <c r="K35" s="638"/>
      <c r="L35" s="638"/>
      <c r="M35" s="638"/>
      <c r="N35" s="638"/>
      <c r="O35" s="638"/>
      <c r="P35" s="638"/>
      <c r="Q35" s="639"/>
      <c r="R35" s="640">
        <v>40115</v>
      </c>
      <c r="S35" s="641"/>
      <c r="T35" s="641"/>
      <c r="U35" s="641"/>
      <c r="V35" s="641"/>
      <c r="W35" s="641"/>
      <c r="X35" s="641"/>
      <c r="Y35" s="642"/>
      <c r="Z35" s="677">
        <v>0.1</v>
      </c>
      <c r="AA35" s="677"/>
      <c r="AB35" s="677"/>
      <c r="AC35" s="677"/>
      <c r="AD35" s="678" t="s">
        <v>137</v>
      </c>
      <c r="AE35" s="678"/>
      <c r="AF35" s="678"/>
      <c r="AG35" s="678"/>
      <c r="AH35" s="678"/>
      <c r="AI35" s="678"/>
      <c r="AJ35" s="678"/>
      <c r="AK35" s="678"/>
      <c r="AL35" s="643" t="s">
        <v>137</v>
      </c>
      <c r="AM35" s="644"/>
      <c r="AN35" s="644"/>
      <c r="AO35" s="679"/>
      <c r="AP35" s="235"/>
      <c r="AQ35" s="701" t="s">
        <v>321</v>
      </c>
      <c r="AR35" s="702"/>
      <c r="AS35" s="702"/>
      <c r="AT35" s="702"/>
      <c r="AU35" s="702"/>
      <c r="AV35" s="702"/>
      <c r="AW35" s="702"/>
      <c r="AX35" s="702"/>
      <c r="AY35" s="702"/>
      <c r="AZ35" s="702"/>
      <c r="BA35" s="702"/>
      <c r="BB35" s="702"/>
      <c r="BC35" s="702"/>
      <c r="BD35" s="702"/>
      <c r="BE35" s="702"/>
      <c r="BF35" s="703"/>
      <c r="BG35" s="701" t="s">
        <v>322</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323</v>
      </c>
      <c r="CE35" s="674"/>
      <c r="CF35" s="674"/>
      <c r="CG35" s="674"/>
      <c r="CH35" s="674"/>
      <c r="CI35" s="674"/>
      <c r="CJ35" s="674"/>
      <c r="CK35" s="674"/>
      <c r="CL35" s="674"/>
      <c r="CM35" s="674"/>
      <c r="CN35" s="674"/>
      <c r="CO35" s="674"/>
      <c r="CP35" s="674"/>
      <c r="CQ35" s="675"/>
      <c r="CR35" s="640">
        <v>234136</v>
      </c>
      <c r="CS35" s="659"/>
      <c r="CT35" s="659"/>
      <c r="CU35" s="659"/>
      <c r="CV35" s="659"/>
      <c r="CW35" s="659"/>
      <c r="CX35" s="659"/>
      <c r="CY35" s="660"/>
      <c r="CZ35" s="643">
        <v>0.8</v>
      </c>
      <c r="DA35" s="661"/>
      <c r="DB35" s="661"/>
      <c r="DC35" s="662"/>
      <c r="DD35" s="646">
        <v>133704</v>
      </c>
      <c r="DE35" s="659"/>
      <c r="DF35" s="659"/>
      <c r="DG35" s="659"/>
      <c r="DH35" s="659"/>
      <c r="DI35" s="659"/>
      <c r="DJ35" s="659"/>
      <c r="DK35" s="660"/>
      <c r="DL35" s="646">
        <v>114837</v>
      </c>
      <c r="DM35" s="659"/>
      <c r="DN35" s="659"/>
      <c r="DO35" s="659"/>
      <c r="DP35" s="659"/>
      <c r="DQ35" s="659"/>
      <c r="DR35" s="659"/>
      <c r="DS35" s="659"/>
      <c r="DT35" s="659"/>
      <c r="DU35" s="659"/>
      <c r="DV35" s="660"/>
      <c r="DW35" s="643">
        <v>0.7</v>
      </c>
      <c r="DX35" s="661"/>
      <c r="DY35" s="661"/>
      <c r="DZ35" s="661"/>
      <c r="EA35" s="661"/>
      <c r="EB35" s="661"/>
      <c r="EC35" s="676"/>
    </row>
    <row r="36" spans="2:133" ht="11.25" customHeight="1" x14ac:dyDescent="0.15">
      <c r="B36" s="637" t="s">
        <v>324</v>
      </c>
      <c r="C36" s="638"/>
      <c r="D36" s="638"/>
      <c r="E36" s="638"/>
      <c r="F36" s="638"/>
      <c r="G36" s="638"/>
      <c r="H36" s="638"/>
      <c r="I36" s="638"/>
      <c r="J36" s="638"/>
      <c r="K36" s="638"/>
      <c r="L36" s="638"/>
      <c r="M36" s="638"/>
      <c r="N36" s="638"/>
      <c r="O36" s="638"/>
      <c r="P36" s="638"/>
      <c r="Q36" s="639"/>
      <c r="R36" s="640">
        <v>2748971</v>
      </c>
      <c r="S36" s="641"/>
      <c r="T36" s="641"/>
      <c r="U36" s="641"/>
      <c r="V36" s="641"/>
      <c r="W36" s="641"/>
      <c r="X36" s="641"/>
      <c r="Y36" s="642"/>
      <c r="Z36" s="677">
        <v>8.3000000000000007</v>
      </c>
      <c r="AA36" s="677"/>
      <c r="AB36" s="677"/>
      <c r="AC36" s="677"/>
      <c r="AD36" s="678" t="s">
        <v>137</v>
      </c>
      <c r="AE36" s="678"/>
      <c r="AF36" s="678"/>
      <c r="AG36" s="678"/>
      <c r="AH36" s="678"/>
      <c r="AI36" s="678"/>
      <c r="AJ36" s="678"/>
      <c r="AK36" s="678"/>
      <c r="AL36" s="643" t="s">
        <v>137</v>
      </c>
      <c r="AM36" s="644"/>
      <c r="AN36" s="644"/>
      <c r="AO36" s="679"/>
      <c r="AP36" s="235"/>
      <c r="AQ36" s="692" t="s">
        <v>325</v>
      </c>
      <c r="AR36" s="693"/>
      <c r="AS36" s="693"/>
      <c r="AT36" s="693"/>
      <c r="AU36" s="693"/>
      <c r="AV36" s="693"/>
      <c r="AW36" s="693"/>
      <c r="AX36" s="693"/>
      <c r="AY36" s="694"/>
      <c r="AZ36" s="695">
        <v>2991072</v>
      </c>
      <c r="BA36" s="696"/>
      <c r="BB36" s="696"/>
      <c r="BC36" s="696"/>
      <c r="BD36" s="696"/>
      <c r="BE36" s="696"/>
      <c r="BF36" s="697"/>
      <c r="BG36" s="698" t="s">
        <v>326</v>
      </c>
      <c r="BH36" s="699"/>
      <c r="BI36" s="699"/>
      <c r="BJ36" s="699"/>
      <c r="BK36" s="699"/>
      <c r="BL36" s="699"/>
      <c r="BM36" s="699"/>
      <c r="BN36" s="699"/>
      <c r="BO36" s="699"/>
      <c r="BP36" s="699"/>
      <c r="BQ36" s="699"/>
      <c r="BR36" s="699"/>
      <c r="BS36" s="699"/>
      <c r="BT36" s="699"/>
      <c r="BU36" s="700"/>
      <c r="BV36" s="695">
        <v>89370</v>
      </c>
      <c r="BW36" s="696"/>
      <c r="BX36" s="696"/>
      <c r="BY36" s="696"/>
      <c r="BZ36" s="696"/>
      <c r="CA36" s="696"/>
      <c r="CB36" s="697"/>
      <c r="CD36" s="673" t="s">
        <v>327</v>
      </c>
      <c r="CE36" s="674"/>
      <c r="CF36" s="674"/>
      <c r="CG36" s="674"/>
      <c r="CH36" s="674"/>
      <c r="CI36" s="674"/>
      <c r="CJ36" s="674"/>
      <c r="CK36" s="674"/>
      <c r="CL36" s="674"/>
      <c r="CM36" s="674"/>
      <c r="CN36" s="674"/>
      <c r="CO36" s="674"/>
      <c r="CP36" s="674"/>
      <c r="CQ36" s="675"/>
      <c r="CR36" s="640">
        <v>2860572</v>
      </c>
      <c r="CS36" s="641"/>
      <c r="CT36" s="641"/>
      <c r="CU36" s="641"/>
      <c r="CV36" s="641"/>
      <c r="CW36" s="641"/>
      <c r="CX36" s="641"/>
      <c r="CY36" s="642"/>
      <c r="CZ36" s="643">
        <v>9.3000000000000007</v>
      </c>
      <c r="DA36" s="661"/>
      <c r="DB36" s="661"/>
      <c r="DC36" s="662"/>
      <c r="DD36" s="646">
        <v>2496565</v>
      </c>
      <c r="DE36" s="641"/>
      <c r="DF36" s="641"/>
      <c r="DG36" s="641"/>
      <c r="DH36" s="641"/>
      <c r="DI36" s="641"/>
      <c r="DJ36" s="641"/>
      <c r="DK36" s="642"/>
      <c r="DL36" s="646">
        <v>1961088</v>
      </c>
      <c r="DM36" s="641"/>
      <c r="DN36" s="641"/>
      <c r="DO36" s="641"/>
      <c r="DP36" s="641"/>
      <c r="DQ36" s="641"/>
      <c r="DR36" s="641"/>
      <c r="DS36" s="641"/>
      <c r="DT36" s="641"/>
      <c r="DU36" s="641"/>
      <c r="DV36" s="642"/>
      <c r="DW36" s="643">
        <v>11.7</v>
      </c>
      <c r="DX36" s="661"/>
      <c r="DY36" s="661"/>
      <c r="DZ36" s="661"/>
      <c r="EA36" s="661"/>
      <c r="EB36" s="661"/>
      <c r="EC36" s="676"/>
    </row>
    <row r="37" spans="2:133" ht="11.25" customHeight="1" x14ac:dyDescent="0.15">
      <c r="B37" s="637" t="s">
        <v>328</v>
      </c>
      <c r="C37" s="638"/>
      <c r="D37" s="638"/>
      <c r="E37" s="638"/>
      <c r="F37" s="638"/>
      <c r="G37" s="638"/>
      <c r="H37" s="638"/>
      <c r="I37" s="638"/>
      <c r="J37" s="638"/>
      <c r="K37" s="638"/>
      <c r="L37" s="638"/>
      <c r="M37" s="638"/>
      <c r="N37" s="638"/>
      <c r="O37" s="638"/>
      <c r="P37" s="638"/>
      <c r="Q37" s="639"/>
      <c r="R37" s="640">
        <v>1423645</v>
      </c>
      <c r="S37" s="641"/>
      <c r="T37" s="641"/>
      <c r="U37" s="641"/>
      <c r="V37" s="641"/>
      <c r="W37" s="641"/>
      <c r="X37" s="641"/>
      <c r="Y37" s="642"/>
      <c r="Z37" s="677">
        <v>4.3</v>
      </c>
      <c r="AA37" s="677"/>
      <c r="AB37" s="677"/>
      <c r="AC37" s="677"/>
      <c r="AD37" s="678" t="s">
        <v>137</v>
      </c>
      <c r="AE37" s="678"/>
      <c r="AF37" s="678"/>
      <c r="AG37" s="678"/>
      <c r="AH37" s="678"/>
      <c r="AI37" s="678"/>
      <c r="AJ37" s="678"/>
      <c r="AK37" s="678"/>
      <c r="AL37" s="643" t="s">
        <v>137</v>
      </c>
      <c r="AM37" s="644"/>
      <c r="AN37" s="644"/>
      <c r="AO37" s="679"/>
      <c r="AQ37" s="680" t="s">
        <v>329</v>
      </c>
      <c r="AR37" s="681"/>
      <c r="AS37" s="681"/>
      <c r="AT37" s="681"/>
      <c r="AU37" s="681"/>
      <c r="AV37" s="681"/>
      <c r="AW37" s="681"/>
      <c r="AX37" s="681"/>
      <c r="AY37" s="682"/>
      <c r="AZ37" s="640">
        <v>324877</v>
      </c>
      <c r="BA37" s="641"/>
      <c r="BB37" s="641"/>
      <c r="BC37" s="641"/>
      <c r="BD37" s="659"/>
      <c r="BE37" s="659"/>
      <c r="BF37" s="683"/>
      <c r="BG37" s="673" t="s">
        <v>330</v>
      </c>
      <c r="BH37" s="674"/>
      <c r="BI37" s="674"/>
      <c r="BJ37" s="674"/>
      <c r="BK37" s="674"/>
      <c r="BL37" s="674"/>
      <c r="BM37" s="674"/>
      <c r="BN37" s="674"/>
      <c r="BO37" s="674"/>
      <c r="BP37" s="674"/>
      <c r="BQ37" s="674"/>
      <c r="BR37" s="674"/>
      <c r="BS37" s="674"/>
      <c r="BT37" s="674"/>
      <c r="BU37" s="675"/>
      <c r="BV37" s="640">
        <v>67527</v>
      </c>
      <c r="BW37" s="641"/>
      <c r="BX37" s="641"/>
      <c r="BY37" s="641"/>
      <c r="BZ37" s="641"/>
      <c r="CA37" s="641"/>
      <c r="CB37" s="684"/>
      <c r="CD37" s="673" t="s">
        <v>331</v>
      </c>
      <c r="CE37" s="674"/>
      <c r="CF37" s="674"/>
      <c r="CG37" s="674"/>
      <c r="CH37" s="674"/>
      <c r="CI37" s="674"/>
      <c r="CJ37" s="674"/>
      <c r="CK37" s="674"/>
      <c r="CL37" s="674"/>
      <c r="CM37" s="674"/>
      <c r="CN37" s="674"/>
      <c r="CO37" s="674"/>
      <c r="CP37" s="674"/>
      <c r="CQ37" s="675"/>
      <c r="CR37" s="640">
        <v>1503971</v>
      </c>
      <c r="CS37" s="659"/>
      <c r="CT37" s="659"/>
      <c r="CU37" s="659"/>
      <c r="CV37" s="659"/>
      <c r="CW37" s="659"/>
      <c r="CX37" s="659"/>
      <c r="CY37" s="660"/>
      <c r="CZ37" s="643">
        <v>4.9000000000000004</v>
      </c>
      <c r="DA37" s="661"/>
      <c r="DB37" s="661"/>
      <c r="DC37" s="662"/>
      <c r="DD37" s="646">
        <v>1503971</v>
      </c>
      <c r="DE37" s="659"/>
      <c r="DF37" s="659"/>
      <c r="DG37" s="659"/>
      <c r="DH37" s="659"/>
      <c r="DI37" s="659"/>
      <c r="DJ37" s="659"/>
      <c r="DK37" s="660"/>
      <c r="DL37" s="646">
        <v>1494671</v>
      </c>
      <c r="DM37" s="659"/>
      <c r="DN37" s="659"/>
      <c r="DO37" s="659"/>
      <c r="DP37" s="659"/>
      <c r="DQ37" s="659"/>
      <c r="DR37" s="659"/>
      <c r="DS37" s="659"/>
      <c r="DT37" s="659"/>
      <c r="DU37" s="659"/>
      <c r="DV37" s="660"/>
      <c r="DW37" s="643">
        <v>8.9</v>
      </c>
      <c r="DX37" s="661"/>
      <c r="DY37" s="661"/>
      <c r="DZ37" s="661"/>
      <c r="EA37" s="661"/>
      <c r="EB37" s="661"/>
      <c r="EC37" s="676"/>
    </row>
    <row r="38" spans="2:133" ht="11.25" customHeight="1" x14ac:dyDescent="0.15">
      <c r="B38" s="637" t="s">
        <v>332</v>
      </c>
      <c r="C38" s="638"/>
      <c r="D38" s="638"/>
      <c r="E38" s="638"/>
      <c r="F38" s="638"/>
      <c r="G38" s="638"/>
      <c r="H38" s="638"/>
      <c r="I38" s="638"/>
      <c r="J38" s="638"/>
      <c r="K38" s="638"/>
      <c r="L38" s="638"/>
      <c r="M38" s="638"/>
      <c r="N38" s="638"/>
      <c r="O38" s="638"/>
      <c r="P38" s="638"/>
      <c r="Q38" s="639"/>
      <c r="R38" s="640">
        <v>792711</v>
      </c>
      <c r="S38" s="641"/>
      <c r="T38" s="641"/>
      <c r="U38" s="641"/>
      <c r="V38" s="641"/>
      <c r="W38" s="641"/>
      <c r="X38" s="641"/>
      <c r="Y38" s="642"/>
      <c r="Z38" s="677">
        <v>2.4</v>
      </c>
      <c r="AA38" s="677"/>
      <c r="AB38" s="677"/>
      <c r="AC38" s="677"/>
      <c r="AD38" s="678">
        <v>1062</v>
      </c>
      <c r="AE38" s="678"/>
      <c r="AF38" s="678"/>
      <c r="AG38" s="678"/>
      <c r="AH38" s="678"/>
      <c r="AI38" s="678"/>
      <c r="AJ38" s="678"/>
      <c r="AK38" s="678"/>
      <c r="AL38" s="643">
        <v>0</v>
      </c>
      <c r="AM38" s="644"/>
      <c r="AN38" s="644"/>
      <c r="AO38" s="679"/>
      <c r="AQ38" s="680" t="s">
        <v>333</v>
      </c>
      <c r="AR38" s="681"/>
      <c r="AS38" s="681"/>
      <c r="AT38" s="681"/>
      <c r="AU38" s="681"/>
      <c r="AV38" s="681"/>
      <c r="AW38" s="681"/>
      <c r="AX38" s="681"/>
      <c r="AY38" s="682"/>
      <c r="AZ38" s="640">
        <v>132484</v>
      </c>
      <c r="BA38" s="641"/>
      <c r="BB38" s="641"/>
      <c r="BC38" s="641"/>
      <c r="BD38" s="659"/>
      <c r="BE38" s="659"/>
      <c r="BF38" s="683"/>
      <c r="BG38" s="673" t="s">
        <v>334</v>
      </c>
      <c r="BH38" s="674"/>
      <c r="BI38" s="674"/>
      <c r="BJ38" s="674"/>
      <c r="BK38" s="674"/>
      <c r="BL38" s="674"/>
      <c r="BM38" s="674"/>
      <c r="BN38" s="674"/>
      <c r="BO38" s="674"/>
      <c r="BP38" s="674"/>
      <c r="BQ38" s="674"/>
      <c r="BR38" s="674"/>
      <c r="BS38" s="674"/>
      <c r="BT38" s="674"/>
      <c r="BU38" s="675"/>
      <c r="BV38" s="640">
        <v>8432</v>
      </c>
      <c r="BW38" s="641"/>
      <c r="BX38" s="641"/>
      <c r="BY38" s="641"/>
      <c r="BZ38" s="641"/>
      <c r="CA38" s="641"/>
      <c r="CB38" s="684"/>
      <c r="CD38" s="673" t="s">
        <v>335</v>
      </c>
      <c r="CE38" s="674"/>
      <c r="CF38" s="674"/>
      <c r="CG38" s="674"/>
      <c r="CH38" s="674"/>
      <c r="CI38" s="674"/>
      <c r="CJ38" s="674"/>
      <c r="CK38" s="674"/>
      <c r="CL38" s="674"/>
      <c r="CM38" s="674"/>
      <c r="CN38" s="674"/>
      <c r="CO38" s="674"/>
      <c r="CP38" s="674"/>
      <c r="CQ38" s="675"/>
      <c r="CR38" s="640">
        <v>2835630</v>
      </c>
      <c r="CS38" s="641"/>
      <c r="CT38" s="641"/>
      <c r="CU38" s="641"/>
      <c r="CV38" s="641"/>
      <c r="CW38" s="641"/>
      <c r="CX38" s="641"/>
      <c r="CY38" s="642"/>
      <c r="CZ38" s="643">
        <v>9.1999999999999993</v>
      </c>
      <c r="DA38" s="661"/>
      <c r="DB38" s="661"/>
      <c r="DC38" s="662"/>
      <c r="DD38" s="646">
        <v>2384433</v>
      </c>
      <c r="DE38" s="641"/>
      <c r="DF38" s="641"/>
      <c r="DG38" s="641"/>
      <c r="DH38" s="641"/>
      <c r="DI38" s="641"/>
      <c r="DJ38" s="641"/>
      <c r="DK38" s="642"/>
      <c r="DL38" s="646">
        <v>2344077</v>
      </c>
      <c r="DM38" s="641"/>
      <c r="DN38" s="641"/>
      <c r="DO38" s="641"/>
      <c r="DP38" s="641"/>
      <c r="DQ38" s="641"/>
      <c r="DR38" s="641"/>
      <c r="DS38" s="641"/>
      <c r="DT38" s="641"/>
      <c r="DU38" s="641"/>
      <c r="DV38" s="642"/>
      <c r="DW38" s="643">
        <v>13.9</v>
      </c>
      <c r="DX38" s="661"/>
      <c r="DY38" s="661"/>
      <c r="DZ38" s="661"/>
      <c r="EA38" s="661"/>
      <c r="EB38" s="661"/>
      <c r="EC38" s="676"/>
    </row>
    <row r="39" spans="2:133" ht="11.25" customHeight="1" x14ac:dyDescent="0.15">
      <c r="B39" s="637" t="s">
        <v>336</v>
      </c>
      <c r="C39" s="638"/>
      <c r="D39" s="638"/>
      <c r="E39" s="638"/>
      <c r="F39" s="638"/>
      <c r="G39" s="638"/>
      <c r="H39" s="638"/>
      <c r="I39" s="638"/>
      <c r="J39" s="638"/>
      <c r="K39" s="638"/>
      <c r="L39" s="638"/>
      <c r="M39" s="638"/>
      <c r="N39" s="638"/>
      <c r="O39" s="638"/>
      <c r="P39" s="638"/>
      <c r="Q39" s="639"/>
      <c r="R39" s="640">
        <v>3345500</v>
      </c>
      <c r="S39" s="641"/>
      <c r="T39" s="641"/>
      <c r="U39" s="641"/>
      <c r="V39" s="641"/>
      <c r="W39" s="641"/>
      <c r="X39" s="641"/>
      <c r="Y39" s="642"/>
      <c r="Z39" s="677">
        <v>10</v>
      </c>
      <c r="AA39" s="677"/>
      <c r="AB39" s="677"/>
      <c r="AC39" s="677"/>
      <c r="AD39" s="678" t="s">
        <v>137</v>
      </c>
      <c r="AE39" s="678"/>
      <c r="AF39" s="678"/>
      <c r="AG39" s="678"/>
      <c r="AH39" s="678"/>
      <c r="AI39" s="678"/>
      <c r="AJ39" s="678"/>
      <c r="AK39" s="678"/>
      <c r="AL39" s="643" t="s">
        <v>137</v>
      </c>
      <c r="AM39" s="644"/>
      <c r="AN39" s="644"/>
      <c r="AO39" s="679"/>
      <c r="AQ39" s="680" t="s">
        <v>337</v>
      </c>
      <c r="AR39" s="681"/>
      <c r="AS39" s="681"/>
      <c r="AT39" s="681"/>
      <c r="AU39" s="681"/>
      <c r="AV39" s="681"/>
      <c r="AW39" s="681"/>
      <c r="AX39" s="681"/>
      <c r="AY39" s="682"/>
      <c r="AZ39" s="640">
        <v>36276</v>
      </c>
      <c r="BA39" s="641"/>
      <c r="BB39" s="641"/>
      <c r="BC39" s="641"/>
      <c r="BD39" s="659"/>
      <c r="BE39" s="659"/>
      <c r="BF39" s="683"/>
      <c r="BG39" s="673" t="s">
        <v>338</v>
      </c>
      <c r="BH39" s="674"/>
      <c r="BI39" s="674"/>
      <c r="BJ39" s="674"/>
      <c r="BK39" s="674"/>
      <c r="BL39" s="674"/>
      <c r="BM39" s="674"/>
      <c r="BN39" s="674"/>
      <c r="BO39" s="674"/>
      <c r="BP39" s="674"/>
      <c r="BQ39" s="674"/>
      <c r="BR39" s="674"/>
      <c r="BS39" s="674"/>
      <c r="BT39" s="674"/>
      <c r="BU39" s="675"/>
      <c r="BV39" s="640">
        <v>13591</v>
      </c>
      <c r="BW39" s="641"/>
      <c r="BX39" s="641"/>
      <c r="BY39" s="641"/>
      <c r="BZ39" s="641"/>
      <c r="CA39" s="641"/>
      <c r="CB39" s="684"/>
      <c r="CD39" s="673" t="s">
        <v>339</v>
      </c>
      <c r="CE39" s="674"/>
      <c r="CF39" s="674"/>
      <c r="CG39" s="674"/>
      <c r="CH39" s="674"/>
      <c r="CI39" s="674"/>
      <c r="CJ39" s="674"/>
      <c r="CK39" s="674"/>
      <c r="CL39" s="674"/>
      <c r="CM39" s="674"/>
      <c r="CN39" s="674"/>
      <c r="CO39" s="674"/>
      <c r="CP39" s="674"/>
      <c r="CQ39" s="675"/>
      <c r="CR39" s="640">
        <v>212523</v>
      </c>
      <c r="CS39" s="659"/>
      <c r="CT39" s="659"/>
      <c r="CU39" s="659"/>
      <c r="CV39" s="659"/>
      <c r="CW39" s="659"/>
      <c r="CX39" s="659"/>
      <c r="CY39" s="660"/>
      <c r="CZ39" s="643">
        <v>0.7</v>
      </c>
      <c r="DA39" s="661"/>
      <c r="DB39" s="661"/>
      <c r="DC39" s="662"/>
      <c r="DD39" s="646">
        <v>204611</v>
      </c>
      <c r="DE39" s="659"/>
      <c r="DF39" s="659"/>
      <c r="DG39" s="659"/>
      <c r="DH39" s="659"/>
      <c r="DI39" s="659"/>
      <c r="DJ39" s="659"/>
      <c r="DK39" s="660"/>
      <c r="DL39" s="646" t="s">
        <v>137</v>
      </c>
      <c r="DM39" s="659"/>
      <c r="DN39" s="659"/>
      <c r="DO39" s="659"/>
      <c r="DP39" s="659"/>
      <c r="DQ39" s="659"/>
      <c r="DR39" s="659"/>
      <c r="DS39" s="659"/>
      <c r="DT39" s="659"/>
      <c r="DU39" s="659"/>
      <c r="DV39" s="660"/>
      <c r="DW39" s="643" t="s">
        <v>137</v>
      </c>
      <c r="DX39" s="661"/>
      <c r="DY39" s="661"/>
      <c r="DZ39" s="661"/>
      <c r="EA39" s="661"/>
      <c r="EB39" s="661"/>
      <c r="EC39" s="676"/>
    </row>
    <row r="40" spans="2:133" ht="11.25" customHeight="1" x14ac:dyDescent="0.15">
      <c r="B40" s="637" t="s">
        <v>340</v>
      </c>
      <c r="C40" s="638"/>
      <c r="D40" s="638"/>
      <c r="E40" s="638"/>
      <c r="F40" s="638"/>
      <c r="G40" s="638"/>
      <c r="H40" s="638"/>
      <c r="I40" s="638"/>
      <c r="J40" s="638"/>
      <c r="K40" s="638"/>
      <c r="L40" s="638"/>
      <c r="M40" s="638"/>
      <c r="N40" s="638"/>
      <c r="O40" s="638"/>
      <c r="P40" s="638"/>
      <c r="Q40" s="639"/>
      <c r="R40" s="640" t="s">
        <v>137</v>
      </c>
      <c r="S40" s="641"/>
      <c r="T40" s="641"/>
      <c r="U40" s="641"/>
      <c r="V40" s="641"/>
      <c r="W40" s="641"/>
      <c r="X40" s="641"/>
      <c r="Y40" s="642"/>
      <c r="Z40" s="677" t="s">
        <v>137</v>
      </c>
      <c r="AA40" s="677"/>
      <c r="AB40" s="677"/>
      <c r="AC40" s="677"/>
      <c r="AD40" s="678" t="s">
        <v>137</v>
      </c>
      <c r="AE40" s="678"/>
      <c r="AF40" s="678"/>
      <c r="AG40" s="678"/>
      <c r="AH40" s="678"/>
      <c r="AI40" s="678"/>
      <c r="AJ40" s="678"/>
      <c r="AK40" s="678"/>
      <c r="AL40" s="643" t="s">
        <v>129</v>
      </c>
      <c r="AM40" s="644"/>
      <c r="AN40" s="644"/>
      <c r="AO40" s="679"/>
      <c r="AQ40" s="680" t="s">
        <v>341</v>
      </c>
      <c r="AR40" s="681"/>
      <c r="AS40" s="681"/>
      <c r="AT40" s="681"/>
      <c r="AU40" s="681"/>
      <c r="AV40" s="681"/>
      <c r="AW40" s="681"/>
      <c r="AX40" s="681"/>
      <c r="AY40" s="682"/>
      <c r="AZ40" s="640">
        <v>22958</v>
      </c>
      <c r="BA40" s="641"/>
      <c r="BB40" s="641"/>
      <c r="BC40" s="641"/>
      <c r="BD40" s="659"/>
      <c r="BE40" s="659"/>
      <c r="BF40" s="683"/>
      <c r="BG40" s="685" t="s">
        <v>342</v>
      </c>
      <c r="BH40" s="686"/>
      <c r="BI40" s="686"/>
      <c r="BJ40" s="686"/>
      <c r="BK40" s="686"/>
      <c r="BL40" s="236"/>
      <c r="BM40" s="674" t="s">
        <v>343</v>
      </c>
      <c r="BN40" s="674"/>
      <c r="BO40" s="674"/>
      <c r="BP40" s="674"/>
      <c r="BQ40" s="674"/>
      <c r="BR40" s="674"/>
      <c r="BS40" s="674"/>
      <c r="BT40" s="674"/>
      <c r="BU40" s="675"/>
      <c r="BV40" s="640">
        <v>88</v>
      </c>
      <c r="BW40" s="641"/>
      <c r="BX40" s="641"/>
      <c r="BY40" s="641"/>
      <c r="BZ40" s="641"/>
      <c r="CA40" s="641"/>
      <c r="CB40" s="684"/>
      <c r="CD40" s="673" t="s">
        <v>344</v>
      </c>
      <c r="CE40" s="674"/>
      <c r="CF40" s="674"/>
      <c r="CG40" s="674"/>
      <c r="CH40" s="674"/>
      <c r="CI40" s="674"/>
      <c r="CJ40" s="674"/>
      <c r="CK40" s="674"/>
      <c r="CL40" s="674"/>
      <c r="CM40" s="674"/>
      <c r="CN40" s="674"/>
      <c r="CO40" s="674"/>
      <c r="CP40" s="674"/>
      <c r="CQ40" s="675"/>
      <c r="CR40" s="640">
        <v>228841</v>
      </c>
      <c r="CS40" s="641"/>
      <c r="CT40" s="641"/>
      <c r="CU40" s="641"/>
      <c r="CV40" s="641"/>
      <c r="CW40" s="641"/>
      <c r="CX40" s="641"/>
      <c r="CY40" s="642"/>
      <c r="CZ40" s="643">
        <v>0.7</v>
      </c>
      <c r="DA40" s="661"/>
      <c r="DB40" s="661"/>
      <c r="DC40" s="662"/>
      <c r="DD40" s="646">
        <v>60041</v>
      </c>
      <c r="DE40" s="641"/>
      <c r="DF40" s="641"/>
      <c r="DG40" s="641"/>
      <c r="DH40" s="641"/>
      <c r="DI40" s="641"/>
      <c r="DJ40" s="641"/>
      <c r="DK40" s="642"/>
      <c r="DL40" s="646">
        <v>54065</v>
      </c>
      <c r="DM40" s="641"/>
      <c r="DN40" s="641"/>
      <c r="DO40" s="641"/>
      <c r="DP40" s="641"/>
      <c r="DQ40" s="641"/>
      <c r="DR40" s="641"/>
      <c r="DS40" s="641"/>
      <c r="DT40" s="641"/>
      <c r="DU40" s="641"/>
      <c r="DV40" s="642"/>
      <c r="DW40" s="643">
        <v>0.3</v>
      </c>
      <c r="DX40" s="661"/>
      <c r="DY40" s="661"/>
      <c r="DZ40" s="661"/>
      <c r="EA40" s="661"/>
      <c r="EB40" s="661"/>
      <c r="EC40" s="676"/>
    </row>
    <row r="41" spans="2:133" ht="11.25" customHeight="1" x14ac:dyDescent="0.15">
      <c r="B41" s="637" t="s">
        <v>345</v>
      </c>
      <c r="C41" s="638"/>
      <c r="D41" s="638"/>
      <c r="E41" s="638"/>
      <c r="F41" s="638"/>
      <c r="G41" s="638"/>
      <c r="H41" s="638"/>
      <c r="I41" s="638"/>
      <c r="J41" s="638"/>
      <c r="K41" s="638"/>
      <c r="L41" s="638"/>
      <c r="M41" s="638"/>
      <c r="N41" s="638"/>
      <c r="O41" s="638"/>
      <c r="P41" s="638"/>
      <c r="Q41" s="639"/>
      <c r="R41" s="640">
        <v>610600</v>
      </c>
      <c r="S41" s="641"/>
      <c r="T41" s="641"/>
      <c r="U41" s="641"/>
      <c r="V41" s="641"/>
      <c r="W41" s="641"/>
      <c r="X41" s="641"/>
      <c r="Y41" s="642"/>
      <c r="Z41" s="677">
        <v>1.8</v>
      </c>
      <c r="AA41" s="677"/>
      <c r="AB41" s="677"/>
      <c r="AC41" s="677"/>
      <c r="AD41" s="678" t="s">
        <v>137</v>
      </c>
      <c r="AE41" s="678"/>
      <c r="AF41" s="678"/>
      <c r="AG41" s="678"/>
      <c r="AH41" s="678"/>
      <c r="AI41" s="678"/>
      <c r="AJ41" s="678"/>
      <c r="AK41" s="678"/>
      <c r="AL41" s="643" t="s">
        <v>137</v>
      </c>
      <c r="AM41" s="644"/>
      <c r="AN41" s="644"/>
      <c r="AO41" s="679"/>
      <c r="AQ41" s="680" t="s">
        <v>346</v>
      </c>
      <c r="AR41" s="681"/>
      <c r="AS41" s="681"/>
      <c r="AT41" s="681"/>
      <c r="AU41" s="681"/>
      <c r="AV41" s="681"/>
      <c r="AW41" s="681"/>
      <c r="AX41" s="681"/>
      <c r="AY41" s="682"/>
      <c r="AZ41" s="640">
        <v>462829</v>
      </c>
      <c r="BA41" s="641"/>
      <c r="BB41" s="641"/>
      <c r="BC41" s="641"/>
      <c r="BD41" s="659"/>
      <c r="BE41" s="659"/>
      <c r="BF41" s="683"/>
      <c r="BG41" s="685"/>
      <c r="BH41" s="686"/>
      <c r="BI41" s="686"/>
      <c r="BJ41" s="686"/>
      <c r="BK41" s="686"/>
      <c r="BL41" s="236"/>
      <c r="BM41" s="674" t="s">
        <v>347</v>
      </c>
      <c r="BN41" s="674"/>
      <c r="BO41" s="674"/>
      <c r="BP41" s="674"/>
      <c r="BQ41" s="674"/>
      <c r="BR41" s="674"/>
      <c r="BS41" s="674"/>
      <c r="BT41" s="674"/>
      <c r="BU41" s="675"/>
      <c r="BV41" s="640">
        <v>1</v>
      </c>
      <c r="BW41" s="641"/>
      <c r="BX41" s="641"/>
      <c r="BY41" s="641"/>
      <c r="BZ41" s="641"/>
      <c r="CA41" s="641"/>
      <c r="CB41" s="684"/>
      <c r="CD41" s="673" t="s">
        <v>348</v>
      </c>
      <c r="CE41" s="674"/>
      <c r="CF41" s="674"/>
      <c r="CG41" s="674"/>
      <c r="CH41" s="674"/>
      <c r="CI41" s="674"/>
      <c r="CJ41" s="674"/>
      <c r="CK41" s="674"/>
      <c r="CL41" s="674"/>
      <c r="CM41" s="674"/>
      <c r="CN41" s="674"/>
      <c r="CO41" s="674"/>
      <c r="CP41" s="674"/>
      <c r="CQ41" s="675"/>
      <c r="CR41" s="640" t="s">
        <v>137</v>
      </c>
      <c r="CS41" s="659"/>
      <c r="CT41" s="659"/>
      <c r="CU41" s="659"/>
      <c r="CV41" s="659"/>
      <c r="CW41" s="659"/>
      <c r="CX41" s="659"/>
      <c r="CY41" s="660"/>
      <c r="CZ41" s="643" t="s">
        <v>137</v>
      </c>
      <c r="DA41" s="661"/>
      <c r="DB41" s="661"/>
      <c r="DC41" s="662"/>
      <c r="DD41" s="646" t="s">
        <v>225</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349</v>
      </c>
      <c r="C42" s="622"/>
      <c r="D42" s="622"/>
      <c r="E42" s="622"/>
      <c r="F42" s="622"/>
      <c r="G42" s="622"/>
      <c r="H42" s="622"/>
      <c r="I42" s="622"/>
      <c r="J42" s="622"/>
      <c r="K42" s="622"/>
      <c r="L42" s="622"/>
      <c r="M42" s="622"/>
      <c r="N42" s="622"/>
      <c r="O42" s="622"/>
      <c r="P42" s="622"/>
      <c r="Q42" s="623"/>
      <c r="R42" s="624">
        <v>33312678</v>
      </c>
      <c r="S42" s="663"/>
      <c r="T42" s="663"/>
      <c r="U42" s="663"/>
      <c r="V42" s="663"/>
      <c r="W42" s="663"/>
      <c r="X42" s="663"/>
      <c r="Y42" s="665"/>
      <c r="Z42" s="666">
        <v>100</v>
      </c>
      <c r="AA42" s="666"/>
      <c r="AB42" s="666"/>
      <c r="AC42" s="666"/>
      <c r="AD42" s="667">
        <v>16215152</v>
      </c>
      <c r="AE42" s="667"/>
      <c r="AF42" s="667"/>
      <c r="AG42" s="667"/>
      <c r="AH42" s="667"/>
      <c r="AI42" s="667"/>
      <c r="AJ42" s="667"/>
      <c r="AK42" s="667"/>
      <c r="AL42" s="627">
        <v>100</v>
      </c>
      <c r="AM42" s="668"/>
      <c r="AN42" s="668"/>
      <c r="AO42" s="669"/>
      <c r="AQ42" s="670" t="s">
        <v>350</v>
      </c>
      <c r="AR42" s="671"/>
      <c r="AS42" s="671"/>
      <c r="AT42" s="671"/>
      <c r="AU42" s="671"/>
      <c r="AV42" s="671"/>
      <c r="AW42" s="671"/>
      <c r="AX42" s="671"/>
      <c r="AY42" s="672"/>
      <c r="AZ42" s="624">
        <v>2011648</v>
      </c>
      <c r="BA42" s="663"/>
      <c r="BB42" s="663"/>
      <c r="BC42" s="663"/>
      <c r="BD42" s="625"/>
      <c r="BE42" s="625"/>
      <c r="BF42" s="689"/>
      <c r="BG42" s="687"/>
      <c r="BH42" s="688"/>
      <c r="BI42" s="688"/>
      <c r="BJ42" s="688"/>
      <c r="BK42" s="688"/>
      <c r="BL42" s="237"/>
      <c r="BM42" s="690" t="s">
        <v>351</v>
      </c>
      <c r="BN42" s="690"/>
      <c r="BO42" s="690"/>
      <c r="BP42" s="690"/>
      <c r="BQ42" s="690"/>
      <c r="BR42" s="690"/>
      <c r="BS42" s="690"/>
      <c r="BT42" s="690"/>
      <c r="BU42" s="691"/>
      <c r="BV42" s="624">
        <v>321</v>
      </c>
      <c r="BW42" s="663"/>
      <c r="BX42" s="663"/>
      <c r="BY42" s="663"/>
      <c r="BZ42" s="663"/>
      <c r="CA42" s="663"/>
      <c r="CB42" s="664"/>
      <c r="CD42" s="637" t="s">
        <v>352</v>
      </c>
      <c r="CE42" s="638"/>
      <c r="CF42" s="638"/>
      <c r="CG42" s="638"/>
      <c r="CH42" s="638"/>
      <c r="CI42" s="638"/>
      <c r="CJ42" s="638"/>
      <c r="CK42" s="638"/>
      <c r="CL42" s="638"/>
      <c r="CM42" s="638"/>
      <c r="CN42" s="638"/>
      <c r="CO42" s="638"/>
      <c r="CP42" s="638"/>
      <c r="CQ42" s="639"/>
      <c r="CR42" s="640">
        <v>5133307</v>
      </c>
      <c r="CS42" s="641"/>
      <c r="CT42" s="641"/>
      <c r="CU42" s="641"/>
      <c r="CV42" s="641"/>
      <c r="CW42" s="641"/>
      <c r="CX42" s="641"/>
      <c r="CY42" s="642"/>
      <c r="CZ42" s="643">
        <v>16.7</v>
      </c>
      <c r="DA42" s="644"/>
      <c r="DB42" s="644"/>
      <c r="DC42" s="645"/>
      <c r="DD42" s="646">
        <v>692148</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353</v>
      </c>
      <c r="CE43" s="638"/>
      <c r="CF43" s="638"/>
      <c r="CG43" s="638"/>
      <c r="CH43" s="638"/>
      <c r="CI43" s="638"/>
      <c r="CJ43" s="638"/>
      <c r="CK43" s="638"/>
      <c r="CL43" s="638"/>
      <c r="CM43" s="638"/>
      <c r="CN43" s="638"/>
      <c r="CO43" s="638"/>
      <c r="CP43" s="638"/>
      <c r="CQ43" s="639"/>
      <c r="CR43" s="640">
        <v>159751</v>
      </c>
      <c r="CS43" s="659"/>
      <c r="CT43" s="659"/>
      <c r="CU43" s="659"/>
      <c r="CV43" s="659"/>
      <c r="CW43" s="659"/>
      <c r="CX43" s="659"/>
      <c r="CY43" s="660"/>
      <c r="CZ43" s="643">
        <v>0.5</v>
      </c>
      <c r="DA43" s="661"/>
      <c r="DB43" s="661"/>
      <c r="DC43" s="662"/>
      <c r="DD43" s="646">
        <v>159751</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301</v>
      </c>
      <c r="CE44" s="654"/>
      <c r="CF44" s="637" t="s">
        <v>354</v>
      </c>
      <c r="CG44" s="638"/>
      <c r="CH44" s="638"/>
      <c r="CI44" s="638"/>
      <c r="CJ44" s="638"/>
      <c r="CK44" s="638"/>
      <c r="CL44" s="638"/>
      <c r="CM44" s="638"/>
      <c r="CN44" s="638"/>
      <c r="CO44" s="638"/>
      <c r="CP44" s="638"/>
      <c r="CQ44" s="639"/>
      <c r="CR44" s="640">
        <v>4087471</v>
      </c>
      <c r="CS44" s="641"/>
      <c r="CT44" s="641"/>
      <c r="CU44" s="641"/>
      <c r="CV44" s="641"/>
      <c r="CW44" s="641"/>
      <c r="CX44" s="641"/>
      <c r="CY44" s="642"/>
      <c r="CZ44" s="643">
        <v>13.3</v>
      </c>
      <c r="DA44" s="644"/>
      <c r="DB44" s="644"/>
      <c r="DC44" s="645"/>
      <c r="DD44" s="646">
        <v>475039</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355</v>
      </c>
      <c r="CG45" s="638"/>
      <c r="CH45" s="638"/>
      <c r="CI45" s="638"/>
      <c r="CJ45" s="638"/>
      <c r="CK45" s="638"/>
      <c r="CL45" s="638"/>
      <c r="CM45" s="638"/>
      <c r="CN45" s="638"/>
      <c r="CO45" s="638"/>
      <c r="CP45" s="638"/>
      <c r="CQ45" s="639"/>
      <c r="CR45" s="640">
        <v>739665</v>
      </c>
      <c r="CS45" s="659"/>
      <c r="CT45" s="659"/>
      <c r="CU45" s="659"/>
      <c r="CV45" s="659"/>
      <c r="CW45" s="659"/>
      <c r="CX45" s="659"/>
      <c r="CY45" s="660"/>
      <c r="CZ45" s="643">
        <v>2.4</v>
      </c>
      <c r="DA45" s="661"/>
      <c r="DB45" s="661"/>
      <c r="DC45" s="662"/>
      <c r="DD45" s="646">
        <v>73537</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357</v>
      </c>
      <c r="CG46" s="638"/>
      <c r="CH46" s="638"/>
      <c r="CI46" s="638"/>
      <c r="CJ46" s="638"/>
      <c r="CK46" s="638"/>
      <c r="CL46" s="638"/>
      <c r="CM46" s="638"/>
      <c r="CN46" s="638"/>
      <c r="CO46" s="638"/>
      <c r="CP46" s="638"/>
      <c r="CQ46" s="639"/>
      <c r="CR46" s="640">
        <v>3277365</v>
      </c>
      <c r="CS46" s="641"/>
      <c r="CT46" s="641"/>
      <c r="CU46" s="641"/>
      <c r="CV46" s="641"/>
      <c r="CW46" s="641"/>
      <c r="CX46" s="641"/>
      <c r="CY46" s="642"/>
      <c r="CZ46" s="643">
        <v>10.7</v>
      </c>
      <c r="DA46" s="644"/>
      <c r="DB46" s="644"/>
      <c r="DC46" s="645"/>
      <c r="DD46" s="646">
        <v>337961</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359</v>
      </c>
      <c r="CG47" s="638"/>
      <c r="CH47" s="638"/>
      <c r="CI47" s="638"/>
      <c r="CJ47" s="638"/>
      <c r="CK47" s="638"/>
      <c r="CL47" s="638"/>
      <c r="CM47" s="638"/>
      <c r="CN47" s="638"/>
      <c r="CO47" s="638"/>
      <c r="CP47" s="638"/>
      <c r="CQ47" s="639"/>
      <c r="CR47" s="640">
        <v>1045836</v>
      </c>
      <c r="CS47" s="659"/>
      <c r="CT47" s="659"/>
      <c r="CU47" s="659"/>
      <c r="CV47" s="659"/>
      <c r="CW47" s="659"/>
      <c r="CX47" s="659"/>
      <c r="CY47" s="660"/>
      <c r="CZ47" s="643">
        <v>3.4</v>
      </c>
      <c r="DA47" s="661"/>
      <c r="DB47" s="661"/>
      <c r="DC47" s="662"/>
      <c r="DD47" s="646">
        <v>217109</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360</v>
      </c>
      <c r="CD48" s="657"/>
      <c r="CE48" s="658"/>
      <c r="CF48" s="637" t="s">
        <v>361</v>
      </c>
      <c r="CG48" s="638"/>
      <c r="CH48" s="638"/>
      <c r="CI48" s="638"/>
      <c r="CJ48" s="638"/>
      <c r="CK48" s="638"/>
      <c r="CL48" s="638"/>
      <c r="CM48" s="638"/>
      <c r="CN48" s="638"/>
      <c r="CO48" s="638"/>
      <c r="CP48" s="638"/>
      <c r="CQ48" s="639"/>
      <c r="CR48" s="640" t="s">
        <v>129</v>
      </c>
      <c r="CS48" s="641"/>
      <c r="CT48" s="641"/>
      <c r="CU48" s="641"/>
      <c r="CV48" s="641"/>
      <c r="CW48" s="641"/>
      <c r="CX48" s="641"/>
      <c r="CY48" s="642"/>
      <c r="CZ48" s="643" t="s">
        <v>225</v>
      </c>
      <c r="DA48" s="644"/>
      <c r="DB48" s="644"/>
      <c r="DC48" s="645"/>
      <c r="DD48" s="646" t="s">
        <v>129</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362</v>
      </c>
      <c r="CE49" s="622"/>
      <c r="CF49" s="622"/>
      <c r="CG49" s="622"/>
      <c r="CH49" s="622"/>
      <c r="CI49" s="622"/>
      <c r="CJ49" s="622"/>
      <c r="CK49" s="622"/>
      <c r="CL49" s="622"/>
      <c r="CM49" s="622"/>
      <c r="CN49" s="622"/>
      <c r="CO49" s="622"/>
      <c r="CP49" s="622"/>
      <c r="CQ49" s="623"/>
      <c r="CR49" s="624">
        <v>30683641</v>
      </c>
      <c r="CS49" s="625"/>
      <c r="CT49" s="625"/>
      <c r="CU49" s="625"/>
      <c r="CV49" s="625"/>
      <c r="CW49" s="625"/>
      <c r="CX49" s="625"/>
      <c r="CY49" s="626"/>
      <c r="CZ49" s="627">
        <v>100</v>
      </c>
      <c r="DA49" s="628"/>
      <c r="DB49" s="628"/>
      <c r="DC49" s="629"/>
      <c r="DD49" s="630">
        <v>19307924</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s7Fe4hHy4l+gNrehNZoXasjUfDeWVn6ZOpkkvmTBCyiuIbm56fPtgmT4ssS20yJpMu4AnkR1b27GA0qlDFJvrg==" saltValue="8AhjOLh/Z5Qf4dcrgl0ID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52" zoomScale="70" zoomScaleNormal="25" zoomScaleSheetLayoutView="70" workbookViewId="0">
      <selection activeCell="AP83" sqref="AP83:AT83"/>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4" t="s">
        <v>364</v>
      </c>
      <c r="DK2" s="1165"/>
      <c r="DL2" s="1165"/>
      <c r="DM2" s="1165"/>
      <c r="DN2" s="1165"/>
      <c r="DO2" s="1166"/>
      <c r="DP2" s="250"/>
      <c r="DQ2" s="1164" t="s">
        <v>365</v>
      </c>
      <c r="DR2" s="1165"/>
      <c r="DS2" s="1165"/>
      <c r="DT2" s="1165"/>
      <c r="DU2" s="1165"/>
      <c r="DV2" s="1165"/>
      <c r="DW2" s="1165"/>
      <c r="DX2" s="1165"/>
      <c r="DY2" s="1165"/>
      <c r="DZ2" s="1166"/>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7" t="s">
        <v>366</v>
      </c>
      <c r="B4" s="1117"/>
      <c r="C4" s="1117"/>
      <c r="D4" s="1117"/>
      <c r="E4" s="1117"/>
      <c r="F4" s="1117"/>
      <c r="G4" s="1117"/>
      <c r="H4" s="1117"/>
      <c r="I4" s="1117"/>
      <c r="J4" s="1117"/>
      <c r="K4" s="1117"/>
      <c r="L4" s="1117"/>
      <c r="M4" s="1117"/>
      <c r="N4" s="1117"/>
      <c r="O4" s="1117"/>
      <c r="P4" s="1117"/>
      <c r="Q4" s="1117"/>
      <c r="R4" s="1117"/>
      <c r="S4" s="1117"/>
      <c r="T4" s="1117"/>
      <c r="U4" s="1117"/>
      <c r="V4" s="1117"/>
      <c r="W4" s="1117"/>
      <c r="X4" s="1117"/>
      <c r="Y4" s="1117"/>
      <c r="Z4" s="1117"/>
      <c r="AA4" s="1117"/>
      <c r="AB4" s="1117"/>
      <c r="AC4" s="1117"/>
      <c r="AD4" s="1117"/>
      <c r="AE4" s="1117"/>
      <c r="AF4" s="1117"/>
      <c r="AG4" s="1117"/>
      <c r="AH4" s="1117"/>
      <c r="AI4" s="1117"/>
      <c r="AJ4" s="1117"/>
      <c r="AK4" s="1117"/>
      <c r="AL4" s="1117"/>
      <c r="AM4" s="1117"/>
      <c r="AN4" s="1117"/>
      <c r="AO4" s="1117"/>
      <c r="AP4" s="1117"/>
      <c r="AQ4" s="1117"/>
      <c r="AR4" s="1117"/>
      <c r="AS4" s="1117"/>
      <c r="AT4" s="1117"/>
      <c r="AU4" s="1117"/>
      <c r="AV4" s="1117"/>
      <c r="AW4" s="1117"/>
      <c r="AX4" s="1117"/>
      <c r="AY4" s="1117"/>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368</v>
      </c>
      <c r="B5" s="1051"/>
      <c r="C5" s="1051"/>
      <c r="D5" s="1051"/>
      <c r="E5" s="1051"/>
      <c r="F5" s="1051"/>
      <c r="G5" s="1051"/>
      <c r="H5" s="1051"/>
      <c r="I5" s="1051"/>
      <c r="J5" s="1051"/>
      <c r="K5" s="1051"/>
      <c r="L5" s="1051"/>
      <c r="M5" s="1051"/>
      <c r="N5" s="1051"/>
      <c r="O5" s="1051"/>
      <c r="P5" s="1052"/>
      <c r="Q5" s="1056" t="s">
        <v>369</v>
      </c>
      <c r="R5" s="1057"/>
      <c r="S5" s="1057"/>
      <c r="T5" s="1057"/>
      <c r="U5" s="1058"/>
      <c r="V5" s="1056" t="s">
        <v>370</v>
      </c>
      <c r="W5" s="1057"/>
      <c r="X5" s="1057"/>
      <c r="Y5" s="1057"/>
      <c r="Z5" s="1058"/>
      <c r="AA5" s="1056" t="s">
        <v>371</v>
      </c>
      <c r="AB5" s="1057"/>
      <c r="AC5" s="1057"/>
      <c r="AD5" s="1057"/>
      <c r="AE5" s="1057"/>
      <c r="AF5" s="1167" t="s">
        <v>372</v>
      </c>
      <c r="AG5" s="1057"/>
      <c r="AH5" s="1057"/>
      <c r="AI5" s="1057"/>
      <c r="AJ5" s="1072"/>
      <c r="AK5" s="1057" t="s">
        <v>373</v>
      </c>
      <c r="AL5" s="1057"/>
      <c r="AM5" s="1057"/>
      <c r="AN5" s="1057"/>
      <c r="AO5" s="1058"/>
      <c r="AP5" s="1056" t="s">
        <v>374</v>
      </c>
      <c r="AQ5" s="1057"/>
      <c r="AR5" s="1057"/>
      <c r="AS5" s="1057"/>
      <c r="AT5" s="1058"/>
      <c r="AU5" s="1056" t="s">
        <v>375</v>
      </c>
      <c r="AV5" s="1057"/>
      <c r="AW5" s="1057"/>
      <c r="AX5" s="1057"/>
      <c r="AY5" s="1072"/>
      <c r="AZ5" s="257"/>
      <c r="BA5" s="257"/>
      <c r="BB5" s="257"/>
      <c r="BC5" s="257"/>
      <c r="BD5" s="257"/>
      <c r="BE5" s="258"/>
      <c r="BF5" s="258"/>
      <c r="BG5" s="258"/>
      <c r="BH5" s="258"/>
      <c r="BI5" s="258"/>
      <c r="BJ5" s="258"/>
      <c r="BK5" s="258"/>
      <c r="BL5" s="258"/>
      <c r="BM5" s="258"/>
      <c r="BN5" s="258"/>
      <c r="BO5" s="258"/>
      <c r="BP5" s="258"/>
      <c r="BQ5" s="1050" t="s">
        <v>376</v>
      </c>
      <c r="BR5" s="1051"/>
      <c r="BS5" s="1051"/>
      <c r="BT5" s="1051"/>
      <c r="BU5" s="1051"/>
      <c r="BV5" s="1051"/>
      <c r="BW5" s="1051"/>
      <c r="BX5" s="1051"/>
      <c r="BY5" s="1051"/>
      <c r="BZ5" s="1051"/>
      <c r="CA5" s="1051"/>
      <c r="CB5" s="1051"/>
      <c r="CC5" s="1051"/>
      <c r="CD5" s="1051"/>
      <c r="CE5" s="1051"/>
      <c r="CF5" s="1051"/>
      <c r="CG5" s="1052"/>
      <c r="CH5" s="1056" t="s">
        <v>377</v>
      </c>
      <c r="CI5" s="1057"/>
      <c r="CJ5" s="1057"/>
      <c r="CK5" s="1057"/>
      <c r="CL5" s="1058"/>
      <c r="CM5" s="1056" t="s">
        <v>378</v>
      </c>
      <c r="CN5" s="1057"/>
      <c r="CO5" s="1057"/>
      <c r="CP5" s="1057"/>
      <c r="CQ5" s="1058"/>
      <c r="CR5" s="1056" t="s">
        <v>379</v>
      </c>
      <c r="CS5" s="1057"/>
      <c r="CT5" s="1057"/>
      <c r="CU5" s="1057"/>
      <c r="CV5" s="1058"/>
      <c r="CW5" s="1056" t="s">
        <v>380</v>
      </c>
      <c r="CX5" s="1057"/>
      <c r="CY5" s="1057"/>
      <c r="CZ5" s="1057"/>
      <c r="DA5" s="1058"/>
      <c r="DB5" s="1056" t="s">
        <v>381</v>
      </c>
      <c r="DC5" s="1057"/>
      <c r="DD5" s="1057"/>
      <c r="DE5" s="1057"/>
      <c r="DF5" s="1058"/>
      <c r="DG5" s="1152" t="s">
        <v>382</v>
      </c>
      <c r="DH5" s="1153"/>
      <c r="DI5" s="1153"/>
      <c r="DJ5" s="1153"/>
      <c r="DK5" s="1154"/>
      <c r="DL5" s="1152" t="s">
        <v>383</v>
      </c>
      <c r="DM5" s="1153"/>
      <c r="DN5" s="1153"/>
      <c r="DO5" s="1153"/>
      <c r="DP5" s="1154"/>
      <c r="DQ5" s="1056" t="s">
        <v>384</v>
      </c>
      <c r="DR5" s="1057"/>
      <c r="DS5" s="1057"/>
      <c r="DT5" s="1057"/>
      <c r="DU5" s="1058"/>
      <c r="DV5" s="1056" t="s">
        <v>375</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8"/>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5"/>
      <c r="DH6" s="1156"/>
      <c r="DI6" s="1156"/>
      <c r="DJ6" s="1156"/>
      <c r="DK6" s="1157"/>
      <c r="DL6" s="1155"/>
      <c r="DM6" s="1156"/>
      <c r="DN6" s="1156"/>
      <c r="DO6" s="1156"/>
      <c r="DP6" s="1157"/>
      <c r="DQ6" s="1059"/>
      <c r="DR6" s="1060"/>
      <c r="DS6" s="1060"/>
      <c r="DT6" s="1060"/>
      <c r="DU6" s="1061"/>
      <c r="DV6" s="1059"/>
      <c r="DW6" s="1060"/>
      <c r="DX6" s="1060"/>
      <c r="DY6" s="1060"/>
      <c r="DZ6" s="1073"/>
      <c r="EA6" s="255"/>
    </row>
    <row r="7" spans="1:131" s="256" customFormat="1" ht="26.25" customHeight="1" thickTop="1" x14ac:dyDescent="0.15">
      <c r="A7" s="259">
        <v>1</v>
      </c>
      <c r="B7" s="1104" t="s">
        <v>385</v>
      </c>
      <c r="C7" s="1105"/>
      <c r="D7" s="1105"/>
      <c r="E7" s="1105"/>
      <c r="F7" s="1105"/>
      <c r="G7" s="1105"/>
      <c r="H7" s="1105"/>
      <c r="I7" s="1105"/>
      <c r="J7" s="1105"/>
      <c r="K7" s="1105"/>
      <c r="L7" s="1105"/>
      <c r="M7" s="1105"/>
      <c r="N7" s="1105"/>
      <c r="O7" s="1105"/>
      <c r="P7" s="1106"/>
      <c r="Q7" s="1158">
        <v>33730</v>
      </c>
      <c r="R7" s="1159"/>
      <c r="S7" s="1159"/>
      <c r="T7" s="1159"/>
      <c r="U7" s="1159"/>
      <c r="V7" s="1159">
        <v>31101</v>
      </c>
      <c r="W7" s="1159"/>
      <c r="X7" s="1159"/>
      <c r="Y7" s="1159"/>
      <c r="Z7" s="1159"/>
      <c r="AA7" s="1159">
        <v>2629</v>
      </c>
      <c r="AB7" s="1159"/>
      <c r="AC7" s="1159"/>
      <c r="AD7" s="1159"/>
      <c r="AE7" s="1160"/>
      <c r="AF7" s="1161">
        <v>1679</v>
      </c>
      <c r="AG7" s="1162"/>
      <c r="AH7" s="1162"/>
      <c r="AI7" s="1162"/>
      <c r="AJ7" s="1163"/>
      <c r="AK7" s="1145">
        <v>2749</v>
      </c>
      <c r="AL7" s="1146"/>
      <c r="AM7" s="1146"/>
      <c r="AN7" s="1146"/>
      <c r="AO7" s="1146"/>
      <c r="AP7" s="1146">
        <v>40060</v>
      </c>
      <c r="AQ7" s="1146"/>
      <c r="AR7" s="1146"/>
      <c r="AS7" s="1146"/>
      <c r="AT7" s="1146"/>
      <c r="AU7" s="1147"/>
      <c r="AV7" s="1147"/>
      <c r="AW7" s="1147"/>
      <c r="AX7" s="1147"/>
      <c r="AY7" s="1148"/>
      <c r="AZ7" s="253"/>
      <c r="BA7" s="253"/>
      <c r="BB7" s="253"/>
      <c r="BC7" s="253"/>
      <c r="BD7" s="253"/>
      <c r="BE7" s="254"/>
      <c r="BF7" s="254"/>
      <c r="BG7" s="254"/>
      <c r="BH7" s="254"/>
      <c r="BI7" s="254"/>
      <c r="BJ7" s="254"/>
      <c r="BK7" s="254"/>
      <c r="BL7" s="254"/>
      <c r="BM7" s="254"/>
      <c r="BN7" s="254"/>
      <c r="BO7" s="254"/>
      <c r="BP7" s="254"/>
      <c r="BQ7" s="260">
        <v>1</v>
      </c>
      <c r="BR7" s="261"/>
      <c r="BS7" s="1149" t="s">
        <v>590</v>
      </c>
      <c r="BT7" s="1150"/>
      <c r="BU7" s="1150"/>
      <c r="BV7" s="1150"/>
      <c r="BW7" s="1150"/>
      <c r="BX7" s="1150"/>
      <c r="BY7" s="1150"/>
      <c r="BZ7" s="1150"/>
      <c r="CA7" s="1150"/>
      <c r="CB7" s="1150"/>
      <c r="CC7" s="1150"/>
      <c r="CD7" s="1150"/>
      <c r="CE7" s="1150"/>
      <c r="CF7" s="1150"/>
      <c r="CG7" s="1151"/>
      <c r="CH7" s="1142">
        <v>0</v>
      </c>
      <c r="CI7" s="1143"/>
      <c r="CJ7" s="1143"/>
      <c r="CK7" s="1143"/>
      <c r="CL7" s="1144"/>
      <c r="CM7" s="1142">
        <v>56</v>
      </c>
      <c r="CN7" s="1143"/>
      <c r="CO7" s="1143"/>
      <c r="CP7" s="1143"/>
      <c r="CQ7" s="1144"/>
      <c r="CR7" s="1142">
        <v>3</v>
      </c>
      <c r="CS7" s="1143"/>
      <c r="CT7" s="1143"/>
      <c r="CU7" s="1143"/>
      <c r="CV7" s="1144"/>
      <c r="CW7" s="1142">
        <v>0</v>
      </c>
      <c r="CX7" s="1143"/>
      <c r="CY7" s="1143"/>
      <c r="CZ7" s="1143"/>
      <c r="DA7" s="1144"/>
      <c r="DB7" s="1142">
        <v>0</v>
      </c>
      <c r="DC7" s="1143"/>
      <c r="DD7" s="1143"/>
      <c r="DE7" s="1143"/>
      <c r="DF7" s="1144"/>
      <c r="DG7" s="1142" t="s">
        <v>511</v>
      </c>
      <c r="DH7" s="1143"/>
      <c r="DI7" s="1143"/>
      <c r="DJ7" s="1143"/>
      <c r="DK7" s="1144"/>
      <c r="DL7" s="1142" t="s">
        <v>511</v>
      </c>
      <c r="DM7" s="1143"/>
      <c r="DN7" s="1143"/>
      <c r="DO7" s="1143"/>
      <c r="DP7" s="1144"/>
      <c r="DQ7" s="1142" t="s">
        <v>511</v>
      </c>
      <c r="DR7" s="1143"/>
      <c r="DS7" s="1143"/>
      <c r="DT7" s="1143"/>
      <c r="DU7" s="1144"/>
      <c r="DV7" s="1169"/>
      <c r="DW7" s="1170"/>
      <c r="DX7" s="1170"/>
      <c r="DY7" s="1170"/>
      <c r="DZ7" s="1171"/>
      <c r="EA7" s="255"/>
    </row>
    <row r="8" spans="1:131" s="256" customFormat="1" ht="26.25" customHeight="1" x14ac:dyDescent="0.15">
      <c r="A8" s="262">
        <v>2</v>
      </c>
      <c r="B8" s="1092"/>
      <c r="C8" s="1093"/>
      <c r="D8" s="1093"/>
      <c r="E8" s="1093"/>
      <c r="F8" s="1093"/>
      <c r="G8" s="1093"/>
      <c r="H8" s="1093"/>
      <c r="I8" s="1093"/>
      <c r="J8" s="1093"/>
      <c r="K8" s="1093"/>
      <c r="L8" s="1093"/>
      <c r="M8" s="1093"/>
      <c r="N8" s="1093"/>
      <c r="O8" s="1093"/>
      <c r="P8" s="1094"/>
      <c r="Q8" s="1098"/>
      <c r="R8" s="1099"/>
      <c r="S8" s="1099"/>
      <c r="T8" s="1099"/>
      <c r="U8" s="1099"/>
      <c r="V8" s="1099"/>
      <c r="W8" s="1099"/>
      <c r="X8" s="1099"/>
      <c r="Y8" s="1099"/>
      <c r="Z8" s="1099"/>
      <c r="AA8" s="1099"/>
      <c r="AB8" s="1099"/>
      <c r="AC8" s="1099"/>
      <c r="AD8" s="1099"/>
      <c r="AE8" s="1100"/>
      <c r="AF8" s="1074"/>
      <c r="AG8" s="1075"/>
      <c r="AH8" s="1075"/>
      <c r="AI8" s="1075"/>
      <c r="AJ8" s="1076"/>
      <c r="AK8" s="1140"/>
      <c r="AL8" s="1141"/>
      <c r="AM8" s="1141"/>
      <c r="AN8" s="1141"/>
      <c r="AO8" s="1141"/>
      <c r="AP8" s="1141"/>
      <c r="AQ8" s="1141"/>
      <c r="AR8" s="1141"/>
      <c r="AS8" s="1141"/>
      <c r="AT8" s="1141"/>
      <c r="AU8" s="1138"/>
      <c r="AV8" s="1138"/>
      <c r="AW8" s="1138"/>
      <c r="AX8" s="1138"/>
      <c r="AY8" s="1139"/>
      <c r="AZ8" s="253"/>
      <c r="BA8" s="253"/>
      <c r="BB8" s="253"/>
      <c r="BC8" s="253"/>
      <c r="BD8" s="253"/>
      <c r="BE8" s="254"/>
      <c r="BF8" s="254"/>
      <c r="BG8" s="254"/>
      <c r="BH8" s="254"/>
      <c r="BI8" s="254"/>
      <c r="BJ8" s="254"/>
      <c r="BK8" s="254"/>
      <c r="BL8" s="254"/>
      <c r="BM8" s="254"/>
      <c r="BN8" s="254"/>
      <c r="BO8" s="254"/>
      <c r="BP8" s="254"/>
      <c r="BQ8" s="263">
        <v>2</v>
      </c>
      <c r="BR8" s="264"/>
      <c r="BS8" s="1069" t="s">
        <v>591</v>
      </c>
      <c r="BT8" s="1070"/>
      <c r="BU8" s="1070"/>
      <c r="BV8" s="1070"/>
      <c r="BW8" s="1070"/>
      <c r="BX8" s="1070"/>
      <c r="BY8" s="1070"/>
      <c r="BZ8" s="1070"/>
      <c r="CA8" s="1070"/>
      <c r="CB8" s="1070"/>
      <c r="CC8" s="1070"/>
      <c r="CD8" s="1070"/>
      <c r="CE8" s="1070"/>
      <c r="CF8" s="1070"/>
      <c r="CG8" s="1071"/>
      <c r="CH8" s="1044">
        <v>9</v>
      </c>
      <c r="CI8" s="1045"/>
      <c r="CJ8" s="1045"/>
      <c r="CK8" s="1045"/>
      <c r="CL8" s="1046"/>
      <c r="CM8" s="1044">
        <v>13</v>
      </c>
      <c r="CN8" s="1045"/>
      <c r="CO8" s="1045"/>
      <c r="CP8" s="1045"/>
      <c r="CQ8" s="1046"/>
      <c r="CR8" s="1044">
        <v>7</v>
      </c>
      <c r="CS8" s="1045"/>
      <c r="CT8" s="1045"/>
      <c r="CU8" s="1045"/>
      <c r="CV8" s="1046"/>
      <c r="CW8" s="1044">
        <v>0</v>
      </c>
      <c r="CX8" s="1045"/>
      <c r="CY8" s="1045"/>
      <c r="CZ8" s="1045"/>
      <c r="DA8" s="1046"/>
      <c r="DB8" s="1044">
        <v>0</v>
      </c>
      <c r="DC8" s="1045"/>
      <c r="DD8" s="1045"/>
      <c r="DE8" s="1045"/>
      <c r="DF8" s="1046"/>
      <c r="DG8" s="1044" t="s">
        <v>511</v>
      </c>
      <c r="DH8" s="1045"/>
      <c r="DI8" s="1045"/>
      <c r="DJ8" s="1045"/>
      <c r="DK8" s="1046"/>
      <c r="DL8" s="1044" t="s">
        <v>511</v>
      </c>
      <c r="DM8" s="1045"/>
      <c r="DN8" s="1045"/>
      <c r="DO8" s="1045"/>
      <c r="DP8" s="1046"/>
      <c r="DQ8" s="1044" t="s">
        <v>511</v>
      </c>
      <c r="DR8" s="1045"/>
      <c r="DS8" s="1045"/>
      <c r="DT8" s="1045"/>
      <c r="DU8" s="1046"/>
      <c r="DV8" s="1047"/>
      <c r="DW8" s="1048"/>
      <c r="DX8" s="1048"/>
      <c r="DY8" s="1048"/>
      <c r="DZ8" s="1049"/>
      <c r="EA8" s="255"/>
    </row>
    <row r="9" spans="1:131" s="256" customFormat="1" ht="26.25" customHeight="1" x14ac:dyDescent="0.15">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0"/>
      <c r="AL9" s="1141"/>
      <c r="AM9" s="1141"/>
      <c r="AN9" s="1141"/>
      <c r="AO9" s="1141"/>
      <c r="AP9" s="1141"/>
      <c r="AQ9" s="1141"/>
      <c r="AR9" s="1141"/>
      <c r="AS9" s="1141"/>
      <c r="AT9" s="1141"/>
      <c r="AU9" s="1138"/>
      <c r="AV9" s="1138"/>
      <c r="AW9" s="1138"/>
      <c r="AX9" s="1138"/>
      <c r="AY9" s="1139"/>
      <c r="AZ9" s="253"/>
      <c r="BA9" s="253"/>
      <c r="BB9" s="253"/>
      <c r="BC9" s="253"/>
      <c r="BD9" s="253"/>
      <c r="BE9" s="254"/>
      <c r="BF9" s="254"/>
      <c r="BG9" s="254"/>
      <c r="BH9" s="254"/>
      <c r="BI9" s="254"/>
      <c r="BJ9" s="254"/>
      <c r="BK9" s="254"/>
      <c r="BL9" s="254"/>
      <c r="BM9" s="254"/>
      <c r="BN9" s="254"/>
      <c r="BO9" s="254"/>
      <c r="BP9" s="254"/>
      <c r="BQ9" s="263">
        <v>3</v>
      </c>
      <c r="BR9" s="264"/>
      <c r="BS9" s="1069" t="s">
        <v>592</v>
      </c>
      <c r="BT9" s="1070"/>
      <c r="BU9" s="1070"/>
      <c r="BV9" s="1070"/>
      <c r="BW9" s="1070"/>
      <c r="BX9" s="1070"/>
      <c r="BY9" s="1070"/>
      <c r="BZ9" s="1070"/>
      <c r="CA9" s="1070"/>
      <c r="CB9" s="1070"/>
      <c r="CC9" s="1070"/>
      <c r="CD9" s="1070"/>
      <c r="CE9" s="1070"/>
      <c r="CF9" s="1070"/>
      <c r="CG9" s="1071"/>
      <c r="CH9" s="1044">
        <v>154</v>
      </c>
      <c r="CI9" s="1045"/>
      <c r="CJ9" s="1045"/>
      <c r="CK9" s="1045"/>
      <c r="CL9" s="1046"/>
      <c r="CM9" s="1044">
        <v>59</v>
      </c>
      <c r="CN9" s="1045"/>
      <c r="CO9" s="1045"/>
      <c r="CP9" s="1045"/>
      <c r="CQ9" s="1046"/>
      <c r="CR9" s="1044">
        <v>35</v>
      </c>
      <c r="CS9" s="1045"/>
      <c r="CT9" s="1045"/>
      <c r="CU9" s="1045"/>
      <c r="CV9" s="1046"/>
      <c r="CW9" s="1044">
        <v>0</v>
      </c>
      <c r="CX9" s="1045"/>
      <c r="CY9" s="1045"/>
      <c r="CZ9" s="1045"/>
      <c r="DA9" s="1046"/>
      <c r="DB9" s="1044">
        <v>0</v>
      </c>
      <c r="DC9" s="1045"/>
      <c r="DD9" s="1045"/>
      <c r="DE9" s="1045"/>
      <c r="DF9" s="1046"/>
      <c r="DG9" s="1044" t="s">
        <v>511</v>
      </c>
      <c r="DH9" s="1045"/>
      <c r="DI9" s="1045"/>
      <c r="DJ9" s="1045"/>
      <c r="DK9" s="1046"/>
      <c r="DL9" s="1044" t="s">
        <v>511</v>
      </c>
      <c r="DM9" s="1045"/>
      <c r="DN9" s="1045"/>
      <c r="DO9" s="1045"/>
      <c r="DP9" s="1046"/>
      <c r="DQ9" s="1044" t="s">
        <v>511</v>
      </c>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0"/>
      <c r="AL10" s="1141"/>
      <c r="AM10" s="1141"/>
      <c r="AN10" s="1141"/>
      <c r="AO10" s="1141"/>
      <c r="AP10" s="1141"/>
      <c r="AQ10" s="1141"/>
      <c r="AR10" s="1141"/>
      <c r="AS10" s="1141"/>
      <c r="AT10" s="1141"/>
      <c r="AU10" s="1138"/>
      <c r="AV10" s="1138"/>
      <c r="AW10" s="1138"/>
      <c r="AX10" s="1138"/>
      <c r="AY10" s="1139"/>
      <c r="AZ10" s="253"/>
      <c r="BA10" s="253"/>
      <c r="BB10" s="253"/>
      <c r="BC10" s="253"/>
      <c r="BD10" s="253"/>
      <c r="BE10" s="254"/>
      <c r="BF10" s="254"/>
      <c r="BG10" s="254"/>
      <c r="BH10" s="254"/>
      <c r="BI10" s="254"/>
      <c r="BJ10" s="254"/>
      <c r="BK10" s="254"/>
      <c r="BL10" s="254"/>
      <c r="BM10" s="254"/>
      <c r="BN10" s="254"/>
      <c r="BO10" s="254"/>
      <c r="BP10" s="254"/>
      <c r="BQ10" s="263">
        <v>4</v>
      </c>
      <c r="BR10" s="264"/>
      <c r="BS10" s="1069" t="s">
        <v>593</v>
      </c>
      <c r="BT10" s="1070"/>
      <c r="BU10" s="1070"/>
      <c r="BV10" s="1070"/>
      <c r="BW10" s="1070"/>
      <c r="BX10" s="1070"/>
      <c r="BY10" s="1070"/>
      <c r="BZ10" s="1070"/>
      <c r="CA10" s="1070"/>
      <c r="CB10" s="1070"/>
      <c r="CC10" s="1070"/>
      <c r="CD10" s="1070"/>
      <c r="CE10" s="1070"/>
      <c r="CF10" s="1070"/>
      <c r="CG10" s="1071"/>
      <c r="CH10" s="1044">
        <v>37</v>
      </c>
      <c r="CI10" s="1045"/>
      <c r="CJ10" s="1045"/>
      <c r="CK10" s="1045"/>
      <c r="CL10" s="1046"/>
      <c r="CM10" s="1044">
        <v>37</v>
      </c>
      <c r="CN10" s="1045"/>
      <c r="CO10" s="1045"/>
      <c r="CP10" s="1045"/>
      <c r="CQ10" s="1046"/>
      <c r="CR10" s="1044">
        <v>15</v>
      </c>
      <c r="CS10" s="1045"/>
      <c r="CT10" s="1045"/>
      <c r="CU10" s="1045"/>
      <c r="CV10" s="1046"/>
      <c r="CW10" s="1044">
        <v>16</v>
      </c>
      <c r="CX10" s="1045"/>
      <c r="CY10" s="1045"/>
      <c r="CZ10" s="1045"/>
      <c r="DA10" s="1046"/>
      <c r="DB10" s="1044">
        <v>0</v>
      </c>
      <c r="DC10" s="1045"/>
      <c r="DD10" s="1045"/>
      <c r="DE10" s="1045"/>
      <c r="DF10" s="1046"/>
      <c r="DG10" s="1044" t="s">
        <v>511</v>
      </c>
      <c r="DH10" s="1045"/>
      <c r="DI10" s="1045"/>
      <c r="DJ10" s="1045"/>
      <c r="DK10" s="1046"/>
      <c r="DL10" s="1044" t="s">
        <v>511</v>
      </c>
      <c r="DM10" s="1045"/>
      <c r="DN10" s="1045"/>
      <c r="DO10" s="1045"/>
      <c r="DP10" s="1046"/>
      <c r="DQ10" s="1044" t="s">
        <v>511</v>
      </c>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0"/>
      <c r="AL11" s="1141"/>
      <c r="AM11" s="1141"/>
      <c r="AN11" s="1141"/>
      <c r="AO11" s="1141"/>
      <c r="AP11" s="1141"/>
      <c r="AQ11" s="1141"/>
      <c r="AR11" s="1141"/>
      <c r="AS11" s="1141"/>
      <c r="AT11" s="1141"/>
      <c r="AU11" s="1138"/>
      <c r="AV11" s="1138"/>
      <c r="AW11" s="1138"/>
      <c r="AX11" s="1138"/>
      <c r="AY11" s="1139"/>
      <c r="AZ11" s="253"/>
      <c r="BA11" s="253"/>
      <c r="BB11" s="253"/>
      <c r="BC11" s="253"/>
      <c r="BD11" s="253"/>
      <c r="BE11" s="254"/>
      <c r="BF11" s="254"/>
      <c r="BG11" s="254"/>
      <c r="BH11" s="254"/>
      <c r="BI11" s="254"/>
      <c r="BJ11" s="254"/>
      <c r="BK11" s="254"/>
      <c r="BL11" s="254"/>
      <c r="BM11" s="254"/>
      <c r="BN11" s="254"/>
      <c r="BO11" s="254"/>
      <c r="BP11" s="254"/>
      <c r="BQ11" s="263">
        <v>5</v>
      </c>
      <c r="BR11" s="264"/>
      <c r="BS11" s="1069" t="s">
        <v>594</v>
      </c>
      <c r="BT11" s="1070"/>
      <c r="BU11" s="1070"/>
      <c r="BV11" s="1070"/>
      <c r="BW11" s="1070"/>
      <c r="BX11" s="1070"/>
      <c r="BY11" s="1070"/>
      <c r="BZ11" s="1070"/>
      <c r="CA11" s="1070"/>
      <c r="CB11" s="1070"/>
      <c r="CC11" s="1070"/>
      <c r="CD11" s="1070"/>
      <c r="CE11" s="1070"/>
      <c r="CF11" s="1070"/>
      <c r="CG11" s="1071"/>
      <c r="CH11" s="1044">
        <v>210</v>
      </c>
      <c r="CI11" s="1045"/>
      <c r="CJ11" s="1045"/>
      <c r="CK11" s="1045"/>
      <c r="CL11" s="1046"/>
      <c r="CM11" s="1044">
        <v>44</v>
      </c>
      <c r="CN11" s="1045"/>
      <c r="CO11" s="1045"/>
      <c r="CP11" s="1045"/>
      <c r="CQ11" s="1046"/>
      <c r="CR11" s="1044">
        <v>30</v>
      </c>
      <c r="CS11" s="1045"/>
      <c r="CT11" s="1045"/>
      <c r="CU11" s="1045"/>
      <c r="CV11" s="1046"/>
      <c r="CW11" s="1044">
        <v>0</v>
      </c>
      <c r="CX11" s="1045"/>
      <c r="CY11" s="1045"/>
      <c r="CZ11" s="1045"/>
      <c r="DA11" s="1046"/>
      <c r="DB11" s="1044">
        <v>0</v>
      </c>
      <c r="DC11" s="1045"/>
      <c r="DD11" s="1045"/>
      <c r="DE11" s="1045"/>
      <c r="DF11" s="1046"/>
      <c r="DG11" s="1044" t="s">
        <v>511</v>
      </c>
      <c r="DH11" s="1045"/>
      <c r="DI11" s="1045"/>
      <c r="DJ11" s="1045"/>
      <c r="DK11" s="1046"/>
      <c r="DL11" s="1044" t="s">
        <v>511</v>
      </c>
      <c r="DM11" s="1045"/>
      <c r="DN11" s="1045"/>
      <c r="DO11" s="1045"/>
      <c r="DP11" s="1046"/>
      <c r="DQ11" s="1044" t="s">
        <v>511</v>
      </c>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0"/>
      <c r="AL12" s="1141"/>
      <c r="AM12" s="1141"/>
      <c r="AN12" s="1141"/>
      <c r="AO12" s="1141"/>
      <c r="AP12" s="1141"/>
      <c r="AQ12" s="1141"/>
      <c r="AR12" s="1141"/>
      <c r="AS12" s="1141"/>
      <c r="AT12" s="1141"/>
      <c r="AU12" s="1138"/>
      <c r="AV12" s="1138"/>
      <c r="AW12" s="1138"/>
      <c r="AX12" s="1138"/>
      <c r="AY12" s="1139"/>
      <c r="AZ12" s="253"/>
      <c r="BA12" s="253"/>
      <c r="BB12" s="253"/>
      <c r="BC12" s="253"/>
      <c r="BD12" s="253"/>
      <c r="BE12" s="254"/>
      <c r="BF12" s="254"/>
      <c r="BG12" s="254"/>
      <c r="BH12" s="254"/>
      <c r="BI12" s="254"/>
      <c r="BJ12" s="254"/>
      <c r="BK12" s="254"/>
      <c r="BL12" s="254"/>
      <c r="BM12" s="254"/>
      <c r="BN12" s="254"/>
      <c r="BO12" s="254"/>
      <c r="BP12" s="254"/>
      <c r="BQ12" s="263">
        <v>6</v>
      </c>
      <c r="BR12" s="264"/>
      <c r="BS12" s="1069" t="s">
        <v>595</v>
      </c>
      <c r="BT12" s="1070"/>
      <c r="BU12" s="1070"/>
      <c r="BV12" s="1070"/>
      <c r="BW12" s="1070"/>
      <c r="BX12" s="1070"/>
      <c r="BY12" s="1070"/>
      <c r="BZ12" s="1070"/>
      <c r="CA12" s="1070"/>
      <c r="CB12" s="1070"/>
      <c r="CC12" s="1070"/>
      <c r="CD12" s="1070"/>
      <c r="CE12" s="1070"/>
      <c r="CF12" s="1070"/>
      <c r="CG12" s="1071"/>
      <c r="CH12" s="1044">
        <v>437</v>
      </c>
      <c r="CI12" s="1045"/>
      <c r="CJ12" s="1045"/>
      <c r="CK12" s="1045"/>
      <c r="CL12" s="1046"/>
      <c r="CM12" s="1044">
        <v>104</v>
      </c>
      <c r="CN12" s="1045"/>
      <c r="CO12" s="1045"/>
      <c r="CP12" s="1045"/>
      <c r="CQ12" s="1046"/>
      <c r="CR12" s="1044">
        <v>30</v>
      </c>
      <c r="CS12" s="1045"/>
      <c r="CT12" s="1045"/>
      <c r="CU12" s="1045"/>
      <c r="CV12" s="1046"/>
      <c r="CW12" s="1044">
        <v>0</v>
      </c>
      <c r="CX12" s="1045"/>
      <c r="CY12" s="1045"/>
      <c r="CZ12" s="1045"/>
      <c r="DA12" s="1046"/>
      <c r="DB12" s="1044">
        <v>0</v>
      </c>
      <c r="DC12" s="1045"/>
      <c r="DD12" s="1045"/>
      <c r="DE12" s="1045"/>
      <c r="DF12" s="1046"/>
      <c r="DG12" s="1044" t="s">
        <v>511</v>
      </c>
      <c r="DH12" s="1045"/>
      <c r="DI12" s="1045"/>
      <c r="DJ12" s="1045"/>
      <c r="DK12" s="1046"/>
      <c r="DL12" s="1044" t="s">
        <v>511</v>
      </c>
      <c r="DM12" s="1045"/>
      <c r="DN12" s="1045"/>
      <c r="DO12" s="1045"/>
      <c r="DP12" s="1046"/>
      <c r="DQ12" s="1044" t="s">
        <v>511</v>
      </c>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0"/>
      <c r="AL13" s="1141"/>
      <c r="AM13" s="1141"/>
      <c r="AN13" s="1141"/>
      <c r="AO13" s="1141"/>
      <c r="AP13" s="1141"/>
      <c r="AQ13" s="1141"/>
      <c r="AR13" s="1141"/>
      <c r="AS13" s="1141"/>
      <c r="AT13" s="1141"/>
      <c r="AU13" s="1138"/>
      <c r="AV13" s="1138"/>
      <c r="AW13" s="1138"/>
      <c r="AX13" s="1138"/>
      <c r="AY13" s="1139"/>
      <c r="AZ13" s="253"/>
      <c r="BA13" s="253"/>
      <c r="BB13" s="253"/>
      <c r="BC13" s="253"/>
      <c r="BD13" s="253"/>
      <c r="BE13" s="254"/>
      <c r="BF13" s="254"/>
      <c r="BG13" s="254"/>
      <c r="BH13" s="254"/>
      <c r="BI13" s="254"/>
      <c r="BJ13" s="254"/>
      <c r="BK13" s="254"/>
      <c r="BL13" s="254"/>
      <c r="BM13" s="254"/>
      <c r="BN13" s="254"/>
      <c r="BO13" s="254"/>
      <c r="BP13" s="254"/>
      <c r="BQ13" s="263">
        <v>7</v>
      </c>
      <c r="BR13" s="264"/>
      <c r="BS13" s="1069" t="s">
        <v>596</v>
      </c>
      <c r="BT13" s="1070"/>
      <c r="BU13" s="1070"/>
      <c r="BV13" s="1070"/>
      <c r="BW13" s="1070"/>
      <c r="BX13" s="1070"/>
      <c r="BY13" s="1070"/>
      <c r="BZ13" s="1070"/>
      <c r="CA13" s="1070"/>
      <c r="CB13" s="1070"/>
      <c r="CC13" s="1070"/>
      <c r="CD13" s="1070"/>
      <c r="CE13" s="1070"/>
      <c r="CF13" s="1070"/>
      <c r="CG13" s="1071"/>
      <c r="CH13" s="1044">
        <v>21</v>
      </c>
      <c r="CI13" s="1045"/>
      <c r="CJ13" s="1045"/>
      <c r="CK13" s="1045"/>
      <c r="CL13" s="1046"/>
      <c r="CM13" s="1044">
        <v>17</v>
      </c>
      <c r="CN13" s="1045"/>
      <c r="CO13" s="1045"/>
      <c r="CP13" s="1045"/>
      <c r="CQ13" s="1046"/>
      <c r="CR13" s="1044">
        <v>10</v>
      </c>
      <c r="CS13" s="1045"/>
      <c r="CT13" s="1045"/>
      <c r="CU13" s="1045"/>
      <c r="CV13" s="1046"/>
      <c r="CW13" s="1044">
        <v>0</v>
      </c>
      <c r="CX13" s="1045"/>
      <c r="CY13" s="1045"/>
      <c r="CZ13" s="1045"/>
      <c r="DA13" s="1046"/>
      <c r="DB13" s="1044">
        <v>0</v>
      </c>
      <c r="DC13" s="1045"/>
      <c r="DD13" s="1045"/>
      <c r="DE13" s="1045"/>
      <c r="DF13" s="1046"/>
      <c r="DG13" s="1044" t="s">
        <v>511</v>
      </c>
      <c r="DH13" s="1045"/>
      <c r="DI13" s="1045"/>
      <c r="DJ13" s="1045"/>
      <c r="DK13" s="1046"/>
      <c r="DL13" s="1044" t="s">
        <v>511</v>
      </c>
      <c r="DM13" s="1045"/>
      <c r="DN13" s="1045"/>
      <c r="DO13" s="1045"/>
      <c r="DP13" s="1046"/>
      <c r="DQ13" s="1044" t="s">
        <v>511</v>
      </c>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0"/>
      <c r="AL14" s="1141"/>
      <c r="AM14" s="1141"/>
      <c r="AN14" s="1141"/>
      <c r="AO14" s="1141"/>
      <c r="AP14" s="1141"/>
      <c r="AQ14" s="1141"/>
      <c r="AR14" s="1141"/>
      <c r="AS14" s="1141"/>
      <c r="AT14" s="1141"/>
      <c r="AU14" s="1138"/>
      <c r="AV14" s="1138"/>
      <c r="AW14" s="1138"/>
      <c r="AX14" s="1138"/>
      <c r="AY14" s="1139"/>
      <c r="AZ14" s="253"/>
      <c r="BA14" s="253"/>
      <c r="BB14" s="253"/>
      <c r="BC14" s="253"/>
      <c r="BD14" s="253"/>
      <c r="BE14" s="254"/>
      <c r="BF14" s="254"/>
      <c r="BG14" s="254"/>
      <c r="BH14" s="254"/>
      <c r="BI14" s="254"/>
      <c r="BJ14" s="254"/>
      <c r="BK14" s="254"/>
      <c r="BL14" s="254"/>
      <c r="BM14" s="254"/>
      <c r="BN14" s="254"/>
      <c r="BO14" s="254"/>
      <c r="BP14" s="254"/>
      <c r="BQ14" s="263">
        <v>8</v>
      </c>
      <c r="BR14" s="264"/>
      <c r="BS14" s="1069" t="s">
        <v>597</v>
      </c>
      <c r="BT14" s="1070"/>
      <c r="BU14" s="1070"/>
      <c r="BV14" s="1070"/>
      <c r="BW14" s="1070"/>
      <c r="BX14" s="1070"/>
      <c r="BY14" s="1070"/>
      <c r="BZ14" s="1070"/>
      <c r="CA14" s="1070"/>
      <c r="CB14" s="1070"/>
      <c r="CC14" s="1070"/>
      <c r="CD14" s="1070"/>
      <c r="CE14" s="1070"/>
      <c r="CF14" s="1070"/>
      <c r="CG14" s="1071"/>
      <c r="CH14" s="1044">
        <v>30</v>
      </c>
      <c r="CI14" s="1045"/>
      <c r="CJ14" s="1045"/>
      <c r="CK14" s="1045"/>
      <c r="CL14" s="1046"/>
      <c r="CM14" s="1044">
        <v>24</v>
      </c>
      <c r="CN14" s="1045"/>
      <c r="CO14" s="1045"/>
      <c r="CP14" s="1045"/>
      <c r="CQ14" s="1046"/>
      <c r="CR14" s="1044">
        <v>20</v>
      </c>
      <c r="CS14" s="1045"/>
      <c r="CT14" s="1045"/>
      <c r="CU14" s="1045"/>
      <c r="CV14" s="1046"/>
      <c r="CW14" s="1044">
        <v>0</v>
      </c>
      <c r="CX14" s="1045"/>
      <c r="CY14" s="1045"/>
      <c r="CZ14" s="1045"/>
      <c r="DA14" s="1046"/>
      <c r="DB14" s="1044">
        <v>0</v>
      </c>
      <c r="DC14" s="1045"/>
      <c r="DD14" s="1045"/>
      <c r="DE14" s="1045"/>
      <c r="DF14" s="1046"/>
      <c r="DG14" s="1044" t="s">
        <v>511</v>
      </c>
      <c r="DH14" s="1045"/>
      <c r="DI14" s="1045"/>
      <c r="DJ14" s="1045"/>
      <c r="DK14" s="1046"/>
      <c r="DL14" s="1044" t="s">
        <v>511</v>
      </c>
      <c r="DM14" s="1045"/>
      <c r="DN14" s="1045"/>
      <c r="DO14" s="1045"/>
      <c r="DP14" s="1046"/>
      <c r="DQ14" s="1044" t="s">
        <v>511</v>
      </c>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0"/>
      <c r="AL15" s="1141"/>
      <c r="AM15" s="1141"/>
      <c r="AN15" s="1141"/>
      <c r="AO15" s="1141"/>
      <c r="AP15" s="1141"/>
      <c r="AQ15" s="1141"/>
      <c r="AR15" s="1141"/>
      <c r="AS15" s="1141"/>
      <c r="AT15" s="1141"/>
      <c r="AU15" s="1138"/>
      <c r="AV15" s="1138"/>
      <c r="AW15" s="1138"/>
      <c r="AX15" s="1138"/>
      <c r="AY15" s="1139"/>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0"/>
      <c r="AL16" s="1141"/>
      <c r="AM16" s="1141"/>
      <c r="AN16" s="1141"/>
      <c r="AO16" s="1141"/>
      <c r="AP16" s="1141"/>
      <c r="AQ16" s="1141"/>
      <c r="AR16" s="1141"/>
      <c r="AS16" s="1141"/>
      <c r="AT16" s="1141"/>
      <c r="AU16" s="1138"/>
      <c r="AV16" s="1138"/>
      <c r="AW16" s="1138"/>
      <c r="AX16" s="1138"/>
      <c r="AY16" s="1139"/>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0"/>
      <c r="AL17" s="1141"/>
      <c r="AM17" s="1141"/>
      <c r="AN17" s="1141"/>
      <c r="AO17" s="1141"/>
      <c r="AP17" s="1141"/>
      <c r="AQ17" s="1141"/>
      <c r="AR17" s="1141"/>
      <c r="AS17" s="1141"/>
      <c r="AT17" s="1141"/>
      <c r="AU17" s="1138"/>
      <c r="AV17" s="1138"/>
      <c r="AW17" s="1138"/>
      <c r="AX17" s="1138"/>
      <c r="AY17" s="1139"/>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0"/>
      <c r="AL18" s="1141"/>
      <c r="AM18" s="1141"/>
      <c r="AN18" s="1141"/>
      <c r="AO18" s="1141"/>
      <c r="AP18" s="1141"/>
      <c r="AQ18" s="1141"/>
      <c r="AR18" s="1141"/>
      <c r="AS18" s="1141"/>
      <c r="AT18" s="1141"/>
      <c r="AU18" s="1138"/>
      <c r="AV18" s="1138"/>
      <c r="AW18" s="1138"/>
      <c r="AX18" s="1138"/>
      <c r="AY18" s="1139"/>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0"/>
      <c r="AL19" s="1141"/>
      <c r="AM19" s="1141"/>
      <c r="AN19" s="1141"/>
      <c r="AO19" s="1141"/>
      <c r="AP19" s="1141"/>
      <c r="AQ19" s="1141"/>
      <c r="AR19" s="1141"/>
      <c r="AS19" s="1141"/>
      <c r="AT19" s="1141"/>
      <c r="AU19" s="1138"/>
      <c r="AV19" s="1138"/>
      <c r="AW19" s="1138"/>
      <c r="AX19" s="1138"/>
      <c r="AY19" s="1139"/>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0"/>
      <c r="AL20" s="1141"/>
      <c r="AM20" s="1141"/>
      <c r="AN20" s="1141"/>
      <c r="AO20" s="1141"/>
      <c r="AP20" s="1141"/>
      <c r="AQ20" s="1141"/>
      <c r="AR20" s="1141"/>
      <c r="AS20" s="1141"/>
      <c r="AT20" s="1141"/>
      <c r="AU20" s="1138"/>
      <c r="AV20" s="1138"/>
      <c r="AW20" s="1138"/>
      <c r="AX20" s="1138"/>
      <c r="AY20" s="1139"/>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0"/>
      <c r="AL21" s="1141"/>
      <c r="AM21" s="1141"/>
      <c r="AN21" s="1141"/>
      <c r="AO21" s="1141"/>
      <c r="AP21" s="1141"/>
      <c r="AQ21" s="1141"/>
      <c r="AR21" s="1141"/>
      <c r="AS21" s="1141"/>
      <c r="AT21" s="1141"/>
      <c r="AU21" s="1138"/>
      <c r="AV21" s="1138"/>
      <c r="AW21" s="1138"/>
      <c r="AX21" s="1138"/>
      <c r="AY21" s="1139"/>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5"/>
      <c r="R22" s="1136"/>
      <c r="S22" s="1136"/>
      <c r="T22" s="1136"/>
      <c r="U22" s="1136"/>
      <c r="V22" s="1136"/>
      <c r="W22" s="1136"/>
      <c r="X22" s="1136"/>
      <c r="Y22" s="1136"/>
      <c r="Z22" s="1136"/>
      <c r="AA22" s="1136"/>
      <c r="AB22" s="1136"/>
      <c r="AC22" s="1136"/>
      <c r="AD22" s="1136"/>
      <c r="AE22" s="1137"/>
      <c r="AF22" s="1074"/>
      <c r="AG22" s="1075"/>
      <c r="AH22" s="1075"/>
      <c r="AI22" s="1075"/>
      <c r="AJ22" s="1076"/>
      <c r="AK22" s="1131"/>
      <c r="AL22" s="1132"/>
      <c r="AM22" s="1132"/>
      <c r="AN22" s="1132"/>
      <c r="AO22" s="1132"/>
      <c r="AP22" s="1132"/>
      <c r="AQ22" s="1132"/>
      <c r="AR22" s="1132"/>
      <c r="AS22" s="1132"/>
      <c r="AT22" s="1132"/>
      <c r="AU22" s="1133"/>
      <c r="AV22" s="1133"/>
      <c r="AW22" s="1133"/>
      <c r="AX22" s="1133"/>
      <c r="AY22" s="1134"/>
      <c r="AZ22" s="1090" t="s">
        <v>386</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387</v>
      </c>
      <c r="B23" s="999" t="s">
        <v>388</v>
      </c>
      <c r="C23" s="1000"/>
      <c r="D23" s="1000"/>
      <c r="E23" s="1000"/>
      <c r="F23" s="1000"/>
      <c r="G23" s="1000"/>
      <c r="H23" s="1000"/>
      <c r="I23" s="1000"/>
      <c r="J23" s="1000"/>
      <c r="K23" s="1000"/>
      <c r="L23" s="1000"/>
      <c r="M23" s="1000"/>
      <c r="N23" s="1000"/>
      <c r="O23" s="1000"/>
      <c r="P23" s="1001"/>
      <c r="Q23" s="1122">
        <v>33730</v>
      </c>
      <c r="R23" s="1123"/>
      <c r="S23" s="1123"/>
      <c r="T23" s="1123"/>
      <c r="U23" s="1123"/>
      <c r="V23" s="1123">
        <v>31101</v>
      </c>
      <c r="W23" s="1123"/>
      <c r="X23" s="1123"/>
      <c r="Y23" s="1123"/>
      <c r="Z23" s="1123"/>
      <c r="AA23" s="1123">
        <v>2629</v>
      </c>
      <c r="AB23" s="1123"/>
      <c r="AC23" s="1123"/>
      <c r="AD23" s="1123"/>
      <c r="AE23" s="1124"/>
      <c r="AF23" s="1125">
        <v>1679</v>
      </c>
      <c r="AG23" s="1123"/>
      <c r="AH23" s="1123"/>
      <c r="AI23" s="1123"/>
      <c r="AJ23" s="1126"/>
      <c r="AK23" s="1127"/>
      <c r="AL23" s="1128"/>
      <c r="AM23" s="1128"/>
      <c r="AN23" s="1128"/>
      <c r="AO23" s="1128"/>
      <c r="AP23" s="1123">
        <v>40060</v>
      </c>
      <c r="AQ23" s="1123"/>
      <c r="AR23" s="1123"/>
      <c r="AS23" s="1123"/>
      <c r="AT23" s="1123"/>
      <c r="AU23" s="1129"/>
      <c r="AV23" s="1129"/>
      <c r="AW23" s="1129"/>
      <c r="AX23" s="1129"/>
      <c r="AY23" s="1130"/>
      <c r="AZ23" s="1119" t="s">
        <v>129</v>
      </c>
      <c r="BA23" s="1120"/>
      <c r="BB23" s="1120"/>
      <c r="BC23" s="1120"/>
      <c r="BD23" s="1121"/>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8" t="s">
        <v>389</v>
      </c>
      <c r="B24" s="1118"/>
      <c r="C24" s="1118"/>
      <c r="D24" s="1118"/>
      <c r="E24" s="1118"/>
      <c r="F24" s="1118"/>
      <c r="G24" s="1118"/>
      <c r="H24" s="1118"/>
      <c r="I24" s="1118"/>
      <c r="J24" s="1118"/>
      <c r="K24" s="1118"/>
      <c r="L24" s="1118"/>
      <c r="M24" s="1118"/>
      <c r="N24" s="1118"/>
      <c r="O24" s="1118"/>
      <c r="P24" s="1118"/>
      <c r="Q24" s="1118"/>
      <c r="R24" s="1118"/>
      <c r="S24" s="1118"/>
      <c r="T24" s="1118"/>
      <c r="U24" s="1118"/>
      <c r="V24" s="1118"/>
      <c r="W24" s="1118"/>
      <c r="X24" s="1118"/>
      <c r="Y24" s="1118"/>
      <c r="Z24" s="1118"/>
      <c r="AA24" s="1118"/>
      <c r="AB24" s="1118"/>
      <c r="AC24" s="1118"/>
      <c r="AD24" s="1118"/>
      <c r="AE24" s="1118"/>
      <c r="AF24" s="1118"/>
      <c r="AG24" s="1118"/>
      <c r="AH24" s="1118"/>
      <c r="AI24" s="1118"/>
      <c r="AJ24" s="1118"/>
      <c r="AK24" s="1118"/>
      <c r="AL24" s="1118"/>
      <c r="AM24" s="1118"/>
      <c r="AN24" s="1118"/>
      <c r="AO24" s="1118"/>
      <c r="AP24" s="1118"/>
      <c r="AQ24" s="1118"/>
      <c r="AR24" s="1118"/>
      <c r="AS24" s="1118"/>
      <c r="AT24" s="1118"/>
      <c r="AU24" s="1118"/>
      <c r="AV24" s="1118"/>
      <c r="AW24" s="1118"/>
      <c r="AX24" s="1118"/>
      <c r="AY24" s="1118"/>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7" t="s">
        <v>390</v>
      </c>
      <c r="B25" s="1117"/>
      <c r="C25" s="1117"/>
      <c r="D25" s="1117"/>
      <c r="E25" s="1117"/>
      <c r="F25" s="1117"/>
      <c r="G25" s="1117"/>
      <c r="H25" s="1117"/>
      <c r="I25" s="1117"/>
      <c r="J25" s="1117"/>
      <c r="K25" s="1117"/>
      <c r="L25" s="1117"/>
      <c r="M25" s="1117"/>
      <c r="N25" s="1117"/>
      <c r="O25" s="1117"/>
      <c r="P25" s="1117"/>
      <c r="Q25" s="1117"/>
      <c r="R25" s="1117"/>
      <c r="S25" s="1117"/>
      <c r="T25" s="1117"/>
      <c r="U25" s="1117"/>
      <c r="V25" s="1117"/>
      <c r="W25" s="1117"/>
      <c r="X25" s="1117"/>
      <c r="Y25" s="1117"/>
      <c r="Z25" s="1117"/>
      <c r="AA25" s="1117"/>
      <c r="AB25" s="1117"/>
      <c r="AC25" s="1117"/>
      <c r="AD25" s="1117"/>
      <c r="AE25" s="1117"/>
      <c r="AF25" s="1117"/>
      <c r="AG25" s="1117"/>
      <c r="AH25" s="1117"/>
      <c r="AI25" s="1117"/>
      <c r="AJ25" s="1117"/>
      <c r="AK25" s="1117"/>
      <c r="AL25" s="1117"/>
      <c r="AM25" s="1117"/>
      <c r="AN25" s="1117"/>
      <c r="AO25" s="1117"/>
      <c r="AP25" s="1117"/>
      <c r="AQ25" s="1117"/>
      <c r="AR25" s="1117"/>
      <c r="AS25" s="1117"/>
      <c r="AT25" s="1117"/>
      <c r="AU25" s="1117"/>
      <c r="AV25" s="1117"/>
      <c r="AW25" s="1117"/>
      <c r="AX25" s="1117"/>
      <c r="AY25" s="1117"/>
      <c r="AZ25" s="1117"/>
      <c r="BA25" s="1117"/>
      <c r="BB25" s="1117"/>
      <c r="BC25" s="1117"/>
      <c r="BD25" s="1117"/>
      <c r="BE25" s="1117"/>
      <c r="BF25" s="1117"/>
      <c r="BG25" s="1117"/>
      <c r="BH25" s="1117"/>
      <c r="BI25" s="1117"/>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368</v>
      </c>
      <c r="B26" s="1051"/>
      <c r="C26" s="1051"/>
      <c r="D26" s="1051"/>
      <c r="E26" s="1051"/>
      <c r="F26" s="1051"/>
      <c r="G26" s="1051"/>
      <c r="H26" s="1051"/>
      <c r="I26" s="1051"/>
      <c r="J26" s="1051"/>
      <c r="K26" s="1051"/>
      <c r="L26" s="1051"/>
      <c r="M26" s="1051"/>
      <c r="N26" s="1051"/>
      <c r="O26" s="1051"/>
      <c r="P26" s="1052"/>
      <c r="Q26" s="1056" t="s">
        <v>391</v>
      </c>
      <c r="R26" s="1057"/>
      <c r="S26" s="1057"/>
      <c r="T26" s="1057"/>
      <c r="U26" s="1058"/>
      <c r="V26" s="1056" t="s">
        <v>392</v>
      </c>
      <c r="W26" s="1057"/>
      <c r="X26" s="1057"/>
      <c r="Y26" s="1057"/>
      <c r="Z26" s="1058"/>
      <c r="AA26" s="1056" t="s">
        <v>393</v>
      </c>
      <c r="AB26" s="1057"/>
      <c r="AC26" s="1057"/>
      <c r="AD26" s="1057"/>
      <c r="AE26" s="1057"/>
      <c r="AF26" s="1113" t="s">
        <v>394</v>
      </c>
      <c r="AG26" s="1063"/>
      <c r="AH26" s="1063"/>
      <c r="AI26" s="1063"/>
      <c r="AJ26" s="1114"/>
      <c r="AK26" s="1057" t="s">
        <v>395</v>
      </c>
      <c r="AL26" s="1057"/>
      <c r="AM26" s="1057"/>
      <c r="AN26" s="1057"/>
      <c r="AO26" s="1058"/>
      <c r="AP26" s="1056" t="s">
        <v>396</v>
      </c>
      <c r="AQ26" s="1057"/>
      <c r="AR26" s="1057"/>
      <c r="AS26" s="1057"/>
      <c r="AT26" s="1058"/>
      <c r="AU26" s="1056" t="s">
        <v>397</v>
      </c>
      <c r="AV26" s="1057"/>
      <c r="AW26" s="1057"/>
      <c r="AX26" s="1057"/>
      <c r="AY26" s="1058"/>
      <c r="AZ26" s="1056" t="s">
        <v>398</v>
      </c>
      <c r="BA26" s="1057"/>
      <c r="BB26" s="1057"/>
      <c r="BC26" s="1057"/>
      <c r="BD26" s="1058"/>
      <c r="BE26" s="1056" t="s">
        <v>375</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5"/>
      <c r="AG27" s="1066"/>
      <c r="AH27" s="1066"/>
      <c r="AI27" s="1066"/>
      <c r="AJ27" s="1116"/>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4" t="s">
        <v>399</v>
      </c>
      <c r="C28" s="1105"/>
      <c r="D28" s="1105"/>
      <c r="E28" s="1105"/>
      <c r="F28" s="1105"/>
      <c r="G28" s="1105"/>
      <c r="H28" s="1105"/>
      <c r="I28" s="1105"/>
      <c r="J28" s="1105"/>
      <c r="K28" s="1105"/>
      <c r="L28" s="1105"/>
      <c r="M28" s="1105"/>
      <c r="N28" s="1105"/>
      <c r="O28" s="1105"/>
      <c r="P28" s="1106"/>
      <c r="Q28" s="1107">
        <v>6448</v>
      </c>
      <c r="R28" s="1108"/>
      <c r="S28" s="1108"/>
      <c r="T28" s="1108"/>
      <c r="U28" s="1108"/>
      <c r="V28" s="1108">
        <v>6359</v>
      </c>
      <c r="W28" s="1108"/>
      <c r="X28" s="1108"/>
      <c r="Y28" s="1108"/>
      <c r="Z28" s="1108"/>
      <c r="AA28" s="1108">
        <v>89</v>
      </c>
      <c r="AB28" s="1108"/>
      <c r="AC28" s="1108"/>
      <c r="AD28" s="1108"/>
      <c r="AE28" s="1109"/>
      <c r="AF28" s="1110">
        <v>89</v>
      </c>
      <c r="AG28" s="1108"/>
      <c r="AH28" s="1108"/>
      <c r="AI28" s="1108"/>
      <c r="AJ28" s="1111"/>
      <c r="AK28" s="1112">
        <v>463</v>
      </c>
      <c r="AL28" s="1101"/>
      <c r="AM28" s="1101"/>
      <c r="AN28" s="1101"/>
      <c r="AO28" s="1101"/>
      <c r="AP28" s="1101" t="s">
        <v>602</v>
      </c>
      <c r="AQ28" s="1101"/>
      <c r="AR28" s="1101"/>
      <c r="AS28" s="1101"/>
      <c r="AT28" s="1101"/>
      <c r="AU28" s="1101" t="s">
        <v>602</v>
      </c>
      <c r="AV28" s="1101"/>
      <c r="AW28" s="1101"/>
      <c r="AX28" s="1101"/>
      <c r="AY28" s="1101"/>
      <c r="AZ28" s="1101" t="s">
        <v>602</v>
      </c>
      <c r="BA28" s="1101"/>
      <c r="BB28" s="1101"/>
      <c r="BC28" s="1101"/>
      <c r="BD28" s="1101"/>
      <c r="BE28" s="1102"/>
      <c r="BF28" s="1102"/>
      <c r="BG28" s="1102"/>
      <c r="BH28" s="1102"/>
      <c r="BI28" s="1103"/>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400</v>
      </c>
      <c r="C29" s="1093"/>
      <c r="D29" s="1093"/>
      <c r="E29" s="1093"/>
      <c r="F29" s="1093"/>
      <c r="G29" s="1093"/>
      <c r="H29" s="1093"/>
      <c r="I29" s="1093"/>
      <c r="J29" s="1093"/>
      <c r="K29" s="1093"/>
      <c r="L29" s="1093"/>
      <c r="M29" s="1093"/>
      <c r="N29" s="1093"/>
      <c r="O29" s="1093"/>
      <c r="P29" s="1094"/>
      <c r="Q29" s="1098">
        <v>7487</v>
      </c>
      <c r="R29" s="1099"/>
      <c r="S29" s="1099"/>
      <c r="T29" s="1099"/>
      <c r="U29" s="1099"/>
      <c r="V29" s="1099">
        <v>7358</v>
      </c>
      <c r="W29" s="1099"/>
      <c r="X29" s="1099"/>
      <c r="Y29" s="1099"/>
      <c r="Z29" s="1099"/>
      <c r="AA29" s="1099">
        <v>129</v>
      </c>
      <c r="AB29" s="1099"/>
      <c r="AC29" s="1099"/>
      <c r="AD29" s="1099"/>
      <c r="AE29" s="1100"/>
      <c r="AF29" s="1074">
        <v>129</v>
      </c>
      <c r="AG29" s="1075"/>
      <c r="AH29" s="1075"/>
      <c r="AI29" s="1075"/>
      <c r="AJ29" s="1076"/>
      <c r="AK29" s="1035">
        <v>1053</v>
      </c>
      <c r="AL29" s="1026"/>
      <c r="AM29" s="1026"/>
      <c r="AN29" s="1026"/>
      <c r="AO29" s="1026"/>
      <c r="AP29" s="1026" t="s">
        <v>511</v>
      </c>
      <c r="AQ29" s="1026"/>
      <c r="AR29" s="1026"/>
      <c r="AS29" s="1026"/>
      <c r="AT29" s="1026"/>
      <c r="AU29" s="1026" t="s">
        <v>511</v>
      </c>
      <c r="AV29" s="1026"/>
      <c r="AW29" s="1026"/>
      <c r="AX29" s="1026"/>
      <c r="AY29" s="1026"/>
      <c r="AZ29" s="1097" t="s">
        <v>511</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401</v>
      </c>
      <c r="C30" s="1093"/>
      <c r="D30" s="1093"/>
      <c r="E30" s="1093"/>
      <c r="F30" s="1093"/>
      <c r="G30" s="1093"/>
      <c r="H30" s="1093"/>
      <c r="I30" s="1093"/>
      <c r="J30" s="1093"/>
      <c r="K30" s="1093"/>
      <c r="L30" s="1093"/>
      <c r="M30" s="1093"/>
      <c r="N30" s="1093"/>
      <c r="O30" s="1093"/>
      <c r="P30" s="1094"/>
      <c r="Q30" s="1098">
        <v>798</v>
      </c>
      <c r="R30" s="1099"/>
      <c r="S30" s="1099"/>
      <c r="T30" s="1099"/>
      <c r="U30" s="1099"/>
      <c r="V30" s="1099">
        <v>797</v>
      </c>
      <c r="W30" s="1099"/>
      <c r="X30" s="1099"/>
      <c r="Y30" s="1099"/>
      <c r="Z30" s="1099"/>
      <c r="AA30" s="1099">
        <v>1</v>
      </c>
      <c r="AB30" s="1099"/>
      <c r="AC30" s="1099"/>
      <c r="AD30" s="1099"/>
      <c r="AE30" s="1100"/>
      <c r="AF30" s="1074">
        <v>1</v>
      </c>
      <c r="AG30" s="1075"/>
      <c r="AH30" s="1075"/>
      <c r="AI30" s="1075"/>
      <c r="AJ30" s="1076"/>
      <c r="AK30" s="1035">
        <v>217</v>
      </c>
      <c r="AL30" s="1026"/>
      <c r="AM30" s="1026"/>
      <c r="AN30" s="1026"/>
      <c r="AO30" s="1026"/>
      <c r="AP30" s="1026" t="s">
        <v>511</v>
      </c>
      <c r="AQ30" s="1026"/>
      <c r="AR30" s="1026"/>
      <c r="AS30" s="1026"/>
      <c r="AT30" s="1026"/>
      <c r="AU30" s="1026" t="s">
        <v>511</v>
      </c>
      <c r="AV30" s="1026"/>
      <c r="AW30" s="1026"/>
      <c r="AX30" s="1026"/>
      <c r="AY30" s="1026"/>
      <c r="AZ30" s="1097" t="s">
        <v>511</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402</v>
      </c>
      <c r="C31" s="1093"/>
      <c r="D31" s="1093"/>
      <c r="E31" s="1093"/>
      <c r="F31" s="1093"/>
      <c r="G31" s="1093"/>
      <c r="H31" s="1093"/>
      <c r="I31" s="1093"/>
      <c r="J31" s="1093"/>
      <c r="K31" s="1093"/>
      <c r="L31" s="1093"/>
      <c r="M31" s="1093"/>
      <c r="N31" s="1093"/>
      <c r="O31" s="1093"/>
      <c r="P31" s="1094"/>
      <c r="Q31" s="1098">
        <v>1718</v>
      </c>
      <c r="R31" s="1099"/>
      <c r="S31" s="1099"/>
      <c r="T31" s="1099"/>
      <c r="U31" s="1099"/>
      <c r="V31" s="1099">
        <v>1564</v>
      </c>
      <c r="W31" s="1099"/>
      <c r="X31" s="1099"/>
      <c r="Y31" s="1099"/>
      <c r="Z31" s="1099"/>
      <c r="AA31" s="1099">
        <v>154</v>
      </c>
      <c r="AB31" s="1099"/>
      <c r="AC31" s="1099"/>
      <c r="AD31" s="1099"/>
      <c r="AE31" s="1100"/>
      <c r="AF31" s="1074">
        <v>1026</v>
      </c>
      <c r="AG31" s="1075"/>
      <c r="AH31" s="1075"/>
      <c r="AI31" s="1075"/>
      <c r="AJ31" s="1076"/>
      <c r="AK31" s="1035">
        <v>132</v>
      </c>
      <c r="AL31" s="1026"/>
      <c r="AM31" s="1026"/>
      <c r="AN31" s="1026"/>
      <c r="AO31" s="1026"/>
      <c r="AP31" s="1026">
        <v>4587</v>
      </c>
      <c r="AQ31" s="1026"/>
      <c r="AR31" s="1026"/>
      <c r="AS31" s="1026"/>
      <c r="AT31" s="1026"/>
      <c r="AU31" s="1026">
        <v>1041</v>
      </c>
      <c r="AV31" s="1026"/>
      <c r="AW31" s="1026"/>
      <c r="AX31" s="1026"/>
      <c r="AY31" s="1026"/>
      <c r="AZ31" s="1097" t="s">
        <v>511</v>
      </c>
      <c r="BA31" s="1097"/>
      <c r="BB31" s="1097"/>
      <c r="BC31" s="1097"/>
      <c r="BD31" s="1097"/>
      <c r="BE31" s="1087" t="s">
        <v>403</v>
      </c>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404</v>
      </c>
      <c r="C32" s="1093"/>
      <c r="D32" s="1093"/>
      <c r="E32" s="1093"/>
      <c r="F32" s="1093"/>
      <c r="G32" s="1093"/>
      <c r="H32" s="1093"/>
      <c r="I32" s="1093"/>
      <c r="J32" s="1093"/>
      <c r="K32" s="1093"/>
      <c r="L32" s="1093"/>
      <c r="M32" s="1093"/>
      <c r="N32" s="1093"/>
      <c r="O32" s="1093"/>
      <c r="P32" s="1094"/>
      <c r="Q32" s="1098">
        <v>1110</v>
      </c>
      <c r="R32" s="1099"/>
      <c r="S32" s="1099"/>
      <c r="T32" s="1099"/>
      <c r="U32" s="1099"/>
      <c r="V32" s="1099">
        <v>1035</v>
      </c>
      <c r="W32" s="1099"/>
      <c r="X32" s="1099"/>
      <c r="Y32" s="1099"/>
      <c r="Z32" s="1099"/>
      <c r="AA32" s="1099">
        <v>75</v>
      </c>
      <c r="AB32" s="1099"/>
      <c r="AC32" s="1099"/>
      <c r="AD32" s="1099"/>
      <c r="AE32" s="1100"/>
      <c r="AF32" s="1074">
        <v>75</v>
      </c>
      <c r="AG32" s="1075"/>
      <c r="AH32" s="1075"/>
      <c r="AI32" s="1075"/>
      <c r="AJ32" s="1076"/>
      <c r="AK32" s="1035">
        <v>325</v>
      </c>
      <c r="AL32" s="1026"/>
      <c r="AM32" s="1026"/>
      <c r="AN32" s="1026"/>
      <c r="AO32" s="1026"/>
      <c r="AP32" s="1026">
        <v>7077</v>
      </c>
      <c r="AQ32" s="1026"/>
      <c r="AR32" s="1026"/>
      <c r="AS32" s="1026"/>
      <c r="AT32" s="1026"/>
      <c r="AU32" s="1026">
        <v>4409</v>
      </c>
      <c r="AV32" s="1026"/>
      <c r="AW32" s="1026"/>
      <c r="AX32" s="1026"/>
      <c r="AY32" s="1026"/>
      <c r="AZ32" s="1097" t="s">
        <v>511</v>
      </c>
      <c r="BA32" s="1097"/>
      <c r="BB32" s="1097"/>
      <c r="BC32" s="1097"/>
      <c r="BD32" s="1097"/>
      <c r="BE32" s="1087" t="s">
        <v>405</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t="s">
        <v>406</v>
      </c>
      <c r="C33" s="1093"/>
      <c r="D33" s="1093"/>
      <c r="E33" s="1093"/>
      <c r="F33" s="1093"/>
      <c r="G33" s="1093"/>
      <c r="H33" s="1093"/>
      <c r="I33" s="1093"/>
      <c r="J33" s="1093"/>
      <c r="K33" s="1093"/>
      <c r="L33" s="1093"/>
      <c r="M33" s="1093"/>
      <c r="N33" s="1093"/>
      <c r="O33" s="1093"/>
      <c r="P33" s="1094"/>
      <c r="Q33" s="1098">
        <v>23</v>
      </c>
      <c r="R33" s="1099"/>
      <c r="S33" s="1099"/>
      <c r="T33" s="1099"/>
      <c r="U33" s="1099"/>
      <c r="V33" s="1099">
        <v>21</v>
      </c>
      <c r="W33" s="1099"/>
      <c r="X33" s="1099"/>
      <c r="Y33" s="1099"/>
      <c r="Z33" s="1099"/>
      <c r="AA33" s="1099">
        <v>2</v>
      </c>
      <c r="AB33" s="1099"/>
      <c r="AC33" s="1099"/>
      <c r="AD33" s="1099"/>
      <c r="AE33" s="1100"/>
      <c r="AF33" s="1074">
        <v>2</v>
      </c>
      <c r="AG33" s="1075"/>
      <c r="AH33" s="1075"/>
      <c r="AI33" s="1075"/>
      <c r="AJ33" s="1076"/>
      <c r="AK33" s="1035">
        <v>0</v>
      </c>
      <c r="AL33" s="1026"/>
      <c r="AM33" s="1026"/>
      <c r="AN33" s="1026"/>
      <c r="AO33" s="1026"/>
      <c r="AP33" s="1026" t="s">
        <v>511</v>
      </c>
      <c r="AQ33" s="1026"/>
      <c r="AR33" s="1026"/>
      <c r="AS33" s="1026"/>
      <c r="AT33" s="1026"/>
      <c r="AU33" s="1026" t="s">
        <v>511</v>
      </c>
      <c r="AV33" s="1026"/>
      <c r="AW33" s="1026"/>
      <c r="AX33" s="1026"/>
      <c r="AY33" s="1026"/>
      <c r="AZ33" s="1097" t="s">
        <v>511</v>
      </c>
      <c r="BA33" s="1097"/>
      <c r="BB33" s="1097"/>
      <c r="BC33" s="1097"/>
      <c r="BD33" s="1097"/>
      <c r="BE33" s="1087" t="s">
        <v>405</v>
      </c>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t="s">
        <v>407</v>
      </c>
      <c r="C34" s="1093"/>
      <c r="D34" s="1093"/>
      <c r="E34" s="1093"/>
      <c r="F34" s="1093"/>
      <c r="G34" s="1093"/>
      <c r="H34" s="1093"/>
      <c r="I34" s="1093"/>
      <c r="J34" s="1093"/>
      <c r="K34" s="1093"/>
      <c r="L34" s="1093"/>
      <c r="M34" s="1093"/>
      <c r="N34" s="1093"/>
      <c r="O34" s="1093"/>
      <c r="P34" s="1094"/>
      <c r="Q34" s="1098">
        <v>40</v>
      </c>
      <c r="R34" s="1099"/>
      <c r="S34" s="1099"/>
      <c r="T34" s="1099"/>
      <c r="U34" s="1099"/>
      <c r="V34" s="1099">
        <v>40</v>
      </c>
      <c r="W34" s="1099"/>
      <c r="X34" s="1099"/>
      <c r="Y34" s="1099"/>
      <c r="Z34" s="1099"/>
      <c r="AA34" s="1099" t="s">
        <v>511</v>
      </c>
      <c r="AB34" s="1099"/>
      <c r="AC34" s="1099"/>
      <c r="AD34" s="1099"/>
      <c r="AE34" s="1100"/>
      <c r="AF34" s="1074" t="s">
        <v>408</v>
      </c>
      <c r="AG34" s="1075"/>
      <c r="AH34" s="1075"/>
      <c r="AI34" s="1075"/>
      <c r="AJ34" s="1076"/>
      <c r="AK34" s="1035">
        <v>0</v>
      </c>
      <c r="AL34" s="1026"/>
      <c r="AM34" s="1026"/>
      <c r="AN34" s="1026"/>
      <c r="AO34" s="1026"/>
      <c r="AP34" s="1026">
        <v>22</v>
      </c>
      <c r="AQ34" s="1026"/>
      <c r="AR34" s="1026"/>
      <c r="AS34" s="1026"/>
      <c r="AT34" s="1026"/>
      <c r="AU34" s="1026">
        <v>22</v>
      </c>
      <c r="AV34" s="1026"/>
      <c r="AW34" s="1026"/>
      <c r="AX34" s="1026"/>
      <c r="AY34" s="1026"/>
      <c r="AZ34" s="1097" t="s">
        <v>511</v>
      </c>
      <c r="BA34" s="1097"/>
      <c r="BB34" s="1097"/>
      <c r="BC34" s="1097"/>
      <c r="BD34" s="1097"/>
      <c r="BE34" s="1087" t="s">
        <v>405</v>
      </c>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t="s">
        <v>409</v>
      </c>
      <c r="C35" s="1093"/>
      <c r="D35" s="1093"/>
      <c r="E35" s="1093"/>
      <c r="F35" s="1093"/>
      <c r="G35" s="1093"/>
      <c r="H35" s="1093"/>
      <c r="I35" s="1093"/>
      <c r="J35" s="1093"/>
      <c r="K35" s="1093"/>
      <c r="L35" s="1093"/>
      <c r="M35" s="1093"/>
      <c r="N35" s="1093"/>
      <c r="O35" s="1093"/>
      <c r="P35" s="1094"/>
      <c r="Q35" s="1098">
        <v>8</v>
      </c>
      <c r="R35" s="1099"/>
      <c r="S35" s="1099"/>
      <c r="T35" s="1099"/>
      <c r="U35" s="1099"/>
      <c r="V35" s="1099">
        <v>0</v>
      </c>
      <c r="W35" s="1099"/>
      <c r="X35" s="1099"/>
      <c r="Y35" s="1099"/>
      <c r="Z35" s="1099"/>
      <c r="AA35" s="1099">
        <v>8</v>
      </c>
      <c r="AB35" s="1099"/>
      <c r="AC35" s="1099"/>
      <c r="AD35" s="1099"/>
      <c r="AE35" s="1100"/>
      <c r="AF35" s="1074">
        <v>16</v>
      </c>
      <c r="AG35" s="1075"/>
      <c r="AH35" s="1075"/>
      <c r="AI35" s="1075"/>
      <c r="AJ35" s="1076"/>
      <c r="AK35" s="1035">
        <v>0</v>
      </c>
      <c r="AL35" s="1026"/>
      <c r="AM35" s="1026"/>
      <c r="AN35" s="1026"/>
      <c r="AO35" s="1026"/>
      <c r="AP35" s="1026" t="s">
        <v>511</v>
      </c>
      <c r="AQ35" s="1026"/>
      <c r="AR35" s="1026"/>
      <c r="AS35" s="1026"/>
      <c r="AT35" s="1026"/>
      <c r="AU35" s="1026" t="s">
        <v>511</v>
      </c>
      <c r="AV35" s="1026"/>
      <c r="AW35" s="1026"/>
      <c r="AX35" s="1026"/>
      <c r="AY35" s="1026"/>
      <c r="AZ35" s="1097" t="s">
        <v>511</v>
      </c>
      <c r="BA35" s="1097"/>
      <c r="BB35" s="1097"/>
      <c r="BC35" s="1097"/>
      <c r="BD35" s="1097"/>
      <c r="BE35" s="1087" t="s">
        <v>410</v>
      </c>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411</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387</v>
      </c>
      <c r="B63" s="999" t="s">
        <v>412</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1339</v>
      </c>
      <c r="AG63" s="1014"/>
      <c r="AH63" s="1014"/>
      <c r="AI63" s="1014"/>
      <c r="AJ63" s="1085"/>
      <c r="AK63" s="1086"/>
      <c r="AL63" s="1018"/>
      <c r="AM63" s="1018"/>
      <c r="AN63" s="1018"/>
      <c r="AO63" s="1018"/>
      <c r="AP63" s="1014">
        <v>11686</v>
      </c>
      <c r="AQ63" s="1014"/>
      <c r="AR63" s="1014"/>
      <c r="AS63" s="1014"/>
      <c r="AT63" s="1014"/>
      <c r="AU63" s="1014">
        <v>5472</v>
      </c>
      <c r="AV63" s="1014"/>
      <c r="AW63" s="1014"/>
      <c r="AX63" s="1014"/>
      <c r="AY63" s="1014"/>
      <c r="AZ63" s="1080"/>
      <c r="BA63" s="1080"/>
      <c r="BB63" s="1080"/>
      <c r="BC63" s="1080"/>
      <c r="BD63" s="1080"/>
      <c r="BE63" s="1015"/>
      <c r="BF63" s="1015"/>
      <c r="BG63" s="1015"/>
      <c r="BH63" s="1015"/>
      <c r="BI63" s="1016"/>
      <c r="BJ63" s="1081" t="s">
        <v>129</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414</v>
      </c>
      <c r="B66" s="1051"/>
      <c r="C66" s="1051"/>
      <c r="D66" s="1051"/>
      <c r="E66" s="1051"/>
      <c r="F66" s="1051"/>
      <c r="G66" s="1051"/>
      <c r="H66" s="1051"/>
      <c r="I66" s="1051"/>
      <c r="J66" s="1051"/>
      <c r="K66" s="1051"/>
      <c r="L66" s="1051"/>
      <c r="M66" s="1051"/>
      <c r="N66" s="1051"/>
      <c r="O66" s="1051"/>
      <c r="P66" s="1052"/>
      <c r="Q66" s="1056" t="s">
        <v>415</v>
      </c>
      <c r="R66" s="1057"/>
      <c r="S66" s="1057"/>
      <c r="T66" s="1057"/>
      <c r="U66" s="1058"/>
      <c r="V66" s="1056" t="s">
        <v>416</v>
      </c>
      <c r="W66" s="1057"/>
      <c r="X66" s="1057"/>
      <c r="Y66" s="1057"/>
      <c r="Z66" s="1058"/>
      <c r="AA66" s="1056" t="s">
        <v>417</v>
      </c>
      <c r="AB66" s="1057"/>
      <c r="AC66" s="1057"/>
      <c r="AD66" s="1057"/>
      <c r="AE66" s="1058"/>
      <c r="AF66" s="1062" t="s">
        <v>418</v>
      </c>
      <c r="AG66" s="1063"/>
      <c r="AH66" s="1063"/>
      <c r="AI66" s="1063"/>
      <c r="AJ66" s="1064"/>
      <c r="AK66" s="1056" t="s">
        <v>419</v>
      </c>
      <c r="AL66" s="1051"/>
      <c r="AM66" s="1051"/>
      <c r="AN66" s="1051"/>
      <c r="AO66" s="1052"/>
      <c r="AP66" s="1056" t="s">
        <v>396</v>
      </c>
      <c r="AQ66" s="1057"/>
      <c r="AR66" s="1057"/>
      <c r="AS66" s="1057"/>
      <c r="AT66" s="1058"/>
      <c r="AU66" s="1056" t="s">
        <v>420</v>
      </c>
      <c r="AV66" s="1057"/>
      <c r="AW66" s="1057"/>
      <c r="AX66" s="1057"/>
      <c r="AY66" s="1058"/>
      <c r="AZ66" s="1056" t="s">
        <v>375</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576</v>
      </c>
      <c r="C68" s="1041"/>
      <c r="D68" s="1041"/>
      <c r="E68" s="1041"/>
      <c r="F68" s="1041"/>
      <c r="G68" s="1041"/>
      <c r="H68" s="1041"/>
      <c r="I68" s="1041"/>
      <c r="J68" s="1041"/>
      <c r="K68" s="1041"/>
      <c r="L68" s="1041"/>
      <c r="M68" s="1041"/>
      <c r="N68" s="1041"/>
      <c r="O68" s="1041"/>
      <c r="P68" s="1042"/>
      <c r="Q68" s="1043">
        <v>1823</v>
      </c>
      <c r="R68" s="1037"/>
      <c r="S68" s="1037"/>
      <c r="T68" s="1037"/>
      <c r="U68" s="1037"/>
      <c r="V68" s="1037">
        <v>1797</v>
      </c>
      <c r="W68" s="1037"/>
      <c r="X68" s="1037"/>
      <c r="Y68" s="1037"/>
      <c r="Z68" s="1037"/>
      <c r="AA68" s="1037">
        <v>26</v>
      </c>
      <c r="AB68" s="1037"/>
      <c r="AC68" s="1037"/>
      <c r="AD68" s="1037"/>
      <c r="AE68" s="1037"/>
      <c r="AF68" s="1037">
        <v>26</v>
      </c>
      <c r="AG68" s="1037"/>
      <c r="AH68" s="1037"/>
      <c r="AI68" s="1037"/>
      <c r="AJ68" s="1037"/>
      <c r="AK68" s="1037">
        <v>25</v>
      </c>
      <c r="AL68" s="1037"/>
      <c r="AM68" s="1037"/>
      <c r="AN68" s="1037"/>
      <c r="AO68" s="1037"/>
      <c r="AP68" s="1037">
        <v>1494</v>
      </c>
      <c r="AQ68" s="1037"/>
      <c r="AR68" s="1037"/>
      <c r="AS68" s="1037"/>
      <c r="AT68" s="1037"/>
      <c r="AU68" s="1037" t="s">
        <v>511</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577</v>
      </c>
      <c r="C69" s="1030"/>
      <c r="D69" s="1030"/>
      <c r="E69" s="1030"/>
      <c r="F69" s="1030"/>
      <c r="G69" s="1030"/>
      <c r="H69" s="1030"/>
      <c r="I69" s="1030"/>
      <c r="J69" s="1030"/>
      <c r="K69" s="1030"/>
      <c r="L69" s="1030"/>
      <c r="M69" s="1030"/>
      <c r="N69" s="1030"/>
      <c r="O69" s="1030"/>
      <c r="P69" s="1031"/>
      <c r="Q69" s="1032">
        <v>58</v>
      </c>
      <c r="R69" s="1026"/>
      <c r="S69" s="1026"/>
      <c r="T69" s="1026"/>
      <c r="U69" s="1026"/>
      <c r="V69" s="1026">
        <v>57</v>
      </c>
      <c r="W69" s="1026"/>
      <c r="X69" s="1026"/>
      <c r="Y69" s="1026"/>
      <c r="Z69" s="1026"/>
      <c r="AA69" s="1026">
        <v>1</v>
      </c>
      <c r="AB69" s="1026"/>
      <c r="AC69" s="1026"/>
      <c r="AD69" s="1026"/>
      <c r="AE69" s="1026"/>
      <c r="AF69" s="1026">
        <v>1</v>
      </c>
      <c r="AG69" s="1026"/>
      <c r="AH69" s="1026"/>
      <c r="AI69" s="1026"/>
      <c r="AJ69" s="1026"/>
      <c r="AK69" s="1026">
        <v>1</v>
      </c>
      <c r="AL69" s="1026"/>
      <c r="AM69" s="1026"/>
      <c r="AN69" s="1026"/>
      <c r="AO69" s="1026"/>
      <c r="AP69" s="1026" t="s">
        <v>511</v>
      </c>
      <c r="AQ69" s="1026"/>
      <c r="AR69" s="1026"/>
      <c r="AS69" s="1026"/>
      <c r="AT69" s="1026"/>
      <c r="AU69" s="1026" t="s">
        <v>511</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578</v>
      </c>
      <c r="C70" s="1030"/>
      <c r="D70" s="1030"/>
      <c r="E70" s="1030"/>
      <c r="F70" s="1030"/>
      <c r="G70" s="1030"/>
      <c r="H70" s="1030"/>
      <c r="I70" s="1030"/>
      <c r="J70" s="1030"/>
      <c r="K70" s="1030"/>
      <c r="L70" s="1030"/>
      <c r="M70" s="1030"/>
      <c r="N70" s="1030"/>
      <c r="O70" s="1030"/>
      <c r="P70" s="1031"/>
      <c r="Q70" s="1032">
        <v>365</v>
      </c>
      <c r="R70" s="1026"/>
      <c r="S70" s="1026"/>
      <c r="T70" s="1026"/>
      <c r="U70" s="1026"/>
      <c r="V70" s="1026">
        <v>363</v>
      </c>
      <c r="W70" s="1026"/>
      <c r="X70" s="1026"/>
      <c r="Y70" s="1026"/>
      <c r="Z70" s="1026"/>
      <c r="AA70" s="1026">
        <v>2</v>
      </c>
      <c r="AB70" s="1026"/>
      <c r="AC70" s="1026"/>
      <c r="AD70" s="1026"/>
      <c r="AE70" s="1026"/>
      <c r="AF70" s="1026">
        <v>2</v>
      </c>
      <c r="AG70" s="1026"/>
      <c r="AH70" s="1026"/>
      <c r="AI70" s="1026"/>
      <c r="AJ70" s="1026"/>
      <c r="AK70" s="1026">
        <v>38</v>
      </c>
      <c r="AL70" s="1026"/>
      <c r="AM70" s="1026"/>
      <c r="AN70" s="1026"/>
      <c r="AO70" s="1026"/>
      <c r="AP70" s="1026">
        <v>432</v>
      </c>
      <c r="AQ70" s="1026"/>
      <c r="AR70" s="1026"/>
      <c r="AS70" s="1026"/>
      <c r="AT70" s="1026"/>
      <c r="AU70" s="1026" t="s">
        <v>511</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579</v>
      </c>
      <c r="C71" s="1030"/>
      <c r="D71" s="1030"/>
      <c r="E71" s="1030"/>
      <c r="F71" s="1030"/>
      <c r="G71" s="1030"/>
      <c r="H71" s="1030"/>
      <c r="I71" s="1030"/>
      <c r="J71" s="1030"/>
      <c r="K71" s="1030"/>
      <c r="L71" s="1030"/>
      <c r="M71" s="1030"/>
      <c r="N71" s="1030"/>
      <c r="O71" s="1030"/>
      <c r="P71" s="1031"/>
      <c r="Q71" s="1032">
        <v>1554</v>
      </c>
      <c r="R71" s="1026"/>
      <c r="S71" s="1026"/>
      <c r="T71" s="1026"/>
      <c r="U71" s="1026"/>
      <c r="V71" s="1026">
        <v>1531</v>
      </c>
      <c r="W71" s="1026"/>
      <c r="X71" s="1026"/>
      <c r="Y71" s="1026"/>
      <c r="Z71" s="1026"/>
      <c r="AA71" s="1026">
        <v>23</v>
      </c>
      <c r="AB71" s="1026"/>
      <c r="AC71" s="1026"/>
      <c r="AD71" s="1026"/>
      <c r="AE71" s="1026"/>
      <c r="AF71" s="1026">
        <v>23</v>
      </c>
      <c r="AG71" s="1026"/>
      <c r="AH71" s="1026"/>
      <c r="AI71" s="1026"/>
      <c r="AJ71" s="1026"/>
      <c r="AK71" s="1026">
        <v>6</v>
      </c>
      <c r="AL71" s="1026"/>
      <c r="AM71" s="1026"/>
      <c r="AN71" s="1026"/>
      <c r="AO71" s="1026"/>
      <c r="AP71" s="1026">
        <v>214</v>
      </c>
      <c r="AQ71" s="1026"/>
      <c r="AR71" s="1026"/>
      <c r="AS71" s="1026"/>
      <c r="AT71" s="1026"/>
      <c r="AU71" s="1026" t="s">
        <v>511</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580</v>
      </c>
      <c r="C72" s="1030"/>
      <c r="D72" s="1030"/>
      <c r="E72" s="1030"/>
      <c r="F72" s="1030"/>
      <c r="G72" s="1030"/>
      <c r="H72" s="1030"/>
      <c r="I72" s="1030"/>
      <c r="J72" s="1030"/>
      <c r="K72" s="1030"/>
      <c r="L72" s="1030"/>
      <c r="M72" s="1030"/>
      <c r="N72" s="1030"/>
      <c r="O72" s="1030"/>
      <c r="P72" s="1031"/>
      <c r="Q72" s="1032">
        <v>4276</v>
      </c>
      <c r="R72" s="1026"/>
      <c r="S72" s="1026"/>
      <c r="T72" s="1026"/>
      <c r="U72" s="1026"/>
      <c r="V72" s="1026">
        <v>4539</v>
      </c>
      <c r="W72" s="1026"/>
      <c r="X72" s="1026"/>
      <c r="Y72" s="1026"/>
      <c r="Z72" s="1026"/>
      <c r="AA72" s="1026">
        <v>-263</v>
      </c>
      <c r="AB72" s="1026"/>
      <c r="AC72" s="1026"/>
      <c r="AD72" s="1026"/>
      <c r="AE72" s="1026"/>
      <c r="AF72" s="1026">
        <v>5974</v>
      </c>
      <c r="AG72" s="1026"/>
      <c r="AH72" s="1026"/>
      <c r="AI72" s="1026"/>
      <c r="AJ72" s="1026"/>
      <c r="AK72" s="1026" t="s">
        <v>511</v>
      </c>
      <c r="AL72" s="1026"/>
      <c r="AM72" s="1026"/>
      <c r="AN72" s="1026"/>
      <c r="AO72" s="1026"/>
      <c r="AP72" s="1026" t="s">
        <v>511</v>
      </c>
      <c r="AQ72" s="1026"/>
      <c r="AR72" s="1026"/>
      <c r="AS72" s="1026"/>
      <c r="AT72" s="1026"/>
      <c r="AU72" s="1026" t="s">
        <v>511</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581</v>
      </c>
      <c r="C73" s="1030"/>
      <c r="D73" s="1030"/>
      <c r="E73" s="1030"/>
      <c r="F73" s="1030"/>
      <c r="G73" s="1030"/>
      <c r="H73" s="1030"/>
      <c r="I73" s="1030"/>
      <c r="J73" s="1030"/>
      <c r="K73" s="1030"/>
      <c r="L73" s="1030"/>
      <c r="M73" s="1030"/>
      <c r="N73" s="1030"/>
      <c r="O73" s="1030"/>
      <c r="P73" s="1031"/>
      <c r="Q73" s="1032">
        <v>6057</v>
      </c>
      <c r="R73" s="1026"/>
      <c r="S73" s="1026"/>
      <c r="T73" s="1026"/>
      <c r="U73" s="1026"/>
      <c r="V73" s="1026">
        <v>6168</v>
      </c>
      <c r="W73" s="1026"/>
      <c r="X73" s="1026"/>
      <c r="Y73" s="1026"/>
      <c r="Z73" s="1026"/>
      <c r="AA73" s="1026">
        <v>-111</v>
      </c>
      <c r="AB73" s="1026"/>
      <c r="AC73" s="1026"/>
      <c r="AD73" s="1026"/>
      <c r="AE73" s="1026"/>
      <c r="AF73" s="1026" t="s">
        <v>511</v>
      </c>
      <c r="AG73" s="1026"/>
      <c r="AH73" s="1026"/>
      <c r="AI73" s="1026"/>
      <c r="AJ73" s="1026"/>
      <c r="AK73" s="1026" t="s">
        <v>511</v>
      </c>
      <c r="AL73" s="1026"/>
      <c r="AM73" s="1026"/>
      <c r="AN73" s="1026"/>
      <c r="AO73" s="1026"/>
      <c r="AP73" s="1026">
        <v>4864</v>
      </c>
      <c r="AQ73" s="1026"/>
      <c r="AR73" s="1026"/>
      <c r="AS73" s="1026"/>
      <c r="AT73" s="1026"/>
      <c r="AU73" s="1026" t="s">
        <v>511</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582</v>
      </c>
      <c r="C74" s="1030"/>
      <c r="D74" s="1030"/>
      <c r="E74" s="1030"/>
      <c r="F74" s="1030"/>
      <c r="G74" s="1030"/>
      <c r="H74" s="1030"/>
      <c r="I74" s="1030"/>
      <c r="J74" s="1030"/>
      <c r="K74" s="1030"/>
      <c r="L74" s="1030"/>
      <c r="M74" s="1030"/>
      <c r="N74" s="1030"/>
      <c r="O74" s="1030"/>
      <c r="P74" s="1031"/>
      <c r="Q74" s="1032">
        <v>7032</v>
      </c>
      <c r="R74" s="1026"/>
      <c r="S74" s="1026"/>
      <c r="T74" s="1026"/>
      <c r="U74" s="1026"/>
      <c r="V74" s="1026">
        <v>6827</v>
      </c>
      <c r="W74" s="1026"/>
      <c r="X74" s="1026"/>
      <c r="Y74" s="1026"/>
      <c r="Z74" s="1026"/>
      <c r="AA74" s="1026">
        <v>205</v>
      </c>
      <c r="AB74" s="1026"/>
      <c r="AC74" s="1026"/>
      <c r="AD74" s="1026"/>
      <c r="AE74" s="1026"/>
      <c r="AF74" s="1026" t="s">
        <v>511</v>
      </c>
      <c r="AG74" s="1026"/>
      <c r="AH74" s="1026"/>
      <c r="AI74" s="1026"/>
      <c r="AJ74" s="1026"/>
      <c r="AK74" s="1026">
        <v>15</v>
      </c>
      <c r="AL74" s="1026"/>
      <c r="AM74" s="1026"/>
      <c r="AN74" s="1026"/>
      <c r="AO74" s="1026"/>
      <c r="AP74" s="1026" t="s">
        <v>511</v>
      </c>
      <c r="AQ74" s="1026"/>
      <c r="AR74" s="1026"/>
      <c r="AS74" s="1026"/>
      <c r="AT74" s="1026"/>
      <c r="AU74" s="1026" t="s">
        <v>511</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t="s">
        <v>583</v>
      </c>
      <c r="C75" s="1030"/>
      <c r="D75" s="1030"/>
      <c r="E75" s="1030"/>
      <c r="F75" s="1030"/>
      <c r="G75" s="1030"/>
      <c r="H75" s="1030"/>
      <c r="I75" s="1030"/>
      <c r="J75" s="1030"/>
      <c r="K75" s="1030"/>
      <c r="L75" s="1030"/>
      <c r="M75" s="1030"/>
      <c r="N75" s="1030"/>
      <c r="O75" s="1030"/>
      <c r="P75" s="1031"/>
      <c r="Q75" s="1033">
        <v>1625</v>
      </c>
      <c r="R75" s="1034"/>
      <c r="S75" s="1034"/>
      <c r="T75" s="1034"/>
      <c r="U75" s="1035"/>
      <c r="V75" s="1036">
        <v>1624</v>
      </c>
      <c r="W75" s="1034"/>
      <c r="X75" s="1034"/>
      <c r="Y75" s="1034"/>
      <c r="Z75" s="1035"/>
      <c r="AA75" s="1036">
        <v>1</v>
      </c>
      <c r="AB75" s="1034"/>
      <c r="AC75" s="1034"/>
      <c r="AD75" s="1034"/>
      <c r="AE75" s="1035"/>
      <c r="AF75" s="1026" t="s">
        <v>511</v>
      </c>
      <c r="AG75" s="1026"/>
      <c r="AH75" s="1026"/>
      <c r="AI75" s="1026"/>
      <c r="AJ75" s="1026"/>
      <c r="AK75" s="1026" t="s">
        <v>511</v>
      </c>
      <c r="AL75" s="1026"/>
      <c r="AM75" s="1026"/>
      <c r="AN75" s="1026"/>
      <c r="AO75" s="1026"/>
      <c r="AP75" s="1026" t="s">
        <v>511</v>
      </c>
      <c r="AQ75" s="1026"/>
      <c r="AR75" s="1026"/>
      <c r="AS75" s="1026"/>
      <c r="AT75" s="1026"/>
      <c r="AU75" s="1036" t="s">
        <v>511</v>
      </c>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t="s">
        <v>584</v>
      </c>
      <c r="C76" s="1030"/>
      <c r="D76" s="1030"/>
      <c r="E76" s="1030"/>
      <c r="F76" s="1030"/>
      <c r="G76" s="1030"/>
      <c r="H76" s="1030"/>
      <c r="I76" s="1030"/>
      <c r="J76" s="1030"/>
      <c r="K76" s="1030"/>
      <c r="L76" s="1030"/>
      <c r="M76" s="1030"/>
      <c r="N76" s="1030"/>
      <c r="O76" s="1030"/>
      <c r="P76" s="1031"/>
      <c r="Q76" s="1033">
        <v>1</v>
      </c>
      <c r="R76" s="1034"/>
      <c r="S76" s="1034"/>
      <c r="T76" s="1034"/>
      <c r="U76" s="1035"/>
      <c r="V76" s="1026" t="s">
        <v>511</v>
      </c>
      <c r="W76" s="1026"/>
      <c r="X76" s="1026"/>
      <c r="Y76" s="1026"/>
      <c r="Z76" s="1026"/>
      <c r="AA76" s="1036">
        <v>1</v>
      </c>
      <c r="AB76" s="1034"/>
      <c r="AC76" s="1034"/>
      <c r="AD76" s="1034"/>
      <c r="AE76" s="1035"/>
      <c r="AF76" s="1026" t="s">
        <v>511</v>
      </c>
      <c r="AG76" s="1026"/>
      <c r="AH76" s="1026"/>
      <c r="AI76" s="1026"/>
      <c r="AJ76" s="1026"/>
      <c r="AK76" s="1026" t="s">
        <v>511</v>
      </c>
      <c r="AL76" s="1026"/>
      <c r="AM76" s="1026"/>
      <c r="AN76" s="1026"/>
      <c r="AO76" s="1026"/>
      <c r="AP76" s="1026" t="s">
        <v>511</v>
      </c>
      <c r="AQ76" s="1026"/>
      <c r="AR76" s="1026"/>
      <c r="AS76" s="1026"/>
      <c r="AT76" s="1026"/>
      <c r="AU76" s="1036" t="s">
        <v>511</v>
      </c>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t="s">
        <v>585</v>
      </c>
      <c r="C77" s="1030"/>
      <c r="D77" s="1030"/>
      <c r="E77" s="1030"/>
      <c r="F77" s="1030"/>
      <c r="G77" s="1030"/>
      <c r="H77" s="1030"/>
      <c r="I77" s="1030"/>
      <c r="J77" s="1030"/>
      <c r="K77" s="1030"/>
      <c r="L77" s="1030"/>
      <c r="M77" s="1030"/>
      <c r="N77" s="1030"/>
      <c r="O77" s="1030"/>
      <c r="P77" s="1031"/>
      <c r="Q77" s="1033">
        <v>65</v>
      </c>
      <c r="R77" s="1034"/>
      <c r="S77" s="1034"/>
      <c r="T77" s="1034"/>
      <c r="U77" s="1035"/>
      <c r="V77" s="1036">
        <v>53</v>
      </c>
      <c r="W77" s="1034"/>
      <c r="X77" s="1034"/>
      <c r="Y77" s="1034"/>
      <c r="Z77" s="1035"/>
      <c r="AA77" s="1036">
        <v>12</v>
      </c>
      <c r="AB77" s="1034"/>
      <c r="AC77" s="1034"/>
      <c r="AD77" s="1034"/>
      <c r="AE77" s="1035"/>
      <c r="AF77" s="1026" t="s">
        <v>511</v>
      </c>
      <c r="AG77" s="1026"/>
      <c r="AH77" s="1026"/>
      <c r="AI77" s="1026"/>
      <c r="AJ77" s="1026"/>
      <c r="AK77" s="1036">
        <v>26</v>
      </c>
      <c r="AL77" s="1034"/>
      <c r="AM77" s="1034"/>
      <c r="AN77" s="1034"/>
      <c r="AO77" s="1035"/>
      <c r="AP77" s="1026" t="s">
        <v>511</v>
      </c>
      <c r="AQ77" s="1026"/>
      <c r="AR77" s="1026"/>
      <c r="AS77" s="1026"/>
      <c r="AT77" s="1026"/>
      <c r="AU77" s="1036" t="s">
        <v>511</v>
      </c>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t="s">
        <v>586</v>
      </c>
      <c r="C78" s="1030"/>
      <c r="D78" s="1030"/>
      <c r="E78" s="1030"/>
      <c r="F78" s="1030"/>
      <c r="G78" s="1030"/>
      <c r="H78" s="1030"/>
      <c r="I78" s="1030"/>
      <c r="J78" s="1030"/>
      <c r="K78" s="1030"/>
      <c r="L78" s="1030"/>
      <c r="M78" s="1030"/>
      <c r="N78" s="1030"/>
      <c r="O78" s="1030"/>
      <c r="P78" s="1031"/>
      <c r="Q78" s="1032">
        <v>30</v>
      </c>
      <c r="R78" s="1026"/>
      <c r="S78" s="1026"/>
      <c r="T78" s="1026"/>
      <c r="U78" s="1026"/>
      <c r="V78" s="1026">
        <v>26</v>
      </c>
      <c r="W78" s="1026"/>
      <c r="X78" s="1026"/>
      <c r="Y78" s="1026"/>
      <c r="Z78" s="1026"/>
      <c r="AA78" s="1026">
        <v>4</v>
      </c>
      <c r="AB78" s="1026"/>
      <c r="AC78" s="1026"/>
      <c r="AD78" s="1026"/>
      <c r="AE78" s="1026"/>
      <c r="AF78" s="1026" t="s">
        <v>511</v>
      </c>
      <c r="AG78" s="1026"/>
      <c r="AH78" s="1026"/>
      <c r="AI78" s="1026"/>
      <c r="AJ78" s="1026"/>
      <c r="AK78" s="1026" t="s">
        <v>511</v>
      </c>
      <c r="AL78" s="1026"/>
      <c r="AM78" s="1026"/>
      <c r="AN78" s="1026"/>
      <c r="AO78" s="1026"/>
      <c r="AP78" s="1026" t="s">
        <v>511</v>
      </c>
      <c r="AQ78" s="1026"/>
      <c r="AR78" s="1026"/>
      <c r="AS78" s="1026"/>
      <c r="AT78" s="1026"/>
      <c r="AU78" s="1026" t="s">
        <v>511</v>
      </c>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t="s">
        <v>587</v>
      </c>
      <c r="C79" s="1030"/>
      <c r="D79" s="1030"/>
      <c r="E79" s="1030"/>
      <c r="F79" s="1030"/>
      <c r="G79" s="1030"/>
      <c r="H79" s="1030"/>
      <c r="I79" s="1030"/>
      <c r="J79" s="1030"/>
      <c r="K79" s="1030"/>
      <c r="L79" s="1030"/>
      <c r="M79" s="1030"/>
      <c r="N79" s="1030"/>
      <c r="O79" s="1030"/>
      <c r="P79" s="1031"/>
      <c r="Q79" s="1032">
        <v>899</v>
      </c>
      <c r="R79" s="1026"/>
      <c r="S79" s="1026"/>
      <c r="T79" s="1026"/>
      <c r="U79" s="1026"/>
      <c r="V79" s="1026">
        <v>853</v>
      </c>
      <c r="W79" s="1026"/>
      <c r="X79" s="1026"/>
      <c r="Y79" s="1026"/>
      <c r="Z79" s="1026"/>
      <c r="AA79" s="1026">
        <v>46</v>
      </c>
      <c r="AB79" s="1026"/>
      <c r="AC79" s="1026"/>
      <c r="AD79" s="1026"/>
      <c r="AE79" s="1026"/>
      <c r="AF79" s="1026">
        <v>46</v>
      </c>
      <c r="AG79" s="1026"/>
      <c r="AH79" s="1026"/>
      <c r="AI79" s="1026"/>
      <c r="AJ79" s="1026"/>
      <c r="AK79" s="1026" t="s">
        <v>511</v>
      </c>
      <c r="AL79" s="1026"/>
      <c r="AM79" s="1026"/>
      <c r="AN79" s="1026"/>
      <c r="AO79" s="1026"/>
      <c r="AP79" s="1026" t="s">
        <v>511</v>
      </c>
      <c r="AQ79" s="1026"/>
      <c r="AR79" s="1026"/>
      <c r="AS79" s="1026"/>
      <c r="AT79" s="1026"/>
      <c r="AU79" s="1026" t="s">
        <v>511</v>
      </c>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t="s">
        <v>588</v>
      </c>
      <c r="C80" s="1030"/>
      <c r="D80" s="1030"/>
      <c r="E80" s="1030"/>
      <c r="F80" s="1030"/>
      <c r="G80" s="1030"/>
      <c r="H80" s="1030"/>
      <c r="I80" s="1030"/>
      <c r="J80" s="1030"/>
      <c r="K80" s="1030"/>
      <c r="L80" s="1030"/>
      <c r="M80" s="1030"/>
      <c r="N80" s="1030"/>
      <c r="O80" s="1030"/>
      <c r="P80" s="1031"/>
      <c r="Q80" s="1032">
        <v>255217</v>
      </c>
      <c r="R80" s="1026"/>
      <c r="S80" s="1026"/>
      <c r="T80" s="1026"/>
      <c r="U80" s="1026"/>
      <c r="V80" s="1026">
        <v>243412</v>
      </c>
      <c r="W80" s="1026"/>
      <c r="X80" s="1026"/>
      <c r="Y80" s="1026"/>
      <c r="Z80" s="1026"/>
      <c r="AA80" s="1026">
        <v>11805</v>
      </c>
      <c r="AB80" s="1026"/>
      <c r="AC80" s="1026"/>
      <c r="AD80" s="1026"/>
      <c r="AE80" s="1026"/>
      <c r="AF80" s="1026">
        <v>11805</v>
      </c>
      <c r="AG80" s="1026"/>
      <c r="AH80" s="1026"/>
      <c r="AI80" s="1026"/>
      <c r="AJ80" s="1026"/>
      <c r="AK80" s="1026">
        <v>646</v>
      </c>
      <c r="AL80" s="1026"/>
      <c r="AM80" s="1026"/>
      <c r="AN80" s="1026"/>
      <c r="AO80" s="1026"/>
      <c r="AP80" s="1026" t="s">
        <v>511</v>
      </c>
      <c r="AQ80" s="1026"/>
      <c r="AR80" s="1026"/>
      <c r="AS80" s="1026"/>
      <c r="AT80" s="1026"/>
      <c r="AU80" s="1026" t="s">
        <v>511</v>
      </c>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t="s">
        <v>589</v>
      </c>
      <c r="C81" s="1030"/>
      <c r="D81" s="1030"/>
      <c r="E81" s="1030"/>
      <c r="F81" s="1030"/>
      <c r="G81" s="1030"/>
      <c r="H81" s="1030"/>
      <c r="I81" s="1030"/>
      <c r="J81" s="1030"/>
      <c r="K81" s="1030"/>
      <c r="L81" s="1030"/>
      <c r="M81" s="1030"/>
      <c r="N81" s="1030"/>
      <c r="O81" s="1030"/>
      <c r="P81" s="1031"/>
      <c r="Q81" s="1032">
        <v>228</v>
      </c>
      <c r="R81" s="1026"/>
      <c r="S81" s="1026"/>
      <c r="T81" s="1026"/>
      <c r="U81" s="1026"/>
      <c r="V81" s="1026">
        <v>228</v>
      </c>
      <c r="W81" s="1026"/>
      <c r="X81" s="1026"/>
      <c r="Y81" s="1026"/>
      <c r="Z81" s="1026"/>
      <c r="AA81" s="1026" t="s">
        <v>511</v>
      </c>
      <c r="AB81" s="1026"/>
      <c r="AC81" s="1026"/>
      <c r="AD81" s="1026"/>
      <c r="AE81" s="1026"/>
      <c r="AF81" s="1026" t="s">
        <v>511</v>
      </c>
      <c r="AG81" s="1026"/>
      <c r="AH81" s="1026"/>
      <c r="AI81" s="1026"/>
      <c r="AJ81" s="1026"/>
      <c r="AK81" s="1026">
        <v>8</v>
      </c>
      <c r="AL81" s="1026"/>
      <c r="AM81" s="1026"/>
      <c r="AN81" s="1026"/>
      <c r="AO81" s="1026"/>
      <c r="AP81" s="1026" t="s">
        <v>511</v>
      </c>
      <c r="AQ81" s="1026"/>
      <c r="AR81" s="1026"/>
      <c r="AS81" s="1026"/>
      <c r="AT81" s="1026"/>
      <c r="AU81" s="1026" t="s">
        <v>511</v>
      </c>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387</v>
      </c>
      <c r="B88" s="999" t="s">
        <v>421</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17877</v>
      </c>
      <c r="AG88" s="1014"/>
      <c r="AH88" s="1014"/>
      <c r="AI88" s="1014"/>
      <c r="AJ88" s="1014"/>
      <c r="AK88" s="1018"/>
      <c r="AL88" s="1018"/>
      <c r="AM88" s="1018"/>
      <c r="AN88" s="1018"/>
      <c r="AO88" s="1018"/>
      <c r="AP88" s="1014">
        <v>7004</v>
      </c>
      <c r="AQ88" s="1014"/>
      <c r="AR88" s="1014"/>
      <c r="AS88" s="1014"/>
      <c r="AT88" s="1014"/>
      <c r="AU88" s="1014"/>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999" t="s">
        <v>422</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150</v>
      </c>
      <c r="CS102" s="1006"/>
      <c r="CT102" s="1006"/>
      <c r="CU102" s="1006"/>
      <c r="CV102" s="1007"/>
      <c r="CW102" s="1005">
        <v>16</v>
      </c>
      <c r="CX102" s="1006"/>
      <c r="CY102" s="1006"/>
      <c r="CZ102" s="1006"/>
      <c r="DA102" s="1007"/>
      <c r="DB102" s="1005">
        <v>0</v>
      </c>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423</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424</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427</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428</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429</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430</v>
      </c>
      <c r="AB109" s="949"/>
      <c r="AC109" s="949"/>
      <c r="AD109" s="949"/>
      <c r="AE109" s="950"/>
      <c r="AF109" s="951" t="s">
        <v>305</v>
      </c>
      <c r="AG109" s="949"/>
      <c r="AH109" s="949"/>
      <c r="AI109" s="949"/>
      <c r="AJ109" s="950"/>
      <c r="AK109" s="951" t="s">
        <v>304</v>
      </c>
      <c r="AL109" s="949"/>
      <c r="AM109" s="949"/>
      <c r="AN109" s="949"/>
      <c r="AO109" s="950"/>
      <c r="AP109" s="951" t="s">
        <v>431</v>
      </c>
      <c r="AQ109" s="949"/>
      <c r="AR109" s="949"/>
      <c r="AS109" s="949"/>
      <c r="AT109" s="980"/>
      <c r="AU109" s="948" t="s">
        <v>429</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430</v>
      </c>
      <c r="BR109" s="949"/>
      <c r="BS109" s="949"/>
      <c r="BT109" s="949"/>
      <c r="BU109" s="950"/>
      <c r="BV109" s="951" t="s">
        <v>305</v>
      </c>
      <c r="BW109" s="949"/>
      <c r="BX109" s="949"/>
      <c r="BY109" s="949"/>
      <c r="BZ109" s="950"/>
      <c r="CA109" s="951" t="s">
        <v>304</v>
      </c>
      <c r="CB109" s="949"/>
      <c r="CC109" s="949"/>
      <c r="CD109" s="949"/>
      <c r="CE109" s="950"/>
      <c r="CF109" s="987" t="s">
        <v>431</v>
      </c>
      <c r="CG109" s="987"/>
      <c r="CH109" s="987"/>
      <c r="CI109" s="987"/>
      <c r="CJ109" s="987"/>
      <c r="CK109" s="951" t="s">
        <v>432</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430</v>
      </c>
      <c r="DH109" s="949"/>
      <c r="DI109" s="949"/>
      <c r="DJ109" s="949"/>
      <c r="DK109" s="950"/>
      <c r="DL109" s="951" t="s">
        <v>305</v>
      </c>
      <c r="DM109" s="949"/>
      <c r="DN109" s="949"/>
      <c r="DO109" s="949"/>
      <c r="DP109" s="950"/>
      <c r="DQ109" s="951" t="s">
        <v>304</v>
      </c>
      <c r="DR109" s="949"/>
      <c r="DS109" s="949"/>
      <c r="DT109" s="949"/>
      <c r="DU109" s="950"/>
      <c r="DV109" s="951" t="s">
        <v>431</v>
      </c>
      <c r="DW109" s="949"/>
      <c r="DX109" s="949"/>
      <c r="DY109" s="949"/>
      <c r="DZ109" s="980"/>
    </row>
    <row r="110" spans="1:131" s="247" customFormat="1" ht="26.25" customHeight="1" x14ac:dyDescent="0.15">
      <c r="A110" s="851" t="s">
        <v>433</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3125142</v>
      </c>
      <c r="AB110" s="942"/>
      <c r="AC110" s="942"/>
      <c r="AD110" s="942"/>
      <c r="AE110" s="943"/>
      <c r="AF110" s="944">
        <v>3013806</v>
      </c>
      <c r="AG110" s="942"/>
      <c r="AH110" s="942"/>
      <c r="AI110" s="942"/>
      <c r="AJ110" s="943"/>
      <c r="AK110" s="944">
        <v>2953242</v>
      </c>
      <c r="AL110" s="942"/>
      <c r="AM110" s="942"/>
      <c r="AN110" s="942"/>
      <c r="AO110" s="943"/>
      <c r="AP110" s="945">
        <v>21</v>
      </c>
      <c r="AQ110" s="946"/>
      <c r="AR110" s="946"/>
      <c r="AS110" s="946"/>
      <c r="AT110" s="947"/>
      <c r="AU110" s="981" t="s">
        <v>73</v>
      </c>
      <c r="AV110" s="982"/>
      <c r="AW110" s="982"/>
      <c r="AX110" s="982"/>
      <c r="AY110" s="982"/>
      <c r="AZ110" s="907" t="s">
        <v>434</v>
      </c>
      <c r="BA110" s="852"/>
      <c r="BB110" s="852"/>
      <c r="BC110" s="852"/>
      <c r="BD110" s="852"/>
      <c r="BE110" s="852"/>
      <c r="BF110" s="852"/>
      <c r="BG110" s="852"/>
      <c r="BH110" s="852"/>
      <c r="BI110" s="852"/>
      <c r="BJ110" s="852"/>
      <c r="BK110" s="852"/>
      <c r="BL110" s="852"/>
      <c r="BM110" s="852"/>
      <c r="BN110" s="852"/>
      <c r="BO110" s="852"/>
      <c r="BP110" s="853"/>
      <c r="BQ110" s="908">
        <v>37685292</v>
      </c>
      <c r="BR110" s="889"/>
      <c r="BS110" s="889"/>
      <c r="BT110" s="889"/>
      <c r="BU110" s="889"/>
      <c r="BV110" s="889">
        <v>39629057</v>
      </c>
      <c r="BW110" s="889"/>
      <c r="BX110" s="889"/>
      <c r="BY110" s="889"/>
      <c r="BZ110" s="889"/>
      <c r="CA110" s="889">
        <v>40060442</v>
      </c>
      <c r="CB110" s="889"/>
      <c r="CC110" s="889"/>
      <c r="CD110" s="889"/>
      <c r="CE110" s="889"/>
      <c r="CF110" s="913">
        <v>284.60000000000002</v>
      </c>
      <c r="CG110" s="914"/>
      <c r="CH110" s="914"/>
      <c r="CI110" s="914"/>
      <c r="CJ110" s="914"/>
      <c r="CK110" s="977" t="s">
        <v>435</v>
      </c>
      <c r="CL110" s="863"/>
      <c r="CM110" s="938" t="s">
        <v>436</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437</v>
      </c>
      <c r="DH110" s="889"/>
      <c r="DI110" s="889"/>
      <c r="DJ110" s="889"/>
      <c r="DK110" s="889"/>
      <c r="DL110" s="889" t="s">
        <v>437</v>
      </c>
      <c r="DM110" s="889"/>
      <c r="DN110" s="889"/>
      <c r="DO110" s="889"/>
      <c r="DP110" s="889"/>
      <c r="DQ110" s="889" t="s">
        <v>437</v>
      </c>
      <c r="DR110" s="889"/>
      <c r="DS110" s="889"/>
      <c r="DT110" s="889"/>
      <c r="DU110" s="889"/>
      <c r="DV110" s="890" t="s">
        <v>437</v>
      </c>
      <c r="DW110" s="890"/>
      <c r="DX110" s="890"/>
      <c r="DY110" s="890"/>
      <c r="DZ110" s="891"/>
    </row>
    <row r="111" spans="1:131" s="247" customFormat="1" ht="26.25" customHeight="1" x14ac:dyDescent="0.15">
      <c r="A111" s="818" t="s">
        <v>438</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437</v>
      </c>
      <c r="AB111" s="970"/>
      <c r="AC111" s="970"/>
      <c r="AD111" s="970"/>
      <c r="AE111" s="971"/>
      <c r="AF111" s="972" t="s">
        <v>437</v>
      </c>
      <c r="AG111" s="970"/>
      <c r="AH111" s="970"/>
      <c r="AI111" s="970"/>
      <c r="AJ111" s="971"/>
      <c r="AK111" s="972" t="s">
        <v>437</v>
      </c>
      <c r="AL111" s="970"/>
      <c r="AM111" s="970"/>
      <c r="AN111" s="970"/>
      <c r="AO111" s="971"/>
      <c r="AP111" s="973" t="s">
        <v>437</v>
      </c>
      <c r="AQ111" s="974"/>
      <c r="AR111" s="974"/>
      <c r="AS111" s="974"/>
      <c r="AT111" s="975"/>
      <c r="AU111" s="983"/>
      <c r="AV111" s="984"/>
      <c r="AW111" s="984"/>
      <c r="AX111" s="984"/>
      <c r="AY111" s="984"/>
      <c r="AZ111" s="859" t="s">
        <v>439</v>
      </c>
      <c r="BA111" s="794"/>
      <c r="BB111" s="794"/>
      <c r="BC111" s="794"/>
      <c r="BD111" s="794"/>
      <c r="BE111" s="794"/>
      <c r="BF111" s="794"/>
      <c r="BG111" s="794"/>
      <c r="BH111" s="794"/>
      <c r="BI111" s="794"/>
      <c r="BJ111" s="794"/>
      <c r="BK111" s="794"/>
      <c r="BL111" s="794"/>
      <c r="BM111" s="794"/>
      <c r="BN111" s="794"/>
      <c r="BO111" s="794"/>
      <c r="BP111" s="795"/>
      <c r="BQ111" s="860">
        <v>60624</v>
      </c>
      <c r="BR111" s="861"/>
      <c r="BS111" s="861"/>
      <c r="BT111" s="861"/>
      <c r="BU111" s="861"/>
      <c r="BV111" s="861">
        <v>47672</v>
      </c>
      <c r="BW111" s="861"/>
      <c r="BX111" s="861"/>
      <c r="BY111" s="861"/>
      <c r="BZ111" s="861"/>
      <c r="CA111" s="861">
        <v>47672</v>
      </c>
      <c r="CB111" s="861"/>
      <c r="CC111" s="861"/>
      <c r="CD111" s="861"/>
      <c r="CE111" s="861"/>
      <c r="CF111" s="922">
        <v>0.3</v>
      </c>
      <c r="CG111" s="923"/>
      <c r="CH111" s="923"/>
      <c r="CI111" s="923"/>
      <c r="CJ111" s="923"/>
      <c r="CK111" s="978"/>
      <c r="CL111" s="865"/>
      <c r="CM111" s="868" t="s">
        <v>440</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408</v>
      </c>
      <c r="DH111" s="861"/>
      <c r="DI111" s="861"/>
      <c r="DJ111" s="861"/>
      <c r="DK111" s="861"/>
      <c r="DL111" s="861" t="s">
        <v>129</v>
      </c>
      <c r="DM111" s="861"/>
      <c r="DN111" s="861"/>
      <c r="DO111" s="861"/>
      <c r="DP111" s="861"/>
      <c r="DQ111" s="861" t="s">
        <v>408</v>
      </c>
      <c r="DR111" s="861"/>
      <c r="DS111" s="861"/>
      <c r="DT111" s="861"/>
      <c r="DU111" s="861"/>
      <c r="DV111" s="838" t="s">
        <v>408</v>
      </c>
      <c r="DW111" s="838"/>
      <c r="DX111" s="838"/>
      <c r="DY111" s="838"/>
      <c r="DZ111" s="839"/>
    </row>
    <row r="112" spans="1:131" s="247" customFormat="1" ht="26.25" customHeight="1" x14ac:dyDescent="0.15">
      <c r="A112" s="963" t="s">
        <v>441</v>
      </c>
      <c r="B112" s="964"/>
      <c r="C112" s="794" t="s">
        <v>442</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v>33333</v>
      </c>
      <c r="AB112" s="824"/>
      <c r="AC112" s="824"/>
      <c r="AD112" s="824"/>
      <c r="AE112" s="825"/>
      <c r="AF112" s="826">
        <v>20000</v>
      </c>
      <c r="AG112" s="824"/>
      <c r="AH112" s="824"/>
      <c r="AI112" s="824"/>
      <c r="AJ112" s="825"/>
      <c r="AK112" s="826">
        <v>13333</v>
      </c>
      <c r="AL112" s="824"/>
      <c r="AM112" s="824"/>
      <c r="AN112" s="824"/>
      <c r="AO112" s="825"/>
      <c r="AP112" s="871">
        <v>0.1</v>
      </c>
      <c r="AQ112" s="872"/>
      <c r="AR112" s="872"/>
      <c r="AS112" s="872"/>
      <c r="AT112" s="873"/>
      <c r="AU112" s="983"/>
      <c r="AV112" s="984"/>
      <c r="AW112" s="984"/>
      <c r="AX112" s="984"/>
      <c r="AY112" s="984"/>
      <c r="AZ112" s="859" t="s">
        <v>443</v>
      </c>
      <c r="BA112" s="794"/>
      <c r="BB112" s="794"/>
      <c r="BC112" s="794"/>
      <c r="BD112" s="794"/>
      <c r="BE112" s="794"/>
      <c r="BF112" s="794"/>
      <c r="BG112" s="794"/>
      <c r="BH112" s="794"/>
      <c r="BI112" s="794"/>
      <c r="BJ112" s="794"/>
      <c r="BK112" s="794"/>
      <c r="BL112" s="794"/>
      <c r="BM112" s="794"/>
      <c r="BN112" s="794"/>
      <c r="BO112" s="794"/>
      <c r="BP112" s="795"/>
      <c r="BQ112" s="860">
        <v>6382992</v>
      </c>
      <c r="BR112" s="861"/>
      <c r="BS112" s="861"/>
      <c r="BT112" s="861"/>
      <c r="BU112" s="861"/>
      <c r="BV112" s="861">
        <v>5903272</v>
      </c>
      <c r="BW112" s="861"/>
      <c r="BX112" s="861"/>
      <c r="BY112" s="861"/>
      <c r="BZ112" s="861"/>
      <c r="CA112" s="861">
        <v>5471590</v>
      </c>
      <c r="CB112" s="861"/>
      <c r="CC112" s="861"/>
      <c r="CD112" s="861"/>
      <c r="CE112" s="861"/>
      <c r="CF112" s="922">
        <v>38.9</v>
      </c>
      <c r="CG112" s="923"/>
      <c r="CH112" s="923"/>
      <c r="CI112" s="923"/>
      <c r="CJ112" s="923"/>
      <c r="CK112" s="978"/>
      <c r="CL112" s="865"/>
      <c r="CM112" s="868" t="s">
        <v>444</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129</v>
      </c>
      <c r="DH112" s="861"/>
      <c r="DI112" s="861"/>
      <c r="DJ112" s="861"/>
      <c r="DK112" s="861"/>
      <c r="DL112" s="861" t="s">
        <v>129</v>
      </c>
      <c r="DM112" s="861"/>
      <c r="DN112" s="861"/>
      <c r="DO112" s="861"/>
      <c r="DP112" s="861"/>
      <c r="DQ112" s="861" t="s">
        <v>129</v>
      </c>
      <c r="DR112" s="861"/>
      <c r="DS112" s="861"/>
      <c r="DT112" s="861"/>
      <c r="DU112" s="861"/>
      <c r="DV112" s="838" t="s">
        <v>408</v>
      </c>
      <c r="DW112" s="838"/>
      <c r="DX112" s="838"/>
      <c r="DY112" s="838"/>
      <c r="DZ112" s="839"/>
    </row>
    <row r="113" spans="1:130" s="247" customFormat="1" ht="26.25" customHeight="1" x14ac:dyDescent="0.15">
      <c r="A113" s="965"/>
      <c r="B113" s="966"/>
      <c r="C113" s="794" t="s">
        <v>445</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439921</v>
      </c>
      <c r="AB113" s="970"/>
      <c r="AC113" s="970"/>
      <c r="AD113" s="970"/>
      <c r="AE113" s="971"/>
      <c r="AF113" s="972">
        <v>437451</v>
      </c>
      <c r="AG113" s="970"/>
      <c r="AH113" s="970"/>
      <c r="AI113" s="970"/>
      <c r="AJ113" s="971"/>
      <c r="AK113" s="972">
        <v>453924</v>
      </c>
      <c r="AL113" s="970"/>
      <c r="AM113" s="970"/>
      <c r="AN113" s="970"/>
      <c r="AO113" s="971"/>
      <c r="AP113" s="973">
        <v>3.2</v>
      </c>
      <c r="AQ113" s="974"/>
      <c r="AR113" s="974"/>
      <c r="AS113" s="974"/>
      <c r="AT113" s="975"/>
      <c r="AU113" s="983"/>
      <c r="AV113" s="984"/>
      <c r="AW113" s="984"/>
      <c r="AX113" s="984"/>
      <c r="AY113" s="984"/>
      <c r="AZ113" s="859" t="s">
        <v>446</v>
      </c>
      <c r="BA113" s="794"/>
      <c r="BB113" s="794"/>
      <c r="BC113" s="794"/>
      <c r="BD113" s="794"/>
      <c r="BE113" s="794"/>
      <c r="BF113" s="794"/>
      <c r="BG113" s="794"/>
      <c r="BH113" s="794"/>
      <c r="BI113" s="794"/>
      <c r="BJ113" s="794"/>
      <c r="BK113" s="794"/>
      <c r="BL113" s="794"/>
      <c r="BM113" s="794"/>
      <c r="BN113" s="794"/>
      <c r="BO113" s="794"/>
      <c r="BP113" s="795"/>
      <c r="BQ113" s="860">
        <v>1906833</v>
      </c>
      <c r="BR113" s="861"/>
      <c r="BS113" s="861"/>
      <c r="BT113" s="861"/>
      <c r="BU113" s="861"/>
      <c r="BV113" s="861">
        <v>1665501</v>
      </c>
      <c r="BW113" s="861"/>
      <c r="BX113" s="861"/>
      <c r="BY113" s="861"/>
      <c r="BZ113" s="861"/>
      <c r="CA113" s="861">
        <v>1433895</v>
      </c>
      <c r="CB113" s="861"/>
      <c r="CC113" s="861"/>
      <c r="CD113" s="861"/>
      <c r="CE113" s="861"/>
      <c r="CF113" s="922">
        <v>10.199999999999999</v>
      </c>
      <c r="CG113" s="923"/>
      <c r="CH113" s="923"/>
      <c r="CI113" s="923"/>
      <c r="CJ113" s="923"/>
      <c r="CK113" s="978"/>
      <c r="CL113" s="865"/>
      <c r="CM113" s="868" t="s">
        <v>447</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129</v>
      </c>
      <c r="DH113" s="824"/>
      <c r="DI113" s="824"/>
      <c r="DJ113" s="824"/>
      <c r="DK113" s="825"/>
      <c r="DL113" s="826" t="s">
        <v>129</v>
      </c>
      <c r="DM113" s="824"/>
      <c r="DN113" s="824"/>
      <c r="DO113" s="824"/>
      <c r="DP113" s="825"/>
      <c r="DQ113" s="826" t="s">
        <v>129</v>
      </c>
      <c r="DR113" s="824"/>
      <c r="DS113" s="824"/>
      <c r="DT113" s="824"/>
      <c r="DU113" s="825"/>
      <c r="DV113" s="871" t="s">
        <v>129</v>
      </c>
      <c r="DW113" s="872"/>
      <c r="DX113" s="872"/>
      <c r="DY113" s="872"/>
      <c r="DZ113" s="873"/>
    </row>
    <row r="114" spans="1:130" s="247" customFormat="1" ht="26.25" customHeight="1" x14ac:dyDescent="0.15">
      <c r="A114" s="965"/>
      <c r="B114" s="966"/>
      <c r="C114" s="794" t="s">
        <v>448</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252195</v>
      </c>
      <c r="AB114" s="824"/>
      <c r="AC114" s="824"/>
      <c r="AD114" s="824"/>
      <c r="AE114" s="825"/>
      <c r="AF114" s="826">
        <v>260906</v>
      </c>
      <c r="AG114" s="824"/>
      <c r="AH114" s="824"/>
      <c r="AI114" s="824"/>
      <c r="AJ114" s="825"/>
      <c r="AK114" s="826">
        <v>255581</v>
      </c>
      <c r="AL114" s="824"/>
      <c r="AM114" s="824"/>
      <c r="AN114" s="824"/>
      <c r="AO114" s="825"/>
      <c r="AP114" s="871">
        <v>1.8</v>
      </c>
      <c r="AQ114" s="872"/>
      <c r="AR114" s="872"/>
      <c r="AS114" s="872"/>
      <c r="AT114" s="873"/>
      <c r="AU114" s="983"/>
      <c r="AV114" s="984"/>
      <c r="AW114" s="984"/>
      <c r="AX114" s="984"/>
      <c r="AY114" s="984"/>
      <c r="AZ114" s="859" t="s">
        <v>449</v>
      </c>
      <c r="BA114" s="794"/>
      <c r="BB114" s="794"/>
      <c r="BC114" s="794"/>
      <c r="BD114" s="794"/>
      <c r="BE114" s="794"/>
      <c r="BF114" s="794"/>
      <c r="BG114" s="794"/>
      <c r="BH114" s="794"/>
      <c r="BI114" s="794"/>
      <c r="BJ114" s="794"/>
      <c r="BK114" s="794"/>
      <c r="BL114" s="794"/>
      <c r="BM114" s="794"/>
      <c r="BN114" s="794"/>
      <c r="BO114" s="794"/>
      <c r="BP114" s="795"/>
      <c r="BQ114" s="860">
        <v>3958456</v>
      </c>
      <c r="BR114" s="861"/>
      <c r="BS114" s="861"/>
      <c r="BT114" s="861"/>
      <c r="BU114" s="861"/>
      <c r="BV114" s="861">
        <v>3675615</v>
      </c>
      <c r="BW114" s="861"/>
      <c r="BX114" s="861"/>
      <c r="BY114" s="861"/>
      <c r="BZ114" s="861"/>
      <c r="CA114" s="861">
        <v>3564293</v>
      </c>
      <c r="CB114" s="861"/>
      <c r="CC114" s="861"/>
      <c r="CD114" s="861"/>
      <c r="CE114" s="861"/>
      <c r="CF114" s="922">
        <v>25.3</v>
      </c>
      <c r="CG114" s="923"/>
      <c r="CH114" s="923"/>
      <c r="CI114" s="923"/>
      <c r="CJ114" s="923"/>
      <c r="CK114" s="978"/>
      <c r="CL114" s="865"/>
      <c r="CM114" s="868" t="s">
        <v>450</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129</v>
      </c>
      <c r="DH114" s="824"/>
      <c r="DI114" s="824"/>
      <c r="DJ114" s="824"/>
      <c r="DK114" s="825"/>
      <c r="DL114" s="826" t="s">
        <v>129</v>
      </c>
      <c r="DM114" s="824"/>
      <c r="DN114" s="824"/>
      <c r="DO114" s="824"/>
      <c r="DP114" s="825"/>
      <c r="DQ114" s="826" t="s">
        <v>408</v>
      </c>
      <c r="DR114" s="824"/>
      <c r="DS114" s="824"/>
      <c r="DT114" s="824"/>
      <c r="DU114" s="825"/>
      <c r="DV114" s="871" t="s">
        <v>129</v>
      </c>
      <c r="DW114" s="872"/>
      <c r="DX114" s="872"/>
      <c r="DY114" s="872"/>
      <c r="DZ114" s="873"/>
    </row>
    <row r="115" spans="1:130" s="247" customFormat="1" ht="26.25" customHeight="1" x14ac:dyDescent="0.15">
      <c r="A115" s="965"/>
      <c r="B115" s="966"/>
      <c r="C115" s="794" t="s">
        <v>451</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13332</v>
      </c>
      <c r="AB115" s="970"/>
      <c r="AC115" s="970"/>
      <c r="AD115" s="970"/>
      <c r="AE115" s="971"/>
      <c r="AF115" s="972">
        <v>13172</v>
      </c>
      <c r="AG115" s="970"/>
      <c r="AH115" s="970"/>
      <c r="AI115" s="970"/>
      <c r="AJ115" s="971"/>
      <c r="AK115" s="972">
        <v>109</v>
      </c>
      <c r="AL115" s="970"/>
      <c r="AM115" s="970"/>
      <c r="AN115" s="970"/>
      <c r="AO115" s="971"/>
      <c r="AP115" s="973">
        <v>0</v>
      </c>
      <c r="AQ115" s="974"/>
      <c r="AR115" s="974"/>
      <c r="AS115" s="974"/>
      <c r="AT115" s="975"/>
      <c r="AU115" s="983"/>
      <c r="AV115" s="984"/>
      <c r="AW115" s="984"/>
      <c r="AX115" s="984"/>
      <c r="AY115" s="984"/>
      <c r="AZ115" s="859" t="s">
        <v>452</v>
      </c>
      <c r="BA115" s="794"/>
      <c r="BB115" s="794"/>
      <c r="BC115" s="794"/>
      <c r="BD115" s="794"/>
      <c r="BE115" s="794"/>
      <c r="BF115" s="794"/>
      <c r="BG115" s="794"/>
      <c r="BH115" s="794"/>
      <c r="BI115" s="794"/>
      <c r="BJ115" s="794"/>
      <c r="BK115" s="794"/>
      <c r="BL115" s="794"/>
      <c r="BM115" s="794"/>
      <c r="BN115" s="794"/>
      <c r="BO115" s="794"/>
      <c r="BP115" s="795"/>
      <c r="BQ115" s="860" t="s">
        <v>129</v>
      </c>
      <c r="BR115" s="861"/>
      <c r="BS115" s="861"/>
      <c r="BT115" s="861"/>
      <c r="BU115" s="861"/>
      <c r="BV115" s="861" t="s">
        <v>129</v>
      </c>
      <c r="BW115" s="861"/>
      <c r="BX115" s="861"/>
      <c r="BY115" s="861"/>
      <c r="BZ115" s="861"/>
      <c r="CA115" s="861" t="s">
        <v>408</v>
      </c>
      <c r="CB115" s="861"/>
      <c r="CC115" s="861"/>
      <c r="CD115" s="861"/>
      <c r="CE115" s="861"/>
      <c r="CF115" s="922" t="s">
        <v>408</v>
      </c>
      <c r="CG115" s="923"/>
      <c r="CH115" s="923"/>
      <c r="CI115" s="923"/>
      <c r="CJ115" s="923"/>
      <c r="CK115" s="978"/>
      <c r="CL115" s="865"/>
      <c r="CM115" s="859" t="s">
        <v>453</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v>47672</v>
      </c>
      <c r="DH115" s="824"/>
      <c r="DI115" s="824"/>
      <c r="DJ115" s="824"/>
      <c r="DK115" s="825"/>
      <c r="DL115" s="826">
        <v>47672</v>
      </c>
      <c r="DM115" s="824"/>
      <c r="DN115" s="824"/>
      <c r="DO115" s="824"/>
      <c r="DP115" s="825"/>
      <c r="DQ115" s="826">
        <v>47672</v>
      </c>
      <c r="DR115" s="824"/>
      <c r="DS115" s="824"/>
      <c r="DT115" s="824"/>
      <c r="DU115" s="825"/>
      <c r="DV115" s="871">
        <v>0.3</v>
      </c>
      <c r="DW115" s="872"/>
      <c r="DX115" s="872"/>
      <c r="DY115" s="872"/>
      <c r="DZ115" s="873"/>
    </row>
    <row r="116" spans="1:130" s="247" customFormat="1" ht="26.25" customHeight="1" x14ac:dyDescent="0.15">
      <c r="A116" s="967"/>
      <c r="B116" s="968"/>
      <c r="C116" s="927" t="s">
        <v>454</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129</v>
      </c>
      <c r="AB116" s="824"/>
      <c r="AC116" s="824"/>
      <c r="AD116" s="824"/>
      <c r="AE116" s="825"/>
      <c r="AF116" s="826" t="s">
        <v>129</v>
      </c>
      <c r="AG116" s="824"/>
      <c r="AH116" s="824"/>
      <c r="AI116" s="824"/>
      <c r="AJ116" s="825"/>
      <c r="AK116" s="826" t="s">
        <v>129</v>
      </c>
      <c r="AL116" s="824"/>
      <c r="AM116" s="824"/>
      <c r="AN116" s="824"/>
      <c r="AO116" s="825"/>
      <c r="AP116" s="871" t="s">
        <v>129</v>
      </c>
      <c r="AQ116" s="872"/>
      <c r="AR116" s="872"/>
      <c r="AS116" s="872"/>
      <c r="AT116" s="873"/>
      <c r="AU116" s="983"/>
      <c r="AV116" s="984"/>
      <c r="AW116" s="984"/>
      <c r="AX116" s="984"/>
      <c r="AY116" s="984"/>
      <c r="AZ116" s="910" t="s">
        <v>455</v>
      </c>
      <c r="BA116" s="911"/>
      <c r="BB116" s="911"/>
      <c r="BC116" s="911"/>
      <c r="BD116" s="911"/>
      <c r="BE116" s="911"/>
      <c r="BF116" s="911"/>
      <c r="BG116" s="911"/>
      <c r="BH116" s="911"/>
      <c r="BI116" s="911"/>
      <c r="BJ116" s="911"/>
      <c r="BK116" s="911"/>
      <c r="BL116" s="911"/>
      <c r="BM116" s="911"/>
      <c r="BN116" s="911"/>
      <c r="BO116" s="911"/>
      <c r="BP116" s="912"/>
      <c r="BQ116" s="860" t="s">
        <v>408</v>
      </c>
      <c r="BR116" s="861"/>
      <c r="BS116" s="861"/>
      <c r="BT116" s="861"/>
      <c r="BU116" s="861"/>
      <c r="BV116" s="861" t="s">
        <v>129</v>
      </c>
      <c r="BW116" s="861"/>
      <c r="BX116" s="861"/>
      <c r="BY116" s="861"/>
      <c r="BZ116" s="861"/>
      <c r="CA116" s="861" t="s">
        <v>129</v>
      </c>
      <c r="CB116" s="861"/>
      <c r="CC116" s="861"/>
      <c r="CD116" s="861"/>
      <c r="CE116" s="861"/>
      <c r="CF116" s="922" t="s">
        <v>129</v>
      </c>
      <c r="CG116" s="923"/>
      <c r="CH116" s="923"/>
      <c r="CI116" s="923"/>
      <c r="CJ116" s="923"/>
      <c r="CK116" s="978"/>
      <c r="CL116" s="865"/>
      <c r="CM116" s="868" t="s">
        <v>456</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v>12952</v>
      </c>
      <c r="DH116" s="824"/>
      <c r="DI116" s="824"/>
      <c r="DJ116" s="824"/>
      <c r="DK116" s="825"/>
      <c r="DL116" s="826" t="s">
        <v>129</v>
      </c>
      <c r="DM116" s="824"/>
      <c r="DN116" s="824"/>
      <c r="DO116" s="824"/>
      <c r="DP116" s="825"/>
      <c r="DQ116" s="826" t="s">
        <v>408</v>
      </c>
      <c r="DR116" s="824"/>
      <c r="DS116" s="824"/>
      <c r="DT116" s="824"/>
      <c r="DU116" s="825"/>
      <c r="DV116" s="871" t="s">
        <v>129</v>
      </c>
      <c r="DW116" s="872"/>
      <c r="DX116" s="872"/>
      <c r="DY116" s="872"/>
      <c r="DZ116" s="873"/>
    </row>
    <row r="117" spans="1:130" s="247" customFormat="1" ht="26.25" customHeight="1" x14ac:dyDescent="0.15">
      <c r="A117" s="948" t="s">
        <v>185</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457</v>
      </c>
      <c r="Z117" s="950"/>
      <c r="AA117" s="955">
        <v>3863923</v>
      </c>
      <c r="AB117" s="956"/>
      <c r="AC117" s="956"/>
      <c r="AD117" s="956"/>
      <c r="AE117" s="957"/>
      <c r="AF117" s="958">
        <v>3745335</v>
      </c>
      <c r="AG117" s="956"/>
      <c r="AH117" s="956"/>
      <c r="AI117" s="956"/>
      <c r="AJ117" s="957"/>
      <c r="AK117" s="958">
        <v>3676189</v>
      </c>
      <c r="AL117" s="956"/>
      <c r="AM117" s="956"/>
      <c r="AN117" s="956"/>
      <c r="AO117" s="957"/>
      <c r="AP117" s="959"/>
      <c r="AQ117" s="960"/>
      <c r="AR117" s="960"/>
      <c r="AS117" s="960"/>
      <c r="AT117" s="961"/>
      <c r="AU117" s="983"/>
      <c r="AV117" s="984"/>
      <c r="AW117" s="984"/>
      <c r="AX117" s="984"/>
      <c r="AY117" s="984"/>
      <c r="AZ117" s="910" t="s">
        <v>458</v>
      </c>
      <c r="BA117" s="911"/>
      <c r="BB117" s="911"/>
      <c r="BC117" s="911"/>
      <c r="BD117" s="911"/>
      <c r="BE117" s="911"/>
      <c r="BF117" s="911"/>
      <c r="BG117" s="911"/>
      <c r="BH117" s="911"/>
      <c r="BI117" s="911"/>
      <c r="BJ117" s="911"/>
      <c r="BK117" s="911"/>
      <c r="BL117" s="911"/>
      <c r="BM117" s="911"/>
      <c r="BN117" s="911"/>
      <c r="BO117" s="911"/>
      <c r="BP117" s="912"/>
      <c r="BQ117" s="860" t="s">
        <v>408</v>
      </c>
      <c r="BR117" s="861"/>
      <c r="BS117" s="861"/>
      <c r="BT117" s="861"/>
      <c r="BU117" s="861"/>
      <c r="BV117" s="861" t="s">
        <v>408</v>
      </c>
      <c r="BW117" s="861"/>
      <c r="BX117" s="861"/>
      <c r="BY117" s="861"/>
      <c r="BZ117" s="861"/>
      <c r="CA117" s="861" t="s">
        <v>408</v>
      </c>
      <c r="CB117" s="861"/>
      <c r="CC117" s="861"/>
      <c r="CD117" s="861"/>
      <c r="CE117" s="861"/>
      <c r="CF117" s="922" t="s">
        <v>129</v>
      </c>
      <c r="CG117" s="923"/>
      <c r="CH117" s="923"/>
      <c r="CI117" s="923"/>
      <c r="CJ117" s="923"/>
      <c r="CK117" s="978"/>
      <c r="CL117" s="865"/>
      <c r="CM117" s="868" t="s">
        <v>459</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129</v>
      </c>
      <c r="DH117" s="824"/>
      <c r="DI117" s="824"/>
      <c r="DJ117" s="824"/>
      <c r="DK117" s="825"/>
      <c r="DL117" s="826" t="s">
        <v>408</v>
      </c>
      <c r="DM117" s="824"/>
      <c r="DN117" s="824"/>
      <c r="DO117" s="824"/>
      <c r="DP117" s="825"/>
      <c r="DQ117" s="826" t="s">
        <v>129</v>
      </c>
      <c r="DR117" s="824"/>
      <c r="DS117" s="824"/>
      <c r="DT117" s="824"/>
      <c r="DU117" s="825"/>
      <c r="DV117" s="871" t="s">
        <v>129</v>
      </c>
      <c r="DW117" s="872"/>
      <c r="DX117" s="872"/>
      <c r="DY117" s="872"/>
      <c r="DZ117" s="873"/>
    </row>
    <row r="118" spans="1:130" s="247" customFormat="1" ht="26.25" customHeight="1" x14ac:dyDescent="0.15">
      <c r="A118" s="948" t="s">
        <v>432</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430</v>
      </c>
      <c r="AB118" s="949"/>
      <c r="AC118" s="949"/>
      <c r="AD118" s="949"/>
      <c r="AE118" s="950"/>
      <c r="AF118" s="951" t="s">
        <v>305</v>
      </c>
      <c r="AG118" s="949"/>
      <c r="AH118" s="949"/>
      <c r="AI118" s="949"/>
      <c r="AJ118" s="950"/>
      <c r="AK118" s="951" t="s">
        <v>304</v>
      </c>
      <c r="AL118" s="949"/>
      <c r="AM118" s="949"/>
      <c r="AN118" s="949"/>
      <c r="AO118" s="950"/>
      <c r="AP118" s="952" t="s">
        <v>431</v>
      </c>
      <c r="AQ118" s="953"/>
      <c r="AR118" s="953"/>
      <c r="AS118" s="953"/>
      <c r="AT118" s="954"/>
      <c r="AU118" s="983"/>
      <c r="AV118" s="984"/>
      <c r="AW118" s="984"/>
      <c r="AX118" s="984"/>
      <c r="AY118" s="984"/>
      <c r="AZ118" s="926" t="s">
        <v>460</v>
      </c>
      <c r="BA118" s="927"/>
      <c r="BB118" s="927"/>
      <c r="BC118" s="927"/>
      <c r="BD118" s="927"/>
      <c r="BE118" s="927"/>
      <c r="BF118" s="927"/>
      <c r="BG118" s="927"/>
      <c r="BH118" s="927"/>
      <c r="BI118" s="927"/>
      <c r="BJ118" s="927"/>
      <c r="BK118" s="927"/>
      <c r="BL118" s="927"/>
      <c r="BM118" s="927"/>
      <c r="BN118" s="927"/>
      <c r="BO118" s="927"/>
      <c r="BP118" s="928"/>
      <c r="BQ118" s="929" t="s">
        <v>129</v>
      </c>
      <c r="BR118" s="892"/>
      <c r="BS118" s="892"/>
      <c r="BT118" s="892"/>
      <c r="BU118" s="892"/>
      <c r="BV118" s="892" t="s">
        <v>408</v>
      </c>
      <c r="BW118" s="892"/>
      <c r="BX118" s="892"/>
      <c r="BY118" s="892"/>
      <c r="BZ118" s="892"/>
      <c r="CA118" s="892" t="s">
        <v>129</v>
      </c>
      <c r="CB118" s="892"/>
      <c r="CC118" s="892"/>
      <c r="CD118" s="892"/>
      <c r="CE118" s="892"/>
      <c r="CF118" s="922" t="s">
        <v>129</v>
      </c>
      <c r="CG118" s="923"/>
      <c r="CH118" s="923"/>
      <c r="CI118" s="923"/>
      <c r="CJ118" s="923"/>
      <c r="CK118" s="978"/>
      <c r="CL118" s="865"/>
      <c r="CM118" s="868" t="s">
        <v>461</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129</v>
      </c>
      <c r="DH118" s="824"/>
      <c r="DI118" s="824"/>
      <c r="DJ118" s="824"/>
      <c r="DK118" s="825"/>
      <c r="DL118" s="826" t="s">
        <v>408</v>
      </c>
      <c r="DM118" s="824"/>
      <c r="DN118" s="824"/>
      <c r="DO118" s="824"/>
      <c r="DP118" s="825"/>
      <c r="DQ118" s="826" t="s">
        <v>129</v>
      </c>
      <c r="DR118" s="824"/>
      <c r="DS118" s="824"/>
      <c r="DT118" s="824"/>
      <c r="DU118" s="825"/>
      <c r="DV118" s="871" t="s">
        <v>129</v>
      </c>
      <c r="DW118" s="872"/>
      <c r="DX118" s="872"/>
      <c r="DY118" s="872"/>
      <c r="DZ118" s="873"/>
    </row>
    <row r="119" spans="1:130" s="247" customFormat="1" ht="26.25" customHeight="1" x14ac:dyDescent="0.15">
      <c r="A119" s="862" t="s">
        <v>435</v>
      </c>
      <c r="B119" s="863"/>
      <c r="C119" s="938" t="s">
        <v>436</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408</v>
      </c>
      <c r="AB119" s="942"/>
      <c r="AC119" s="942"/>
      <c r="AD119" s="942"/>
      <c r="AE119" s="943"/>
      <c r="AF119" s="944" t="s">
        <v>408</v>
      </c>
      <c r="AG119" s="942"/>
      <c r="AH119" s="942"/>
      <c r="AI119" s="942"/>
      <c r="AJ119" s="943"/>
      <c r="AK119" s="944" t="s">
        <v>129</v>
      </c>
      <c r="AL119" s="942"/>
      <c r="AM119" s="942"/>
      <c r="AN119" s="942"/>
      <c r="AO119" s="943"/>
      <c r="AP119" s="945" t="s">
        <v>129</v>
      </c>
      <c r="AQ119" s="946"/>
      <c r="AR119" s="946"/>
      <c r="AS119" s="946"/>
      <c r="AT119" s="947"/>
      <c r="AU119" s="985"/>
      <c r="AV119" s="986"/>
      <c r="AW119" s="986"/>
      <c r="AX119" s="986"/>
      <c r="AY119" s="986"/>
      <c r="AZ119" s="278" t="s">
        <v>185</v>
      </c>
      <c r="BA119" s="278"/>
      <c r="BB119" s="278"/>
      <c r="BC119" s="278"/>
      <c r="BD119" s="278"/>
      <c r="BE119" s="278"/>
      <c r="BF119" s="278"/>
      <c r="BG119" s="278"/>
      <c r="BH119" s="278"/>
      <c r="BI119" s="278"/>
      <c r="BJ119" s="278"/>
      <c r="BK119" s="278"/>
      <c r="BL119" s="278"/>
      <c r="BM119" s="278"/>
      <c r="BN119" s="278"/>
      <c r="BO119" s="924" t="s">
        <v>462</v>
      </c>
      <c r="BP119" s="925"/>
      <c r="BQ119" s="929">
        <v>49994197</v>
      </c>
      <c r="BR119" s="892"/>
      <c r="BS119" s="892"/>
      <c r="BT119" s="892"/>
      <c r="BU119" s="892"/>
      <c r="BV119" s="892">
        <v>50921117</v>
      </c>
      <c r="BW119" s="892"/>
      <c r="BX119" s="892"/>
      <c r="BY119" s="892"/>
      <c r="BZ119" s="892"/>
      <c r="CA119" s="892">
        <v>50577892</v>
      </c>
      <c r="CB119" s="892"/>
      <c r="CC119" s="892"/>
      <c r="CD119" s="892"/>
      <c r="CE119" s="892"/>
      <c r="CF119" s="790"/>
      <c r="CG119" s="791"/>
      <c r="CH119" s="791"/>
      <c r="CI119" s="791"/>
      <c r="CJ119" s="881"/>
      <c r="CK119" s="979"/>
      <c r="CL119" s="867"/>
      <c r="CM119" s="885" t="s">
        <v>463</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408</v>
      </c>
      <c r="DH119" s="807"/>
      <c r="DI119" s="807"/>
      <c r="DJ119" s="807"/>
      <c r="DK119" s="808"/>
      <c r="DL119" s="809" t="s">
        <v>129</v>
      </c>
      <c r="DM119" s="807"/>
      <c r="DN119" s="807"/>
      <c r="DO119" s="807"/>
      <c r="DP119" s="808"/>
      <c r="DQ119" s="809" t="s">
        <v>129</v>
      </c>
      <c r="DR119" s="807"/>
      <c r="DS119" s="807"/>
      <c r="DT119" s="807"/>
      <c r="DU119" s="808"/>
      <c r="DV119" s="895" t="s">
        <v>408</v>
      </c>
      <c r="DW119" s="896"/>
      <c r="DX119" s="896"/>
      <c r="DY119" s="896"/>
      <c r="DZ119" s="897"/>
    </row>
    <row r="120" spans="1:130" s="247" customFormat="1" ht="26.25" customHeight="1" x14ac:dyDescent="0.15">
      <c r="A120" s="864"/>
      <c r="B120" s="865"/>
      <c r="C120" s="868" t="s">
        <v>440</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129</v>
      </c>
      <c r="AB120" s="824"/>
      <c r="AC120" s="824"/>
      <c r="AD120" s="824"/>
      <c r="AE120" s="825"/>
      <c r="AF120" s="826" t="s">
        <v>129</v>
      </c>
      <c r="AG120" s="824"/>
      <c r="AH120" s="824"/>
      <c r="AI120" s="824"/>
      <c r="AJ120" s="825"/>
      <c r="AK120" s="826" t="s">
        <v>408</v>
      </c>
      <c r="AL120" s="824"/>
      <c r="AM120" s="824"/>
      <c r="AN120" s="824"/>
      <c r="AO120" s="825"/>
      <c r="AP120" s="871" t="s">
        <v>129</v>
      </c>
      <c r="AQ120" s="872"/>
      <c r="AR120" s="872"/>
      <c r="AS120" s="872"/>
      <c r="AT120" s="873"/>
      <c r="AU120" s="930" t="s">
        <v>464</v>
      </c>
      <c r="AV120" s="931"/>
      <c r="AW120" s="931"/>
      <c r="AX120" s="931"/>
      <c r="AY120" s="932"/>
      <c r="AZ120" s="907" t="s">
        <v>465</v>
      </c>
      <c r="BA120" s="852"/>
      <c r="BB120" s="852"/>
      <c r="BC120" s="852"/>
      <c r="BD120" s="852"/>
      <c r="BE120" s="852"/>
      <c r="BF120" s="852"/>
      <c r="BG120" s="852"/>
      <c r="BH120" s="852"/>
      <c r="BI120" s="852"/>
      <c r="BJ120" s="852"/>
      <c r="BK120" s="852"/>
      <c r="BL120" s="852"/>
      <c r="BM120" s="852"/>
      <c r="BN120" s="852"/>
      <c r="BO120" s="852"/>
      <c r="BP120" s="853"/>
      <c r="BQ120" s="908">
        <v>10857606</v>
      </c>
      <c r="BR120" s="889"/>
      <c r="BS120" s="889"/>
      <c r="BT120" s="889"/>
      <c r="BU120" s="889"/>
      <c r="BV120" s="889">
        <v>11311102</v>
      </c>
      <c r="BW120" s="889"/>
      <c r="BX120" s="889"/>
      <c r="BY120" s="889"/>
      <c r="BZ120" s="889"/>
      <c r="CA120" s="889">
        <v>9116024</v>
      </c>
      <c r="CB120" s="889"/>
      <c r="CC120" s="889"/>
      <c r="CD120" s="889"/>
      <c r="CE120" s="889"/>
      <c r="CF120" s="913">
        <v>64.8</v>
      </c>
      <c r="CG120" s="914"/>
      <c r="CH120" s="914"/>
      <c r="CI120" s="914"/>
      <c r="CJ120" s="914"/>
      <c r="CK120" s="915" t="s">
        <v>466</v>
      </c>
      <c r="CL120" s="899"/>
      <c r="CM120" s="899"/>
      <c r="CN120" s="899"/>
      <c r="CO120" s="900"/>
      <c r="CP120" s="919" t="s">
        <v>467</v>
      </c>
      <c r="CQ120" s="920"/>
      <c r="CR120" s="920"/>
      <c r="CS120" s="920"/>
      <c r="CT120" s="920"/>
      <c r="CU120" s="920"/>
      <c r="CV120" s="920"/>
      <c r="CW120" s="920"/>
      <c r="CX120" s="920"/>
      <c r="CY120" s="920"/>
      <c r="CZ120" s="920"/>
      <c r="DA120" s="920"/>
      <c r="DB120" s="920"/>
      <c r="DC120" s="920"/>
      <c r="DD120" s="920"/>
      <c r="DE120" s="920"/>
      <c r="DF120" s="921"/>
      <c r="DG120" s="908">
        <v>5132173</v>
      </c>
      <c r="DH120" s="889"/>
      <c r="DI120" s="889"/>
      <c r="DJ120" s="889"/>
      <c r="DK120" s="889"/>
      <c r="DL120" s="889">
        <v>4785698</v>
      </c>
      <c r="DM120" s="889"/>
      <c r="DN120" s="889"/>
      <c r="DO120" s="889"/>
      <c r="DP120" s="889"/>
      <c r="DQ120" s="889">
        <v>4408757</v>
      </c>
      <c r="DR120" s="889"/>
      <c r="DS120" s="889"/>
      <c r="DT120" s="889"/>
      <c r="DU120" s="889"/>
      <c r="DV120" s="890">
        <v>31.3</v>
      </c>
      <c r="DW120" s="890"/>
      <c r="DX120" s="890"/>
      <c r="DY120" s="890"/>
      <c r="DZ120" s="891"/>
    </row>
    <row r="121" spans="1:130" s="247" customFormat="1" ht="26.25" customHeight="1" x14ac:dyDescent="0.15">
      <c r="A121" s="864"/>
      <c r="B121" s="865"/>
      <c r="C121" s="910" t="s">
        <v>468</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129</v>
      </c>
      <c r="AB121" s="824"/>
      <c r="AC121" s="824"/>
      <c r="AD121" s="824"/>
      <c r="AE121" s="825"/>
      <c r="AF121" s="826" t="s">
        <v>129</v>
      </c>
      <c r="AG121" s="824"/>
      <c r="AH121" s="824"/>
      <c r="AI121" s="824"/>
      <c r="AJ121" s="825"/>
      <c r="AK121" s="826" t="s">
        <v>408</v>
      </c>
      <c r="AL121" s="824"/>
      <c r="AM121" s="824"/>
      <c r="AN121" s="824"/>
      <c r="AO121" s="825"/>
      <c r="AP121" s="871" t="s">
        <v>408</v>
      </c>
      <c r="AQ121" s="872"/>
      <c r="AR121" s="872"/>
      <c r="AS121" s="872"/>
      <c r="AT121" s="873"/>
      <c r="AU121" s="933"/>
      <c r="AV121" s="934"/>
      <c r="AW121" s="934"/>
      <c r="AX121" s="934"/>
      <c r="AY121" s="935"/>
      <c r="AZ121" s="859" t="s">
        <v>469</v>
      </c>
      <c r="BA121" s="794"/>
      <c r="BB121" s="794"/>
      <c r="BC121" s="794"/>
      <c r="BD121" s="794"/>
      <c r="BE121" s="794"/>
      <c r="BF121" s="794"/>
      <c r="BG121" s="794"/>
      <c r="BH121" s="794"/>
      <c r="BI121" s="794"/>
      <c r="BJ121" s="794"/>
      <c r="BK121" s="794"/>
      <c r="BL121" s="794"/>
      <c r="BM121" s="794"/>
      <c r="BN121" s="794"/>
      <c r="BO121" s="794"/>
      <c r="BP121" s="795"/>
      <c r="BQ121" s="860">
        <v>190539</v>
      </c>
      <c r="BR121" s="861"/>
      <c r="BS121" s="861"/>
      <c r="BT121" s="861"/>
      <c r="BU121" s="861"/>
      <c r="BV121" s="861">
        <v>165482</v>
      </c>
      <c r="BW121" s="861"/>
      <c r="BX121" s="861"/>
      <c r="BY121" s="861"/>
      <c r="BZ121" s="861"/>
      <c r="CA121" s="861">
        <v>140401</v>
      </c>
      <c r="CB121" s="861"/>
      <c r="CC121" s="861"/>
      <c r="CD121" s="861"/>
      <c r="CE121" s="861"/>
      <c r="CF121" s="922">
        <v>1</v>
      </c>
      <c r="CG121" s="923"/>
      <c r="CH121" s="923"/>
      <c r="CI121" s="923"/>
      <c r="CJ121" s="923"/>
      <c r="CK121" s="916"/>
      <c r="CL121" s="902"/>
      <c r="CM121" s="902"/>
      <c r="CN121" s="902"/>
      <c r="CO121" s="903"/>
      <c r="CP121" s="882" t="s">
        <v>470</v>
      </c>
      <c r="CQ121" s="883"/>
      <c r="CR121" s="883"/>
      <c r="CS121" s="883"/>
      <c r="CT121" s="883"/>
      <c r="CU121" s="883"/>
      <c r="CV121" s="883"/>
      <c r="CW121" s="883"/>
      <c r="CX121" s="883"/>
      <c r="CY121" s="883"/>
      <c r="CZ121" s="883"/>
      <c r="DA121" s="883"/>
      <c r="DB121" s="883"/>
      <c r="DC121" s="883"/>
      <c r="DD121" s="883"/>
      <c r="DE121" s="883"/>
      <c r="DF121" s="884"/>
      <c r="DG121" s="860">
        <v>1250819</v>
      </c>
      <c r="DH121" s="861"/>
      <c r="DI121" s="861"/>
      <c r="DJ121" s="861"/>
      <c r="DK121" s="861"/>
      <c r="DL121" s="861">
        <v>1099411</v>
      </c>
      <c r="DM121" s="861"/>
      <c r="DN121" s="861"/>
      <c r="DO121" s="861"/>
      <c r="DP121" s="861"/>
      <c r="DQ121" s="861">
        <v>1041333</v>
      </c>
      <c r="DR121" s="861"/>
      <c r="DS121" s="861"/>
      <c r="DT121" s="861"/>
      <c r="DU121" s="861"/>
      <c r="DV121" s="838">
        <v>7.4</v>
      </c>
      <c r="DW121" s="838"/>
      <c r="DX121" s="838"/>
      <c r="DY121" s="838"/>
      <c r="DZ121" s="839"/>
    </row>
    <row r="122" spans="1:130" s="247" customFormat="1" ht="26.25" customHeight="1" x14ac:dyDescent="0.15">
      <c r="A122" s="864"/>
      <c r="B122" s="865"/>
      <c r="C122" s="868" t="s">
        <v>450</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408</v>
      </c>
      <c r="AB122" s="824"/>
      <c r="AC122" s="824"/>
      <c r="AD122" s="824"/>
      <c r="AE122" s="825"/>
      <c r="AF122" s="826" t="s">
        <v>129</v>
      </c>
      <c r="AG122" s="824"/>
      <c r="AH122" s="824"/>
      <c r="AI122" s="824"/>
      <c r="AJ122" s="825"/>
      <c r="AK122" s="826" t="s">
        <v>129</v>
      </c>
      <c r="AL122" s="824"/>
      <c r="AM122" s="824"/>
      <c r="AN122" s="824"/>
      <c r="AO122" s="825"/>
      <c r="AP122" s="871" t="s">
        <v>408</v>
      </c>
      <c r="AQ122" s="872"/>
      <c r="AR122" s="872"/>
      <c r="AS122" s="872"/>
      <c r="AT122" s="873"/>
      <c r="AU122" s="933"/>
      <c r="AV122" s="934"/>
      <c r="AW122" s="934"/>
      <c r="AX122" s="934"/>
      <c r="AY122" s="935"/>
      <c r="AZ122" s="926" t="s">
        <v>471</v>
      </c>
      <c r="BA122" s="927"/>
      <c r="BB122" s="927"/>
      <c r="BC122" s="927"/>
      <c r="BD122" s="927"/>
      <c r="BE122" s="927"/>
      <c r="BF122" s="927"/>
      <c r="BG122" s="927"/>
      <c r="BH122" s="927"/>
      <c r="BI122" s="927"/>
      <c r="BJ122" s="927"/>
      <c r="BK122" s="927"/>
      <c r="BL122" s="927"/>
      <c r="BM122" s="927"/>
      <c r="BN122" s="927"/>
      <c r="BO122" s="927"/>
      <c r="BP122" s="928"/>
      <c r="BQ122" s="929">
        <v>33276722</v>
      </c>
      <c r="BR122" s="892"/>
      <c r="BS122" s="892"/>
      <c r="BT122" s="892"/>
      <c r="BU122" s="892"/>
      <c r="BV122" s="892">
        <v>33773307</v>
      </c>
      <c r="BW122" s="892"/>
      <c r="BX122" s="892"/>
      <c r="BY122" s="892"/>
      <c r="BZ122" s="892"/>
      <c r="CA122" s="892">
        <v>33662398</v>
      </c>
      <c r="CB122" s="892"/>
      <c r="CC122" s="892"/>
      <c r="CD122" s="892"/>
      <c r="CE122" s="892"/>
      <c r="CF122" s="893">
        <v>239.1</v>
      </c>
      <c r="CG122" s="894"/>
      <c r="CH122" s="894"/>
      <c r="CI122" s="894"/>
      <c r="CJ122" s="894"/>
      <c r="CK122" s="916"/>
      <c r="CL122" s="902"/>
      <c r="CM122" s="902"/>
      <c r="CN122" s="902"/>
      <c r="CO122" s="903"/>
      <c r="CP122" s="882" t="s">
        <v>472</v>
      </c>
      <c r="CQ122" s="883"/>
      <c r="CR122" s="883"/>
      <c r="CS122" s="883"/>
      <c r="CT122" s="883"/>
      <c r="CU122" s="883"/>
      <c r="CV122" s="883"/>
      <c r="CW122" s="883"/>
      <c r="CX122" s="883"/>
      <c r="CY122" s="883"/>
      <c r="CZ122" s="883"/>
      <c r="DA122" s="883"/>
      <c r="DB122" s="883"/>
      <c r="DC122" s="883"/>
      <c r="DD122" s="883"/>
      <c r="DE122" s="883"/>
      <c r="DF122" s="884"/>
      <c r="DG122" s="860" t="s">
        <v>408</v>
      </c>
      <c r="DH122" s="861"/>
      <c r="DI122" s="861"/>
      <c r="DJ122" s="861"/>
      <c r="DK122" s="861"/>
      <c r="DL122" s="861">
        <v>18163</v>
      </c>
      <c r="DM122" s="861"/>
      <c r="DN122" s="861"/>
      <c r="DO122" s="861"/>
      <c r="DP122" s="861"/>
      <c r="DQ122" s="861">
        <v>21500</v>
      </c>
      <c r="DR122" s="861"/>
      <c r="DS122" s="861"/>
      <c r="DT122" s="861"/>
      <c r="DU122" s="861"/>
      <c r="DV122" s="838">
        <v>0.2</v>
      </c>
      <c r="DW122" s="838"/>
      <c r="DX122" s="838"/>
      <c r="DY122" s="838"/>
      <c r="DZ122" s="839"/>
    </row>
    <row r="123" spans="1:130" s="247" customFormat="1" ht="26.25" customHeight="1" x14ac:dyDescent="0.15">
      <c r="A123" s="864"/>
      <c r="B123" s="865"/>
      <c r="C123" s="868" t="s">
        <v>456</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v>13169</v>
      </c>
      <c r="AB123" s="824"/>
      <c r="AC123" s="824"/>
      <c r="AD123" s="824"/>
      <c r="AE123" s="825"/>
      <c r="AF123" s="826">
        <v>13036</v>
      </c>
      <c r="AG123" s="824"/>
      <c r="AH123" s="824"/>
      <c r="AI123" s="824"/>
      <c r="AJ123" s="825"/>
      <c r="AK123" s="826" t="s">
        <v>129</v>
      </c>
      <c r="AL123" s="824"/>
      <c r="AM123" s="824"/>
      <c r="AN123" s="824"/>
      <c r="AO123" s="825"/>
      <c r="AP123" s="871" t="s">
        <v>129</v>
      </c>
      <c r="AQ123" s="872"/>
      <c r="AR123" s="872"/>
      <c r="AS123" s="872"/>
      <c r="AT123" s="873"/>
      <c r="AU123" s="936"/>
      <c r="AV123" s="937"/>
      <c r="AW123" s="937"/>
      <c r="AX123" s="937"/>
      <c r="AY123" s="937"/>
      <c r="AZ123" s="278" t="s">
        <v>185</v>
      </c>
      <c r="BA123" s="278"/>
      <c r="BB123" s="278"/>
      <c r="BC123" s="278"/>
      <c r="BD123" s="278"/>
      <c r="BE123" s="278"/>
      <c r="BF123" s="278"/>
      <c r="BG123" s="278"/>
      <c r="BH123" s="278"/>
      <c r="BI123" s="278"/>
      <c r="BJ123" s="278"/>
      <c r="BK123" s="278"/>
      <c r="BL123" s="278"/>
      <c r="BM123" s="278"/>
      <c r="BN123" s="278"/>
      <c r="BO123" s="924" t="s">
        <v>473</v>
      </c>
      <c r="BP123" s="925"/>
      <c r="BQ123" s="879">
        <v>44324867</v>
      </c>
      <c r="BR123" s="880"/>
      <c r="BS123" s="880"/>
      <c r="BT123" s="880"/>
      <c r="BU123" s="880"/>
      <c r="BV123" s="880">
        <v>45249891</v>
      </c>
      <c r="BW123" s="880"/>
      <c r="BX123" s="880"/>
      <c r="BY123" s="880"/>
      <c r="BZ123" s="880"/>
      <c r="CA123" s="880">
        <v>42918823</v>
      </c>
      <c r="CB123" s="880"/>
      <c r="CC123" s="880"/>
      <c r="CD123" s="880"/>
      <c r="CE123" s="880"/>
      <c r="CF123" s="790"/>
      <c r="CG123" s="791"/>
      <c r="CH123" s="791"/>
      <c r="CI123" s="791"/>
      <c r="CJ123" s="881"/>
      <c r="CK123" s="916"/>
      <c r="CL123" s="902"/>
      <c r="CM123" s="902"/>
      <c r="CN123" s="902"/>
      <c r="CO123" s="903"/>
      <c r="CP123" s="882" t="s">
        <v>406</v>
      </c>
      <c r="CQ123" s="883"/>
      <c r="CR123" s="883"/>
      <c r="CS123" s="883"/>
      <c r="CT123" s="883"/>
      <c r="CU123" s="883"/>
      <c r="CV123" s="883"/>
      <c r="CW123" s="883"/>
      <c r="CX123" s="883"/>
      <c r="CY123" s="883"/>
      <c r="CZ123" s="883"/>
      <c r="DA123" s="883"/>
      <c r="DB123" s="883"/>
      <c r="DC123" s="883"/>
      <c r="DD123" s="883"/>
      <c r="DE123" s="883"/>
      <c r="DF123" s="884"/>
      <c r="DG123" s="823" t="s">
        <v>129</v>
      </c>
      <c r="DH123" s="824"/>
      <c r="DI123" s="824"/>
      <c r="DJ123" s="824"/>
      <c r="DK123" s="825"/>
      <c r="DL123" s="826" t="s">
        <v>408</v>
      </c>
      <c r="DM123" s="824"/>
      <c r="DN123" s="824"/>
      <c r="DO123" s="824"/>
      <c r="DP123" s="825"/>
      <c r="DQ123" s="826" t="s">
        <v>129</v>
      </c>
      <c r="DR123" s="824"/>
      <c r="DS123" s="824"/>
      <c r="DT123" s="824"/>
      <c r="DU123" s="825"/>
      <c r="DV123" s="871" t="s">
        <v>129</v>
      </c>
      <c r="DW123" s="872"/>
      <c r="DX123" s="872"/>
      <c r="DY123" s="872"/>
      <c r="DZ123" s="873"/>
    </row>
    <row r="124" spans="1:130" s="247" customFormat="1" ht="26.25" customHeight="1" thickBot="1" x14ac:dyDescent="0.2">
      <c r="A124" s="864"/>
      <c r="B124" s="865"/>
      <c r="C124" s="868" t="s">
        <v>459</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129</v>
      </c>
      <c r="AB124" s="824"/>
      <c r="AC124" s="824"/>
      <c r="AD124" s="824"/>
      <c r="AE124" s="825"/>
      <c r="AF124" s="826" t="s">
        <v>129</v>
      </c>
      <c r="AG124" s="824"/>
      <c r="AH124" s="824"/>
      <c r="AI124" s="824"/>
      <c r="AJ124" s="825"/>
      <c r="AK124" s="826" t="s">
        <v>408</v>
      </c>
      <c r="AL124" s="824"/>
      <c r="AM124" s="824"/>
      <c r="AN124" s="824"/>
      <c r="AO124" s="825"/>
      <c r="AP124" s="871" t="s">
        <v>129</v>
      </c>
      <c r="AQ124" s="872"/>
      <c r="AR124" s="872"/>
      <c r="AS124" s="872"/>
      <c r="AT124" s="873"/>
      <c r="AU124" s="874" t="s">
        <v>474</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38.700000000000003</v>
      </c>
      <c r="BR124" s="878"/>
      <c r="BS124" s="878"/>
      <c r="BT124" s="878"/>
      <c r="BU124" s="878"/>
      <c r="BV124" s="878">
        <v>39.5</v>
      </c>
      <c r="BW124" s="878"/>
      <c r="BX124" s="878"/>
      <c r="BY124" s="878"/>
      <c r="BZ124" s="878"/>
      <c r="CA124" s="878">
        <v>54.4</v>
      </c>
      <c r="CB124" s="878"/>
      <c r="CC124" s="878"/>
      <c r="CD124" s="878"/>
      <c r="CE124" s="878"/>
      <c r="CF124" s="768"/>
      <c r="CG124" s="769"/>
      <c r="CH124" s="769"/>
      <c r="CI124" s="769"/>
      <c r="CJ124" s="909"/>
      <c r="CK124" s="917"/>
      <c r="CL124" s="917"/>
      <c r="CM124" s="917"/>
      <c r="CN124" s="917"/>
      <c r="CO124" s="918"/>
      <c r="CP124" s="882" t="s">
        <v>475</v>
      </c>
      <c r="CQ124" s="883"/>
      <c r="CR124" s="883"/>
      <c r="CS124" s="883"/>
      <c r="CT124" s="883"/>
      <c r="CU124" s="883"/>
      <c r="CV124" s="883"/>
      <c r="CW124" s="883"/>
      <c r="CX124" s="883"/>
      <c r="CY124" s="883"/>
      <c r="CZ124" s="883"/>
      <c r="DA124" s="883"/>
      <c r="DB124" s="883"/>
      <c r="DC124" s="883"/>
      <c r="DD124" s="883"/>
      <c r="DE124" s="883"/>
      <c r="DF124" s="884"/>
      <c r="DG124" s="806" t="s">
        <v>408</v>
      </c>
      <c r="DH124" s="807"/>
      <c r="DI124" s="807"/>
      <c r="DJ124" s="807"/>
      <c r="DK124" s="808"/>
      <c r="DL124" s="809" t="s">
        <v>129</v>
      </c>
      <c r="DM124" s="807"/>
      <c r="DN124" s="807"/>
      <c r="DO124" s="807"/>
      <c r="DP124" s="808"/>
      <c r="DQ124" s="809" t="s">
        <v>129</v>
      </c>
      <c r="DR124" s="807"/>
      <c r="DS124" s="807"/>
      <c r="DT124" s="807"/>
      <c r="DU124" s="808"/>
      <c r="DV124" s="895" t="s">
        <v>129</v>
      </c>
      <c r="DW124" s="896"/>
      <c r="DX124" s="896"/>
      <c r="DY124" s="896"/>
      <c r="DZ124" s="897"/>
    </row>
    <row r="125" spans="1:130" s="247" customFormat="1" ht="26.25" customHeight="1" x14ac:dyDescent="0.15">
      <c r="A125" s="864"/>
      <c r="B125" s="865"/>
      <c r="C125" s="868" t="s">
        <v>461</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408</v>
      </c>
      <c r="AB125" s="824"/>
      <c r="AC125" s="824"/>
      <c r="AD125" s="824"/>
      <c r="AE125" s="825"/>
      <c r="AF125" s="826" t="s">
        <v>408</v>
      </c>
      <c r="AG125" s="824"/>
      <c r="AH125" s="824"/>
      <c r="AI125" s="824"/>
      <c r="AJ125" s="825"/>
      <c r="AK125" s="826" t="s">
        <v>408</v>
      </c>
      <c r="AL125" s="824"/>
      <c r="AM125" s="824"/>
      <c r="AN125" s="824"/>
      <c r="AO125" s="825"/>
      <c r="AP125" s="871" t="s">
        <v>408</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476</v>
      </c>
      <c r="CL125" s="899"/>
      <c r="CM125" s="899"/>
      <c r="CN125" s="899"/>
      <c r="CO125" s="900"/>
      <c r="CP125" s="907" t="s">
        <v>477</v>
      </c>
      <c r="CQ125" s="852"/>
      <c r="CR125" s="852"/>
      <c r="CS125" s="852"/>
      <c r="CT125" s="852"/>
      <c r="CU125" s="852"/>
      <c r="CV125" s="852"/>
      <c r="CW125" s="852"/>
      <c r="CX125" s="852"/>
      <c r="CY125" s="852"/>
      <c r="CZ125" s="852"/>
      <c r="DA125" s="852"/>
      <c r="DB125" s="852"/>
      <c r="DC125" s="852"/>
      <c r="DD125" s="852"/>
      <c r="DE125" s="852"/>
      <c r="DF125" s="853"/>
      <c r="DG125" s="908" t="s">
        <v>129</v>
      </c>
      <c r="DH125" s="889"/>
      <c r="DI125" s="889"/>
      <c r="DJ125" s="889"/>
      <c r="DK125" s="889"/>
      <c r="DL125" s="889" t="s">
        <v>408</v>
      </c>
      <c r="DM125" s="889"/>
      <c r="DN125" s="889"/>
      <c r="DO125" s="889"/>
      <c r="DP125" s="889"/>
      <c r="DQ125" s="889" t="s">
        <v>129</v>
      </c>
      <c r="DR125" s="889"/>
      <c r="DS125" s="889"/>
      <c r="DT125" s="889"/>
      <c r="DU125" s="889"/>
      <c r="DV125" s="890" t="s">
        <v>408</v>
      </c>
      <c r="DW125" s="890"/>
      <c r="DX125" s="890"/>
      <c r="DY125" s="890"/>
      <c r="DZ125" s="891"/>
    </row>
    <row r="126" spans="1:130" s="247" customFormat="1" ht="26.25" customHeight="1" thickBot="1" x14ac:dyDescent="0.2">
      <c r="A126" s="864"/>
      <c r="B126" s="865"/>
      <c r="C126" s="868" t="s">
        <v>463</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129</v>
      </c>
      <c r="AB126" s="824"/>
      <c r="AC126" s="824"/>
      <c r="AD126" s="824"/>
      <c r="AE126" s="825"/>
      <c r="AF126" s="826" t="s">
        <v>129</v>
      </c>
      <c r="AG126" s="824"/>
      <c r="AH126" s="824"/>
      <c r="AI126" s="824"/>
      <c r="AJ126" s="825"/>
      <c r="AK126" s="826" t="s">
        <v>129</v>
      </c>
      <c r="AL126" s="824"/>
      <c r="AM126" s="824"/>
      <c r="AN126" s="824"/>
      <c r="AO126" s="825"/>
      <c r="AP126" s="871" t="s">
        <v>129</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478</v>
      </c>
      <c r="CQ126" s="794"/>
      <c r="CR126" s="794"/>
      <c r="CS126" s="794"/>
      <c r="CT126" s="794"/>
      <c r="CU126" s="794"/>
      <c r="CV126" s="794"/>
      <c r="CW126" s="794"/>
      <c r="CX126" s="794"/>
      <c r="CY126" s="794"/>
      <c r="CZ126" s="794"/>
      <c r="DA126" s="794"/>
      <c r="DB126" s="794"/>
      <c r="DC126" s="794"/>
      <c r="DD126" s="794"/>
      <c r="DE126" s="794"/>
      <c r="DF126" s="795"/>
      <c r="DG126" s="860" t="s">
        <v>129</v>
      </c>
      <c r="DH126" s="861"/>
      <c r="DI126" s="861"/>
      <c r="DJ126" s="861"/>
      <c r="DK126" s="861"/>
      <c r="DL126" s="861" t="s">
        <v>408</v>
      </c>
      <c r="DM126" s="861"/>
      <c r="DN126" s="861"/>
      <c r="DO126" s="861"/>
      <c r="DP126" s="861"/>
      <c r="DQ126" s="861" t="s">
        <v>129</v>
      </c>
      <c r="DR126" s="861"/>
      <c r="DS126" s="861"/>
      <c r="DT126" s="861"/>
      <c r="DU126" s="861"/>
      <c r="DV126" s="838" t="s">
        <v>129</v>
      </c>
      <c r="DW126" s="838"/>
      <c r="DX126" s="838"/>
      <c r="DY126" s="838"/>
      <c r="DZ126" s="839"/>
    </row>
    <row r="127" spans="1:130" s="247" customFormat="1" ht="26.25" customHeight="1" x14ac:dyDescent="0.15">
      <c r="A127" s="866"/>
      <c r="B127" s="867"/>
      <c r="C127" s="885" t="s">
        <v>479</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163</v>
      </c>
      <c r="AB127" s="824"/>
      <c r="AC127" s="824"/>
      <c r="AD127" s="824"/>
      <c r="AE127" s="825"/>
      <c r="AF127" s="826">
        <v>136</v>
      </c>
      <c r="AG127" s="824"/>
      <c r="AH127" s="824"/>
      <c r="AI127" s="824"/>
      <c r="AJ127" s="825"/>
      <c r="AK127" s="826">
        <v>109</v>
      </c>
      <c r="AL127" s="824"/>
      <c r="AM127" s="824"/>
      <c r="AN127" s="824"/>
      <c r="AO127" s="825"/>
      <c r="AP127" s="871">
        <v>0</v>
      </c>
      <c r="AQ127" s="872"/>
      <c r="AR127" s="872"/>
      <c r="AS127" s="872"/>
      <c r="AT127" s="873"/>
      <c r="AU127" s="283"/>
      <c r="AV127" s="283"/>
      <c r="AW127" s="283"/>
      <c r="AX127" s="888" t="s">
        <v>480</v>
      </c>
      <c r="AY127" s="856"/>
      <c r="AZ127" s="856"/>
      <c r="BA127" s="856"/>
      <c r="BB127" s="856"/>
      <c r="BC127" s="856"/>
      <c r="BD127" s="856"/>
      <c r="BE127" s="857"/>
      <c r="BF127" s="855" t="s">
        <v>481</v>
      </c>
      <c r="BG127" s="856"/>
      <c r="BH127" s="856"/>
      <c r="BI127" s="856"/>
      <c r="BJ127" s="856"/>
      <c r="BK127" s="856"/>
      <c r="BL127" s="857"/>
      <c r="BM127" s="855" t="s">
        <v>482</v>
      </c>
      <c r="BN127" s="856"/>
      <c r="BO127" s="856"/>
      <c r="BP127" s="856"/>
      <c r="BQ127" s="856"/>
      <c r="BR127" s="856"/>
      <c r="BS127" s="857"/>
      <c r="BT127" s="855" t="s">
        <v>483</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484</v>
      </c>
      <c r="CQ127" s="794"/>
      <c r="CR127" s="794"/>
      <c r="CS127" s="794"/>
      <c r="CT127" s="794"/>
      <c r="CU127" s="794"/>
      <c r="CV127" s="794"/>
      <c r="CW127" s="794"/>
      <c r="CX127" s="794"/>
      <c r="CY127" s="794"/>
      <c r="CZ127" s="794"/>
      <c r="DA127" s="794"/>
      <c r="DB127" s="794"/>
      <c r="DC127" s="794"/>
      <c r="DD127" s="794"/>
      <c r="DE127" s="794"/>
      <c r="DF127" s="795"/>
      <c r="DG127" s="860" t="s">
        <v>129</v>
      </c>
      <c r="DH127" s="861"/>
      <c r="DI127" s="861"/>
      <c r="DJ127" s="861"/>
      <c r="DK127" s="861"/>
      <c r="DL127" s="861" t="s">
        <v>129</v>
      </c>
      <c r="DM127" s="861"/>
      <c r="DN127" s="861"/>
      <c r="DO127" s="861"/>
      <c r="DP127" s="861"/>
      <c r="DQ127" s="861" t="s">
        <v>129</v>
      </c>
      <c r="DR127" s="861"/>
      <c r="DS127" s="861"/>
      <c r="DT127" s="861"/>
      <c r="DU127" s="861"/>
      <c r="DV127" s="838" t="s">
        <v>408</v>
      </c>
      <c r="DW127" s="838"/>
      <c r="DX127" s="838"/>
      <c r="DY127" s="838"/>
      <c r="DZ127" s="839"/>
    </row>
    <row r="128" spans="1:130" s="247" customFormat="1" ht="26.25" customHeight="1" thickBot="1" x14ac:dyDescent="0.2">
      <c r="A128" s="840" t="s">
        <v>485</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486</v>
      </c>
      <c r="X128" s="842"/>
      <c r="Y128" s="842"/>
      <c r="Z128" s="843"/>
      <c r="AA128" s="844">
        <v>73359</v>
      </c>
      <c r="AB128" s="845"/>
      <c r="AC128" s="845"/>
      <c r="AD128" s="845"/>
      <c r="AE128" s="846"/>
      <c r="AF128" s="847">
        <v>40269</v>
      </c>
      <c r="AG128" s="845"/>
      <c r="AH128" s="845"/>
      <c r="AI128" s="845"/>
      <c r="AJ128" s="846"/>
      <c r="AK128" s="847">
        <v>33510</v>
      </c>
      <c r="AL128" s="845"/>
      <c r="AM128" s="845"/>
      <c r="AN128" s="845"/>
      <c r="AO128" s="846"/>
      <c r="AP128" s="848"/>
      <c r="AQ128" s="849"/>
      <c r="AR128" s="849"/>
      <c r="AS128" s="849"/>
      <c r="AT128" s="850"/>
      <c r="AU128" s="283"/>
      <c r="AV128" s="283"/>
      <c r="AW128" s="283"/>
      <c r="AX128" s="851" t="s">
        <v>487</v>
      </c>
      <c r="AY128" s="852"/>
      <c r="AZ128" s="852"/>
      <c r="BA128" s="852"/>
      <c r="BB128" s="852"/>
      <c r="BC128" s="852"/>
      <c r="BD128" s="852"/>
      <c r="BE128" s="853"/>
      <c r="BF128" s="830" t="s">
        <v>129</v>
      </c>
      <c r="BG128" s="831"/>
      <c r="BH128" s="831"/>
      <c r="BI128" s="831"/>
      <c r="BJ128" s="831"/>
      <c r="BK128" s="831"/>
      <c r="BL128" s="854"/>
      <c r="BM128" s="830">
        <v>12.66</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488</v>
      </c>
      <c r="CQ128" s="772"/>
      <c r="CR128" s="772"/>
      <c r="CS128" s="772"/>
      <c r="CT128" s="772"/>
      <c r="CU128" s="772"/>
      <c r="CV128" s="772"/>
      <c r="CW128" s="772"/>
      <c r="CX128" s="772"/>
      <c r="CY128" s="772"/>
      <c r="CZ128" s="772"/>
      <c r="DA128" s="772"/>
      <c r="DB128" s="772"/>
      <c r="DC128" s="772"/>
      <c r="DD128" s="772"/>
      <c r="DE128" s="772"/>
      <c r="DF128" s="773"/>
      <c r="DG128" s="834" t="s">
        <v>129</v>
      </c>
      <c r="DH128" s="835"/>
      <c r="DI128" s="835"/>
      <c r="DJ128" s="835"/>
      <c r="DK128" s="835"/>
      <c r="DL128" s="835" t="s">
        <v>408</v>
      </c>
      <c r="DM128" s="835"/>
      <c r="DN128" s="835"/>
      <c r="DO128" s="835"/>
      <c r="DP128" s="835"/>
      <c r="DQ128" s="835" t="s">
        <v>408</v>
      </c>
      <c r="DR128" s="835"/>
      <c r="DS128" s="835"/>
      <c r="DT128" s="835"/>
      <c r="DU128" s="835"/>
      <c r="DV128" s="836" t="s">
        <v>129</v>
      </c>
      <c r="DW128" s="836"/>
      <c r="DX128" s="836"/>
      <c r="DY128" s="836"/>
      <c r="DZ128" s="837"/>
    </row>
    <row r="129" spans="1:131" s="247" customFormat="1" ht="26.25" customHeight="1" x14ac:dyDescent="0.15">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489</v>
      </c>
      <c r="X129" s="821"/>
      <c r="Y129" s="821"/>
      <c r="Z129" s="822"/>
      <c r="AA129" s="823">
        <v>17410523</v>
      </c>
      <c r="AB129" s="824"/>
      <c r="AC129" s="824"/>
      <c r="AD129" s="824"/>
      <c r="AE129" s="825"/>
      <c r="AF129" s="826">
        <v>17064715</v>
      </c>
      <c r="AG129" s="824"/>
      <c r="AH129" s="824"/>
      <c r="AI129" s="824"/>
      <c r="AJ129" s="825"/>
      <c r="AK129" s="826">
        <v>16713051</v>
      </c>
      <c r="AL129" s="824"/>
      <c r="AM129" s="824"/>
      <c r="AN129" s="824"/>
      <c r="AO129" s="825"/>
      <c r="AP129" s="827"/>
      <c r="AQ129" s="828"/>
      <c r="AR129" s="828"/>
      <c r="AS129" s="828"/>
      <c r="AT129" s="829"/>
      <c r="AU129" s="285"/>
      <c r="AV129" s="285"/>
      <c r="AW129" s="285"/>
      <c r="AX129" s="793" t="s">
        <v>490</v>
      </c>
      <c r="AY129" s="794"/>
      <c r="AZ129" s="794"/>
      <c r="BA129" s="794"/>
      <c r="BB129" s="794"/>
      <c r="BC129" s="794"/>
      <c r="BD129" s="794"/>
      <c r="BE129" s="795"/>
      <c r="BF129" s="813" t="s">
        <v>129</v>
      </c>
      <c r="BG129" s="814"/>
      <c r="BH129" s="814"/>
      <c r="BI129" s="814"/>
      <c r="BJ129" s="814"/>
      <c r="BK129" s="814"/>
      <c r="BL129" s="815"/>
      <c r="BM129" s="813">
        <v>17.66</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491</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492</v>
      </c>
      <c r="X130" s="821"/>
      <c r="Y130" s="821"/>
      <c r="Z130" s="822"/>
      <c r="AA130" s="823">
        <v>2785647</v>
      </c>
      <c r="AB130" s="824"/>
      <c r="AC130" s="824"/>
      <c r="AD130" s="824"/>
      <c r="AE130" s="825"/>
      <c r="AF130" s="826">
        <v>2727756</v>
      </c>
      <c r="AG130" s="824"/>
      <c r="AH130" s="824"/>
      <c r="AI130" s="824"/>
      <c r="AJ130" s="825"/>
      <c r="AK130" s="826">
        <v>2637033</v>
      </c>
      <c r="AL130" s="824"/>
      <c r="AM130" s="824"/>
      <c r="AN130" s="824"/>
      <c r="AO130" s="825"/>
      <c r="AP130" s="827"/>
      <c r="AQ130" s="828"/>
      <c r="AR130" s="828"/>
      <c r="AS130" s="828"/>
      <c r="AT130" s="829"/>
      <c r="AU130" s="285"/>
      <c r="AV130" s="285"/>
      <c r="AW130" s="285"/>
      <c r="AX130" s="793" t="s">
        <v>493</v>
      </c>
      <c r="AY130" s="794"/>
      <c r="AZ130" s="794"/>
      <c r="BA130" s="794"/>
      <c r="BB130" s="794"/>
      <c r="BC130" s="794"/>
      <c r="BD130" s="794"/>
      <c r="BE130" s="795"/>
      <c r="BF130" s="796">
        <v>6.9</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494</v>
      </c>
      <c r="X131" s="804"/>
      <c r="Y131" s="804"/>
      <c r="Z131" s="805"/>
      <c r="AA131" s="806">
        <v>14624876</v>
      </c>
      <c r="AB131" s="807"/>
      <c r="AC131" s="807"/>
      <c r="AD131" s="807"/>
      <c r="AE131" s="808"/>
      <c r="AF131" s="809">
        <v>14336959</v>
      </c>
      <c r="AG131" s="807"/>
      <c r="AH131" s="807"/>
      <c r="AI131" s="807"/>
      <c r="AJ131" s="808"/>
      <c r="AK131" s="809">
        <v>14076018</v>
      </c>
      <c r="AL131" s="807"/>
      <c r="AM131" s="807"/>
      <c r="AN131" s="807"/>
      <c r="AO131" s="808"/>
      <c r="AP131" s="810"/>
      <c r="AQ131" s="811"/>
      <c r="AR131" s="811"/>
      <c r="AS131" s="811"/>
      <c r="AT131" s="812"/>
      <c r="AU131" s="285"/>
      <c r="AV131" s="285"/>
      <c r="AW131" s="285"/>
      <c r="AX131" s="771" t="s">
        <v>495</v>
      </c>
      <c r="AY131" s="772"/>
      <c r="AZ131" s="772"/>
      <c r="BA131" s="772"/>
      <c r="BB131" s="772"/>
      <c r="BC131" s="772"/>
      <c r="BD131" s="772"/>
      <c r="BE131" s="773"/>
      <c r="BF131" s="774">
        <v>54.4</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496</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497</v>
      </c>
      <c r="W132" s="784"/>
      <c r="X132" s="784"/>
      <c r="Y132" s="784"/>
      <c r="Z132" s="785"/>
      <c r="AA132" s="786">
        <v>6.8712856100000002</v>
      </c>
      <c r="AB132" s="787"/>
      <c r="AC132" s="787"/>
      <c r="AD132" s="787"/>
      <c r="AE132" s="788"/>
      <c r="AF132" s="789">
        <v>6.8167175479999997</v>
      </c>
      <c r="AG132" s="787"/>
      <c r="AH132" s="787"/>
      <c r="AI132" s="787"/>
      <c r="AJ132" s="788"/>
      <c r="AK132" s="789">
        <v>7.1443926830000004</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498</v>
      </c>
      <c r="W133" s="763"/>
      <c r="X133" s="763"/>
      <c r="Y133" s="763"/>
      <c r="Z133" s="764"/>
      <c r="AA133" s="765">
        <v>7.4</v>
      </c>
      <c r="AB133" s="766"/>
      <c r="AC133" s="766"/>
      <c r="AD133" s="766"/>
      <c r="AE133" s="767"/>
      <c r="AF133" s="765">
        <v>6.6</v>
      </c>
      <c r="AG133" s="766"/>
      <c r="AH133" s="766"/>
      <c r="AI133" s="766"/>
      <c r="AJ133" s="767"/>
      <c r="AK133" s="765">
        <v>6.9</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0QdDJaUH8TsMERGxkR0dk6yZNJJmlAm6ImF5tZbbe3YBk1unh6tm6z5/apSEQUxDi+KuGUBEua82nCNhmyC6qQ==" saltValue="aefMPLSwET5YXleDfmMG9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40" zoomScaleNormal="85" zoomScaleSheetLayoutView="100" workbookViewId="0">
      <selection activeCell="AK74" sqref="AK74"/>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ooj+pA8nblRUEguGekUYKA599Ug6PydlOZ1ETobWi2Yma9Cq6zAC43FKO1T/Uw3SMG1pRBaCRlWdb1D4b33NQ==" saltValue="uP638jX6bkVZx94eR6sgw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R55"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EFS7Gf3YRyNRbYKeTpH0Y5gyfwguax3T1elZrQI5nWclf5S5Qnx0Kt4CUbPoqo65Ilj0J55AyMOUOkiwL05+A==" saltValue="FZtjSU0RCZUsZzIJjIsq8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Q16" workbookViewId="0">
      <selection activeCell="AN57" sqref="AN57"/>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7" t="s">
        <v>502</v>
      </c>
      <c r="AP7" s="304"/>
      <c r="AQ7" s="305" t="s">
        <v>503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8"/>
      <c r="AP8" s="310" t="s">
        <v>504</v>
      </c>
      <c r="AQ8" s="311" t="s">
        <v>505</v>
      </c>
      <c r="AR8" s="312" t="s">
        <v>506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1" t="s">
        <v>507</v>
      </c>
      <c r="AL9" s="1192"/>
      <c r="AM9" s="1192"/>
      <c r="AN9" s="1193"/>
      <c r="AO9" s="313">
        <v>4054115</v>
      </c>
      <c r="AP9" s="313">
        <v>67536</v>
      </c>
      <c r="AQ9" s="314">
        <v>66535</v>
      </c>
      <c r="AR9" s="315">
        <v>1.5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1" t="s">
        <v>508</v>
      </c>
      <c r="AL10" s="1192"/>
      <c r="AM10" s="1192"/>
      <c r="AN10" s="1193"/>
      <c r="AO10" s="316">
        <v>610174</v>
      </c>
      <c r="AP10" s="316">
        <v>10165</v>
      </c>
      <c r="AQ10" s="317">
        <v>6067</v>
      </c>
      <c r="AR10" s="318">
        <v>67.5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1" t="s">
        <v>509</v>
      </c>
      <c r="AL11" s="1192"/>
      <c r="AM11" s="1192"/>
      <c r="AN11" s="1193"/>
      <c r="AO11" s="316">
        <v>747591</v>
      </c>
      <c r="AP11" s="316">
        <v>12454</v>
      </c>
      <c r="AQ11" s="317">
        <v>10213</v>
      </c>
      <c r="AR11" s="318">
        <v>21.9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1" t="s">
        <v>510</v>
      </c>
      <c r="AL12" s="1192"/>
      <c r="AM12" s="1192"/>
      <c r="AN12" s="1193"/>
      <c r="AO12" s="316" t="s">
        <v>511</v>
      </c>
      <c r="AP12" s="316" t="s">
        <v>511</v>
      </c>
      <c r="AQ12" s="317">
        <v>718</v>
      </c>
      <c r="AR12" s="318" t="s">
        <v>511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1" t="s">
        <v>512</v>
      </c>
      <c r="AL13" s="1192"/>
      <c r="AM13" s="1192"/>
      <c r="AN13" s="1193"/>
      <c r="AO13" s="316" t="s">
        <v>511</v>
      </c>
      <c r="AP13" s="316" t="s">
        <v>511</v>
      </c>
      <c r="AQ13" s="317" t="s">
        <v>511</v>
      </c>
      <c r="AR13" s="318" t="s">
        <v>511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1" t="s">
        <v>513</v>
      </c>
      <c r="AL14" s="1192"/>
      <c r="AM14" s="1192"/>
      <c r="AN14" s="1193"/>
      <c r="AO14" s="316">
        <v>135495</v>
      </c>
      <c r="AP14" s="316">
        <v>2257</v>
      </c>
      <c r="AQ14" s="317">
        <v>2921</v>
      </c>
      <c r="AR14" s="318">
        <v>-22.7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1" t="s">
        <v>514</v>
      </c>
      <c r="AL15" s="1192"/>
      <c r="AM15" s="1192"/>
      <c r="AN15" s="1193"/>
      <c r="AO15" s="316">
        <v>159751</v>
      </c>
      <c r="AP15" s="316">
        <v>2661</v>
      </c>
      <c r="AQ15" s="317">
        <v>1684</v>
      </c>
      <c r="AR15" s="318">
        <v>58</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4" t="s">
        <v>515</v>
      </c>
      <c r="AL16" s="1195"/>
      <c r="AM16" s="1195"/>
      <c r="AN16" s="1196"/>
      <c r="AO16" s="316">
        <v>-370191</v>
      </c>
      <c r="AP16" s="316">
        <v>-6167</v>
      </c>
      <c r="AQ16" s="317">
        <v>-5708</v>
      </c>
      <c r="AR16" s="318">
        <v>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4" t="s">
        <v>185</v>
      </c>
      <c r="AL17" s="1195"/>
      <c r="AM17" s="1195"/>
      <c r="AN17" s="1196"/>
      <c r="AO17" s="316">
        <v>5336935</v>
      </c>
      <c r="AP17" s="316">
        <v>88906</v>
      </c>
      <c r="AQ17" s="317">
        <v>82431</v>
      </c>
      <c r="AR17" s="318">
        <v>7.9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517</v>
      </c>
      <c r="AP20" s="324" t="s">
        <v>518</v>
      </c>
      <c r="AQ20" s="325" t="s">
        <v>519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8" t="s">
        <v>520</v>
      </c>
      <c r="AL21" s="1189"/>
      <c r="AM21" s="1189"/>
      <c r="AN21" s="1190"/>
      <c r="AO21" s="328">
        <v>8.0299999999999994</v>
      </c>
      <c r="AP21" s="329">
        <v>7.69</v>
      </c>
      <c r="AQ21" s="330">
        <v>0.34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8" t="s">
        <v>521</v>
      </c>
      <c r="AL22" s="1189"/>
      <c r="AM22" s="1189"/>
      <c r="AN22" s="1190"/>
      <c r="AO22" s="333">
        <v>97.6</v>
      </c>
      <c r="AP22" s="334">
        <v>98.4</v>
      </c>
      <c r="AQ22" s="335">
        <v>-0.8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7" t="s">
        <v>502</v>
      </c>
      <c r="AP30" s="304"/>
      <c r="AQ30" s="305" t="s">
        <v>503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8"/>
      <c r="AP31" s="310" t="s">
        <v>504</v>
      </c>
      <c r="AQ31" s="311" t="s">
        <v>505</v>
      </c>
      <c r="AR31" s="312" t="s">
        <v>506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79" t="s">
        <v>525</v>
      </c>
      <c r="AL32" s="1180"/>
      <c r="AM32" s="1180"/>
      <c r="AN32" s="1181"/>
      <c r="AO32" s="343">
        <v>2953242</v>
      </c>
      <c r="AP32" s="343">
        <v>49197</v>
      </c>
      <c r="AQ32" s="344">
        <v>42216</v>
      </c>
      <c r="AR32" s="345">
        <v>16.5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79" t="s">
        <v>526</v>
      </c>
      <c r="AL33" s="1180"/>
      <c r="AM33" s="1180"/>
      <c r="AN33" s="1181"/>
      <c r="AO33" s="343" t="s">
        <v>511</v>
      </c>
      <c r="AP33" s="343" t="s">
        <v>511</v>
      </c>
      <c r="AQ33" s="344">
        <v>25</v>
      </c>
      <c r="AR33" s="345" t="s">
        <v>511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79" t="s">
        <v>527</v>
      </c>
      <c r="AL34" s="1180"/>
      <c r="AM34" s="1180"/>
      <c r="AN34" s="1181"/>
      <c r="AO34" s="343">
        <v>13333</v>
      </c>
      <c r="AP34" s="343">
        <v>222</v>
      </c>
      <c r="AQ34" s="344">
        <v>199</v>
      </c>
      <c r="AR34" s="345">
        <v>11.6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79" t="s">
        <v>528</v>
      </c>
      <c r="AL35" s="1180"/>
      <c r="AM35" s="1180"/>
      <c r="AN35" s="1181"/>
      <c r="AO35" s="343">
        <v>453924</v>
      </c>
      <c r="AP35" s="343">
        <v>7562</v>
      </c>
      <c r="AQ35" s="344">
        <v>10933</v>
      </c>
      <c r="AR35" s="345">
        <v>-30.8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79" t="s">
        <v>529</v>
      </c>
      <c r="AL36" s="1180"/>
      <c r="AM36" s="1180"/>
      <c r="AN36" s="1181"/>
      <c r="AO36" s="343">
        <v>255581</v>
      </c>
      <c r="AP36" s="343">
        <v>4258</v>
      </c>
      <c r="AQ36" s="344">
        <v>2408</v>
      </c>
      <c r="AR36" s="345">
        <v>76.8</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79" t="s">
        <v>530</v>
      </c>
      <c r="AL37" s="1180"/>
      <c r="AM37" s="1180"/>
      <c r="AN37" s="1181"/>
      <c r="AO37" s="343">
        <v>109</v>
      </c>
      <c r="AP37" s="343">
        <v>2</v>
      </c>
      <c r="AQ37" s="344">
        <v>2761</v>
      </c>
      <c r="AR37" s="345">
        <v>-99.9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2" t="s">
        <v>531</v>
      </c>
      <c r="AL38" s="1183"/>
      <c r="AM38" s="1183"/>
      <c r="AN38" s="1184"/>
      <c r="AO38" s="346" t="s">
        <v>511</v>
      </c>
      <c r="AP38" s="346" t="s">
        <v>511</v>
      </c>
      <c r="AQ38" s="347">
        <v>0</v>
      </c>
      <c r="AR38" s="335" t="s">
        <v>511</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2" t="s">
        <v>532</v>
      </c>
      <c r="AL39" s="1183"/>
      <c r="AM39" s="1183"/>
      <c r="AN39" s="1184"/>
      <c r="AO39" s="343">
        <v>-33510</v>
      </c>
      <c r="AP39" s="343">
        <v>-558</v>
      </c>
      <c r="AQ39" s="344">
        <v>-3141</v>
      </c>
      <c r="AR39" s="345">
        <v>-82.2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79" t="s">
        <v>533</v>
      </c>
      <c r="AL40" s="1180"/>
      <c r="AM40" s="1180"/>
      <c r="AN40" s="1181"/>
      <c r="AO40" s="343">
        <v>-2637033</v>
      </c>
      <c r="AP40" s="343">
        <v>-43929</v>
      </c>
      <c r="AQ40" s="344">
        <v>-38707</v>
      </c>
      <c r="AR40" s="345">
        <v>13.5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5" t="s">
        <v>296</v>
      </c>
      <c r="AL41" s="1186"/>
      <c r="AM41" s="1186"/>
      <c r="AN41" s="1187"/>
      <c r="AO41" s="343">
        <v>1005646</v>
      </c>
      <c r="AP41" s="343">
        <v>16753</v>
      </c>
      <c r="AQ41" s="344">
        <v>16694</v>
      </c>
      <c r="AR41" s="345">
        <v>0.4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2" t="s">
        <v>502</v>
      </c>
      <c r="AN49" s="1174" t="s">
        <v>537</v>
      </c>
      <c r="AO49" s="1175"/>
      <c r="AP49" s="1175"/>
      <c r="AQ49" s="1175"/>
      <c r="AR49" s="117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3"/>
      <c r="AN50" s="359" t="s">
        <v>538</v>
      </c>
      <c r="AO50" s="360" t="s">
        <v>539</v>
      </c>
      <c r="AP50" s="361" t="s">
        <v>540</v>
      </c>
      <c r="AQ50" s="362" t="s">
        <v>541</v>
      </c>
      <c r="AR50" s="363" t="s">
        <v>542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543</v>
      </c>
      <c r="AL51" s="356"/>
      <c r="AM51" s="364">
        <v>3815728</v>
      </c>
      <c r="AN51" s="365">
        <v>60553</v>
      </c>
      <c r="AO51" s="366">
        <v>-43.5</v>
      </c>
      <c r="AP51" s="367">
        <v>77507</v>
      </c>
      <c r="AQ51" s="368">
        <v>17.5</v>
      </c>
      <c r="AR51" s="369">
        <v>-61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544</v>
      </c>
      <c r="AM52" s="372">
        <v>1665459</v>
      </c>
      <c r="AN52" s="373">
        <v>26430</v>
      </c>
      <c r="AO52" s="374">
        <v>-5.7</v>
      </c>
      <c r="AP52" s="375">
        <v>42788</v>
      </c>
      <c r="AQ52" s="376">
        <v>17.3</v>
      </c>
      <c r="AR52" s="377">
        <v>-23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545</v>
      </c>
      <c r="AL53" s="356"/>
      <c r="AM53" s="364">
        <v>5913512</v>
      </c>
      <c r="AN53" s="365">
        <v>94921</v>
      </c>
      <c r="AO53" s="366">
        <v>56.8</v>
      </c>
      <c r="AP53" s="367">
        <v>86564</v>
      </c>
      <c r="AQ53" s="368">
        <v>11.7</v>
      </c>
      <c r="AR53" s="369">
        <v>45.1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544</v>
      </c>
      <c r="AM54" s="372">
        <v>2178201</v>
      </c>
      <c r="AN54" s="373">
        <v>34964</v>
      </c>
      <c r="AO54" s="374">
        <v>32.299999999999997</v>
      </c>
      <c r="AP54" s="375">
        <v>44869</v>
      </c>
      <c r="AQ54" s="376">
        <v>4.9000000000000004</v>
      </c>
      <c r="AR54" s="377">
        <v>27.4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546</v>
      </c>
      <c r="AL55" s="356"/>
      <c r="AM55" s="364">
        <v>5575992</v>
      </c>
      <c r="AN55" s="365">
        <v>90689</v>
      </c>
      <c r="AO55" s="366">
        <v>-4.5</v>
      </c>
      <c r="AP55" s="367">
        <v>62698</v>
      </c>
      <c r="AQ55" s="368">
        <v>-27.6</v>
      </c>
      <c r="AR55" s="369">
        <v>23.1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544</v>
      </c>
      <c r="AM56" s="372">
        <v>3090663</v>
      </c>
      <c r="AN56" s="373">
        <v>50267</v>
      </c>
      <c r="AO56" s="374">
        <v>43.8</v>
      </c>
      <c r="AP56" s="375">
        <v>31973</v>
      </c>
      <c r="AQ56" s="376">
        <v>-28.7</v>
      </c>
      <c r="AR56" s="377">
        <v>72.5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547</v>
      </c>
      <c r="AL57" s="356"/>
      <c r="AM57" s="364">
        <v>6165447</v>
      </c>
      <c r="AN57" s="365">
        <v>101379</v>
      </c>
      <c r="AO57" s="366">
        <v>11.8</v>
      </c>
      <c r="AP57" s="367">
        <v>79245</v>
      </c>
      <c r="AQ57" s="368">
        <v>26.4</v>
      </c>
      <c r="AR57" s="369">
        <v>-14.6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544</v>
      </c>
      <c r="AM58" s="372">
        <v>4843171</v>
      </c>
      <c r="AN58" s="373">
        <v>79636</v>
      </c>
      <c r="AO58" s="374">
        <v>58.4</v>
      </c>
      <c r="AP58" s="375">
        <v>40378</v>
      </c>
      <c r="AQ58" s="376">
        <v>26.3</v>
      </c>
      <c r="AR58" s="377">
        <v>32.1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548</v>
      </c>
      <c r="AL59" s="356"/>
      <c r="AM59" s="364">
        <v>4087471</v>
      </c>
      <c r="AN59" s="365">
        <v>68092</v>
      </c>
      <c r="AO59" s="366">
        <v>-32.799999999999997</v>
      </c>
      <c r="AP59" s="367">
        <v>71604</v>
      </c>
      <c r="AQ59" s="368">
        <v>-9.6</v>
      </c>
      <c r="AR59" s="369">
        <v>-23.2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544</v>
      </c>
      <c r="AM60" s="372">
        <v>3277365</v>
      </c>
      <c r="AN60" s="373">
        <v>54596</v>
      </c>
      <c r="AO60" s="374">
        <v>-31.4</v>
      </c>
      <c r="AP60" s="375">
        <v>45121</v>
      </c>
      <c r="AQ60" s="376">
        <v>11.7</v>
      </c>
      <c r="AR60" s="377">
        <v>-43.1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549</v>
      </c>
      <c r="AL61" s="378"/>
      <c r="AM61" s="379">
        <v>5111630</v>
      </c>
      <c r="AN61" s="380">
        <v>83127</v>
      </c>
      <c r="AO61" s="381">
        <v>-2.4</v>
      </c>
      <c r="AP61" s="382">
        <v>75524</v>
      </c>
      <c r="AQ61" s="383">
        <v>3.7</v>
      </c>
      <c r="AR61" s="369">
        <v>-6.1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544</v>
      </c>
      <c r="AM62" s="372">
        <v>3010972</v>
      </c>
      <c r="AN62" s="373">
        <v>49179</v>
      </c>
      <c r="AO62" s="374">
        <v>19.5</v>
      </c>
      <c r="AP62" s="375">
        <v>41026</v>
      </c>
      <c r="AQ62" s="376">
        <v>6.3</v>
      </c>
      <c r="AR62" s="377">
        <v>13.2</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t89Jiua2B3vPwONboXz6IQ1eR0SHt4GxeAERYOC92PXucswotfFojh8J/NNcwDGmn+z4CC2Vl6QGBkjIXfY+mw==" saltValue="7hQVO+onPdeca+h2yYQ1L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4" zoomScaleNormal="100" zoomScaleSheetLayoutView="55" workbookViewId="0">
      <selection activeCell="AA116" sqref="AA116"/>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551</v>
      </c>
    </row>
    <row r="120" spans="125:125" ht="13.5" hidden="1" customHeight="1" x14ac:dyDescent="0.15"/>
    <row r="121" spans="125:125" ht="13.5" hidden="1" customHeight="1" x14ac:dyDescent="0.15">
      <c r="DU121" s="291"/>
    </row>
  </sheetData>
  <sheetProtection algorithmName="SHA-512" hashValue="JTyAMXPslRtmTZPJStkYSBbW1r3KNr0Kwl7Y5zKFaZ1/kTU/gj2TBPJxRIsAxHqYW0DYy7E1OlLKpUDmYAIRDA==" saltValue="ZKpt0MsWQsLU1D+juhHd3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S97" zoomScaleNormal="100" zoomScaleSheetLayoutView="55" workbookViewId="0">
      <selection activeCell="AF102" sqref="AF102"/>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552</v>
      </c>
    </row>
  </sheetData>
  <sheetProtection algorithmName="SHA-512" hashValue="N7ntuttUkOGWM2xiWqjs6KfGU8SeYXp9GvbL3BiS6lflX86l3Jf9XCreb0qa9sKwbhp2xWBjCmNlFIMGPxJXnQ==" saltValue="TA0/5Rp/sCADMQpRK2UUX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D34" zoomScaleSheetLayoutView="100" workbookViewId="0">
      <selection activeCell="K45" sqref="K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197" t="s">
        <v>3</v>
      </c>
      <c r="D47" s="1197"/>
      <c r="E47" s="1198"/>
      <c r="F47" s="11">
        <v>24.1</v>
      </c>
      <c r="G47" s="12">
        <v>24.63</v>
      </c>
      <c r="H47" s="12">
        <v>23.85</v>
      </c>
      <c r="I47" s="12">
        <v>22.06</v>
      </c>
      <c r="J47" s="13">
        <v>15.43</v>
      </c>
    </row>
    <row r="48" spans="2:10" ht="57.75" customHeight="1" x14ac:dyDescent="0.15">
      <c r="B48" s="14"/>
      <c r="C48" s="1199" t="s">
        <v>4</v>
      </c>
      <c r="D48" s="1199"/>
      <c r="E48" s="1200"/>
      <c r="F48" s="15">
        <v>9.49</v>
      </c>
      <c r="G48" s="16">
        <v>9.5</v>
      </c>
      <c r="H48" s="16">
        <v>11.05</v>
      </c>
      <c r="I48" s="16">
        <v>8.06</v>
      </c>
      <c r="J48" s="17">
        <v>10.050000000000001</v>
      </c>
    </row>
    <row r="49" spans="2:10" ht="57.75" customHeight="1" thickBot="1" x14ac:dyDescent="0.2">
      <c r="B49" s="18"/>
      <c r="C49" s="1201" t="s">
        <v>5</v>
      </c>
      <c r="D49" s="1201"/>
      <c r="E49" s="1202"/>
      <c r="F49" s="19">
        <v>0.48</v>
      </c>
      <c r="G49" s="20">
        <v>0.99</v>
      </c>
      <c r="H49" s="20">
        <v>2.1800000000000002</v>
      </c>
      <c r="I49" s="20" t="s">
        <v>558</v>
      </c>
      <c r="J49" s="21" t="s">
        <v>559</v>
      </c>
    </row>
    <row r="50" spans="2:10" ht="13.5" customHeight="1" x14ac:dyDescent="0.15"/>
  </sheetData>
  <sheetProtection algorithmName="SHA-512" hashValue="3pEm9KiKdX1o1LI5Fp4WS3gxsqVi1a/9rrPBRG0lPI6sjN5vIA/LYpQsVcHvBT8fp3Ce7a6ot9jrsofsvXqXxA==" saltValue="UoLgTby9CL7YRsYb6sy3O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福島県伊達市</cp:lastModifiedBy>
  <cp:lastPrinted>2021-03-04T09:35:57Z</cp:lastPrinted>
  <dcterms:created xsi:type="dcterms:W3CDTF">2021-02-05T01:17:45Z</dcterms:created>
  <dcterms:modified xsi:type="dcterms:W3CDTF">2021-10-13T07:39:58Z</dcterms:modified>
  <cp:category/>
</cp:coreProperties>
</file>