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300100_財政課$\03 各種財政事務（定例業務）\35　財政状況資料集\R1\05_回答（2回目）\"/>
    </mc:Choice>
  </mc:AlternateContent>
  <bookViews>
    <workbookView xWindow="0" yWindow="0" windowWidth="15360" windowHeight="7632"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<sst xmlns="http://schemas.openxmlformats.org/spreadsheetml/2006/main" count="1168" uniqueCount="625">
  <si>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</si>
  <si>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</si>
  <si>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</si>
  <si>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</si>
  <si>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</si>
  <si>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</si>
  <si>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</si>
  <si>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</si>
  <si>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</si>
  <si>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</si>
  <si>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</si>
  <si>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</si>
  <si>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</si>
  <si>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</si>
  <si>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</si>
  <si>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</si>
  <si>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</si>
  <si>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</si>
  <si>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</si>
  <si>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</si>
  <si>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</si>
  <si>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</si>
  <si>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</si>
  <si>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</si>
  <si>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</si>
  <si>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</si>
  <si>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</si>
  <si>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</si>
  <si>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</si>
  <si>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</si>
  <si>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</si>
  <si>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</si>
  <si>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</si>
  <si>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</si>
  <si>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</si>
  <si>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</si>
  <si>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</si>
  <si>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</si>
  <si>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</si>
  <si>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</si>
  <si>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</si>
  <si>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</si>
  <si>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</si>
  <si>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</si>
  <si>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</si>
  <si>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</si>
  <si>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</si>
  <si>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</si>
  <si>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</si>
  <si>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</si>
  <si>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</si>
  <si>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</si>
  <si>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</si>
  <si>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</si>
  <si>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</si>
  <si>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</si>
  <si>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</si>
  <si>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</si>
  <si>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</si>
  <si>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</si>
  <si>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</si>
  <si>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</si>
  <si>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</si>
  <si>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</si>
  <si>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</si>
  <si>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</si>
  <si>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</si>
  <si>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</si>
  <si>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</si>
  <si>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</si>
  <si>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</si>
  <si>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</si>
  <si>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</si>
  <si>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</si>
  <si>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</si>
  <si>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</si>
  <si>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</si>
  <si>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</si>
  <si>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</si>
  <si>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</si>
  <si>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</si>
  <si>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</si>
  <si>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</si>
  <si>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</si>
  <si>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</si>
  <si>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</si>
  <si>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</si>
  <si>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</si>
  <si>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</si>
  <si>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</si>
  <si>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</si>
  <si>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</si>
  <si>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</si>
  <si>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</si>
  <si>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</si>
  <si>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</si>
  <si>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</si>
  <si>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</si>
  <si>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</si>
  <si>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</si>
  <si>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</si>
  <si>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</si>
  <si>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</si>
  <si>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</si>
  <si>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</si>
  <si>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</si>
  <si>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</si>
  <si>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</si>
  <si>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</si>
  <si>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</si>
  <si>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</si>
  <si>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</si>
  <si>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</si>
  <si>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</si>
  <si>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</si>
  <si>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</si>
  <si>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</si>
  <si>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</si>
  <si>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</si>
  <si>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</si>
  <si>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</si>
  <si>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</si>
  <si>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</si>
  <si>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</si>
  <si>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</si>
  <si>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</si>
  <si>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</si>
  <si>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</si>
  <si>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</si>
  <si>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</si>
  <si>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</si>
  <si>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</si>
  <si>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</si>
  <si>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</si>
  <si>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</si>
  <si>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</si>
  <si>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</si>
  <si>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</si>
  <si>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</si>
  <si>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</si>
  <si>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</si>
  <si>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</si>
  <si>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</si>
  <si>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</si>
  <si>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</si>
  <si>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</si>
  <si>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</si>
  <si>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</si>
  <si>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</si>
  <si>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</si>
  <si>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</si>
  <si>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</si>
  <si>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</si>
  <si>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</si>
  <si>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</si>
  <si>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</si>
  <si>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</si>
  <si>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</si>
  <si>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</si>
  <si>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</si>
  <si>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</si>
  <si>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</si>
  <si>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</si>
  <si>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</si>
  <si>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</si>
  <si>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</si>
  <si>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</si>
  <si>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</si>
  <si>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</si>
  <si>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</si>
  <si>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</si>
  <si>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</si>
  <si>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</si>
  <si>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</si>
  <si>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</si>
  <si>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</si>
  <si>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</si>
  <si>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</si>
  <si>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</si>
  <si>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</si>
  <si>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</si>
  <si>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</si>
  <si>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</si>
  <si>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</si>
  <si>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</si>
  <si>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</si>
  <si>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</si>
  <si>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</si>
  <si>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</si>
  <si>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</si>
  <si>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</si>
  <si>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</si>
  <si>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</si>
  <si>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</si>
  <si>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</si>
  <si>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</si>
  <si>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</si>
  <si>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</si>
  <si>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</si>
  <si>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</si>
  <si>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</si>
  <si>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</si>
  <si>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</si>
  <si>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</si>
  <si>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</si>
  <si>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</si>
  <si>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</si>
  <si>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</si>
  <si>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</si>
  <si>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福島県いわき市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</si>
  <si>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</si>
  <si>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</si>
  <si>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</si>
  <si>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</si>
  <si>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</si>
  <si>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</si>
  <si>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</si>
  <si>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</si>
  <si>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</si>
  <si>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</si>
  <si>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</si>
  <si>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</si>
  <si>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</si>
  <si>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</si>
  <si>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</si>
  <si>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</si>
  <si>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</si>
  <si>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</si>
  <si>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</si>
  <si>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</si>
  <si>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</si>
  <si>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</si>
  <si>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</si>
  <si>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</si>
  <si>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</si>
  <si>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</si>
  <si>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</si>
  <si>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</si>
  <si>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</si>
  <si>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</si>
  <si>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</si>
  <si>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</si>
  <si>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</si>
  <si>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</si>
  <si>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</si>
  <si>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</si>
  <si>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</si>
  <si>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</si>
  <si>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</si>
  <si>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</si>
  <si>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</si>
  <si>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</si>
  <si>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</si>
  <si>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</si>
  <si>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</si>
  <si>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</si>
  <si>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</si>
  <si>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</si>
  <si>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</si>
  <si>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</si>
  <si>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</si>
  <si>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</si>
  <si>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</si>
  <si>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</si>
  <si>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</si>
  <si>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</si>
  <si>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</si>
  <si>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</si>
  <si>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</si>
  <si>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</si>
  <si>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</si>
  <si>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</si>
  <si>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</si>
  <si>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</si>
  <si>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</si>
  <si>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</si>
  <si>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</si>
  <si>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</si>
  <si>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</si>
  <si>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</si>
  <si>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</si>
  <si>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</si>
  <si>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</si>
  <si>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</si>
  <si>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</si>
  <si>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</si>
  <si>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</si>
  <si>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</si>
  <si>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</si>
  <si>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</si>
  <si>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</si>
  <si>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</si>
  <si>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</si>
  <si>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</si>
  <si>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</si>
  <si>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</si>
  <si>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</si>
  <si>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</si>
  <si>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</si>
  <si>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</si>
  <si>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</si>
  <si>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</si>
  <si>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</si>
  <si>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</si>
  <si>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</si>
  <si>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</si>
  <si>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</si>
  <si>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</si>
  <si>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</si>
  <si>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</si>
  <si>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</si>
  <si>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</si>
  <si>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</si>
  <si>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</si>
  <si>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</si>
  <si>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</si>
  <si>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</si>
  <si>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</si>
  <si>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</si>
  <si>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</si>
  <si>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</si>
  <si>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</si>
  <si>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</si>
  <si>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</si>
  <si>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</si>
  <si>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</si>
  <si>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</si>
  <si>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</si>
  <si>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</si>
  <si>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</si>
  <si>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</si>
  <si>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</si>
  <si>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</si>
  <si>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</si>
  <si>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</si>
  <si>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</si>
  <si>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</si>
  <si>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</si>
  <si>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</si>
  <si>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</si>
  <si>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</si>
  <si>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</si>
  <si>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</si>
  <si>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</si>
  <si>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</si>
  <si>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</si>
  <si>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</si>
  <si>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</si>
  <si>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</si>
  <si>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</si>
  <si>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</si>
  <si>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</si>
  <si>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</si>
  <si>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</si>
  <si>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</si>
  <si>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</si>
  <si>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</si>
  <si>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</si>
  <si>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</si>
  <si>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</si>
  <si>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</si>
  <si>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</si>
  <si>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</si>
  <si>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</si>
  <si>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福島県いわき市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</si>
  <si>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</si>
  <si>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</si>
  <si>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</si>
  <si>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</si>
  <si>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</si>
  <si>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</si>
  <si>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</si>
  <si>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</si>
  <si>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</si>
  <si>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</si>
  <si>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</si>
  <si>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</si>
  <si>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</si>
  <si>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</si>
  <si>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</si>
  <si>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</si>
  <si>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</si>
  <si>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</si>
  <si>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</si>
  <si>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</si>
  <si>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</si>
  <si>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</si>
  <si>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</si>
  <si>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</si>
  <si>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</si>
  <si>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</si>
  <si>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</si>
  <si>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</si>
  <si>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</si>
  <si>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</si>
  <si>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</si>
  <si>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</si>
  <si>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</si>
  <si>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</si>
  <si>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</si>
  <si>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</si>
  <si>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</si>
  <si>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</si>
  <si>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</si>
  <si>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</si>
  <si>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</si>
  <si>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</si>
  <si>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</si>
  <si>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下水道事業会計</t>
    <phoneticPr fontId="5"/>
  </si>
  <si>
    <t>法適用企業</t>
    <phoneticPr fontId="5"/>
  </si>
  <si>
    <t>地域汚水処理事業会計</t>
    <phoneticPr fontId="5"/>
  </si>
  <si>
    <t>農業集落排水事業会計</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</si>
  <si>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</si>
  <si>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</si>
  <si>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</si>
  <si>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</si>
  <si>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</si>
  <si>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</si>
  <si>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</si>
  <si>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</si>
  <si>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</si>
  <si>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</si>
  <si>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</si>
  <si>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</si>
  <si>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</si>
  <si>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</si>
  <si>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</si>
  <si>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</si>
  <si>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</si>
  <si>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</si>
  <si>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</si>
  <si>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</si>
  <si>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</si>
  <si>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</si>
  <si>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</si>
  <si>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</si>
  <si>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</si>
  <si>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</si>
  <si>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</si>
  <si>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</si>
  <si>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</si>
  <si>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</si>
  <si>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</si>
  <si>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</si>
  <si>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</si>
  <si>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</si>
  <si>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</si>
  <si>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</si>
  <si>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</si>
  <si>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</si>
  <si>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</si>
  <si>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</si>
  <si>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</si>
  <si>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</si>
  <si>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</si>
  <si>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</si>
  <si>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</si>
  <si>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</si>
  <si>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</si>
  <si>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</si>
  <si>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</si>
  <si>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</si>
  <si>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</si>
  <si>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</si>
  <si>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</si>
  <si>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</si>
  <si>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</si>
  <si>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</si>
  <si>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</si>
  <si>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</si>
  <si>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</si>
  <si>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</si>
  <si>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</si>
  <si>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</si>
  <si>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</si>
  <si>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</si>
  <si>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</si>
  <si>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</si>
  <si>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</si>
  <si>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</si>
  <si>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</si>
  <si>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</si>
  <si>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</si>
  <si>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</si>
  <si>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</si>
  <si>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</si>
  <si>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</si>
  <si>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</si>
  <si>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</si>
  <si>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</si>
  <si>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</si>
  <si>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</si>
  <si>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</si>
  <si>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</si>
  <si>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</si>
  <si>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</si>
  <si>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</si>
  <si>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</si>
  <si>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</si>
  <si>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</si>
  <si>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</si>
  <si>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</si>
  <si>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</si>
  <si>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</si>
  <si>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</si>
  <si>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</si>
  <si>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</si>
  <si>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</si>
  <si>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</si>
  <si>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</si>
  <si>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</si>
  <si>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</si>
  <si>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</si>
  <si>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</si>
  <si>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</si>
  <si>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</si>
  <si>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</si>
  <si>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</si>
  <si>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</si>
  <si>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</si>
  <si>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</si>
  <si>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</si>
  <si>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</si>
  <si>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</si>
  <si>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</si>
  <si>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</si>
  <si>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</si>
  <si>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</si>
  <si>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</si>
  <si>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</si>
  <si>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</si>
  <si>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</si>
  <si>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</si>
  <si>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</si>
  <si>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</si>
  <si>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</si>
  <si>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</si>
  <si>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</si>
  <si>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</si>
  <si>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</si>
  <si>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</si>
  <si>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</si>
  <si>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</si>
  <si>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</si>
  <si>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</si>
  <si>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</si>
  <si>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</si>
  <si>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</si>
  <si>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</si>
  <si>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</si>
  <si>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</si>
  <si>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</si>
  <si>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</si>
  <si>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</si>
  <si>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</si>
  <si>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</si>
  <si>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</si>
  <si>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</si>
  <si>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</si>
  <si>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</si>
  <si>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</si>
  <si>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</si>
  <si>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1.30</t>
  </si>
  <si>
    <t>▲ 2.68</t>
  </si>
  <si>
    <t>▲ 2.95</t>
  </si>
  <si>
    <t>▲ 1.38</t>
  </si>
  <si>
    <t>水道事業会計</t>
  </si>
  <si>
    <t>病院事業会計</t>
  </si>
  <si>
    <t>一般会計</t>
  </si>
  <si>
    <t>下水道事業会計</t>
  </si>
  <si>
    <t>地域汚水処理事業会計</t>
  </si>
  <si>
    <t>介護保険特別会計</t>
  </si>
  <si>
    <t>競輪事業特別会計</t>
  </si>
  <si>
    <t>母子父子寡婦福祉資金貸付金特別会計</t>
  </si>
  <si>
    <t>その他会計（赤字）</t>
  </si>
  <si>
    <t>▲ 0.34</t>
  </si>
  <si>
    <t>▲ 0.02</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</si>
  <si>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</si>
  <si>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</si>
  <si>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</si>
  <si>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</si>
  <si>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</si>
  <si>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</si>
  <si>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</si>
  <si>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8">
      <t>コウキョウシセツセイビキキン</t>
    </rPh>
    <phoneticPr fontId="5"/>
  </si>
  <si>
    <t>復興基金</t>
    <rPh sb="0" eb="2">
      <t>フッコウ</t>
    </rPh>
    <rPh sb="2" eb="4">
      <t>キキン</t>
    </rPh>
    <phoneticPr fontId="5"/>
  </si>
  <si>
    <t>市営住宅管理基金</t>
    <rPh sb="0" eb="2">
      <t>シエイ</t>
    </rPh>
    <rPh sb="2" eb="4">
      <t>ジュウタク</t>
    </rPh>
    <rPh sb="4" eb="6">
      <t>カンリ</t>
    </rPh>
    <rPh sb="6" eb="8">
      <t>キキン</t>
    </rPh>
    <phoneticPr fontId="5"/>
  </si>
  <si>
    <t>東日本大震災復興交付金基金</t>
    <rPh sb="0" eb="13">
      <t>ヒガシニホンダイシンサイフッコウコウフキンキキン</t>
    </rPh>
    <phoneticPr fontId="5"/>
  </si>
  <si>
    <t>水源保全基金</t>
    <rPh sb="0" eb="2">
      <t>スイゲン</t>
    </rPh>
    <rPh sb="2" eb="4">
      <t>ホゼン</t>
    </rPh>
    <rPh sb="4" eb="6">
      <t>キキン</t>
    </rPh>
    <phoneticPr fontId="5"/>
  </si>
  <si>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</si>
  <si>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</si>
  <si>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</si>
  <si>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6">
      <t>フクシマケンシチョウソン</t>
    </rPh>
    <rPh sb="6" eb="8">
      <t>ソウゴウ</t>
    </rPh>
    <rPh sb="8" eb="12">
      <t>ジムクミアイ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</si>
  <si>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2">
      <t>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</si>
  <si>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12">
      <t>フクシマケンシチョウソンソウゴウジムクミアイ</t>
    </rPh>
    <rPh sb="13" eb="15">
      <t>ジチ</t>
    </rPh>
    <rPh sb="15" eb="17">
      <t>カイカン</t>
    </rPh>
    <rPh sb="17" eb="19">
      <t>カンリ</t>
    </rPh>
    <rPh sb="19" eb="21">
      <t>トクベツ</t>
    </rPh>
    <rPh sb="21" eb="23">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</si>
  <si>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</si>
  <si>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</si>
  <si>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</si>
  <si>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いわき市国際交流協会</t>
  </si>
  <si>
    <t>常磐湯本温泉</t>
  </si>
  <si>
    <t>いわき市社会福祉施設事業団</t>
  </si>
  <si>
    <t>いわきの里鬼ヶ城</t>
  </si>
  <si>
    <t>いわき勤労福祉事業団</t>
  </si>
  <si>
    <t>いわき市勤労者福祉サービスセンター</t>
  </si>
  <si>
    <t>いわき市観光物産センター</t>
  </si>
  <si>
    <t>いわきニュータウンセンター</t>
  </si>
  <si>
    <t>いわき市土地開発公社</t>
  </si>
  <si>
    <t>いわき市公園緑地観光公社</t>
  </si>
  <si>
    <t>いわき市潮学生寮</t>
  </si>
  <si>
    <t>いわき市教育文化事業団</t>
  </si>
  <si>
    <t>〇</t>
    <phoneticPr fontId="2"/>
  </si>
  <si>
    <t>H31.3.31法人解散</t>
    <rPh sb="8" eb="10">
      <t>ホウジン</t>
    </rPh>
    <rPh sb="10" eb="12">
      <t>カイサン</t>
    </rPh>
    <phoneticPr fontId="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</si>
  <si>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</si>
  <si>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</si>
  <si>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</si>
  <si>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</si>
  <si>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</si>
  <si>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</si>
  <si>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</si>
  <si>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</si>
  <si>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</si>
  <si>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</si>
  <si>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</si>
  <si>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将来負担比率については、類似団体と比べ低い数値となっている。
　一方、有形固定資産減価償却率については、類似団体と比べ高くなっている。この主な要因は、橋りょう・トンネル、学校、庁舎等が類似団体と比べ、高い数値になっていることが挙げられる。
　この対策として、平成29年２月に「公共施設等総合管理計画」を策定し、公共施設の老朽化対策に適切に取り組んでいるところである。</t>
    <rPh sb="1" eb="3">
      <t>ショウライ</t>
    </rPh>
    <rPh sb="3" eb="5">
      <t>フタン</t>
    </rPh>
    <rPh sb="5" eb="7">
      <t>ヒリツ</t>
    </rPh>
    <rPh sb="13" eb="15">
      <t>ルイジ</t>
    </rPh>
    <rPh sb="15" eb="17">
      <t>ダンタイ</t>
    </rPh>
    <rPh sb="18" eb="19">
      <t>ヒ</t>
    </rPh>
    <rPh sb="20" eb="21">
      <t>ヒク</t>
    </rPh>
    <rPh sb="22" eb="24">
      <t>スウチ</t>
    </rPh>
    <rPh sb="33" eb="35">
      <t>イッポウ</t>
    </rPh>
    <rPh sb="36" eb="38">
      <t>ユウケイ</t>
    </rPh>
    <rPh sb="38" eb="40">
      <t>コテイ</t>
    </rPh>
    <rPh sb="40" eb="42">
      <t>シサン</t>
    </rPh>
    <rPh sb="42" eb="44">
      <t>ゲンカ</t>
    </rPh>
    <rPh sb="44" eb="46">
      <t>ショウキャク</t>
    </rPh>
    <rPh sb="46" eb="47">
      <t>リツ</t>
    </rPh>
    <rPh sb="53" eb="55">
      <t>ルイジ</t>
    </rPh>
    <rPh sb="55" eb="57">
      <t>ダンタイ</t>
    </rPh>
    <rPh sb="58" eb="59">
      <t>クラ</t>
    </rPh>
    <rPh sb="60" eb="61">
      <t>タカ</t>
    </rPh>
    <rPh sb="70" eb="71">
      <t>オモ</t>
    </rPh>
    <rPh sb="72" eb="74">
      <t>ヨウイン</t>
    </rPh>
    <rPh sb="86" eb="88">
      <t>ガッコウ</t>
    </rPh>
    <rPh sb="89" eb="91">
      <t>チョウシャ</t>
    </rPh>
    <rPh sb="91" eb="92">
      <t>トウ</t>
    </rPh>
    <rPh sb="93" eb="95">
      <t>ルイジ</t>
    </rPh>
    <rPh sb="95" eb="97">
      <t>ダンタイ</t>
    </rPh>
    <rPh sb="98" eb="99">
      <t>クラ</t>
    </rPh>
    <rPh sb="101" eb="102">
      <t>タカ</t>
    </rPh>
    <rPh sb="103" eb="105">
      <t>スウチ</t>
    </rPh>
    <rPh sb="114" eb="115">
      <t>ア</t>
    </rPh>
    <rPh sb="124" eb="126">
      <t>タイサク</t>
    </rPh>
    <rPh sb="130" eb="132">
      <t>ヘイセイ</t>
    </rPh>
    <rPh sb="134" eb="135">
      <t>ネン</t>
    </rPh>
    <rPh sb="136" eb="137">
      <t>ツキ</t>
    </rPh>
    <rPh sb="139" eb="141">
      <t>コウキョウ</t>
    </rPh>
    <rPh sb="141" eb="143">
      <t>シセツ</t>
    </rPh>
    <rPh sb="143" eb="144">
      <t>トウ</t>
    </rPh>
    <rPh sb="144" eb="146">
      <t>ソウゴウ</t>
    </rPh>
    <rPh sb="146" eb="148">
      <t>カンリ</t>
    </rPh>
    <rPh sb="148" eb="150">
      <t>ケイカク</t>
    </rPh>
    <rPh sb="152" eb="154">
      <t>サクテイ</t>
    </rPh>
    <rPh sb="156" eb="158">
      <t>コウキョウ</t>
    </rPh>
    <rPh sb="158" eb="160">
      <t>シセツ</t>
    </rPh>
    <rPh sb="161" eb="164">
      <t>ロウキュウカ</t>
    </rPh>
    <rPh sb="164" eb="166">
      <t>タイサク</t>
    </rPh>
    <rPh sb="167" eb="169">
      <t>テキセツ</t>
    </rPh>
    <rPh sb="170" eb="171">
      <t>ト</t>
    </rPh>
    <rPh sb="172" eb="173">
      <t>ク</t>
    </rPh>
    <phoneticPr fontId="5"/>
  </si>
  <si>
    <t>　実質公債費比率は、年々減少しており、令和元年度においても前年度と比べ0.9ポイント減少している。
　一方、将来負担比率については、前年度と比べ4.9ポイント増加している。
　これは、令和元年東日本台風等の影響により、財政調整基金を取り崩して対応したため、充当可能残高が減少したことが主な要因である。
　今後も、大規模災害に対応できる基金残高を確保するとともに、将来世代に過度の負担を負わせることのないよう、財政の健全性を確保していく。</t>
    <rPh sb="1" eb="3">
      <t>ジッシツ</t>
    </rPh>
    <rPh sb="3" eb="6">
      <t>コウサイヒ</t>
    </rPh>
    <rPh sb="6" eb="8">
      <t>ヒリツ</t>
    </rPh>
    <rPh sb="10" eb="12">
      <t>ネンネン</t>
    </rPh>
    <rPh sb="12" eb="14">
      <t>ゲンショウ</t>
    </rPh>
    <rPh sb="19" eb="21">
      <t>レイワ</t>
    </rPh>
    <rPh sb="21" eb="23">
      <t>ガンネン</t>
    </rPh>
    <rPh sb="23" eb="24">
      <t>ド</t>
    </rPh>
    <rPh sb="29" eb="30">
      <t>マエ</t>
    </rPh>
    <rPh sb="51" eb="53">
      <t>イッポウ</t>
    </rPh>
    <rPh sb="66" eb="67">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</si>
</sst>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center" wrapText="1"/>
      <protection locked="0"/>
    </xf>
    <xf numFmtId="0" fontId="40" fillId="0" borderId="12" xfId="16" applyFont="1" applyBorder="1" applyAlignment="1" applyProtection="1">
      <alignment horizontal="left" vertical="center" wrapText="1"/>
      <protection locked="0"/>
    </xf>
    <xf numFmtId="0" fontId="40" fillId="0" borderId="48" xfId="16" applyFont="1" applyBorder="1" applyAlignment="1" applyProtection="1">
      <alignment horizontal="left" vertical="center" wrapText="1"/>
      <protection locked="0"/>
    </xf>
    <xf numFmtId="0" fontId="40" fillId="0" borderId="64" xfId="16" applyFont="1" applyBorder="1" applyAlignment="1" applyProtection="1">
      <alignment horizontal="left" vertical="center" wrapText="1"/>
      <protection locked="0"/>
    </xf>
    <xf numFmtId="0" fontId="40" fillId="0" borderId="0" xfId="16" applyFont="1" applyAlignment="1" applyProtection="1">
      <alignment horizontal="left" vertical="center" wrapText="1"/>
      <protection locked="0"/>
    </xf>
    <xf numFmtId="0" fontId="40" fillId="0" borderId="38" xfId="16" applyFont="1" applyBorder="1" applyAlignment="1" applyProtection="1">
      <alignment horizontal="left" vertical="center" wrapText="1"/>
      <protection locked="0"/>
    </xf>
    <xf numFmtId="0" fontId="40" fillId="0" borderId="37" xfId="16" applyFont="1" applyBorder="1" applyAlignment="1" applyProtection="1">
      <alignment horizontal="left" vertical="center" wrapText="1"/>
      <protection locked="0"/>
    </xf>
    <xf numFmtId="0" fontId="40" fillId="0" borderId="54" xfId="16" applyFont="1" applyBorder="1" applyAlignment="1" applyProtection="1">
      <alignment horizontal="left" vertical="center" wrapText="1"/>
      <protection locked="0"/>
    </xf>
    <xf numFmtId="0" fontId="40" fillId="0" borderId="40" xfId="16" applyFont="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A115-440C-8CB4-8056A7D868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114922</c:v>
                </c:pt>
                <c:pt idx="1">
                  <c:v>83480</c:v>
                </c:pt>
                <c:pt idx="2">
                  <c:v>90439</c:v>
                </c:pt>
                <c:pt idx="3">
                  <c:v>63802</c:v>
                </c:pt>
                <c:pt idx="4">
                  <c:v>48223</c:v>
                </c:pt>
              </c:numCache>
            </c:numRef>
          </c:val>
          <c:smooth val="0"/>
          <c:extLst>
            <c:ext xmlns:c16="http://schemas.microsoft.com/office/drawing/2014/chart" uri="{C3380CC4-5D6E-409C-BE32-E72D297353CC}">
              <c16:uniqueId val="{00000001-A115-440C-8CB4-8056A7D868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7.12</c:v>
                </c:pt>
                <c:pt idx="1">
                  <c:v>5.21</c:v>
                </c:pt>
                <c:pt idx="2">
                  <c:v>6.05</c:v>
                </c:pt>
                <c:pt idx="3">
                  <c:v>6.11</c:v>
                </c:pt>
                <c:pt idx="4">
                  <c:v>1.91</c:v>
                </c:pt>
              </c:numCache>
            </c:numRef>
          </c:val>
          <c:extLst>
            <c:ext xmlns:c16="http://schemas.microsoft.com/office/drawing/2014/chart" uri="{C3380CC4-5D6E-409C-BE32-E72D297353CC}">
              <c16:uniqueId val="{00000000-B403-40C5-AEFB-9CC82AF739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19.54</c:v>
                </c:pt>
                <c:pt idx="1">
                  <c:v>20.29</c:v>
                </c:pt>
                <c:pt idx="2">
                  <c:v>16.57</c:v>
                </c:pt>
                <c:pt idx="3">
                  <c:v>13.3</c:v>
                </c:pt>
                <c:pt idx="4">
                  <c:v>10.26</c:v>
                </c:pt>
              </c:numCache>
            </c:numRef>
          </c:val>
          <c:extLst>
            <c:ext xmlns:c16="http://schemas.microsoft.com/office/drawing/2014/chart" uri="{C3380CC4-5D6E-409C-BE32-E72D297353CC}">
              <c16:uniqueId val="{00000001-B403-40C5-AEFB-9CC82AF739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c:v>
                </c:pt>
                <c:pt idx="1">
                  <c:v>-1.3</c:v>
                </c:pt>
                <c:pt idx="2">
                  <c:v>-2.68</c:v>
                </c:pt>
                <c:pt idx="3">
                  <c:v>-2.95</c:v>
                </c:pt>
                <c:pt idx="4">
                  <c:v>-1.38</c:v>
                </c:pt>
              </c:numCache>
            </c:numRef>
          </c:val>
          <c:smooth val="0"/>
          <c:extLst>
            <c:ext xmlns:c16="http://schemas.microsoft.com/office/drawing/2014/chart" uri="{C3380CC4-5D6E-409C-BE32-E72D297353CC}">
              <c16:uniqueId val="{00000002-B403-40C5-AEFB-9CC82AF739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6.09</c:v>
                </c:pt>
                <c:pt idx="2">
                  <c:v>#N/A</c:v>
                </c:pt>
                <c:pt idx="3">
                  <c:v>3.76</c:v>
                </c:pt>
                <c:pt idx="4">
                  <c:v>#N/A</c:v>
                </c:pt>
                <c:pt idx="5">
                  <c:v>1.05</c:v>
                </c:pt>
                <c:pt idx="6">
                  <c:v>#N/A</c:v>
                </c:pt>
                <c:pt idx="7">
                  <c:v>0.1</c:v>
                </c:pt>
                <c:pt idx="8">
                  <c:v>#N/A</c:v>
                </c:pt>
                <c:pt idx="9">
                  <c:v>7.0000000000000007E-2</c:v>
                </c:pt>
              </c:numCache>
            </c:numRef>
          </c:val>
          <c:extLst>
            <c:ext xmlns:c16="http://schemas.microsoft.com/office/drawing/2014/chart" uri="{C3380CC4-5D6E-409C-BE32-E72D297353CC}">
              <c16:uniqueId val="{00000000-5B7D-490D-9E88-FFFF2AB43E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0.34</c:v>
                </c:pt>
                <c:pt idx="1">
                  <c:v>#N/A</c:v>
                </c:pt>
                <c:pt idx="2">
                  <c:v>0.02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B7D-490D-9E88-FFFF2AB43E69}"/>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0.03</c:v>
                </c:pt>
                <c:pt idx="8">
                  <c:v>#N/A</c:v>
                </c:pt>
                <c:pt idx="9">
                  <c:v>0.06</c:v>
                </c:pt>
              </c:numCache>
            </c:numRef>
          </c:val>
          <c:extLst>
            <c:ext xmlns:c16="http://schemas.microsoft.com/office/drawing/2014/chart" uri="{C3380CC4-5D6E-409C-BE32-E72D297353CC}">
              <c16:uniqueId val="{00000002-5B7D-490D-9E88-FFFF2AB43E69}"/>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0.91</c:v>
                </c:pt>
                <c:pt idx="2">
                  <c:v>#N/A</c:v>
                </c:pt>
                <c:pt idx="3">
                  <c:v>0.51</c:v>
                </c:pt>
                <c:pt idx="4">
                  <c:v>#N/A</c:v>
                </c:pt>
                <c:pt idx="5">
                  <c:v>0.69</c:v>
                </c:pt>
                <c:pt idx="6">
                  <c:v>#N/A</c:v>
                </c:pt>
                <c:pt idx="7">
                  <c:v>0.28999999999999998</c:v>
                </c:pt>
                <c:pt idx="8">
                  <c:v>#N/A</c:v>
                </c:pt>
                <c:pt idx="9">
                  <c:v>0.4</c:v>
                </c:pt>
              </c:numCache>
            </c:numRef>
          </c:val>
          <c:extLst>
            <c:ext xmlns:c16="http://schemas.microsoft.com/office/drawing/2014/chart" uri="{C3380CC4-5D6E-409C-BE32-E72D297353CC}">
              <c16:uniqueId val="{00000003-5B7D-490D-9E88-FFFF2AB43E6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0.87</c:v>
                </c:pt>
                <c:pt idx="2">
                  <c:v>#N/A</c:v>
                </c:pt>
                <c:pt idx="3">
                  <c:v>1.38</c:v>
                </c:pt>
                <c:pt idx="4">
                  <c:v>#N/A</c:v>
                </c:pt>
                <c:pt idx="5">
                  <c:v>0.76</c:v>
                </c:pt>
                <c:pt idx="6">
                  <c:v>#N/A</c:v>
                </c:pt>
                <c:pt idx="7">
                  <c:v>1.1200000000000001</c:v>
                </c:pt>
                <c:pt idx="8">
                  <c:v>#N/A</c:v>
                </c:pt>
                <c:pt idx="9">
                  <c:v>0.45</c:v>
                </c:pt>
              </c:numCache>
            </c:numRef>
          </c:val>
          <c:extLst>
            <c:ext xmlns:c16="http://schemas.microsoft.com/office/drawing/2014/chart" uri="{C3380CC4-5D6E-409C-BE32-E72D297353CC}">
              <c16:uniqueId val="{00000004-5B7D-490D-9E88-FFFF2AB43E69}"/>
            </c:ext>
          </c:extLst>
        </c:ser>
        <c:ser>
          <c:idx val="5"/>
          <c:order val="5"/>
          <c:tx>
            <c:strRef>
              <c:f>データシート!$A$32</c:f>
              <c:strCache>
                <c:ptCount val="1"/>
                <c:pt idx="0">
                  <c:v>地域汚水処理事業会計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0.54</c:v>
                </c:pt>
                <c:pt idx="4">
                  <c:v>#N/A</c:v>
                </c:pt>
                <c:pt idx="5">
                  <c:v>0.56000000000000005</c:v>
                </c:pt>
                <c:pt idx="6">
                  <c:v>#N/A</c:v>
                </c:pt>
                <c:pt idx="7">
                  <c:v>0.59</c:v>
                </c:pt>
                <c:pt idx="8">
                  <c:v>#N/A</c:v>
                </c:pt>
                <c:pt idx="9">
                  <c:v>0.6</c:v>
                </c:pt>
              </c:numCache>
            </c:numRef>
          </c:val>
          <c:extLst>
            <c:ext xmlns:c16="http://schemas.microsoft.com/office/drawing/2014/chart" uri="{C3380CC4-5D6E-409C-BE32-E72D297353CC}">
              <c16:uniqueId val="{00000005-5B7D-490D-9E88-FFFF2AB43E6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0.52</c:v>
                </c:pt>
                <c:pt idx="4">
                  <c:v>#N/A</c:v>
                </c:pt>
                <c:pt idx="5">
                  <c:v>0.28000000000000003</c:v>
                </c:pt>
                <c:pt idx="6">
                  <c:v>#N/A</c:v>
                </c:pt>
                <c:pt idx="7">
                  <c:v>0.28000000000000003</c:v>
                </c:pt>
                <c:pt idx="8">
                  <c:v>#N/A</c:v>
                </c:pt>
                <c:pt idx="9">
                  <c:v>0.81</c:v>
                </c:pt>
              </c:numCache>
            </c:numRef>
          </c:val>
          <c:extLst>
            <c:ext xmlns:c16="http://schemas.microsoft.com/office/drawing/2014/chart" uri="{C3380CC4-5D6E-409C-BE32-E72D297353CC}">
              <c16:uniqueId val="{00000006-5B7D-490D-9E88-FFFF2AB43E6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7.15</c:v>
                </c:pt>
                <c:pt idx="2">
                  <c:v>#N/A</c:v>
                </c:pt>
                <c:pt idx="3">
                  <c:v>5.2</c:v>
                </c:pt>
                <c:pt idx="4">
                  <c:v>#N/A</c:v>
                </c:pt>
                <c:pt idx="5">
                  <c:v>6.16</c:v>
                </c:pt>
                <c:pt idx="6">
                  <c:v>#N/A</c:v>
                </c:pt>
                <c:pt idx="7">
                  <c:v>6.32</c:v>
                </c:pt>
                <c:pt idx="8">
                  <c:v>#N/A</c:v>
                </c:pt>
                <c:pt idx="9">
                  <c:v>1.92</c:v>
                </c:pt>
              </c:numCache>
            </c:numRef>
          </c:val>
          <c:extLst>
            <c:ext xmlns:c16="http://schemas.microsoft.com/office/drawing/2014/chart" uri="{C3380CC4-5D6E-409C-BE32-E72D297353CC}">
              <c16:uniqueId val="{00000007-5B7D-490D-9E88-FFFF2AB43E6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8.7799999999999994</c:v>
                </c:pt>
                <c:pt idx="2">
                  <c:v>#N/A</c:v>
                </c:pt>
                <c:pt idx="3">
                  <c:v>9.99</c:v>
                </c:pt>
                <c:pt idx="4">
                  <c:v>#N/A</c:v>
                </c:pt>
                <c:pt idx="5">
                  <c:v>10.92</c:v>
                </c:pt>
                <c:pt idx="6">
                  <c:v>#N/A</c:v>
                </c:pt>
                <c:pt idx="7">
                  <c:v>10.35</c:v>
                </c:pt>
                <c:pt idx="8">
                  <c:v>#N/A</c:v>
                </c:pt>
                <c:pt idx="9">
                  <c:v>11.74</c:v>
                </c:pt>
              </c:numCache>
            </c:numRef>
          </c:val>
          <c:extLst>
            <c:ext xmlns:c16="http://schemas.microsoft.com/office/drawing/2014/chart" uri="{C3380CC4-5D6E-409C-BE32-E72D297353CC}">
              <c16:uniqueId val="{00000008-5B7D-490D-9E88-FFFF2AB43E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13.14</c:v>
                </c:pt>
                <c:pt idx="2">
                  <c:v>#N/A</c:v>
                </c:pt>
                <c:pt idx="3">
                  <c:v>13.61</c:v>
                </c:pt>
                <c:pt idx="4">
                  <c:v>#N/A</c:v>
                </c:pt>
                <c:pt idx="5">
                  <c:v>12.91</c:v>
                </c:pt>
                <c:pt idx="6">
                  <c:v>#N/A</c:v>
                </c:pt>
                <c:pt idx="7">
                  <c:v>13.77</c:v>
                </c:pt>
                <c:pt idx="8">
                  <c:v>#N/A</c:v>
                </c:pt>
                <c:pt idx="9">
                  <c:v>12.62</c:v>
                </c:pt>
              </c:numCache>
            </c:numRef>
          </c:val>
          <c:extLst>
            <c:ext xmlns:c16="http://schemas.microsoft.com/office/drawing/2014/chart" uri="{C3380CC4-5D6E-409C-BE32-E72D297353CC}">
              <c16:uniqueId val="{00000009-5B7D-490D-9E88-FFFF2AB43E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11864</c:v>
                </c:pt>
                <c:pt idx="5">
                  <c:v>11646</c:v>
                </c:pt>
                <c:pt idx="8">
                  <c:v>11617</c:v>
                </c:pt>
                <c:pt idx="11">
                  <c:v>11599</c:v>
                </c:pt>
                <c:pt idx="14">
                  <c:v>11936</c:v>
                </c:pt>
              </c:numCache>
            </c:numRef>
          </c:val>
          <c:extLst>
            <c:ext xmlns:c16="http://schemas.microsoft.com/office/drawing/2014/chart" uri="{C3380CC4-5D6E-409C-BE32-E72D297353CC}">
              <c16:uniqueId val="{00000000-C48F-4471-B8B3-865FC7D750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F-4471-B8B3-865FC7D750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973</c:v>
                </c:pt>
                <c:pt idx="3">
                  <c:v>1743</c:v>
                </c:pt>
                <c:pt idx="6">
                  <c:v>973</c:v>
                </c:pt>
                <c:pt idx="9">
                  <c:v>973</c:v>
                </c:pt>
                <c:pt idx="12">
                  <c:v>973</c:v>
                </c:pt>
              </c:numCache>
            </c:numRef>
          </c:val>
          <c:extLst>
            <c:ext xmlns:c16="http://schemas.microsoft.com/office/drawing/2014/chart" uri="{C3380CC4-5D6E-409C-BE32-E72D297353CC}">
              <c16:uniqueId val="{00000002-C48F-4471-B8B3-865FC7D750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4</c:v>
                </c:pt>
                <c:pt idx="6">
                  <c:v>4</c:v>
                </c:pt>
                <c:pt idx="9">
                  <c:v>4</c:v>
                </c:pt>
                <c:pt idx="12">
                  <c:v>2</c:v>
                </c:pt>
              </c:numCache>
            </c:numRef>
          </c:val>
          <c:extLst>
            <c:ext xmlns:c16="http://schemas.microsoft.com/office/drawing/2014/chart" uri="{C3380CC4-5D6E-409C-BE32-E72D297353CC}">
              <c16:uniqueId val="{00000003-C48F-4471-B8B3-865FC7D750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3990</c:v>
                </c:pt>
                <c:pt idx="3">
                  <c:v>3811</c:v>
                </c:pt>
                <c:pt idx="6">
                  <c:v>3770</c:v>
                </c:pt>
                <c:pt idx="9">
                  <c:v>3615</c:v>
                </c:pt>
                <c:pt idx="12">
                  <c:v>3708</c:v>
                </c:pt>
              </c:numCache>
            </c:numRef>
          </c:val>
          <c:extLst>
            <c:ext xmlns:c16="http://schemas.microsoft.com/office/drawing/2014/chart" uri="{C3380CC4-5D6E-409C-BE32-E72D297353CC}">
              <c16:uniqueId val="{00000004-C48F-4471-B8B3-865FC7D750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F-4471-B8B3-865FC7D750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F-4471-B8B3-865FC7D750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12132</c:v>
                </c:pt>
                <c:pt idx="3">
                  <c:v>11999</c:v>
                </c:pt>
                <c:pt idx="6">
                  <c:v>11579</c:v>
                </c:pt>
                <c:pt idx="9">
                  <c:v>11694</c:v>
                </c:pt>
                <c:pt idx="12">
                  <c:v>11599</c:v>
                </c:pt>
              </c:numCache>
            </c:numRef>
          </c:val>
          <c:extLst>
            <c:ext xmlns:c16="http://schemas.microsoft.com/office/drawing/2014/chart" uri="{C3380CC4-5D6E-409C-BE32-E72D297353CC}">
              <c16:uniqueId val="{00000007-C48F-4471-B8B3-865FC7D750A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5234</c:v>
                </c:pt>
                <c:pt idx="2">
                  <c:v>#N/A</c:v>
                </c:pt>
                <c:pt idx="3">
                  <c:v>#N/A</c:v>
                </c:pt>
                <c:pt idx="4">
                  <c:v>5911</c:v>
                </c:pt>
                <c:pt idx="5">
                  <c:v>#N/A</c:v>
                </c:pt>
                <c:pt idx="6">
                  <c:v>#N/A</c:v>
                </c:pt>
                <c:pt idx="7">
                  <c:v>4709</c:v>
                </c:pt>
                <c:pt idx="8">
                  <c:v>#N/A</c:v>
                </c:pt>
                <c:pt idx="9">
                  <c:v>#N/A</c:v>
                </c:pt>
                <c:pt idx="10">
                  <c:v>4687</c:v>
                </c:pt>
                <c:pt idx="11">
                  <c:v>#N/A</c:v>
                </c:pt>
                <c:pt idx="12">
                  <c:v>#N/A</c:v>
                </c:pt>
                <c:pt idx="13">
                  <c:v>4346</c:v>
                </c:pt>
                <c:pt idx="14">
                  <c:v>#N/A</c:v>
                </c:pt>
              </c:numCache>
            </c:numRef>
          </c:val>
          <c:smooth val="0"/>
          <c:extLst>
            <c:ext xmlns:c16="http://schemas.microsoft.com/office/drawing/2014/chart" uri="{C3380CC4-5D6E-409C-BE32-E72D297353CC}">
              <c16:uniqueId val="{00000008-C48F-4471-B8B3-865FC7D750A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112327</c:v>
                </c:pt>
                <c:pt idx="5">
                  <c:v>110374</c:v>
                </c:pt>
                <c:pt idx="8">
                  <c:v>112684</c:v>
                </c:pt>
                <c:pt idx="11">
                  <c:v>117702</c:v>
                </c:pt>
                <c:pt idx="14">
                  <c:v>118650</c:v>
                </c:pt>
              </c:numCache>
            </c:numRef>
          </c:val>
          <c:extLst>
            <c:ext xmlns:c16="http://schemas.microsoft.com/office/drawing/2014/chart" uri="{C3380CC4-5D6E-409C-BE32-E72D297353CC}">
              <c16:uniqueId val="{00000000-FA48-4594-AC3A-B26CE92636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27623</c:v>
                </c:pt>
                <c:pt idx="5">
                  <c:v>26412</c:v>
                </c:pt>
                <c:pt idx="8">
                  <c:v>27232</c:v>
                </c:pt>
                <c:pt idx="11">
                  <c:v>27778</c:v>
                </c:pt>
                <c:pt idx="14">
                  <c:v>26221</c:v>
                </c:pt>
              </c:numCache>
            </c:numRef>
          </c:val>
          <c:extLst>
            <c:ext xmlns:c16="http://schemas.microsoft.com/office/drawing/2014/chart" uri="{C3380CC4-5D6E-409C-BE32-E72D297353CC}">
              <c16:uniqueId val="{00000001-FA48-4594-AC3A-B26CE92636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39203</c:v>
                </c:pt>
                <c:pt idx="5">
                  <c:v>41973</c:v>
                </c:pt>
                <c:pt idx="8">
                  <c:v>46577</c:v>
                </c:pt>
                <c:pt idx="11">
                  <c:v>50127</c:v>
                </c:pt>
                <c:pt idx="14">
                  <c:v>46424</c:v>
                </c:pt>
              </c:numCache>
            </c:numRef>
          </c:val>
          <c:extLst>
            <c:ext xmlns:c16="http://schemas.microsoft.com/office/drawing/2014/chart" uri="{C3380CC4-5D6E-409C-BE32-E72D297353CC}">
              <c16:uniqueId val="{00000002-FA48-4594-AC3A-B26CE92636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48-4594-AC3A-B26CE92636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48-4594-AC3A-B26CE92636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48-4594-AC3A-B26CE92636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16955</c:v>
                </c:pt>
                <c:pt idx="3">
                  <c:v>16667</c:v>
                </c:pt>
                <c:pt idx="6">
                  <c:v>16717</c:v>
                </c:pt>
                <c:pt idx="9">
                  <c:v>16124</c:v>
                </c:pt>
                <c:pt idx="12">
                  <c:v>16163</c:v>
                </c:pt>
              </c:numCache>
            </c:numRef>
          </c:val>
          <c:extLst>
            <c:ext xmlns:c16="http://schemas.microsoft.com/office/drawing/2014/chart" uri="{C3380CC4-5D6E-409C-BE32-E72D297353CC}">
              <c16:uniqueId val="{00000006-FA48-4594-AC3A-B26CE92636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24</c:v>
                </c:pt>
                <c:pt idx="3">
                  <c:v>18</c:v>
                </c:pt>
                <c:pt idx="6">
                  <c:v>15</c:v>
                </c:pt>
                <c:pt idx="9">
                  <c:v>11</c:v>
                </c:pt>
                <c:pt idx="12">
                  <c:v>11</c:v>
                </c:pt>
              </c:numCache>
            </c:numRef>
          </c:val>
          <c:extLst>
            <c:ext xmlns:c16="http://schemas.microsoft.com/office/drawing/2014/chart" uri="{C3380CC4-5D6E-409C-BE32-E72D297353CC}">
              <c16:uniqueId val="{00000007-FA48-4594-AC3A-B26CE92636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52839</c:v>
                </c:pt>
                <c:pt idx="3">
                  <c:v>53913</c:v>
                </c:pt>
                <c:pt idx="6">
                  <c:v>59547</c:v>
                </c:pt>
                <c:pt idx="9">
                  <c:v>63924</c:v>
                </c:pt>
                <c:pt idx="12">
                  <c:v>64222</c:v>
                </c:pt>
              </c:numCache>
            </c:numRef>
          </c:val>
          <c:extLst>
            <c:ext xmlns:c16="http://schemas.microsoft.com/office/drawing/2014/chart" uri="{C3380CC4-5D6E-409C-BE32-E72D297353CC}">
              <c16:uniqueId val="{00000008-FA48-4594-AC3A-B26CE92636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7365</c:v>
                </c:pt>
                <c:pt idx="3">
                  <c:v>5788</c:v>
                </c:pt>
                <c:pt idx="6">
                  <c:v>4959</c:v>
                </c:pt>
                <c:pt idx="9">
                  <c:v>4109</c:v>
                </c:pt>
                <c:pt idx="12">
                  <c:v>3237</c:v>
                </c:pt>
              </c:numCache>
            </c:numRef>
          </c:val>
          <c:extLst>
            <c:ext xmlns:c16="http://schemas.microsoft.com/office/drawing/2014/chart" uri="{C3380CC4-5D6E-409C-BE32-E72D297353CC}">
              <c16:uniqueId val="{00000009-FA48-4594-AC3A-B26CE92636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125337</c:v>
                </c:pt>
                <c:pt idx="3">
                  <c:v>122717</c:v>
                </c:pt>
                <c:pt idx="6">
                  <c:v>124321</c:v>
                </c:pt>
                <c:pt idx="9">
                  <c:v>122809</c:v>
                </c:pt>
                <c:pt idx="12">
                  <c:v>122440</c:v>
                </c:pt>
              </c:numCache>
            </c:numRef>
          </c:val>
          <c:extLst>
            <c:ext xmlns:c16="http://schemas.microsoft.com/office/drawing/2014/chart" uri="{C3380CC4-5D6E-409C-BE32-E72D297353CC}">
              <c16:uniqueId val="{0000000A-FA48-4594-AC3A-B26CE92636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23367</c:v>
                </c:pt>
                <c:pt idx="2">
                  <c:v>#N/A</c:v>
                </c:pt>
                <c:pt idx="3">
                  <c:v>#N/A</c:v>
                </c:pt>
                <c:pt idx="4">
                  <c:v>20344</c:v>
                </c:pt>
                <c:pt idx="5">
                  <c:v>#N/A</c:v>
                </c:pt>
                <c:pt idx="6">
                  <c:v>#N/A</c:v>
                </c:pt>
                <c:pt idx="7">
                  <c:v>19066</c:v>
                </c:pt>
                <c:pt idx="8">
                  <c:v>#N/A</c:v>
                </c:pt>
                <c:pt idx="9">
                  <c:v>#N/A</c:v>
                </c:pt>
                <c:pt idx="10">
                  <c:v>11372</c:v>
                </c:pt>
                <c:pt idx="11">
                  <c:v>#N/A</c:v>
                </c:pt>
                <c:pt idx="12">
                  <c:v>#N/A</c:v>
                </c:pt>
                <c:pt idx="13">
                  <c:v>14777</c:v>
                </c:pt>
                <c:pt idx="14">
                  <c:v>#N/A</c:v>
                </c:pt>
              </c:numCache>
            </c:numRef>
          </c:val>
          <c:smooth val="0"/>
          <c:extLst>
            <c:ext xmlns:c16="http://schemas.microsoft.com/office/drawing/2014/chart" uri="{C3380CC4-5D6E-409C-BE32-E72D297353CC}">
              <c16:uniqueId val="{0000000B-FA48-4594-AC3A-B26CE92636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12193</c:v>
                </c:pt>
                <c:pt idx="1">
                  <c:v>9896</c:v>
                </c:pt>
                <c:pt idx="2">
                  <c:v>7690</c:v>
                </c:pt>
              </c:numCache>
            </c:numRef>
          </c:val>
          <c:extLst>
            <c:ext xmlns:c16="http://schemas.microsoft.com/office/drawing/2014/chart" uri="{C3380CC4-5D6E-409C-BE32-E72D297353CC}">
              <c16:uniqueId val="{00000000-B73B-4C0C-BEC9-A2C76730F5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5075</c:v>
                </c:pt>
                <c:pt idx="1">
                  <c:v>8036</c:v>
                </c:pt>
                <c:pt idx="2">
                  <c:v>8020</c:v>
                </c:pt>
              </c:numCache>
            </c:numRef>
          </c:val>
          <c:extLst>
            <c:ext xmlns:c16="http://schemas.microsoft.com/office/drawing/2014/chart" uri="{C3380CC4-5D6E-409C-BE32-E72D297353CC}">
              <c16:uniqueId val="{00000001-B73B-4C0C-BEC9-A2C76730F5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45649</c:v>
                </c:pt>
                <c:pt idx="1">
                  <c:v>38270</c:v>
                </c:pt>
                <c:pt idx="2">
                  <c:v>28989</c:v>
                </c:pt>
              </c:numCache>
            </c:numRef>
          </c:val>
          <c:extLst>
            <c:ext xmlns:c16="http://schemas.microsoft.com/office/drawing/2014/chart" uri="{C3380CC4-5D6E-409C-BE32-E72D297353CC}">
              <c16:uniqueId val="{00000002-B73B-4C0C-BEC9-A2C76730F5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{5DC16A2E-5BBF-4199-A025-06914D31E305}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424-4A67-9CD5-FAB8AAAA42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{EA521A36-067D-459F-B376-CF776294DC5D}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24-4A67-9CD5-FAB8AAAA42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{9D9FEADF-F6D6-4707-8C2C-A804768793EA}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24-4A67-9CD5-FAB8AAAA42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{E7BA025F-4759-403D-9DAE-E02F1A7CA825}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24-4A67-9CD5-FAB8AAAA42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{B8666586-DDCE-43BE-A672-3EE98A45497F}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24-4A67-9CD5-FAB8AAAA42C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{9D6FC44C-E4D2-412C-A69E-296A0680B805}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424-4A67-9CD5-FAB8AAAA42C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{26C4BD7F-2C5C-4F59-BB14-7DBF8090B6CE}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424-4A67-9CD5-FAB8AAAA42C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{79F708A1-5432-4DCA-A596-3C948B213AE1}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424-4A67-9CD5-FAB8AAAA42C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{F6866DF5-6238-4D2D-894D-16A925058935}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424-4A67-9CD5-FAB8AAAA42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62.7</c:v>
                </c:pt>
                <c:pt idx="24">
                  <c:v>61.1</c:v>
                </c:pt>
                <c:pt idx="32">
                  <c:v>62.8</c:v>
                </c:pt>
              </c:numCache>
            </c:numRef>
          </c:xVal>
          <c:yVal>
            <c:numRef>
              <c:f>公会計指標分析・財政指標組合せ分析表!$BP$51:$DC$51</c:f>
              <c:numCache>
                <c:formatCode>#,##0.0;"▲ "#,##0.0</c:formatCode>
                <c:ptCount val="40"/>
                <c:pt idx="8">
                  <c:v>32.1</c:v>
                </c:pt>
                <c:pt idx="16">
                  <c:v>29.7</c:v>
                </c:pt>
                <c:pt idx="24">
                  <c:v>17.399999999999999</c:v>
                </c:pt>
                <c:pt idx="32">
                  <c:v>22.3</c:v>
                </c:pt>
              </c:numCache>
            </c:numRef>
          </c:yVal>
          <c:smooth val="0"/>
          <c:extLst>
            <c:ext xmlns:c16="http://schemas.microsoft.com/office/drawing/2014/chart" uri="{C3380CC4-5D6E-409C-BE32-E72D297353CC}">
              <c16:uniqueId val="{00000009-3424-4A67-9CD5-FAB8AAAA42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{65C193A4-2000-481F-AFF3-1D602F672158}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424-4A67-9CD5-FAB8AAAA42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{FE846A4C-343C-43B6-8190-467FB41F57EE}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24-4A67-9CD5-FAB8AAAA42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{3102F0A3-468A-4C8C-9109-F461C7550C19}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24-4A67-9CD5-FAB8AAAA42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{489CADE0-9943-49D2-BFDE-57EECDE51EC5}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24-4A67-9CD5-FAB8AAAA42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{C2F22F23-AC6C-4DF9-9C3D-C1541CE68BB0}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24-4A67-9CD5-FAB8AAAA42C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{6C3E48E1-0397-4ED7-968C-978D34975816}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424-4A67-9CD5-FAB8AAAA42C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{1021201F-564D-413F-A241-0DEDEDE951F7}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424-4A67-9CD5-FAB8AAAA42C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{C164F375-7D2A-48F0-9AF1-C5C9728290A6}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424-4A67-9CD5-FAB8AAAA42C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{3A60E29C-E221-46C4-BB88-86E97E07A1D5}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424-4A67-9CD5-FAB8AAAA42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3424-4A67-9CD5-FAB8AAAA42CC}"/>
            </c:ext>
          </c:extLst>
        </c:ser>
        <c:dLbls>
          <c:showLegendKey val="0"/>
          <c:showVal val="1"/>
          <c:showCatName val="0"/>
          <c:showSerName val="0"/>
          <c:showPercent val="0"/>
          <c:showBubbleSize val="0"/>
        </c:dLbls>
        <c:axId val="46179840"/>
        <c:axId val="46181760"/>
      </c:scatterChart>
      <c:valAx>
        <c:axId val="46179840"/>
        <c:scaling>
          <c:orientation val="minMax"/>
          <c:max val="63.1"/>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{6CE4A19B-13EF-4665-8957-C2C2F4CB188D}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6A0-401E-9258-31F95298D9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{8EFCE84B-9D98-456F-A76A-BB15AE00385B}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A0-401E-9258-31F95298D9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{10F718FE-4811-482D-99C5-B146470B07DC}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A0-401E-9258-31F95298D9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{860E765A-D676-414E-87A1-206916F442EC}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A0-401E-9258-31F95298D9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{7D2AB018-10E5-418D-82FE-1B2F40EEF7D1}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A0-401E-9258-31F95298D90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{60DEB779-E15B-416F-9058-29857EF59E7F}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6A0-401E-9258-31F95298D90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{E1AA0DFC-060F-4AFD-9E87-AA177D7010FE}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6A0-401E-9258-31F95298D90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{558C93C6-836A-43A4-9FC4-003AF214148E}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6A0-401E-9258-31F95298D90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{7044E6CC-B2BD-44EC-BB96-7B4087873761}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6A0-401E-9258-31F95298D9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8.3000000000000007</c:v>
                </c:pt>
                <c:pt idx="24">
                  <c:v>7.9</c:v>
                </c:pt>
                <c:pt idx="32">
                  <c:v>7</c:v>
                </c:pt>
              </c:numCache>
            </c:numRef>
          </c:xVal>
          <c:yVal>
            <c:numRef>
              <c:f>公会計指標分析・財政指標組合せ分析表!$BP$73:$DC$73</c:f>
              <c:numCache>
                <c:formatCode>#,##0.0;"▲ "#,##0.0</c:formatCode>
                <c:ptCount val="40"/>
                <c:pt idx="0">
                  <c:v>36.700000000000003</c:v>
                </c:pt>
                <c:pt idx="8">
                  <c:v>32.1</c:v>
                </c:pt>
                <c:pt idx="16">
                  <c:v>29.7</c:v>
                </c:pt>
                <c:pt idx="24">
                  <c:v>17.399999999999999</c:v>
                </c:pt>
                <c:pt idx="32">
                  <c:v>22.3</c:v>
                </c:pt>
              </c:numCache>
            </c:numRef>
          </c:yVal>
          <c:smooth val="0"/>
          <c:extLst>
            <c:ext xmlns:c16="http://schemas.microsoft.com/office/drawing/2014/chart" uri="{C3380CC4-5D6E-409C-BE32-E72D297353CC}">
              <c16:uniqueId val="{00000009-56A0-401E-9258-31F95298D9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{08EE3C8C-0F62-423F-9D1A-DA83F50752F2}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6A0-401E-9258-31F95298D9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{D0554EDB-2132-461F-AA93-C66C9CB4F5FF}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A0-401E-9258-31F95298D9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{D710D7FF-D7C1-49ED-9DC1-C9FF3E1B7C13}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A0-401E-9258-31F95298D9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{11F6E7F7-CD9A-4384-80D0-C68A3E167993}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A0-401E-9258-31F95298D9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{9DC26784-B175-41E6-9A6A-DCF40A8F5403}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A0-401E-9258-31F95298D90B}"/>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{3E083F4F-6E80-47F8-935C-7F5CFF772A43}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6A0-401E-9258-31F95298D90B}"/>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{80242252-16F3-41B3-8FDE-CDCAC1DEDA5A}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6A0-401E-9258-31F95298D90B}"/>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{2A4B64EE-3128-4D1F-A46A-963361F3B3FC}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6A0-401E-9258-31F95298D90B}"/>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{596A5A60-235D-431F-BAF7-CBD2BBD96F27}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6A0-401E-9258-31F95298D9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56A0-401E-9258-31F95298D90B}"/>
            </c:ext>
          </c:extLst>
        </c:ser>
        <c:dLbls>
          <c:showLegendKey val="0"/>
          <c:showVal val="1"/>
          <c:showCatName val="0"/>
          <c:showSerName val="0"/>
          <c:showPercent val="0"/>
          <c:showBubbleSize val="0"/>
        </c:dLbls>
        <c:axId val="84219776"/>
        <c:axId val="84234240"/>
      </c:scatterChart>
      <c:valAx>
        <c:axId val="84219776"/>
        <c:scaling>
          <c:orientation val="minMax"/>
          <c:max val="10.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退職手当債等の元金償還金が減となったことに伴い、元利償還金が減となっていること、及び都市計画税収の増等に伴い、都市計画税等の充当可能額が増となっていることから、実質公債費比率の分子総額は、前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今後は、令和元年度における災害復旧事業の増に伴う新規発行に伴い、公債費の増加が見込まれることから、動向に注視しながら、引き続き適正な水準を維持できるよう努める。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現在高や債務負担行為に基づく支出予定額が減となった一方で、令和元年東日本台風等の影響により、充当可能基金残高が大幅に減少したことなどから、将来負担比率の分子総額は、前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今後は、復興交付金事業の完了に伴う充当可能基金残高の減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が見込まれることから、動向を注視しながら、引き続き将来負担の適正化に努める。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福島県いわき市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新病院建設に係る一般会計負担分（Ｒ２～Ｒ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億円）に加え、長寿命化等経費の財源として今後取崩していく予定である公共施設整備基金に約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億円を積み立てた一方で、東日本大震災復興交付金事業の進捗、また、事業完了に伴う不用額の国庫返還のため、東日本大震災復興交付金基金を約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億円取崩したこと、将来の公債費負担の軽減を図るため災害公営住宅建設事業債の繰上償還を実施し、それに係る財源として市営住宅管理基金を約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億円取崩したこと等により、基金全体で約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の東日本大震災復興交付金制度要綱の改正に伴い、令和２年度中に東日本大震災復興交付金基金の残高を全額取崩すほか、本庁舎等耐震化改修事業や小中学校空調設備設置事業、新病院建設事業等の大規模事業に伴う将来負担に対応するため、減債基金及び公共施設整備基金を活用する予定であることから、基金全体として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・公共施設整備基金：公共施設の計画的な整備充実に要する経費に充てる。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・復興基金　　　　：東日本大震災からの復興に要する経費（津波被災住宅再建事業等）に充てる。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・東日本大震災復興交付金基金：東日本大震災復興交付金事業の進捗、また、事業完了に伴う不用額の国庫返還のため、約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億円取崩したことにより減少したもの。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・市営住宅管理基金　　　　　：将来の公債費負担の軽減を図るため災害公営住宅建設事業債の繰上償還を実施し、それに係る財源として約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億円取崩したことにより減少したもの。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　新病院建設に係る一般会計負担分（Ｒ２～Ｒ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億円）に加え、長寿命化等経費の財源として今後取崩していく予定であり、令和元年度末の基金残高（約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億円）では不足することから、今後他の基金の状況を加味しながら、積み立てをする予定。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　：　国の東日本大震災復興交付金制度要綱の改正に伴い、令和２年度中に基金残高を全額取崩し、基金は廃止する予定。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億円積み立てた一方で、当初予算における収支差分や、令和元年東日本台風等の災害対応に係る臨時的な２回の補正予算において、約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億円を取崩して対応する等、合計で約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財政調整基金の残高は、社会経済情勢や地方自治体を取り巻く財政状況の変化に柔軟に対応しながら、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億円を下限としたうえで、大規模な災害等に備えて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本庁舎等耐震化改修事業及び小中学校空調設備設置事業に係る地方債の元利償還の財源として約９百万円積み立てた一方で、同事業に係る地方債の元利償還分として約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本庁舎等耐震化改修事業及び小中学校空調設備設置事業に係る地方債の償還は令和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年度まで続くことから、元利償還の財源として毎年度取崩す予定であり、令和元年度末の基金残高（約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億円）で償還（Ｒ２～Ｒ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償還見込額：約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億円）できる見込みである。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321,535
318,643
1,232.02
163,782,406
156,628,108
1,428,507
74,986,266
123,938,143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有形固定資産減価償却率は類似団体と比べ高くなっている。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公共施設の老朽化対策については、平成</a:t>
          </a:r>
          <a:r>
            <a:rPr kumimoji="1" lang="en-US" altLang="ja-JP" sz="1100">
              <a:solidFill>
                <a:srgbClr val="FF0000"/>
              </a:solidFill>
              <a:latin typeface="ＭＳ Ｐゴシック" panose="020B0600070205080204" pitchFamily="50" charset="-128"/>
              <a:ea typeface="ＭＳ Ｐゴシック" panose="020B0600070205080204" pitchFamily="50" charset="-128"/>
            </a:rPr>
            <a:t>29</a:t>
          </a:r>
          <a:r>
            <a:rPr kumimoji="1" lang="ja-JP" altLang="en-US" sz="1100">
              <a:solidFill>
                <a:srgbClr val="FF0000"/>
              </a:solidFill>
              <a:latin typeface="ＭＳ Ｐゴシック" panose="020B0600070205080204" pitchFamily="50" charset="-128"/>
              <a:ea typeface="ＭＳ Ｐゴシック" panose="020B0600070205080204" pitchFamily="50" charset="-128"/>
            </a:rPr>
            <a:t>年２月に策定した「公共施設等総合管理計画」に基づき、延べ床面積の縮減、施設の統廃合などを検討するとともに、施設ごとに個別管理計画を策定し、施設の適正管理に向けた取り組みを進めているところ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xdr:cNvCxnSpPr/>
      </xdr:nvCxnSpPr>
      <xdr:spPr>
        <a:xfrm flipV="1">
          <a:off x="4206240" y="5247005"/>
          <a:ext cx="1270" cy="128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xdr:cNvSpPr txBox="1"/>
      </xdr:nvSpPr>
      <xdr:spPr>
        <a:xfrm>
          <a:off x="4258945" y="6533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xdr:cNvCxnSpPr/>
      </xdr:nvCxnSpPr>
      <xdr:spPr>
        <a:xfrm>
          <a:off x="4119245" y="652991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258945" y="502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19245" y="524700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0" name="有形固定資産減価償却率平均値テキスト"/>
        <xdr:cNvSpPr txBox="1"/>
      </xdr:nvSpPr>
      <xdr:spPr>
        <a:xfrm>
          <a:off x="4258945" y="5766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xdr:cNvSpPr/>
      </xdr:nvSpPr>
      <xdr:spPr>
        <a:xfrm>
          <a:off x="4157345" y="5911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53758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28670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19646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525905" y="58574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楕円 80"/>
        <xdr:cNvSpPr/>
      </xdr:nvSpPr>
      <xdr:spPr>
        <a:xfrm>
          <a:off x="4157345" y="5951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145855</xdr:rowOff>
    </xdr:from>
    <xdr:ext cx="405111" cy="259045"/>
    <xdr:sp macro="" textlink="">
      <xdr:nvSpPr>
        <xdr:cNvPr id="82" name="有形固定資産減価償却率該当値テキスト"/>
        <xdr:cNvSpPr txBox="1"/>
      </xdr:nvSpPr>
      <xdr:spPr>
        <a:xfrm>
          <a:off x="4258945" y="5929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3" name="楕円 82"/>
        <xdr:cNvSpPr/>
      </xdr:nvSpPr>
      <xdr:spPr>
        <a:xfrm>
          <a:off x="3537585" y="58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157057</xdr:rowOff>
    </xdr:from>
    <xdr:to>
      <xdr:col>23</xdr:col>
      <xdr:colOff>85725</xdr:colOff>
      <xdr:row>31</xdr:row>
      <xdr:rowOff>46778</xdr:rowOff>
    </xdr:to>
    <xdr:cxnSp macro="">
      <xdr:nvCxnSpPr>
        <xdr:cNvPr id="84" name="直線コネクタ 83"/>
        <xdr:cNvCxnSpPr/>
      </xdr:nvCxnSpPr>
      <xdr:spPr>
        <a:xfrm>
          <a:off x="3588385" y="5940637"/>
          <a:ext cx="619760" cy="5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5" name="楕円 84"/>
        <xdr:cNvSpPr/>
      </xdr:nvSpPr>
      <xdr:spPr>
        <a:xfrm>
          <a:off x="2867025" y="5947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43180</xdr:rowOff>
    </xdr:to>
    <xdr:cxnSp macro="">
      <xdr:nvCxnSpPr>
        <xdr:cNvPr id="86" name="直線コネクタ 85"/>
        <xdr:cNvCxnSpPr/>
      </xdr:nvCxnSpPr>
      <xdr:spPr>
        <a:xfrm flipV="1">
          <a:off x="2917825" y="5940637"/>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7" name="楕円 86"/>
        <xdr:cNvSpPr/>
      </xdr:nvSpPr>
      <xdr:spPr>
        <a:xfrm>
          <a:off x="2196465" y="5868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31</xdr:row>
      <xdr:rowOff>43180</xdr:rowOff>
    </xdr:to>
    <xdr:cxnSp macro="">
      <xdr:nvCxnSpPr>
        <xdr:cNvPr id="88" name="直線コネクタ 87"/>
        <xdr:cNvCxnSpPr/>
      </xdr:nvCxnSpPr>
      <xdr:spPr>
        <a:xfrm>
          <a:off x="2247265" y="5919047"/>
          <a:ext cx="67056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xdr:cNvSpPr txBox="1"/>
      </xdr:nvSpPr>
      <xdr:spPr>
        <a:xfrm>
          <a:off x="3395989" y="59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0" name="n_2aveValue有形固定資産減価償却率"/>
        <xdr:cNvSpPr txBox="1"/>
      </xdr:nvSpPr>
      <xdr:spPr>
        <a:xfrm>
          <a:off x="273812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1" name="n_3aveValue有形固定資産減価償却率"/>
        <xdr:cNvSpPr txBox="1"/>
      </xdr:nvSpPr>
      <xdr:spPr>
        <a:xfrm>
          <a:off x="206756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397009" y="563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52934</xdr:rowOff>
    </xdr:from>
    <xdr:ext cx="405111" cy="259045"/>
    <xdr:sp macro="" textlink="">
      <xdr:nvSpPr>
        <xdr:cNvPr id="93" name="n_1mainValue有形固定資産減価償却率"/>
        <xdr:cNvSpPr txBox="1"/>
      </xdr:nvSpPr>
      <xdr:spPr>
        <a:xfrm>
          <a:off x="339598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94" name="n_2mainValue有形固定資産減価償却率"/>
        <xdr:cNvSpPr txBox="1"/>
      </xdr:nvSpPr>
      <xdr:spPr>
        <a:xfrm>
          <a:off x="2738129"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5" name="n_3mainValue有形固定資産減価償却率"/>
        <xdr:cNvSpPr txBox="1"/>
      </xdr:nvSpPr>
      <xdr:spPr>
        <a:xfrm>
          <a:off x="2067569" y="59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債務償還比率は類似団体平均を下回っているが、令和元年度は、前年度と比べ</a:t>
          </a:r>
          <a:r>
            <a:rPr kumimoji="1" lang="en-US" altLang="ja-JP" sz="1100">
              <a:solidFill>
                <a:srgbClr val="FF0000"/>
              </a:solidFill>
              <a:latin typeface="ＭＳ Ｐゴシック" panose="020B0600070205080204" pitchFamily="50" charset="-128"/>
              <a:ea typeface="ＭＳ Ｐゴシック" panose="020B0600070205080204" pitchFamily="50" charset="-128"/>
            </a:rPr>
            <a:t>45.4</a:t>
          </a:r>
          <a:r>
            <a:rPr kumimoji="1" lang="ja-JP" altLang="en-US" sz="1100">
              <a:solidFill>
                <a:srgbClr val="FF0000"/>
              </a:solidFill>
              <a:latin typeface="ＭＳ Ｐゴシック" panose="020B0600070205080204" pitchFamily="50" charset="-128"/>
              <a:ea typeface="ＭＳ Ｐゴシック" panose="020B0600070205080204" pitchFamily="50" charset="-128"/>
            </a:rPr>
            <a:t>ポイント増加している。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これは、令和元年東日本台風等の影響により、財政調整基金を取り崩して対応したため、充当可能基金残高が減少したことが主な要因である。</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今後も、大規模災害に対応できる基金残高を確保するとともに、将来世代に過度の負担を負わせることのないよう、財政の健全性を確保していく。</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xdr:cNvCxnSpPr/>
      </xdr:nvCxnSpPr>
      <xdr:spPr>
        <a:xfrm flipV="1">
          <a:off x="13027660" y="5196628"/>
          <a:ext cx="1269" cy="144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xdr:cNvSpPr txBox="1"/>
      </xdr:nvSpPr>
      <xdr:spPr>
        <a:xfrm>
          <a:off x="13080365" y="66493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xdr:cNvCxnSpPr/>
      </xdr:nvCxnSpPr>
      <xdr:spPr>
        <a:xfrm>
          <a:off x="12963525" y="66455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29" name="債務償還比率平均値テキスト"/>
        <xdr:cNvSpPr txBox="1"/>
      </xdr:nvSpPr>
      <xdr:spPr>
        <a:xfrm>
          <a:off x="13080365" y="5904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xdr:cNvSpPr/>
      </xdr:nvSpPr>
      <xdr:spPr>
        <a:xfrm>
          <a:off x="13001625" y="5926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xdr:cNvSpPr/>
      </xdr:nvSpPr>
      <xdr:spPr>
        <a:xfrm>
          <a:off x="1235900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xdr:cNvSpPr/>
      </xdr:nvSpPr>
      <xdr:spPr>
        <a:xfrm>
          <a:off x="1168844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xdr:cNvSpPr/>
      </xdr:nvSpPr>
      <xdr:spPr>
        <a:xfrm>
          <a:off x="1101788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xdr:cNvSpPr/>
      </xdr:nvSpPr>
      <xdr:spPr>
        <a:xfrm>
          <a:off x="10347325" y="58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161121</xdr:rowOff>
    </xdr:from>
    <xdr:to>
      <xdr:col>76</xdr:col>
      <xdr:colOff>73025</xdr:colOff>
      <xdr:row>30</xdr:row>
      <xdr:rowOff>91271</xdr:rowOff>
    </xdr:to>
    <xdr:sp macro="" textlink="">
      <xdr:nvSpPr>
        <xdr:cNvPr id="140" name="楕円 139"/>
        <xdr:cNvSpPr/>
      </xdr:nvSpPr>
      <xdr:spPr>
        <a:xfrm>
          <a:off x="13001625" y="57770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12548</xdr:rowOff>
    </xdr:from>
    <xdr:ext cx="469744" cy="259045"/>
    <xdr:sp macro="" textlink="">
      <xdr:nvSpPr>
        <xdr:cNvPr id="141" name="債務償還比率該当値テキスト"/>
        <xdr:cNvSpPr txBox="1"/>
      </xdr:nvSpPr>
      <xdr:spPr>
        <a:xfrm>
          <a:off x="13080365" y="56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106666</xdr:rowOff>
    </xdr:from>
    <xdr:to>
      <xdr:col>72</xdr:col>
      <xdr:colOff>123825</xdr:colOff>
      <xdr:row>30</xdr:row>
      <xdr:rowOff>36816</xdr:rowOff>
    </xdr:to>
    <xdr:sp macro="" textlink="">
      <xdr:nvSpPr>
        <xdr:cNvPr id="142" name="楕円 141"/>
        <xdr:cNvSpPr/>
      </xdr:nvSpPr>
      <xdr:spPr>
        <a:xfrm>
          <a:off x="12359005" y="5722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157466</xdr:rowOff>
    </xdr:from>
    <xdr:to>
      <xdr:col>76</xdr:col>
      <xdr:colOff>22225</xdr:colOff>
      <xdr:row>30</xdr:row>
      <xdr:rowOff>40471</xdr:rowOff>
    </xdr:to>
    <xdr:cxnSp macro="">
      <xdr:nvCxnSpPr>
        <xdr:cNvPr id="143" name="直線コネクタ 142"/>
        <xdr:cNvCxnSpPr/>
      </xdr:nvCxnSpPr>
      <xdr:spPr>
        <a:xfrm>
          <a:off x="12409805" y="5773406"/>
          <a:ext cx="619760" cy="5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115062</xdr:rowOff>
    </xdr:from>
    <xdr:to>
      <xdr:col>68</xdr:col>
      <xdr:colOff>123825</xdr:colOff>
      <xdr:row>30</xdr:row>
      <xdr:rowOff>45212</xdr:rowOff>
    </xdr:to>
    <xdr:sp macro="" textlink="">
      <xdr:nvSpPr>
        <xdr:cNvPr id="144" name="楕円 143"/>
        <xdr:cNvSpPr/>
      </xdr:nvSpPr>
      <xdr:spPr>
        <a:xfrm>
          <a:off x="11688445" y="5731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157466</xdr:rowOff>
    </xdr:from>
    <xdr:to>
      <xdr:col>72</xdr:col>
      <xdr:colOff>73025</xdr:colOff>
      <xdr:row>29</xdr:row>
      <xdr:rowOff>165862</xdr:rowOff>
    </xdr:to>
    <xdr:cxnSp macro="">
      <xdr:nvCxnSpPr>
        <xdr:cNvPr id="145" name="直線コネクタ 144"/>
        <xdr:cNvCxnSpPr/>
      </xdr:nvCxnSpPr>
      <xdr:spPr>
        <a:xfrm flipV="1">
          <a:off x="11739245" y="5773406"/>
          <a:ext cx="67056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93952</xdr:rowOff>
    </xdr:from>
    <xdr:to>
      <xdr:col>64</xdr:col>
      <xdr:colOff>123825</xdr:colOff>
      <xdr:row>30</xdr:row>
      <xdr:rowOff>24102</xdr:rowOff>
    </xdr:to>
    <xdr:sp macro="" textlink="">
      <xdr:nvSpPr>
        <xdr:cNvPr id="146" name="楕円 145"/>
        <xdr:cNvSpPr/>
      </xdr:nvSpPr>
      <xdr:spPr>
        <a:xfrm>
          <a:off x="11017885" y="5709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144752</xdr:rowOff>
    </xdr:from>
    <xdr:to>
      <xdr:col>68</xdr:col>
      <xdr:colOff>73025</xdr:colOff>
      <xdr:row>29</xdr:row>
      <xdr:rowOff>165862</xdr:rowOff>
    </xdr:to>
    <xdr:cxnSp macro="">
      <xdr:nvCxnSpPr>
        <xdr:cNvPr id="147" name="直線コネクタ 146"/>
        <xdr:cNvCxnSpPr/>
      </xdr:nvCxnSpPr>
      <xdr:spPr>
        <a:xfrm>
          <a:off x="11068685" y="5760692"/>
          <a:ext cx="67056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104507</xdr:rowOff>
    </xdr:from>
    <xdr:to>
      <xdr:col>60</xdr:col>
      <xdr:colOff>123825</xdr:colOff>
      <xdr:row>30</xdr:row>
      <xdr:rowOff>34657</xdr:rowOff>
    </xdr:to>
    <xdr:sp macro="" textlink="">
      <xdr:nvSpPr>
        <xdr:cNvPr id="148" name="楕円 147"/>
        <xdr:cNvSpPr/>
      </xdr:nvSpPr>
      <xdr:spPr>
        <a:xfrm>
          <a:off x="10347325" y="57204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144752</xdr:rowOff>
    </xdr:from>
    <xdr:to>
      <xdr:col>64</xdr:col>
      <xdr:colOff>73025</xdr:colOff>
      <xdr:row>29</xdr:row>
      <xdr:rowOff>155307</xdr:rowOff>
    </xdr:to>
    <xdr:cxnSp macro="">
      <xdr:nvCxnSpPr>
        <xdr:cNvPr id="149" name="直線コネクタ 148"/>
        <xdr:cNvCxnSpPr/>
      </xdr:nvCxnSpPr>
      <xdr:spPr>
        <a:xfrm flipV="1">
          <a:off x="10398125" y="5760692"/>
          <a:ext cx="67056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0" name="n_1aveValue債務償還比率"/>
        <xdr:cNvSpPr txBox="1"/>
      </xdr:nvSpPr>
      <xdr:spPr>
        <a:xfrm>
          <a:off x="1218509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1" name="n_2aveValue債務償還比率"/>
        <xdr:cNvSpPr txBox="1"/>
      </xdr:nvSpPr>
      <xdr:spPr>
        <a:xfrm>
          <a:off x="11527232" y="6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52" name="n_3aveValue債務償還比率"/>
        <xdr:cNvSpPr txBox="1"/>
      </xdr:nvSpPr>
      <xdr:spPr>
        <a:xfrm>
          <a:off x="10856672" y="60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53" name="n_4aveValue債務償還比率"/>
        <xdr:cNvSpPr txBox="1"/>
      </xdr:nvSpPr>
      <xdr:spPr>
        <a:xfrm>
          <a:off x="10186112" y="594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53343</xdr:rowOff>
    </xdr:from>
    <xdr:ext cx="469744" cy="259045"/>
    <xdr:sp macro="" textlink="">
      <xdr:nvSpPr>
        <xdr:cNvPr id="154" name="n_1mainValue債務償還比率"/>
        <xdr:cNvSpPr txBox="1"/>
      </xdr:nvSpPr>
      <xdr:spPr>
        <a:xfrm>
          <a:off x="12185092" y="55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61739</xdr:rowOff>
    </xdr:from>
    <xdr:ext cx="469744" cy="259045"/>
    <xdr:sp macro="" textlink="">
      <xdr:nvSpPr>
        <xdr:cNvPr id="155" name="n_2mainValue債務償還比率"/>
        <xdr:cNvSpPr txBox="1"/>
      </xdr:nvSpPr>
      <xdr:spPr>
        <a:xfrm>
          <a:off x="11527232" y="551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40629</xdr:rowOff>
    </xdr:from>
    <xdr:ext cx="469744" cy="259045"/>
    <xdr:sp macro="" textlink="">
      <xdr:nvSpPr>
        <xdr:cNvPr id="156" name="n_3mainValue債務償還比率"/>
        <xdr:cNvSpPr txBox="1"/>
      </xdr:nvSpPr>
      <xdr:spPr>
        <a:xfrm>
          <a:off x="10856672" y="54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51184</xdr:rowOff>
    </xdr:from>
    <xdr:ext cx="469744" cy="259045"/>
    <xdr:sp macro="" textlink="">
      <xdr:nvSpPr>
        <xdr:cNvPr id="157" name="n_4mainValue債務償還比率"/>
        <xdr:cNvSpPr txBox="1"/>
      </xdr:nvSpPr>
      <xdr:spPr>
        <a:xfrm>
          <a:off x="10186112" y="549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321,535
318,643
1,232.02
163,782,406
156,628,108
1,428,507
74,986,266
123,938,143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086225" y="580263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02082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02082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166387</xdr:rowOff>
    </xdr:from>
    <xdr:ext cx="405111" cy="259045"/>
    <xdr:sp macro="" textlink="">
      <xdr:nvSpPr>
        <xdr:cNvPr id="62" name="【道路】&#10;有形固定資産減価償却率平均値テキスト"/>
        <xdr:cNvSpPr txBox="1"/>
      </xdr:nvSpPr>
      <xdr:spPr>
        <a:xfrm>
          <a:off x="412496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03606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31216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5146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7399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965200" y="632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3" name="楕円 72"/>
        <xdr:cNvSpPr/>
      </xdr:nvSpPr>
      <xdr:spPr>
        <a:xfrm>
          <a:off x="403606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154322</xdr:rowOff>
    </xdr:from>
    <xdr:ext cx="405111" cy="259045"/>
    <xdr:sp macro="" textlink="">
      <xdr:nvSpPr>
        <xdr:cNvPr id="74" name="【道路】&#10;有形固定資産減価償却率該当値テキスト"/>
        <xdr:cNvSpPr txBox="1"/>
      </xdr:nvSpPr>
      <xdr:spPr>
        <a:xfrm>
          <a:off x="4124960"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145415</xdr:rowOff>
    </xdr:from>
    <xdr:to>
      <xdr:col>20</xdr:col>
      <xdr:colOff>38100</xdr:colOff>
      <xdr:row>38</xdr:row>
      <xdr:rowOff>75565</xdr:rowOff>
    </xdr:to>
    <xdr:sp macro="" textlink="">
      <xdr:nvSpPr>
        <xdr:cNvPr id="75" name="楕円 74"/>
        <xdr:cNvSpPr/>
      </xdr:nvSpPr>
      <xdr:spPr>
        <a:xfrm>
          <a:off x="3312160" y="6348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55245</xdr:rowOff>
    </xdr:to>
    <xdr:cxnSp macro="">
      <xdr:nvCxnSpPr>
        <xdr:cNvPr id="76" name="直線コネクタ 75"/>
        <xdr:cNvCxnSpPr/>
      </xdr:nvCxnSpPr>
      <xdr:spPr>
        <a:xfrm>
          <a:off x="3355340" y="6395085"/>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xdr:cNvSpPr/>
      </xdr:nvSpPr>
      <xdr:spPr>
        <a:xfrm>
          <a:off x="2514600" y="635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28575</xdr:rowOff>
    </xdr:to>
    <xdr:cxnSp macro="">
      <xdr:nvCxnSpPr>
        <xdr:cNvPr id="78" name="直線コネクタ 77"/>
        <xdr:cNvCxnSpPr/>
      </xdr:nvCxnSpPr>
      <xdr:spPr>
        <a:xfrm flipV="1">
          <a:off x="2565400" y="6395085"/>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9" name="楕円 78"/>
        <xdr:cNvSpPr/>
      </xdr:nvSpPr>
      <xdr:spPr>
        <a:xfrm>
          <a:off x="173990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28575</xdr:rowOff>
    </xdr:to>
    <xdr:cxnSp macro="">
      <xdr:nvCxnSpPr>
        <xdr:cNvPr id="80" name="直線コネクタ 79"/>
        <xdr:cNvCxnSpPr/>
      </xdr:nvCxnSpPr>
      <xdr:spPr>
        <a:xfrm>
          <a:off x="1790700" y="635317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81" name="n_1aveValue【道路】&#10;有形固定資産減価償却率"/>
        <xdr:cNvSpPr txBox="1"/>
      </xdr:nvSpPr>
      <xdr:spPr>
        <a:xfrm>
          <a:off x="317056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29227</xdr:rowOff>
    </xdr:from>
    <xdr:ext cx="405111" cy="259045"/>
    <xdr:sp macro="" textlink="">
      <xdr:nvSpPr>
        <xdr:cNvPr id="82" name="n_2aveValue【道路】&#10;有形固定資産減価償却率"/>
        <xdr:cNvSpPr txBox="1"/>
      </xdr:nvSpPr>
      <xdr:spPr>
        <a:xfrm>
          <a:off x="23857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3" name="n_3aveValue【道路】&#10;有形固定資産減価償却率"/>
        <xdr:cNvSpPr txBox="1"/>
      </xdr:nvSpPr>
      <xdr:spPr>
        <a:xfrm>
          <a:off x="16110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83630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66692</xdr:rowOff>
    </xdr:from>
    <xdr:ext cx="405111" cy="259045"/>
    <xdr:sp macro="" textlink="">
      <xdr:nvSpPr>
        <xdr:cNvPr id="85" name="n_1mainValue【道路】&#10;有形固定資産減価償却率"/>
        <xdr:cNvSpPr txBox="1"/>
      </xdr:nvSpPr>
      <xdr:spPr>
        <a:xfrm>
          <a:off x="317056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6" name="n_2mainValue【道路】&#10;有形固定資産減価償却率"/>
        <xdr:cNvSpPr txBox="1"/>
      </xdr:nvSpPr>
      <xdr:spPr>
        <a:xfrm>
          <a:off x="238570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20972</xdr:rowOff>
    </xdr:from>
    <xdr:ext cx="405111" cy="259045"/>
    <xdr:sp macro="" textlink="">
      <xdr:nvSpPr>
        <xdr:cNvPr id="87" name="n_3mainValue【道路】&#10;有形固定資産減価償却率"/>
        <xdr:cNvSpPr txBox="1"/>
      </xdr:nvSpPr>
      <xdr:spPr>
        <a:xfrm>
          <a:off x="161100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9219565" y="5683621"/>
          <a:ext cx="0" cy="131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9258300" y="699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9154160" y="6994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9258300" y="54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9154160" y="56836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84843</xdr:rowOff>
    </xdr:from>
    <xdr:ext cx="469744" cy="259045"/>
    <xdr:sp macro="" textlink="">
      <xdr:nvSpPr>
        <xdr:cNvPr id="114" name="【道路】&#10;一人当たり延長平均値テキスト"/>
        <xdr:cNvSpPr txBox="1"/>
      </xdr:nvSpPr>
      <xdr:spPr>
        <a:xfrm>
          <a:off x="9258300" y="6790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9192260" y="6812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8445500" y="6814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7670800" y="6825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6873240" y="68330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098540" y="6828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116451</xdr:rowOff>
    </xdr:from>
    <xdr:to>
      <xdr:col>55</xdr:col>
      <xdr:colOff>50800</xdr:colOff>
      <xdr:row>40</xdr:row>
      <xdr:rowOff>46601</xdr:rowOff>
    </xdr:to>
    <xdr:sp macro="" textlink="">
      <xdr:nvSpPr>
        <xdr:cNvPr id="125" name="楕円 124"/>
        <xdr:cNvSpPr/>
      </xdr:nvSpPr>
      <xdr:spPr>
        <a:xfrm>
          <a:off x="9192260" y="66544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139328</xdr:rowOff>
    </xdr:from>
    <xdr:ext cx="534377" cy="259045"/>
    <xdr:sp macro="" textlink="">
      <xdr:nvSpPr>
        <xdr:cNvPr id="126" name="【道路】&#10;一人当たり延長該当値テキスト"/>
        <xdr:cNvSpPr txBox="1"/>
      </xdr:nvSpPr>
      <xdr:spPr>
        <a:xfrm>
          <a:off x="9258300" y="650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119514</xdr:rowOff>
    </xdr:from>
    <xdr:to>
      <xdr:col>50</xdr:col>
      <xdr:colOff>165100</xdr:colOff>
      <xdr:row>40</xdr:row>
      <xdr:rowOff>49664</xdr:rowOff>
    </xdr:to>
    <xdr:sp macro="" textlink="">
      <xdr:nvSpPr>
        <xdr:cNvPr id="127" name="楕円 126"/>
        <xdr:cNvSpPr/>
      </xdr:nvSpPr>
      <xdr:spPr>
        <a:xfrm>
          <a:off x="8445500" y="6657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167251</xdr:rowOff>
    </xdr:from>
    <xdr:to>
      <xdr:col>55</xdr:col>
      <xdr:colOff>0</xdr:colOff>
      <xdr:row>39</xdr:row>
      <xdr:rowOff>170314</xdr:rowOff>
    </xdr:to>
    <xdr:cxnSp macro="">
      <xdr:nvCxnSpPr>
        <xdr:cNvPr id="128" name="直線コネクタ 127"/>
        <xdr:cNvCxnSpPr/>
      </xdr:nvCxnSpPr>
      <xdr:spPr>
        <a:xfrm flipV="1">
          <a:off x="8496300" y="6705211"/>
          <a:ext cx="7239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122144</xdr:rowOff>
    </xdr:from>
    <xdr:to>
      <xdr:col>46</xdr:col>
      <xdr:colOff>38100</xdr:colOff>
      <xdr:row>40</xdr:row>
      <xdr:rowOff>52294</xdr:rowOff>
    </xdr:to>
    <xdr:sp macro="" textlink="">
      <xdr:nvSpPr>
        <xdr:cNvPr id="129" name="楕円 128"/>
        <xdr:cNvSpPr/>
      </xdr:nvSpPr>
      <xdr:spPr>
        <a:xfrm>
          <a:off x="7670800" y="66601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170314</xdr:rowOff>
    </xdr:from>
    <xdr:to>
      <xdr:col>50</xdr:col>
      <xdr:colOff>114300</xdr:colOff>
      <xdr:row>40</xdr:row>
      <xdr:rowOff>1494</xdr:rowOff>
    </xdr:to>
    <xdr:cxnSp macro="">
      <xdr:nvCxnSpPr>
        <xdr:cNvPr id="130" name="直線コネクタ 129"/>
        <xdr:cNvCxnSpPr/>
      </xdr:nvCxnSpPr>
      <xdr:spPr>
        <a:xfrm flipV="1">
          <a:off x="7713980" y="670827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13764</xdr:rowOff>
    </xdr:from>
    <xdr:to>
      <xdr:col>41</xdr:col>
      <xdr:colOff>101600</xdr:colOff>
      <xdr:row>40</xdr:row>
      <xdr:rowOff>115364</xdr:rowOff>
    </xdr:to>
    <xdr:sp macro="" textlink="">
      <xdr:nvSpPr>
        <xdr:cNvPr id="131" name="楕円 130"/>
        <xdr:cNvSpPr/>
      </xdr:nvSpPr>
      <xdr:spPr>
        <a:xfrm>
          <a:off x="6873240" y="67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1494</xdr:rowOff>
    </xdr:from>
    <xdr:to>
      <xdr:col>45</xdr:col>
      <xdr:colOff>177800</xdr:colOff>
      <xdr:row>40</xdr:row>
      <xdr:rowOff>64564</xdr:rowOff>
    </xdr:to>
    <xdr:cxnSp macro="">
      <xdr:nvCxnSpPr>
        <xdr:cNvPr id="132" name="直線コネクタ 131"/>
        <xdr:cNvCxnSpPr/>
      </xdr:nvCxnSpPr>
      <xdr:spPr>
        <a:xfrm flipV="1">
          <a:off x="6924040" y="6707094"/>
          <a:ext cx="78994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30001</xdr:rowOff>
    </xdr:from>
    <xdr:ext cx="469744" cy="259045"/>
    <xdr:sp macro="" textlink="">
      <xdr:nvSpPr>
        <xdr:cNvPr id="133" name="n_1aveValue【道路】&#10;一人当たり延長"/>
        <xdr:cNvSpPr txBox="1"/>
      </xdr:nvSpPr>
      <xdr:spPr>
        <a:xfrm>
          <a:off x="8271587" y="69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40883</xdr:rowOff>
    </xdr:from>
    <xdr:ext cx="469744" cy="259045"/>
    <xdr:sp macro="" textlink="">
      <xdr:nvSpPr>
        <xdr:cNvPr id="134" name="n_2aveValue【道路】&#10;一人当たり延長"/>
        <xdr:cNvSpPr txBox="1"/>
      </xdr:nvSpPr>
      <xdr:spPr>
        <a:xfrm>
          <a:off x="7509587" y="69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48701</xdr:rowOff>
    </xdr:from>
    <xdr:ext cx="469744" cy="259045"/>
    <xdr:sp macro="" textlink="">
      <xdr:nvSpPr>
        <xdr:cNvPr id="135" name="n_3aveValue【道路】&#10;一人当たり延長"/>
        <xdr:cNvSpPr txBox="1"/>
      </xdr:nvSpPr>
      <xdr:spPr>
        <a:xfrm>
          <a:off x="6712027" y="69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5937327" y="66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66191</xdr:rowOff>
    </xdr:from>
    <xdr:ext cx="534377" cy="259045"/>
    <xdr:sp macro="" textlink="">
      <xdr:nvSpPr>
        <xdr:cNvPr id="137" name="n_1mainValue【道路】&#10;一人当たり延長"/>
        <xdr:cNvSpPr txBox="1"/>
      </xdr:nvSpPr>
      <xdr:spPr>
        <a:xfrm>
          <a:off x="8239271" y="64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68821</xdr:rowOff>
    </xdr:from>
    <xdr:ext cx="534377" cy="259045"/>
    <xdr:sp macro="" textlink="">
      <xdr:nvSpPr>
        <xdr:cNvPr id="138" name="n_2mainValue【道路】&#10;一人当たり延長"/>
        <xdr:cNvSpPr txBox="1"/>
      </xdr:nvSpPr>
      <xdr:spPr>
        <a:xfrm>
          <a:off x="7477271" y="64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131891</xdr:rowOff>
    </xdr:from>
    <xdr:ext cx="534377" cy="259045"/>
    <xdr:sp macro="" textlink="">
      <xdr:nvSpPr>
        <xdr:cNvPr id="139" name="n_3mainValue【道路】&#10;一人当たり延長"/>
        <xdr:cNvSpPr txBox="1"/>
      </xdr:nvSpPr>
      <xdr:spPr>
        <a:xfrm>
          <a:off x="6702571" y="65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086225" y="9454787"/>
          <a:ext cx="0" cy="117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124960" y="10635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020820" y="106315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124960" y="923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020820" y="9454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0" name="【橋りょう・トンネル】&#10;有形固定資産減価償却率平均値テキスト"/>
        <xdr:cNvSpPr txBox="1"/>
      </xdr:nvSpPr>
      <xdr:spPr>
        <a:xfrm>
          <a:off x="4124960" y="10004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03606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312160" y="10143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5146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7399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965200" y="10053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42273</xdr:rowOff>
    </xdr:from>
    <xdr:to>
      <xdr:col>24</xdr:col>
      <xdr:colOff>114300</xdr:colOff>
      <xdr:row>62</xdr:row>
      <xdr:rowOff>143873</xdr:rowOff>
    </xdr:to>
    <xdr:sp macro="" textlink="">
      <xdr:nvSpPr>
        <xdr:cNvPr id="181" name="楕円 180"/>
        <xdr:cNvSpPr/>
      </xdr:nvSpPr>
      <xdr:spPr>
        <a:xfrm>
          <a:off x="4036060" y="104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20700</xdr:rowOff>
    </xdr:from>
    <xdr:ext cx="405111" cy="259045"/>
    <xdr:sp macro="" textlink="">
      <xdr:nvSpPr>
        <xdr:cNvPr id="182" name="【橋りょう・トンネル】&#10;有形固定資産減価償却率該当値テキスト"/>
        <xdr:cNvSpPr txBox="1"/>
      </xdr:nvSpPr>
      <xdr:spPr>
        <a:xfrm>
          <a:off x="4124960" y="1041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3" name="楕円 182"/>
        <xdr:cNvSpPr/>
      </xdr:nvSpPr>
      <xdr:spPr>
        <a:xfrm>
          <a:off x="331216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93073</xdr:rowOff>
    </xdr:to>
    <xdr:cxnSp macro="">
      <xdr:nvCxnSpPr>
        <xdr:cNvPr id="184" name="直線コネクタ 183"/>
        <xdr:cNvCxnSpPr/>
      </xdr:nvCxnSpPr>
      <xdr:spPr>
        <a:xfrm>
          <a:off x="3355340" y="10450830"/>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133713</xdr:rowOff>
    </xdr:from>
    <xdr:to>
      <xdr:col>15</xdr:col>
      <xdr:colOff>101600</xdr:colOff>
      <xdr:row>59</xdr:row>
      <xdr:rowOff>63863</xdr:rowOff>
    </xdr:to>
    <xdr:sp macro="" textlink="">
      <xdr:nvSpPr>
        <xdr:cNvPr id="185" name="楕円 184"/>
        <xdr:cNvSpPr/>
      </xdr:nvSpPr>
      <xdr:spPr>
        <a:xfrm>
          <a:off x="2514600" y="9856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13063</xdr:rowOff>
    </xdr:from>
    <xdr:to>
      <xdr:col>19</xdr:col>
      <xdr:colOff>177800</xdr:colOff>
      <xdr:row>62</xdr:row>
      <xdr:rowOff>57150</xdr:rowOff>
    </xdr:to>
    <xdr:cxnSp macro="">
      <xdr:nvCxnSpPr>
        <xdr:cNvPr id="186" name="直線コネクタ 185"/>
        <xdr:cNvCxnSpPr/>
      </xdr:nvCxnSpPr>
      <xdr:spPr>
        <a:xfrm>
          <a:off x="2565400" y="9903823"/>
          <a:ext cx="78994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87" name="楕円 186"/>
        <xdr:cNvSpPr/>
      </xdr:nvSpPr>
      <xdr:spPr>
        <a:xfrm>
          <a:off x="1739900" y="10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62</xdr:row>
      <xdr:rowOff>21227</xdr:rowOff>
    </xdr:to>
    <xdr:cxnSp macro="">
      <xdr:nvCxnSpPr>
        <xdr:cNvPr id="188" name="直線コネクタ 187"/>
        <xdr:cNvCxnSpPr/>
      </xdr:nvCxnSpPr>
      <xdr:spPr>
        <a:xfrm flipV="1">
          <a:off x="1790700" y="9903823"/>
          <a:ext cx="774700" cy="5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31404</xdr:rowOff>
    </xdr:from>
    <xdr:ext cx="405111" cy="259045"/>
    <xdr:sp macro="" textlink="">
      <xdr:nvSpPr>
        <xdr:cNvPr id="189" name="n_1aveValue【橋りょう・トンネル】&#10;有形固定資産減価償却率"/>
        <xdr:cNvSpPr txBox="1"/>
      </xdr:nvSpPr>
      <xdr:spPr>
        <a:xfrm>
          <a:off x="317056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38570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91" name="n_3aveValue【橋りょう・トンネル】&#10;有形固定資産減価償却率"/>
        <xdr:cNvSpPr txBox="1"/>
      </xdr:nvSpPr>
      <xdr:spPr>
        <a:xfrm>
          <a:off x="16110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836304" y="983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193" name="n_1mainValue【橋りょう・トンネル】&#10;有形固定資産減価償却率"/>
        <xdr:cNvSpPr txBox="1"/>
      </xdr:nvSpPr>
      <xdr:spPr>
        <a:xfrm>
          <a:off x="317056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94" name="n_2mainValue【橋りょう・トンネル】&#10;有形固定資産減価償却率"/>
        <xdr:cNvSpPr txBox="1"/>
      </xdr:nvSpPr>
      <xdr:spPr>
        <a:xfrm>
          <a:off x="238570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95" name="n_3mainValue【橋りょう・トンネル】&#10;有形固定資産減価償却率"/>
        <xdr:cNvSpPr txBox="1"/>
      </xdr:nvSpPr>
      <xdr:spPr>
        <a:xfrm>
          <a:off x="161100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9219565" y="9416926"/>
          <a:ext cx="0" cy="138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9258300" y="1080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9154160" y="10801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9258300" y="919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9154160" y="9416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144934</xdr:rowOff>
    </xdr:from>
    <xdr:ext cx="534377" cy="259045"/>
    <xdr:sp macro="" textlink="">
      <xdr:nvSpPr>
        <xdr:cNvPr id="224" name="【橋りょう・トンネル】&#10;一人当たり有形固定資産（償却資産）額平均値テキスト"/>
        <xdr:cNvSpPr txBox="1"/>
      </xdr:nvSpPr>
      <xdr:spPr>
        <a:xfrm>
          <a:off x="9258300" y="1037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9192260" y="10392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844550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7670800" y="10417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68732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098540" y="1039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149736</xdr:rowOff>
    </xdr:from>
    <xdr:to>
      <xdr:col>55</xdr:col>
      <xdr:colOff>50800</xdr:colOff>
      <xdr:row>56</xdr:row>
      <xdr:rowOff>79886</xdr:rowOff>
    </xdr:to>
    <xdr:sp macro="" textlink="">
      <xdr:nvSpPr>
        <xdr:cNvPr id="235" name="楕円 234"/>
        <xdr:cNvSpPr/>
      </xdr:nvSpPr>
      <xdr:spPr>
        <a:xfrm>
          <a:off x="9192260" y="936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102763</xdr:rowOff>
    </xdr:from>
    <xdr:ext cx="599010" cy="259045"/>
    <xdr:sp macro="" textlink="">
      <xdr:nvSpPr>
        <xdr:cNvPr id="236" name="【橋りょう・トンネル】&#10;一人当たり有形固定資産（償却資産）額該当値テキスト"/>
        <xdr:cNvSpPr txBox="1"/>
      </xdr:nvSpPr>
      <xdr:spPr>
        <a:xfrm>
          <a:off x="9258300" y="93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163768</xdr:rowOff>
    </xdr:from>
    <xdr:to>
      <xdr:col>50</xdr:col>
      <xdr:colOff>165100</xdr:colOff>
      <xdr:row>56</xdr:row>
      <xdr:rowOff>93918</xdr:rowOff>
    </xdr:to>
    <xdr:sp macro="" textlink="">
      <xdr:nvSpPr>
        <xdr:cNvPr id="237" name="楕円 236"/>
        <xdr:cNvSpPr/>
      </xdr:nvSpPr>
      <xdr:spPr>
        <a:xfrm>
          <a:off x="8445500" y="93839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29086</xdr:rowOff>
    </xdr:from>
    <xdr:to>
      <xdr:col>55</xdr:col>
      <xdr:colOff>0</xdr:colOff>
      <xdr:row>56</xdr:row>
      <xdr:rowOff>43118</xdr:rowOff>
    </xdr:to>
    <xdr:cxnSp macro="">
      <xdr:nvCxnSpPr>
        <xdr:cNvPr id="238" name="直線コネクタ 237"/>
        <xdr:cNvCxnSpPr/>
      </xdr:nvCxnSpPr>
      <xdr:spPr>
        <a:xfrm flipV="1">
          <a:off x="8496300" y="9416926"/>
          <a:ext cx="7239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119107</xdr:rowOff>
    </xdr:from>
    <xdr:to>
      <xdr:col>46</xdr:col>
      <xdr:colOff>38100</xdr:colOff>
      <xdr:row>64</xdr:row>
      <xdr:rowOff>49257</xdr:rowOff>
    </xdr:to>
    <xdr:sp macro="" textlink="">
      <xdr:nvSpPr>
        <xdr:cNvPr id="239" name="楕円 238"/>
        <xdr:cNvSpPr/>
      </xdr:nvSpPr>
      <xdr:spPr>
        <a:xfrm>
          <a:off x="7670800" y="106804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43118</xdr:rowOff>
    </xdr:from>
    <xdr:to>
      <xdr:col>50</xdr:col>
      <xdr:colOff>114300</xdr:colOff>
      <xdr:row>63</xdr:row>
      <xdr:rowOff>169907</xdr:rowOff>
    </xdr:to>
    <xdr:cxnSp macro="">
      <xdr:nvCxnSpPr>
        <xdr:cNvPr id="240" name="直線コネクタ 239"/>
        <xdr:cNvCxnSpPr/>
      </xdr:nvCxnSpPr>
      <xdr:spPr>
        <a:xfrm flipV="1">
          <a:off x="7713980" y="9430958"/>
          <a:ext cx="782320" cy="130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62601</xdr:rowOff>
    </xdr:from>
    <xdr:to>
      <xdr:col>41</xdr:col>
      <xdr:colOff>101600</xdr:colOff>
      <xdr:row>56</xdr:row>
      <xdr:rowOff>164201</xdr:rowOff>
    </xdr:to>
    <xdr:sp macro="" textlink="">
      <xdr:nvSpPr>
        <xdr:cNvPr id="241" name="楕円 240"/>
        <xdr:cNvSpPr/>
      </xdr:nvSpPr>
      <xdr:spPr>
        <a:xfrm>
          <a:off x="6873240" y="94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113401</xdr:rowOff>
    </xdr:from>
    <xdr:to>
      <xdr:col>45</xdr:col>
      <xdr:colOff>177800</xdr:colOff>
      <xdr:row>63</xdr:row>
      <xdr:rowOff>169907</xdr:rowOff>
    </xdr:to>
    <xdr:cxnSp macro="">
      <xdr:nvCxnSpPr>
        <xdr:cNvPr id="242" name="直線コネクタ 241"/>
        <xdr:cNvCxnSpPr/>
      </xdr:nvCxnSpPr>
      <xdr:spPr>
        <a:xfrm>
          <a:off x="6924040" y="9501241"/>
          <a:ext cx="789940" cy="12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98029</xdr:rowOff>
    </xdr:from>
    <xdr:ext cx="534377" cy="259045"/>
    <xdr:sp macro="" textlink="">
      <xdr:nvSpPr>
        <xdr:cNvPr id="243" name="n_1aveValue【橋りょう・トンネル】&#10;一人当たり有形固定資産（償却資産）額"/>
        <xdr:cNvSpPr txBox="1"/>
      </xdr:nvSpPr>
      <xdr:spPr>
        <a:xfrm>
          <a:off x="82392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747727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106838</xdr:rowOff>
    </xdr:from>
    <xdr:ext cx="534377" cy="259045"/>
    <xdr:sp macro="" textlink="">
      <xdr:nvSpPr>
        <xdr:cNvPr id="245" name="n_3aveValue【橋りょう・トンネル】&#10;一人当たり有形固定資産（償却資産）額"/>
        <xdr:cNvSpPr txBox="1"/>
      </xdr:nvSpPr>
      <xdr:spPr>
        <a:xfrm>
          <a:off x="6702571" y="10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5905011" y="101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110445</xdr:rowOff>
    </xdr:from>
    <xdr:ext cx="599010" cy="259045"/>
    <xdr:sp macro="" textlink="">
      <xdr:nvSpPr>
        <xdr:cNvPr id="247" name="n_1mainValue【橋りょう・トンネル】&#10;一人当たり有形固定資産（償却資産）額"/>
        <xdr:cNvSpPr txBox="1"/>
      </xdr:nvSpPr>
      <xdr:spPr>
        <a:xfrm>
          <a:off x="8214575" y="916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40384</xdr:rowOff>
    </xdr:from>
    <xdr:ext cx="534377" cy="259045"/>
    <xdr:sp macro="" textlink="">
      <xdr:nvSpPr>
        <xdr:cNvPr id="248" name="n_2mainValue【橋りょう・トンネル】&#10;一人当たり有形固定資産（償却資産）額"/>
        <xdr:cNvSpPr txBox="1"/>
      </xdr:nvSpPr>
      <xdr:spPr>
        <a:xfrm>
          <a:off x="7477271" y="107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9278</xdr:rowOff>
    </xdr:from>
    <xdr:ext cx="599010" cy="259045"/>
    <xdr:sp macro="" textlink="">
      <xdr:nvSpPr>
        <xdr:cNvPr id="249" name="n_3mainValue【橋りょう・トンネル】&#10;一人当たり有形固定資産（償却資産）額"/>
        <xdr:cNvSpPr txBox="1"/>
      </xdr:nvSpPr>
      <xdr:spPr>
        <a:xfrm>
          <a:off x="6670255" y="92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086225" y="129654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12496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020820" y="1456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124960" y="1274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020820" y="1296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124960" y="1388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03606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312160" y="138785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5146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73990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90" name="楕円 289"/>
        <xdr:cNvSpPr/>
      </xdr:nvSpPr>
      <xdr:spPr>
        <a:xfrm>
          <a:off x="403606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91" name="【公営住宅】&#10;有形固定資産減価償却率該当値テキスト"/>
        <xdr:cNvSpPr txBox="1"/>
      </xdr:nvSpPr>
      <xdr:spPr>
        <a:xfrm>
          <a:off x="412496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292" name="楕円 291"/>
        <xdr:cNvSpPr/>
      </xdr:nvSpPr>
      <xdr:spPr>
        <a:xfrm>
          <a:off x="3312160" y="13573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81</xdr:row>
      <xdr:rowOff>106680</xdr:rowOff>
    </xdr:to>
    <xdr:cxnSp macro="">
      <xdr:nvCxnSpPr>
        <xdr:cNvPr id="293" name="直線コネクタ 292"/>
        <xdr:cNvCxnSpPr/>
      </xdr:nvCxnSpPr>
      <xdr:spPr>
        <a:xfrm>
          <a:off x="3355340" y="13620751"/>
          <a:ext cx="73152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29211</xdr:rowOff>
    </xdr:from>
    <xdr:to>
      <xdr:col>15</xdr:col>
      <xdr:colOff>101600</xdr:colOff>
      <xdr:row>80</xdr:row>
      <xdr:rowOff>130811</xdr:rowOff>
    </xdr:to>
    <xdr:sp macro="" textlink="">
      <xdr:nvSpPr>
        <xdr:cNvPr id="294" name="楕円 293"/>
        <xdr:cNvSpPr/>
      </xdr:nvSpPr>
      <xdr:spPr>
        <a:xfrm>
          <a:off x="25146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80011</xdr:rowOff>
    </xdr:from>
    <xdr:to>
      <xdr:col>19</xdr:col>
      <xdr:colOff>177800</xdr:colOff>
      <xdr:row>81</xdr:row>
      <xdr:rowOff>41911</xdr:rowOff>
    </xdr:to>
    <xdr:cxnSp macro="">
      <xdr:nvCxnSpPr>
        <xdr:cNvPr id="295" name="直線コネクタ 294"/>
        <xdr:cNvCxnSpPr/>
      </xdr:nvCxnSpPr>
      <xdr:spPr>
        <a:xfrm>
          <a:off x="2565400" y="13491211"/>
          <a:ext cx="78994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96" name="楕円 295"/>
        <xdr:cNvSpPr/>
      </xdr:nvSpPr>
      <xdr:spPr>
        <a:xfrm>
          <a:off x="17399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80011</xdr:rowOff>
    </xdr:from>
    <xdr:to>
      <xdr:col>15</xdr:col>
      <xdr:colOff>50800</xdr:colOff>
      <xdr:row>80</xdr:row>
      <xdr:rowOff>95250</xdr:rowOff>
    </xdr:to>
    <xdr:cxnSp macro="">
      <xdr:nvCxnSpPr>
        <xdr:cNvPr id="297" name="直線コネクタ 296"/>
        <xdr:cNvCxnSpPr/>
      </xdr:nvCxnSpPr>
      <xdr:spPr>
        <a:xfrm flipV="1">
          <a:off x="1790700" y="13491211"/>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17056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3857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6110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8363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302" name="n_1mainValue【公営住宅】&#10;有形固定資産減価償却率"/>
        <xdr:cNvSpPr txBox="1"/>
      </xdr:nvSpPr>
      <xdr:spPr>
        <a:xfrm>
          <a:off x="317056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147338</xdr:rowOff>
    </xdr:from>
    <xdr:ext cx="405111" cy="259045"/>
    <xdr:sp macro="" textlink="">
      <xdr:nvSpPr>
        <xdr:cNvPr id="303" name="n_2mainValue【公営住宅】&#10;有形固定資産減価償却率"/>
        <xdr:cNvSpPr txBox="1"/>
      </xdr:nvSpPr>
      <xdr:spPr>
        <a:xfrm>
          <a:off x="2385704" y="13223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04" name="n_3mainValue【公営住宅】&#10;有形固定資産減価償却率"/>
        <xdr:cNvSpPr txBox="1"/>
      </xdr:nvSpPr>
      <xdr:spPr>
        <a:xfrm>
          <a:off x="161100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9219565" y="13278612"/>
          <a:ext cx="0" cy="124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9258300" y="1306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9154160" y="132786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3" name="【公営住宅】&#10;一人当たり面積平均値テキスト"/>
        <xdr:cNvSpPr txBox="1"/>
      </xdr:nvSpPr>
      <xdr:spPr>
        <a:xfrm>
          <a:off x="925830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919226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844550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7670800" y="13921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68732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09854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59689</xdr:rowOff>
    </xdr:from>
    <xdr:to>
      <xdr:col>55</xdr:col>
      <xdr:colOff>50800</xdr:colOff>
      <xdr:row>79</xdr:row>
      <xdr:rowOff>161289</xdr:rowOff>
    </xdr:to>
    <xdr:sp macro="" textlink="">
      <xdr:nvSpPr>
        <xdr:cNvPr id="344" name="楕円 343"/>
        <xdr:cNvSpPr/>
      </xdr:nvSpPr>
      <xdr:spPr>
        <a:xfrm>
          <a:off x="9192260" y="133032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146066</xdr:rowOff>
    </xdr:from>
    <xdr:ext cx="469744" cy="259045"/>
    <xdr:sp macro="" textlink="">
      <xdr:nvSpPr>
        <xdr:cNvPr id="345" name="【公営住宅】&#10;一人当たり面積該当値テキスト"/>
        <xdr:cNvSpPr txBox="1"/>
      </xdr:nvSpPr>
      <xdr:spPr>
        <a:xfrm>
          <a:off x="9258300" y="1322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65024</xdr:rowOff>
    </xdr:from>
    <xdr:to>
      <xdr:col>50</xdr:col>
      <xdr:colOff>165100</xdr:colOff>
      <xdr:row>79</xdr:row>
      <xdr:rowOff>166624</xdr:rowOff>
    </xdr:to>
    <xdr:sp macro="" textlink="">
      <xdr:nvSpPr>
        <xdr:cNvPr id="346" name="楕円 345"/>
        <xdr:cNvSpPr/>
      </xdr:nvSpPr>
      <xdr:spPr>
        <a:xfrm>
          <a:off x="8445500" y="133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110489</xdr:rowOff>
    </xdr:from>
    <xdr:to>
      <xdr:col>55</xdr:col>
      <xdr:colOff>0</xdr:colOff>
      <xdr:row>79</xdr:row>
      <xdr:rowOff>115824</xdr:rowOff>
    </xdr:to>
    <xdr:cxnSp macro="">
      <xdr:nvCxnSpPr>
        <xdr:cNvPr id="347" name="直線コネクタ 346"/>
        <xdr:cNvCxnSpPr/>
      </xdr:nvCxnSpPr>
      <xdr:spPr>
        <a:xfrm flipV="1">
          <a:off x="8496300" y="13354049"/>
          <a:ext cx="7239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55880</xdr:rowOff>
    </xdr:from>
    <xdr:to>
      <xdr:col>46</xdr:col>
      <xdr:colOff>38100</xdr:colOff>
      <xdr:row>79</xdr:row>
      <xdr:rowOff>157480</xdr:rowOff>
    </xdr:to>
    <xdr:sp macro="" textlink="">
      <xdr:nvSpPr>
        <xdr:cNvPr id="348" name="楕円 347"/>
        <xdr:cNvSpPr/>
      </xdr:nvSpPr>
      <xdr:spPr>
        <a:xfrm>
          <a:off x="7670800" y="13299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106680</xdr:rowOff>
    </xdr:from>
    <xdr:to>
      <xdr:col>50</xdr:col>
      <xdr:colOff>114300</xdr:colOff>
      <xdr:row>79</xdr:row>
      <xdr:rowOff>115824</xdr:rowOff>
    </xdr:to>
    <xdr:cxnSp macro="">
      <xdr:nvCxnSpPr>
        <xdr:cNvPr id="349" name="直線コネクタ 348"/>
        <xdr:cNvCxnSpPr/>
      </xdr:nvCxnSpPr>
      <xdr:spPr>
        <a:xfrm>
          <a:off x="7713980" y="13350240"/>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58165</xdr:rowOff>
    </xdr:from>
    <xdr:to>
      <xdr:col>41</xdr:col>
      <xdr:colOff>101600</xdr:colOff>
      <xdr:row>79</xdr:row>
      <xdr:rowOff>159765</xdr:rowOff>
    </xdr:to>
    <xdr:sp macro="" textlink="">
      <xdr:nvSpPr>
        <xdr:cNvPr id="350" name="楕円 349"/>
        <xdr:cNvSpPr/>
      </xdr:nvSpPr>
      <xdr:spPr>
        <a:xfrm>
          <a:off x="6873240" y="133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106680</xdr:rowOff>
    </xdr:from>
    <xdr:to>
      <xdr:col>45</xdr:col>
      <xdr:colOff>177800</xdr:colOff>
      <xdr:row>79</xdr:row>
      <xdr:rowOff>108965</xdr:rowOff>
    </xdr:to>
    <xdr:cxnSp macro="">
      <xdr:nvCxnSpPr>
        <xdr:cNvPr id="351" name="直線コネクタ 350"/>
        <xdr:cNvCxnSpPr/>
      </xdr:nvCxnSpPr>
      <xdr:spPr>
        <a:xfrm flipV="1">
          <a:off x="6924040" y="13350240"/>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52" name="n_1aveValue【公営住宅】&#10;一人当たり面積"/>
        <xdr:cNvSpPr txBox="1"/>
      </xdr:nvSpPr>
      <xdr:spPr>
        <a:xfrm>
          <a:off x="8271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3" name="n_2aveValue【公営住宅】&#10;一人当たり面積"/>
        <xdr:cNvSpPr txBox="1"/>
      </xdr:nvSpPr>
      <xdr:spPr>
        <a:xfrm>
          <a:off x="750958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4" name="n_3aveValue【公営住宅】&#10;一人当たり面積"/>
        <xdr:cNvSpPr txBox="1"/>
      </xdr:nvSpPr>
      <xdr:spPr>
        <a:xfrm>
          <a:off x="67120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5937327" y="137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11701</xdr:rowOff>
    </xdr:from>
    <xdr:ext cx="469744" cy="259045"/>
    <xdr:sp macro="" textlink="">
      <xdr:nvSpPr>
        <xdr:cNvPr id="356" name="n_1mainValue【公営住宅】&#10;一人当たり面積"/>
        <xdr:cNvSpPr txBox="1"/>
      </xdr:nvSpPr>
      <xdr:spPr>
        <a:xfrm>
          <a:off x="8271587" y="130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2557</xdr:rowOff>
    </xdr:from>
    <xdr:ext cx="469744" cy="259045"/>
    <xdr:sp macro="" textlink="">
      <xdr:nvSpPr>
        <xdr:cNvPr id="357" name="n_2mainValue【公営住宅】&#10;一人当たり面積"/>
        <xdr:cNvSpPr txBox="1"/>
      </xdr:nvSpPr>
      <xdr:spPr>
        <a:xfrm>
          <a:off x="750958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4842</xdr:rowOff>
    </xdr:from>
    <xdr:ext cx="469744" cy="259045"/>
    <xdr:sp macro="" textlink="">
      <xdr:nvSpPr>
        <xdr:cNvPr id="358" name="n_3mainValue【公営住宅】&#10;一人当たり面積"/>
        <xdr:cNvSpPr txBox="1"/>
      </xdr:nvSpPr>
      <xdr:spPr>
        <a:xfrm>
          <a:off x="6712027" y="1308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4375764" y="576643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4414500"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4287500" y="6858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44145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4287500" y="5766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36847</xdr:rowOff>
    </xdr:from>
    <xdr:ext cx="405111" cy="259045"/>
    <xdr:sp macro="" textlink="">
      <xdr:nvSpPr>
        <xdr:cNvPr id="404" name="【認定こども園・幼稚園・保育所】&#10;有形固定資産減価償却率平均値テキスト"/>
        <xdr:cNvSpPr txBox="1"/>
      </xdr:nvSpPr>
      <xdr:spPr>
        <a:xfrm>
          <a:off x="14414500" y="607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4325600" y="62166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35788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2029440" y="627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123188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415" name="楕円 414"/>
        <xdr:cNvSpPr/>
      </xdr:nvSpPr>
      <xdr:spPr>
        <a:xfrm>
          <a:off x="14325600" y="64281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36212</xdr:rowOff>
    </xdr:from>
    <xdr:ext cx="405111" cy="259045"/>
    <xdr:sp macro="" textlink="">
      <xdr:nvSpPr>
        <xdr:cNvPr id="416" name="【認定こども園・幼稚園・保育所】&#10;有形固定資産減価償却率該当値テキスト"/>
        <xdr:cNvSpPr txBox="1"/>
      </xdr:nvSpPr>
      <xdr:spPr>
        <a:xfrm>
          <a:off x="14414500"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166370</xdr:rowOff>
    </xdr:from>
    <xdr:to>
      <xdr:col>81</xdr:col>
      <xdr:colOff>101600</xdr:colOff>
      <xdr:row>39</xdr:row>
      <xdr:rowOff>96520</xdr:rowOff>
    </xdr:to>
    <xdr:sp macro="" textlink="">
      <xdr:nvSpPr>
        <xdr:cNvPr id="417" name="楕円 416"/>
        <xdr:cNvSpPr/>
      </xdr:nvSpPr>
      <xdr:spPr>
        <a:xfrm>
          <a:off x="1357884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39</xdr:row>
      <xdr:rowOff>45720</xdr:rowOff>
    </xdr:to>
    <xdr:cxnSp macro="">
      <xdr:nvCxnSpPr>
        <xdr:cNvPr id="418" name="直線コネクタ 417"/>
        <xdr:cNvCxnSpPr/>
      </xdr:nvCxnSpPr>
      <xdr:spPr>
        <a:xfrm flipV="1">
          <a:off x="13629640" y="6478905"/>
          <a:ext cx="74676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19" name="楕円 418"/>
        <xdr:cNvSpPr/>
      </xdr:nvSpPr>
      <xdr:spPr>
        <a:xfrm>
          <a:off x="12804140" y="650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xdr:rowOff>
    </xdr:from>
    <xdr:to>
      <xdr:col>81</xdr:col>
      <xdr:colOff>50800</xdr:colOff>
      <xdr:row>39</xdr:row>
      <xdr:rowOff>45720</xdr:rowOff>
    </xdr:to>
    <xdr:cxnSp macro="">
      <xdr:nvCxnSpPr>
        <xdr:cNvPr id="420" name="直線コネクタ 419"/>
        <xdr:cNvCxnSpPr/>
      </xdr:nvCxnSpPr>
      <xdr:spPr>
        <a:xfrm>
          <a:off x="12854940" y="654939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29210</xdr:rowOff>
    </xdr:from>
    <xdr:to>
      <xdr:col>72</xdr:col>
      <xdr:colOff>38100</xdr:colOff>
      <xdr:row>38</xdr:row>
      <xdr:rowOff>130810</xdr:rowOff>
    </xdr:to>
    <xdr:sp macro="" textlink="">
      <xdr:nvSpPr>
        <xdr:cNvPr id="421" name="楕円 420"/>
        <xdr:cNvSpPr/>
      </xdr:nvSpPr>
      <xdr:spPr>
        <a:xfrm>
          <a:off x="12029440" y="6399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39</xdr:row>
      <xdr:rowOff>11430</xdr:rowOff>
    </xdr:to>
    <xdr:cxnSp macro="">
      <xdr:nvCxnSpPr>
        <xdr:cNvPr id="422" name="直線コネクタ 421"/>
        <xdr:cNvCxnSpPr/>
      </xdr:nvCxnSpPr>
      <xdr:spPr>
        <a:xfrm>
          <a:off x="12072620" y="6450330"/>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23" name="n_1aveValue【認定こども園・幼稚園・保育所】&#10;有形固定資産減価償却率"/>
        <xdr:cNvSpPr txBox="1"/>
      </xdr:nvSpPr>
      <xdr:spPr>
        <a:xfrm>
          <a:off x="134372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424" name="n_2aveValue【認定こども園・幼稚園・保育所】&#10;有形固定資産減価償却率"/>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425" name="n_3aveValue【認定こども園・幼稚園・保育所】&#10;有形固定資産減価償却率"/>
        <xdr:cNvSpPr txBox="1"/>
      </xdr:nvSpPr>
      <xdr:spPr>
        <a:xfrm>
          <a:off x="119005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110298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87647</xdr:rowOff>
    </xdr:from>
    <xdr:ext cx="405111" cy="259045"/>
    <xdr:sp macro="" textlink="">
      <xdr:nvSpPr>
        <xdr:cNvPr id="427" name="n_1mainValue【認定こども園・幼稚園・保育所】&#10;有形固定資産減価償却率"/>
        <xdr:cNvSpPr txBox="1"/>
      </xdr:nvSpPr>
      <xdr:spPr>
        <a:xfrm>
          <a:off x="134372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28" name="n_2mainValue【認定こども園・幼稚園・保育所】&#10;有形固定資産減価償却率"/>
        <xdr:cNvSpPr txBox="1"/>
      </xdr:nvSpPr>
      <xdr:spPr>
        <a:xfrm>
          <a:off x="126752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121937</xdr:rowOff>
    </xdr:from>
    <xdr:ext cx="405111" cy="259045"/>
    <xdr:sp macro="" textlink="">
      <xdr:nvSpPr>
        <xdr:cNvPr id="429" name="n_3mainValue【認定こども園・幼稚園・保育所】&#10;有形固定資産減価償却率"/>
        <xdr:cNvSpPr txBox="1"/>
      </xdr:nvSpPr>
      <xdr:spPr>
        <a:xfrm>
          <a:off x="119005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19509104" y="56426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458" name="【認定こども園・幼稚園・保育所】&#10;一人当たり面積平均値テキスト"/>
        <xdr:cNvSpPr txBox="1"/>
      </xdr:nvSpPr>
      <xdr:spPr>
        <a:xfrm>
          <a:off x="19547840" y="650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1945894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179374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716278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6388080" y="6574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xdr:rowOff>
    </xdr:from>
    <xdr:to>
      <xdr:col>116</xdr:col>
      <xdr:colOff>114300</xdr:colOff>
      <xdr:row>38</xdr:row>
      <xdr:rowOff>104140</xdr:rowOff>
    </xdr:to>
    <xdr:sp macro="" textlink="">
      <xdr:nvSpPr>
        <xdr:cNvPr id="469" name="楕円 468"/>
        <xdr:cNvSpPr/>
      </xdr:nvSpPr>
      <xdr:spPr>
        <a:xfrm>
          <a:off x="1945894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25417</xdr:rowOff>
    </xdr:from>
    <xdr:ext cx="469744" cy="259045"/>
    <xdr:sp macro="" textlink="">
      <xdr:nvSpPr>
        <xdr:cNvPr id="470" name="【認定こども園・幼稚園・保育所】&#10;一人当たり面積該当値テキスト"/>
        <xdr:cNvSpPr txBox="1"/>
      </xdr:nvSpPr>
      <xdr:spPr>
        <a:xfrm>
          <a:off x="1954784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471" name="楕円 470"/>
        <xdr:cNvSpPr/>
      </xdr:nvSpPr>
      <xdr:spPr>
        <a:xfrm>
          <a:off x="1873504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76200</xdr:rowOff>
    </xdr:to>
    <xdr:cxnSp macro="">
      <xdr:nvCxnSpPr>
        <xdr:cNvPr id="472" name="直線コネクタ 471"/>
        <xdr:cNvCxnSpPr/>
      </xdr:nvCxnSpPr>
      <xdr:spPr>
        <a:xfrm flipV="1">
          <a:off x="18778220" y="642366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473" name="楕円 472"/>
        <xdr:cNvSpPr/>
      </xdr:nvSpPr>
      <xdr:spPr>
        <a:xfrm>
          <a:off x="1793748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91440</xdr:rowOff>
    </xdr:to>
    <xdr:cxnSp macro="">
      <xdr:nvCxnSpPr>
        <xdr:cNvPr id="474" name="直線コネクタ 473"/>
        <xdr:cNvCxnSpPr/>
      </xdr:nvCxnSpPr>
      <xdr:spPr>
        <a:xfrm flipV="1">
          <a:off x="17988280" y="644652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75" name="楕円 474"/>
        <xdr:cNvSpPr/>
      </xdr:nvSpPr>
      <xdr:spPr>
        <a:xfrm>
          <a:off x="17162780" y="636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45720</xdr:rowOff>
    </xdr:from>
    <xdr:to>
      <xdr:col>107</xdr:col>
      <xdr:colOff>50800</xdr:colOff>
      <xdr:row>38</xdr:row>
      <xdr:rowOff>91440</xdr:rowOff>
    </xdr:to>
    <xdr:cxnSp macro="">
      <xdr:nvCxnSpPr>
        <xdr:cNvPr id="476" name="直線コネクタ 475"/>
        <xdr:cNvCxnSpPr/>
      </xdr:nvCxnSpPr>
      <xdr:spPr>
        <a:xfrm>
          <a:off x="17213580" y="641604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477" name="n_1aveValue【認定こども園・幼稚園・保育所】&#10;一人当たり面積"/>
        <xdr:cNvSpPr txBox="1"/>
      </xdr:nvSpPr>
      <xdr:spPr>
        <a:xfrm>
          <a:off x="185611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8" name="n_2aveValue【認定こども園・幼稚園・保育所】&#10;一人当たり面積"/>
        <xdr:cNvSpPr txBox="1"/>
      </xdr:nvSpPr>
      <xdr:spPr>
        <a:xfrm>
          <a:off x="177762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479" name="n_3aveValue【認定こども園・幼稚園・保育所】&#10;一人当たり面積"/>
        <xdr:cNvSpPr txBox="1"/>
      </xdr:nvSpPr>
      <xdr:spPr>
        <a:xfrm>
          <a:off x="1700156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62268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143527</xdr:rowOff>
    </xdr:from>
    <xdr:ext cx="469744" cy="259045"/>
    <xdr:sp macro="" textlink="">
      <xdr:nvSpPr>
        <xdr:cNvPr id="481" name="n_1mainValue【認定こども園・幼稚園・保育所】&#10;一人当たり面積"/>
        <xdr:cNvSpPr txBox="1"/>
      </xdr:nvSpPr>
      <xdr:spPr>
        <a:xfrm>
          <a:off x="185611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82" name="n_2mainValue【認定こども園・幼稚園・保育所】&#10;一人当たり面積"/>
        <xdr:cNvSpPr txBox="1"/>
      </xdr:nvSpPr>
      <xdr:spPr>
        <a:xfrm>
          <a:off x="177762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483" name="n_3mainValue【認定こども園・幼稚園・保育所】&#10;一人当たり面積"/>
        <xdr:cNvSpPr txBox="1"/>
      </xdr:nvSpPr>
      <xdr:spPr>
        <a:xfrm>
          <a:off x="170015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4375764" y="929259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44145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42875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4414500" y="907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4287500" y="929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132097</xdr:rowOff>
    </xdr:from>
    <xdr:ext cx="405111" cy="259045"/>
    <xdr:sp macro="" textlink="">
      <xdr:nvSpPr>
        <xdr:cNvPr id="513" name="【学校施設】&#10;有形固定資産減価償却率平均値テキスト"/>
        <xdr:cNvSpPr txBox="1"/>
      </xdr:nvSpPr>
      <xdr:spPr>
        <a:xfrm>
          <a:off x="144145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4325600" y="1016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357884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2804140" y="1016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2029440" y="101638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123188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162560</xdr:rowOff>
    </xdr:from>
    <xdr:to>
      <xdr:col>85</xdr:col>
      <xdr:colOff>177800</xdr:colOff>
      <xdr:row>62</xdr:row>
      <xdr:rowOff>92710</xdr:rowOff>
    </xdr:to>
    <xdr:sp macro="" textlink="">
      <xdr:nvSpPr>
        <xdr:cNvPr id="524" name="楕円 523"/>
        <xdr:cNvSpPr/>
      </xdr:nvSpPr>
      <xdr:spPr>
        <a:xfrm>
          <a:off x="14325600" y="103886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140987</xdr:rowOff>
    </xdr:from>
    <xdr:ext cx="405111" cy="259045"/>
    <xdr:sp macro="" textlink="">
      <xdr:nvSpPr>
        <xdr:cNvPr id="525" name="【学校施設】&#10;有形固定資産減価償却率該当値テキスト"/>
        <xdr:cNvSpPr txBox="1"/>
      </xdr:nvSpPr>
      <xdr:spPr>
        <a:xfrm>
          <a:off x="144145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105410</xdr:rowOff>
    </xdr:from>
    <xdr:to>
      <xdr:col>81</xdr:col>
      <xdr:colOff>101600</xdr:colOff>
      <xdr:row>62</xdr:row>
      <xdr:rowOff>35560</xdr:rowOff>
    </xdr:to>
    <xdr:sp macro="" textlink="">
      <xdr:nvSpPr>
        <xdr:cNvPr id="526" name="楕円 525"/>
        <xdr:cNvSpPr/>
      </xdr:nvSpPr>
      <xdr:spPr>
        <a:xfrm>
          <a:off x="13578840" y="1033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156210</xdr:rowOff>
    </xdr:from>
    <xdr:to>
      <xdr:col>85</xdr:col>
      <xdr:colOff>127000</xdr:colOff>
      <xdr:row>62</xdr:row>
      <xdr:rowOff>41910</xdr:rowOff>
    </xdr:to>
    <xdr:cxnSp macro="">
      <xdr:nvCxnSpPr>
        <xdr:cNvPr id="527" name="直線コネクタ 526"/>
        <xdr:cNvCxnSpPr/>
      </xdr:nvCxnSpPr>
      <xdr:spPr>
        <a:xfrm>
          <a:off x="13629640" y="1038225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528" name="楕円 527"/>
        <xdr:cNvSpPr/>
      </xdr:nvSpPr>
      <xdr:spPr>
        <a:xfrm>
          <a:off x="1280414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156210</xdr:rowOff>
    </xdr:to>
    <xdr:cxnSp macro="">
      <xdr:nvCxnSpPr>
        <xdr:cNvPr id="529" name="直線コネクタ 528"/>
        <xdr:cNvCxnSpPr/>
      </xdr:nvCxnSpPr>
      <xdr:spPr>
        <a:xfrm>
          <a:off x="12854940" y="10214610"/>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30" name="楕円 529"/>
        <xdr:cNvSpPr/>
      </xdr:nvSpPr>
      <xdr:spPr>
        <a:xfrm>
          <a:off x="12029440" y="1018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7620</xdr:rowOff>
    </xdr:to>
    <xdr:cxnSp macro="">
      <xdr:nvCxnSpPr>
        <xdr:cNvPr id="531" name="直線コネクタ 530"/>
        <xdr:cNvCxnSpPr/>
      </xdr:nvCxnSpPr>
      <xdr:spPr>
        <a:xfrm flipV="1">
          <a:off x="12072620" y="1021461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67327</xdr:rowOff>
    </xdr:from>
    <xdr:ext cx="405111" cy="259045"/>
    <xdr:sp macro="" textlink="">
      <xdr:nvSpPr>
        <xdr:cNvPr id="532" name="n_1aveValue【学校施設】&#10;有形固定資産減価償却率"/>
        <xdr:cNvSpPr txBox="1"/>
      </xdr:nvSpPr>
      <xdr:spPr>
        <a:xfrm>
          <a:off x="134372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33" name="n_2aveValue【学校施設】&#10;有形固定資産減価償却率"/>
        <xdr:cNvSpPr txBox="1"/>
      </xdr:nvSpPr>
      <xdr:spPr>
        <a:xfrm>
          <a:off x="12675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52087</xdr:rowOff>
    </xdr:from>
    <xdr:ext cx="405111" cy="259045"/>
    <xdr:sp macro="" textlink="">
      <xdr:nvSpPr>
        <xdr:cNvPr id="534" name="n_3aveValue【学校施設】&#10;有形固定資産減価償却率"/>
        <xdr:cNvSpPr txBox="1"/>
      </xdr:nvSpPr>
      <xdr:spPr>
        <a:xfrm>
          <a:off x="119005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110298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26687</xdr:rowOff>
    </xdr:from>
    <xdr:ext cx="405111" cy="259045"/>
    <xdr:sp macro="" textlink="">
      <xdr:nvSpPr>
        <xdr:cNvPr id="536" name="n_1mainValue【学校施設】&#10;有形固定資産減価償却率"/>
        <xdr:cNvSpPr txBox="1"/>
      </xdr:nvSpPr>
      <xdr:spPr>
        <a:xfrm>
          <a:off x="134372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537" name="n_2mainValue【学校施設】&#10;有形固定資産減価償却率"/>
        <xdr:cNvSpPr txBox="1"/>
      </xdr:nvSpPr>
      <xdr:spPr>
        <a:xfrm>
          <a:off x="126752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38" name="n_3mainValue【学校施設】&#10;有形固定資産減価償却率"/>
        <xdr:cNvSpPr txBox="1"/>
      </xdr:nvSpPr>
      <xdr:spPr>
        <a:xfrm>
          <a:off x="119005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19509104" y="9378587"/>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19547840" y="1065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19443700" y="1065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1954784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1944370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570" name="【学校施設】&#10;一人当たり面積平均値テキスト"/>
        <xdr:cNvSpPr txBox="1"/>
      </xdr:nvSpPr>
      <xdr:spPr>
        <a:xfrm>
          <a:off x="19547840" y="995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194589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18735040" y="9993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179374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716278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6388080" y="100859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107587</xdr:rowOff>
    </xdr:from>
    <xdr:to>
      <xdr:col>116</xdr:col>
      <xdr:colOff>114300</xdr:colOff>
      <xdr:row>56</xdr:row>
      <xdr:rowOff>37737</xdr:rowOff>
    </xdr:to>
    <xdr:sp macro="" textlink="">
      <xdr:nvSpPr>
        <xdr:cNvPr id="581" name="楕円 580"/>
        <xdr:cNvSpPr/>
      </xdr:nvSpPr>
      <xdr:spPr>
        <a:xfrm>
          <a:off x="19458940" y="93277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60614</xdr:rowOff>
    </xdr:from>
    <xdr:ext cx="469744" cy="259045"/>
    <xdr:sp macro="" textlink="">
      <xdr:nvSpPr>
        <xdr:cNvPr id="582" name="【学校施設】&#10;一人当たり面積該当値テキスト"/>
        <xdr:cNvSpPr txBox="1"/>
      </xdr:nvSpPr>
      <xdr:spPr>
        <a:xfrm>
          <a:off x="19547840" y="92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130447</xdr:rowOff>
    </xdr:from>
    <xdr:to>
      <xdr:col>112</xdr:col>
      <xdr:colOff>38100</xdr:colOff>
      <xdr:row>56</xdr:row>
      <xdr:rowOff>60597</xdr:rowOff>
    </xdr:to>
    <xdr:sp macro="" textlink="">
      <xdr:nvSpPr>
        <xdr:cNvPr id="583" name="楕円 582"/>
        <xdr:cNvSpPr/>
      </xdr:nvSpPr>
      <xdr:spPr>
        <a:xfrm>
          <a:off x="18735040" y="9350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158387</xdr:rowOff>
    </xdr:from>
    <xdr:to>
      <xdr:col>116</xdr:col>
      <xdr:colOff>63500</xdr:colOff>
      <xdr:row>56</xdr:row>
      <xdr:rowOff>9797</xdr:rowOff>
    </xdr:to>
    <xdr:cxnSp macro="">
      <xdr:nvCxnSpPr>
        <xdr:cNvPr id="584" name="直線コネクタ 583"/>
        <xdr:cNvCxnSpPr/>
      </xdr:nvCxnSpPr>
      <xdr:spPr>
        <a:xfrm flipV="1">
          <a:off x="18778220" y="9378587"/>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42273</xdr:rowOff>
    </xdr:from>
    <xdr:to>
      <xdr:col>107</xdr:col>
      <xdr:colOff>101600</xdr:colOff>
      <xdr:row>55</xdr:row>
      <xdr:rowOff>143873</xdr:rowOff>
    </xdr:to>
    <xdr:sp macro="" textlink="">
      <xdr:nvSpPr>
        <xdr:cNvPr id="585" name="楕円 584"/>
        <xdr:cNvSpPr/>
      </xdr:nvSpPr>
      <xdr:spPr>
        <a:xfrm>
          <a:off x="17937480" y="92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93073</xdr:rowOff>
    </xdr:from>
    <xdr:to>
      <xdr:col>111</xdr:col>
      <xdr:colOff>177800</xdr:colOff>
      <xdr:row>56</xdr:row>
      <xdr:rowOff>9797</xdr:rowOff>
    </xdr:to>
    <xdr:cxnSp macro="">
      <xdr:nvCxnSpPr>
        <xdr:cNvPr id="586" name="直線コネクタ 585"/>
        <xdr:cNvCxnSpPr/>
      </xdr:nvCxnSpPr>
      <xdr:spPr>
        <a:xfrm>
          <a:off x="17988280" y="9313273"/>
          <a:ext cx="789940" cy="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11249</xdr:rowOff>
    </xdr:from>
    <xdr:to>
      <xdr:col>102</xdr:col>
      <xdr:colOff>165100</xdr:colOff>
      <xdr:row>56</xdr:row>
      <xdr:rowOff>112849</xdr:rowOff>
    </xdr:to>
    <xdr:sp macro="" textlink="">
      <xdr:nvSpPr>
        <xdr:cNvPr id="587" name="楕円 586"/>
        <xdr:cNvSpPr/>
      </xdr:nvSpPr>
      <xdr:spPr>
        <a:xfrm>
          <a:off x="17162780" y="93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93073</xdr:rowOff>
    </xdr:from>
    <xdr:to>
      <xdr:col>107</xdr:col>
      <xdr:colOff>50800</xdr:colOff>
      <xdr:row>56</xdr:row>
      <xdr:rowOff>62049</xdr:rowOff>
    </xdr:to>
    <xdr:cxnSp macro="">
      <xdr:nvCxnSpPr>
        <xdr:cNvPr id="588" name="直線コネクタ 587"/>
        <xdr:cNvCxnSpPr/>
      </xdr:nvCxnSpPr>
      <xdr:spPr>
        <a:xfrm flipV="1">
          <a:off x="17213580" y="9313273"/>
          <a:ext cx="774700" cy="1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589" name="n_1aveValue【学校施設】&#10;一人当たり面積"/>
        <xdr:cNvSpPr txBox="1"/>
      </xdr:nvSpPr>
      <xdr:spPr>
        <a:xfrm>
          <a:off x="1856112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86014</xdr:rowOff>
    </xdr:from>
    <xdr:ext cx="469744" cy="259045"/>
    <xdr:sp macro="" textlink="">
      <xdr:nvSpPr>
        <xdr:cNvPr id="590" name="n_2aveValue【学校施設】&#10;一人当たり面積"/>
        <xdr:cNvSpPr txBox="1"/>
      </xdr:nvSpPr>
      <xdr:spPr>
        <a:xfrm>
          <a:off x="17776267" y="997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591" name="n_3aveValue【学校施設】&#10;一人当たり面積"/>
        <xdr:cNvSpPr txBox="1"/>
      </xdr:nvSpPr>
      <xdr:spPr>
        <a:xfrm>
          <a:off x="17001567" y="100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6226867" y="98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77124</xdr:rowOff>
    </xdr:from>
    <xdr:ext cx="469744" cy="259045"/>
    <xdr:sp macro="" textlink="">
      <xdr:nvSpPr>
        <xdr:cNvPr id="593" name="n_1mainValue【学校施設】&#10;一人当たり面積"/>
        <xdr:cNvSpPr txBox="1"/>
      </xdr:nvSpPr>
      <xdr:spPr>
        <a:xfrm>
          <a:off x="18561127" y="912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160400</xdr:rowOff>
    </xdr:from>
    <xdr:ext cx="469744" cy="259045"/>
    <xdr:sp macro="" textlink="">
      <xdr:nvSpPr>
        <xdr:cNvPr id="594" name="n_2mainValue【学校施設】&#10;一人当たり面積"/>
        <xdr:cNvSpPr txBox="1"/>
      </xdr:nvSpPr>
      <xdr:spPr>
        <a:xfrm>
          <a:off x="17776267" y="90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129376</xdr:rowOff>
    </xdr:from>
    <xdr:ext cx="469744" cy="259045"/>
    <xdr:sp macro="" textlink="">
      <xdr:nvSpPr>
        <xdr:cNvPr id="595" name="n_3mainValue【学校施設】&#10;一人当たり面積"/>
        <xdr:cNvSpPr txBox="1"/>
      </xdr:nvSpPr>
      <xdr:spPr>
        <a:xfrm>
          <a:off x="17001567" y="91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4375764" y="13066394"/>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44145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4287500" y="14476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4414500" y="12845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4287500" y="130663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123841</xdr:rowOff>
    </xdr:from>
    <xdr:ext cx="405111" cy="259045"/>
    <xdr:sp macro="" textlink="">
      <xdr:nvSpPr>
        <xdr:cNvPr id="625" name="【児童館】&#10;有形固定資産減価償却率平均値テキスト"/>
        <xdr:cNvSpPr txBox="1"/>
      </xdr:nvSpPr>
      <xdr:spPr>
        <a:xfrm>
          <a:off x="14414500" y="13702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4325600" y="1372425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280414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2029440" y="13710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123188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107314</xdr:rowOff>
    </xdr:from>
    <xdr:to>
      <xdr:col>85</xdr:col>
      <xdr:colOff>177800</xdr:colOff>
      <xdr:row>78</xdr:row>
      <xdr:rowOff>37464</xdr:rowOff>
    </xdr:to>
    <xdr:sp macro="" textlink="">
      <xdr:nvSpPr>
        <xdr:cNvPr id="636" name="楕円 635"/>
        <xdr:cNvSpPr/>
      </xdr:nvSpPr>
      <xdr:spPr>
        <a:xfrm>
          <a:off x="14325600" y="130155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60341</xdr:rowOff>
    </xdr:from>
    <xdr:ext cx="405111" cy="259045"/>
    <xdr:sp macro="" textlink="">
      <xdr:nvSpPr>
        <xdr:cNvPr id="637" name="【児童館】&#10;有形固定資産減価償却率該当値テキスト"/>
        <xdr:cNvSpPr txBox="1"/>
      </xdr:nvSpPr>
      <xdr:spPr>
        <a:xfrm>
          <a:off x="14414500" y="129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55880</xdr:rowOff>
    </xdr:from>
    <xdr:to>
      <xdr:col>81</xdr:col>
      <xdr:colOff>101600</xdr:colOff>
      <xdr:row>77</xdr:row>
      <xdr:rowOff>157480</xdr:rowOff>
    </xdr:to>
    <xdr:sp macro="" textlink="">
      <xdr:nvSpPr>
        <xdr:cNvPr id="638" name="楕円 637"/>
        <xdr:cNvSpPr/>
      </xdr:nvSpPr>
      <xdr:spPr>
        <a:xfrm>
          <a:off x="1357884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106680</xdr:rowOff>
    </xdr:from>
    <xdr:to>
      <xdr:col>85</xdr:col>
      <xdr:colOff>127000</xdr:colOff>
      <xdr:row>77</xdr:row>
      <xdr:rowOff>158114</xdr:rowOff>
    </xdr:to>
    <xdr:cxnSp macro="">
      <xdr:nvCxnSpPr>
        <xdr:cNvPr id="639" name="直線コネクタ 638"/>
        <xdr:cNvCxnSpPr/>
      </xdr:nvCxnSpPr>
      <xdr:spPr>
        <a:xfrm>
          <a:off x="13629640" y="13014960"/>
          <a:ext cx="74676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145414</xdr:rowOff>
    </xdr:from>
    <xdr:to>
      <xdr:col>76</xdr:col>
      <xdr:colOff>165100</xdr:colOff>
      <xdr:row>77</xdr:row>
      <xdr:rowOff>75564</xdr:rowOff>
    </xdr:to>
    <xdr:sp macro="" textlink="">
      <xdr:nvSpPr>
        <xdr:cNvPr id="640" name="楕円 639"/>
        <xdr:cNvSpPr/>
      </xdr:nvSpPr>
      <xdr:spPr>
        <a:xfrm>
          <a:off x="12804140" y="128860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24764</xdr:rowOff>
    </xdr:from>
    <xdr:to>
      <xdr:col>81</xdr:col>
      <xdr:colOff>50800</xdr:colOff>
      <xdr:row>77</xdr:row>
      <xdr:rowOff>106680</xdr:rowOff>
    </xdr:to>
    <xdr:cxnSp macro="">
      <xdr:nvCxnSpPr>
        <xdr:cNvPr id="641" name="直線コネクタ 640"/>
        <xdr:cNvCxnSpPr/>
      </xdr:nvCxnSpPr>
      <xdr:spPr>
        <a:xfrm>
          <a:off x="12854940" y="12933044"/>
          <a:ext cx="7747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135889</xdr:rowOff>
    </xdr:from>
    <xdr:to>
      <xdr:col>72</xdr:col>
      <xdr:colOff>38100</xdr:colOff>
      <xdr:row>86</xdr:row>
      <xdr:rowOff>66039</xdr:rowOff>
    </xdr:to>
    <xdr:sp macro="" textlink="">
      <xdr:nvSpPr>
        <xdr:cNvPr id="642" name="楕円 641"/>
        <xdr:cNvSpPr/>
      </xdr:nvSpPr>
      <xdr:spPr>
        <a:xfrm>
          <a:off x="1202944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24764</xdr:rowOff>
    </xdr:from>
    <xdr:to>
      <xdr:col>76</xdr:col>
      <xdr:colOff>114300</xdr:colOff>
      <xdr:row>86</xdr:row>
      <xdr:rowOff>15239</xdr:rowOff>
    </xdr:to>
    <xdr:cxnSp macro="">
      <xdr:nvCxnSpPr>
        <xdr:cNvPr id="643" name="直線コネクタ 642"/>
        <xdr:cNvCxnSpPr/>
      </xdr:nvCxnSpPr>
      <xdr:spPr>
        <a:xfrm flipV="1">
          <a:off x="12072620" y="12933044"/>
          <a:ext cx="782320" cy="149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4" name="n_1aveValue【児童館】&#10;有形固定資産減価償却率"/>
        <xdr:cNvSpPr txBox="1"/>
      </xdr:nvSpPr>
      <xdr:spPr>
        <a:xfrm>
          <a:off x="13437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45" name="n_2aveValue【児童館】&#10;有形固定資産減価償却率"/>
        <xdr:cNvSpPr txBox="1"/>
      </xdr:nvSpPr>
      <xdr:spPr>
        <a:xfrm>
          <a:off x="126752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46" name="n_3aveValue【児童館】&#10;有形固定資産減価償却率"/>
        <xdr:cNvSpPr txBox="1"/>
      </xdr:nvSpPr>
      <xdr:spPr>
        <a:xfrm>
          <a:off x="119005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110298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2557</xdr:rowOff>
    </xdr:from>
    <xdr:ext cx="405111" cy="259045"/>
    <xdr:sp macro="" textlink="">
      <xdr:nvSpPr>
        <xdr:cNvPr id="648" name="n_1mainValue【児童館】&#10;有形固定資産減価償却率"/>
        <xdr:cNvSpPr txBox="1"/>
      </xdr:nvSpPr>
      <xdr:spPr>
        <a:xfrm>
          <a:off x="13437244" y="1274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92092</xdr:rowOff>
    </xdr:from>
    <xdr:ext cx="405111" cy="259045"/>
    <xdr:sp macro="" textlink="">
      <xdr:nvSpPr>
        <xdr:cNvPr id="649" name="n_2mainValue【児童館】&#10;有形固定資産減価償却率"/>
        <xdr:cNvSpPr txBox="1"/>
      </xdr:nvSpPr>
      <xdr:spPr>
        <a:xfrm>
          <a:off x="12675244" y="1266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57166</xdr:rowOff>
    </xdr:from>
    <xdr:ext cx="405111" cy="259045"/>
    <xdr:sp macro="" textlink="">
      <xdr:nvSpPr>
        <xdr:cNvPr id="650" name="n_3mainValue【児童館】&#10;有形固定資産減価償却率"/>
        <xdr:cNvSpPr txBox="1"/>
      </xdr:nvSpPr>
      <xdr:spPr>
        <a:xfrm>
          <a:off x="11900544" y="144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19509104" y="13035534"/>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1954784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19443700" y="14445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19547840" y="1281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19443700" y="130355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77" name="【児童館】&#10;一人当たり面積平均値テキスト"/>
        <xdr:cNvSpPr txBox="1"/>
      </xdr:nvSpPr>
      <xdr:spPr>
        <a:xfrm>
          <a:off x="19547840" y="14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1945894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18735040" y="14289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17937480" y="142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716278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6388080" y="14289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88" name="楕円 687"/>
        <xdr:cNvSpPr/>
      </xdr:nvSpPr>
      <xdr:spPr>
        <a:xfrm>
          <a:off x="19458940" y="14353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89" name="【児童館】&#10;一人当たり面積該当値テキスト"/>
        <xdr:cNvSpPr txBox="1"/>
      </xdr:nvSpPr>
      <xdr:spPr>
        <a:xfrm>
          <a:off x="19547840" y="142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90" name="楕円 689"/>
        <xdr:cNvSpPr/>
      </xdr:nvSpPr>
      <xdr:spPr>
        <a:xfrm>
          <a:off x="18735040" y="143532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91" name="直線コネクタ 690"/>
        <xdr:cNvCxnSpPr/>
      </xdr:nvCxnSpPr>
      <xdr:spPr>
        <a:xfrm>
          <a:off x="18778220" y="1440408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692" name="楕円 691"/>
        <xdr:cNvSpPr/>
      </xdr:nvSpPr>
      <xdr:spPr>
        <a:xfrm>
          <a:off x="17937480" y="142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154687</xdr:rowOff>
    </xdr:to>
    <xdr:cxnSp macro="">
      <xdr:nvCxnSpPr>
        <xdr:cNvPr id="693" name="直線コネクタ 692"/>
        <xdr:cNvCxnSpPr/>
      </xdr:nvCxnSpPr>
      <xdr:spPr>
        <a:xfrm>
          <a:off x="17988280" y="14340078"/>
          <a:ext cx="78994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694" name="楕円 693"/>
        <xdr:cNvSpPr/>
      </xdr:nvSpPr>
      <xdr:spPr>
        <a:xfrm>
          <a:off x="1716278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86</xdr:row>
      <xdr:rowOff>19813</xdr:rowOff>
    </xdr:to>
    <xdr:cxnSp macro="">
      <xdr:nvCxnSpPr>
        <xdr:cNvPr id="695" name="直線コネクタ 694"/>
        <xdr:cNvCxnSpPr/>
      </xdr:nvCxnSpPr>
      <xdr:spPr>
        <a:xfrm flipV="1">
          <a:off x="17213580" y="14340078"/>
          <a:ext cx="774700" cy="9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96" name="n_1aveValue【児童館】&#10;一人当たり面積"/>
        <xdr:cNvSpPr txBox="1"/>
      </xdr:nvSpPr>
      <xdr:spPr>
        <a:xfrm>
          <a:off x="18561127"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97" name="n_2aveValue【児童館】&#10;一人当たり面積"/>
        <xdr:cNvSpPr txBox="1"/>
      </xdr:nvSpPr>
      <xdr:spPr>
        <a:xfrm>
          <a:off x="17776267" y="140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98" name="n_3aveValue【児童館】&#10;一人当たり面積"/>
        <xdr:cNvSpPr txBox="1"/>
      </xdr:nvSpPr>
      <xdr:spPr>
        <a:xfrm>
          <a:off x="170015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6226867" y="140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700" name="n_1mainValue【児童館】&#10;一人当たり面積"/>
        <xdr:cNvSpPr txBox="1"/>
      </xdr:nvSpPr>
      <xdr:spPr>
        <a:xfrm>
          <a:off x="18561127" y="144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01" name="n_2mainValue【児童館】&#10;一人当たり面積"/>
        <xdr:cNvSpPr txBox="1"/>
      </xdr:nvSpPr>
      <xdr:spPr>
        <a:xfrm>
          <a:off x="17776267"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02" name="n_3mainValue【児童館】&#10;一人当たり面積"/>
        <xdr:cNvSpPr txBox="1"/>
      </xdr:nvSpPr>
      <xdr:spPr>
        <a:xfrm>
          <a:off x="170015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4" name="直線コネクタ 7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5" name="テキスト ボックス 714"/>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6" name="直線コネクタ 7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7" name="テキスト ボックス 7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8" name="直線コネクタ 7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9" name="テキスト ボックス 7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0" name="直線コネクタ 7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1" name="テキスト ボックス 720"/>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3" name="テキスト ボックス 722"/>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725" name="直線コネクタ 724"/>
        <xdr:cNvCxnSpPr/>
      </xdr:nvCxnSpPr>
      <xdr:spPr>
        <a:xfrm flipV="1">
          <a:off x="14375764" y="16789908"/>
          <a:ext cx="0" cy="13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26" name="【公民館】&#10;有形固定資産減価償却率最小値テキスト"/>
        <xdr:cNvSpPr txBox="1"/>
      </xdr:nvSpPr>
      <xdr:spPr>
        <a:xfrm>
          <a:off x="14414500" y="1809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27" name="直線コネクタ 726"/>
        <xdr:cNvCxnSpPr/>
      </xdr:nvCxnSpPr>
      <xdr:spPr>
        <a:xfrm>
          <a:off x="14287500" y="18093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728" name="【公民館】&#10;有形固定資産減価償却率最大値テキスト"/>
        <xdr:cNvSpPr txBox="1"/>
      </xdr:nvSpPr>
      <xdr:spPr>
        <a:xfrm>
          <a:off x="14414500" y="1657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729" name="直線コネクタ 728"/>
        <xdr:cNvCxnSpPr/>
      </xdr:nvCxnSpPr>
      <xdr:spPr>
        <a:xfrm>
          <a:off x="14287500" y="167899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61992</xdr:rowOff>
    </xdr:from>
    <xdr:ext cx="405111" cy="259045"/>
    <xdr:sp macro="" textlink="">
      <xdr:nvSpPr>
        <xdr:cNvPr id="730" name="【公民館】&#10;有形固定資産減価償却率平均値テキスト"/>
        <xdr:cNvSpPr txBox="1"/>
      </xdr:nvSpPr>
      <xdr:spPr>
        <a:xfrm>
          <a:off x="14414500" y="169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731" name="フローチャート: 判断 730"/>
        <xdr:cNvSpPr/>
      </xdr:nvSpPr>
      <xdr:spPr>
        <a:xfrm>
          <a:off x="14325600" y="1713839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732" name="フローチャート: 判断 731"/>
        <xdr:cNvSpPr/>
      </xdr:nvSpPr>
      <xdr:spPr>
        <a:xfrm>
          <a:off x="13578840" y="171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733" name="フローチャート: 判断 732"/>
        <xdr:cNvSpPr/>
      </xdr:nvSpPr>
      <xdr:spPr>
        <a:xfrm>
          <a:off x="12804140" y="17101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734" name="フローチャート: 判断 733"/>
        <xdr:cNvSpPr/>
      </xdr:nvSpPr>
      <xdr:spPr>
        <a:xfrm>
          <a:off x="12029440" y="170896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735" name="フローチャート: 判断 734"/>
        <xdr:cNvSpPr/>
      </xdr:nvSpPr>
      <xdr:spPr>
        <a:xfrm>
          <a:off x="11231880" y="17087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123698</xdr:rowOff>
    </xdr:from>
    <xdr:to>
      <xdr:col>85</xdr:col>
      <xdr:colOff>177800</xdr:colOff>
      <xdr:row>103</xdr:row>
      <xdr:rowOff>53848</xdr:rowOff>
    </xdr:to>
    <xdr:sp macro="" textlink="">
      <xdr:nvSpPr>
        <xdr:cNvPr id="741" name="楕円 740"/>
        <xdr:cNvSpPr/>
      </xdr:nvSpPr>
      <xdr:spPr>
        <a:xfrm>
          <a:off x="14325600" y="1722297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102125</xdr:rowOff>
    </xdr:from>
    <xdr:ext cx="405111" cy="259045"/>
    <xdr:sp macro="" textlink="">
      <xdr:nvSpPr>
        <xdr:cNvPr id="742" name="【公民館】&#10;有形固定資産減価償却率該当値テキスト"/>
        <xdr:cNvSpPr txBox="1"/>
      </xdr:nvSpPr>
      <xdr:spPr>
        <a:xfrm>
          <a:off x="14414500" y="1720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50546</xdr:rowOff>
    </xdr:from>
    <xdr:to>
      <xdr:col>81</xdr:col>
      <xdr:colOff>101600</xdr:colOff>
      <xdr:row>103</xdr:row>
      <xdr:rowOff>152146</xdr:rowOff>
    </xdr:to>
    <xdr:sp macro="" textlink="">
      <xdr:nvSpPr>
        <xdr:cNvPr id="743" name="楕円 742"/>
        <xdr:cNvSpPr/>
      </xdr:nvSpPr>
      <xdr:spPr>
        <a:xfrm>
          <a:off x="13578840" y="173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xdr:rowOff>
    </xdr:from>
    <xdr:to>
      <xdr:col>85</xdr:col>
      <xdr:colOff>127000</xdr:colOff>
      <xdr:row>103</xdr:row>
      <xdr:rowOff>101346</xdr:rowOff>
    </xdr:to>
    <xdr:cxnSp macro="">
      <xdr:nvCxnSpPr>
        <xdr:cNvPr id="744" name="直線コネクタ 743"/>
        <xdr:cNvCxnSpPr/>
      </xdr:nvCxnSpPr>
      <xdr:spPr>
        <a:xfrm flipV="1">
          <a:off x="13629640" y="17269968"/>
          <a:ext cx="74676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745" name="楕円 744"/>
        <xdr:cNvSpPr/>
      </xdr:nvSpPr>
      <xdr:spPr>
        <a:xfrm>
          <a:off x="12804140" y="17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53339</xdr:rowOff>
    </xdr:from>
    <xdr:to>
      <xdr:col>81</xdr:col>
      <xdr:colOff>50800</xdr:colOff>
      <xdr:row>103</xdr:row>
      <xdr:rowOff>101346</xdr:rowOff>
    </xdr:to>
    <xdr:cxnSp macro="">
      <xdr:nvCxnSpPr>
        <xdr:cNvPr id="746" name="直線コネクタ 745"/>
        <xdr:cNvCxnSpPr/>
      </xdr:nvCxnSpPr>
      <xdr:spPr>
        <a:xfrm>
          <a:off x="12854940" y="17152619"/>
          <a:ext cx="774700" cy="2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148844</xdr:rowOff>
    </xdr:from>
    <xdr:to>
      <xdr:col>72</xdr:col>
      <xdr:colOff>38100</xdr:colOff>
      <xdr:row>102</xdr:row>
      <xdr:rowOff>78994</xdr:rowOff>
    </xdr:to>
    <xdr:sp macro="" textlink="">
      <xdr:nvSpPr>
        <xdr:cNvPr id="747" name="楕円 746"/>
        <xdr:cNvSpPr/>
      </xdr:nvSpPr>
      <xdr:spPr>
        <a:xfrm>
          <a:off x="12029440" y="170804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28194</xdr:rowOff>
    </xdr:from>
    <xdr:to>
      <xdr:col>76</xdr:col>
      <xdr:colOff>114300</xdr:colOff>
      <xdr:row>102</xdr:row>
      <xdr:rowOff>53339</xdr:rowOff>
    </xdr:to>
    <xdr:cxnSp macro="">
      <xdr:nvCxnSpPr>
        <xdr:cNvPr id="748" name="直線コネクタ 747"/>
        <xdr:cNvCxnSpPr/>
      </xdr:nvCxnSpPr>
      <xdr:spPr>
        <a:xfrm>
          <a:off x="12072620" y="17127474"/>
          <a:ext cx="78232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145814</xdr:rowOff>
    </xdr:from>
    <xdr:ext cx="405111" cy="259045"/>
    <xdr:sp macro="" textlink="">
      <xdr:nvSpPr>
        <xdr:cNvPr id="749" name="n_1aveValue【公民館】&#10;有形固定資産減価償却率"/>
        <xdr:cNvSpPr txBox="1"/>
      </xdr:nvSpPr>
      <xdr:spPr>
        <a:xfrm>
          <a:off x="13437244" y="1690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116095</xdr:rowOff>
    </xdr:from>
    <xdr:ext cx="405111" cy="259045"/>
    <xdr:sp macro="" textlink="">
      <xdr:nvSpPr>
        <xdr:cNvPr id="750" name="n_2aveValue【公民館】&#10;有形固定資産減価償却率"/>
        <xdr:cNvSpPr txBox="1"/>
      </xdr:nvSpPr>
      <xdr:spPr>
        <a:xfrm>
          <a:off x="12675244" y="1688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751" name="n_3aveValue【公民館】&#10;有形固定資産減価償却率"/>
        <xdr:cNvSpPr txBox="1"/>
      </xdr:nvSpPr>
      <xdr:spPr>
        <a:xfrm>
          <a:off x="11900544" y="17178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752" name="n_4aveValue【公民館】&#10;有形固定資産減価償却率"/>
        <xdr:cNvSpPr txBox="1"/>
      </xdr:nvSpPr>
      <xdr:spPr>
        <a:xfrm>
          <a:off x="11102984" y="1686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143273</xdr:rowOff>
    </xdr:from>
    <xdr:ext cx="405111" cy="259045"/>
    <xdr:sp macro="" textlink="">
      <xdr:nvSpPr>
        <xdr:cNvPr id="753" name="n_1mainValue【公民館】&#10;有形固定資産減価償却率"/>
        <xdr:cNvSpPr txBox="1"/>
      </xdr:nvSpPr>
      <xdr:spPr>
        <a:xfrm>
          <a:off x="13437244" y="1741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95266</xdr:rowOff>
    </xdr:from>
    <xdr:ext cx="405111" cy="259045"/>
    <xdr:sp macro="" textlink="">
      <xdr:nvSpPr>
        <xdr:cNvPr id="754" name="n_2mainValue【公民館】&#10;有形固定資産減価償却率"/>
        <xdr:cNvSpPr txBox="1"/>
      </xdr:nvSpPr>
      <xdr:spPr>
        <a:xfrm>
          <a:off x="12675244" y="17194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95521</xdr:rowOff>
    </xdr:from>
    <xdr:ext cx="405111" cy="259045"/>
    <xdr:sp macro="" textlink="">
      <xdr:nvSpPr>
        <xdr:cNvPr id="755" name="n_3mainValue【公民館】&#10;有形固定資産減価償却率"/>
        <xdr:cNvSpPr txBox="1"/>
      </xdr:nvSpPr>
      <xdr:spPr>
        <a:xfrm>
          <a:off x="11900544" y="168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779" name="直線コネクタ 778"/>
        <xdr:cNvCxnSpPr/>
      </xdr:nvCxnSpPr>
      <xdr:spPr>
        <a:xfrm flipV="1">
          <a:off x="19509104" y="168325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80"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81" name="直線コネクタ 780"/>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782" name="【公民館】&#10;一人当たり面積最大値テキスト"/>
        <xdr:cNvSpPr txBox="1"/>
      </xdr:nvSpPr>
      <xdr:spPr>
        <a:xfrm>
          <a:off x="19547840" y="1661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783" name="直線コネクタ 782"/>
        <xdr:cNvCxnSpPr/>
      </xdr:nvCxnSpPr>
      <xdr:spPr>
        <a:xfrm>
          <a:off x="19443700" y="1683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84" name="【公民館】&#10;一人当たり面積平均値テキスト"/>
        <xdr:cNvSpPr txBox="1"/>
      </xdr:nvSpPr>
      <xdr:spPr>
        <a:xfrm>
          <a:off x="19547840"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85" name="フローチャート: 判断 784"/>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6" name="フローチャート: 判断 785"/>
        <xdr:cNvSpPr/>
      </xdr:nvSpPr>
      <xdr:spPr>
        <a:xfrm>
          <a:off x="1873504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7" name="フローチャート: 判断 786"/>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8" name="フローチャート: 判断 787"/>
        <xdr:cNvSpPr/>
      </xdr:nvSpPr>
      <xdr:spPr>
        <a:xfrm>
          <a:off x="171627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789" name="フローチャート: 判断 788"/>
        <xdr:cNvSpPr/>
      </xdr:nvSpPr>
      <xdr:spPr>
        <a:xfrm>
          <a:off x="1638808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795" name="楕円 794"/>
        <xdr:cNvSpPr/>
      </xdr:nvSpPr>
      <xdr:spPr>
        <a:xfrm>
          <a:off x="19458940" y="173647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796" name="【公民館】&#10;一人当たり面積該当値テキスト"/>
        <xdr:cNvSpPr txBox="1"/>
      </xdr:nvSpPr>
      <xdr:spPr>
        <a:xfrm>
          <a:off x="19547840" y="172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797" name="楕円 796"/>
        <xdr:cNvSpPr/>
      </xdr:nvSpPr>
      <xdr:spPr>
        <a:xfrm>
          <a:off x="18735040" y="173723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156211</xdr:rowOff>
    </xdr:to>
    <xdr:cxnSp macro="">
      <xdr:nvCxnSpPr>
        <xdr:cNvPr id="798" name="直線コネクタ 797"/>
        <xdr:cNvCxnSpPr/>
      </xdr:nvCxnSpPr>
      <xdr:spPr>
        <a:xfrm flipV="1">
          <a:off x="18778220" y="17415509"/>
          <a:ext cx="7315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67311</xdr:rowOff>
    </xdr:from>
    <xdr:to>
      <xdr:col>107</xdr:col>
      <xdr:colOff>101600</xdr:colOff>
      <xdr:row>103</xdr:row>
      <xdr:rowOff>168911</xdr:rowOff>
    </xdr:to>
    <xdr:sp macro="" textlink="">
      <xdr:nvSpPr>
        <xdr:cNvPr id="799" name="楕円 798"/>
        <xdr:cNvSpPr/>
      </xdr:nvSpPr>
      <xdr:spPr>
        <a:xfrm>
          <a:off x="17937480" y="173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118111</xdr:rowOff>
    </xdr:from>
    <xdr:to>
      <xdr:col>111</xdr:col>
      <xdr:colOff>177800</xdr:colOff>
      <xdr:row>103</xdr:row>
      <xdr:rowOff>156211</xdr:rowOff>
    </xdr:to>
    <xdr:cxnSp macro="">
      <xdr:nvCxnSpPr>
        <xdr:cNvPr id="800" name="直線コネクタ 799"/>
        <xdr:cNvCxnSpPr/>
      </xdr:nvCxnSpPr>
      <xdr:spPr>
        <a:xfrm>
          <a:off x="17988280" y="17385031"/>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01" name="楕円 800"/>
        <xdr:cNvSpPr/>
      </xdr:nvSpPr>
      <xdr:spPr>
        <a:xfrm>
          <a:off x="171627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118111</xdr:rowOff>
    </xdr:from>
    <xdr:to>
      <xdr:col>107</xdr:col>
      <xdr:colOff>50800</xdr:colOff>
      <xdr:row>105</xdr:row>
      <xdr:rowOff>41911</xdr:rowOff>
    </xdr:to>
    <xdr:cxnSp macro="">
      <xdr:nvCxnSpPr>
        <xdr:cNvPr id="802" name="直線コネクタ 801"/>
        <xdr:cNvCxnSpPr/>
      </xdr:nvCxnSpPr>
      <xdr:spPr>
        <a:xfrm flipV="1">
          <a:off x="17213580" y="17385031"/>
          <a:ext cx="7747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03" name="n_1aveValue【公民館】&#10;一人当たり面積"/>
        <xdr:cNvSpPr txBox="1"/>
      </xdr:nvSpPr>
      <xdr:spPr>
        <a:xfrm>
          <a:off x="1856112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04" name="n_2aveValue【公民館】&#10;一人当たり面積"/>
        <xdr:cNvSpPr txBox="1"/>
      </xdr:nvSpPr>
      <xdr:spPr>
        <a:xfrm>
          <a:off x="177762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805" name="n_3aveValue【公民館】&#10;一人当たり面積"/>
        <xdr:cNvSpPr txBox="1"/>
      </xdr:nvSpPr>
      <xdr:spPr>
        <a:xfrm>
          <a:off x="170015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06" name="n_4aveValue【公民館】&#10;一人当たり面積"/>
        <xdr:cNvSpPr txBox="1"/>
      </xdr:nvSpPr>
      <xdr:spPr>
        <a:xfrm>
          <a:off x="162268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807" name="n_1mainValue【公民館】&#10;一人当たり面積"/>
        <xdr:cNvSpPr txBox="1"/>
      </xdr:nvSpPr>
      <xdr:spPr>
        <a:xfrm>
          <a:off x="18561127" y="171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13988</xdr:rowOff>
    </xdr:from>
    <xdr:ext cx="469744" cy="259045"/>
    <xdr:sp macro="" textlink="">
      <xdr:nvSpPr>
        <xdr:cNvPr id="808" name="n_2mainValue【公民館】&#10;一人当たり面積"/>
        <xdr:cNvSpPr txBox="1"/>
      </xdr:nvSpPr>
      <xdr:spPr>
        <a:xfrm>
          <a:off x="1777626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809" name="n_3mainValue【公民館】&#10;一人当たり面積"/>
        <xdr:cNvSpPr txBox="1"/>
      </xdr:nvSpPr>
      <xdr:spPr>
        <a:xfrm>
          <a:off x="170015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類似団体と比較して特に有形固定資産減価償却率が高くなっているのは、「橋りょう・トンネル」である。そのうち、</a:t>
          </a:r>
          <a:r>
            <a:rPr kumimoji="1" lang="en-US" altLang="ja-JP" sz="1300">
              <a:latin typeface="ＭＳ Ｐゴシック" panose="020B0600070205080204" pitchFamily="50" charset="-128"/>
              <a:ea typeface="ＭＳ Ｐゴシック" panose="020B0600070205080204" pitchFamily="50" charset="-128"/>
            </a:rPr>
            <a:t>1,800</a:t>
          </a:r>
          <a:r>
            <a:rPr kumimoji="1" lang="ja-JP" altLang="en-US" sz="1300">
              <a:latin typeface="ＭＳ Ｐゴシック" panose="020B0600070205080204" pitchFamily="50" charset="-128"/>
              <a:ea typeface="ＭＳ Ｐゴシック" panose="020B0600070205080204" pitchFamily="50" charset="-128"/>
            </a:rPr>
            <a:t>以上ある「橋りょう」については、橋の特性に応じて、「事後保全型維持管理」と「予防保全型維持管理」を組み合わせて、効率的に管理していくこととしている。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類似団体と比較して有形固定資産減価償却率が高くなっており、小中学校の老朽化対策が喫緊の課題となっているが、施設数が多いことから、老朽化対策の手法を精査するとともに、人口減少による生徒数の減などを踏まえ、小中学校の適正数や規模について検討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321,535
318,643
1,232.02
163,782,406
156,628,108
1,428,507
74,986,266
123,938,143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086225" y="5744936"/>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12496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020820" y="713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124960" y="55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020820" y="5744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145885</xdr:rowOff>
    </xdr:from>
    <xdr:ext cx="405111" cy="259045"/>
    <xdr:sp macro="" textlink="">
      <xdr:nvSpPr>
        <xdr:cNvPr id="63" name="【図書館】&#10;有形固定資産減価償却率平均値テキスト"/>
        <xdr:cNvSpPr txBox="1"/>
      </xdr:nvSpPr>
      <xdr:spPr>
        <a:xfrm>
          <a:off x="4124960" y="6180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036060" y="62024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312160" y="61829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514600" y="615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73990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965200" y="620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141333</xdr:rowOff>
    </xdr:from>
    <xdr:to>
      <xdr:col>24</xdr:col>
      <xdr:colOff>114300</xdr:colOff>
      <xdr:row>36</xdr:row>
      <xdr:rowOff>71483</xdr:rowOff>
    </xdr:to>
    <xdr:sp macro="" textlink="">
      <xdr:nvSpPr>
        <xdr:cNvPr id="74" name="楕円 73"/>
        <xdr:cNvSpPr/>
      </xdr:nvSpPr>
      <xdr:spPr>
        <a:xfrm>
          <a:off x="4036060" y="6008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164210</xdr:rowOff>
    </xdr:from>
    <xdr:ext cx="405111" cy="259045"/>
    <xdr:sp macro="" textlink="">
      <xdr:nvSpPr>
        <xdr:cNvPr id="75" name="【図書館】&#10;有形固定資産減価償却率該当値テキスト"/>
        <xdr:cNvSpPr txBox="1"/>
      </xdr:nvSpPr>
      <xdr:spPr>
        <a:xfrm>
          <a:off x="4124960" y="58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6" name="楕円 75"/>
        <xdr:cNvSpPr/>
      </xdr:nvSpPr>
      <xdr:spPr>
        <a:xfrm>
          <a:off x="3312160" y="5961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144780</xdr:rowOff>
    </xdr:from>
    <xdr:to>
      <xdr:col>24</xdr:col>
      <xdr:colOff>63500</xdr:colOff>
      <xdr:row>36</xdr:row>
      <xdr:rowOff>20683</xdr:rowOff>
    </xdr:to>
    <xdr:cxnSp macro="">
      <xdr:nvCxnSpPr>
        <xdr:cNvPr id="77" name="直線コネクタ 76"/>
        <xdr:cNvCxnSpPr/>
      </xdr:nvCxnSpPr>
      <xdr:spPr>
        <a:xfrm>
          <a:off x="3355340" y="6012180"/>
          <a:ext cx="7315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9072</xdr:rowOff>
    </xdr:from>
    <xdr:to>
      <xdr:col>15</xdr:col>
      <xdr:colOff>101600</xdr:colOff>
      <xdr:row>35</xdr:row>
      <xdr:rowOff>110672</xdr:rowOff>
    </xdr:to>
    <xdr:sp macro="" textlink="">
      <xdr:nvSpPr>
        <xdr:cNvPr id="78" name="楕円 77"/>
        <xdr:cNvSpPr/>
      </xdr:nvSpPr>
      <xdr:spPr>
        <a:xfrm>
          <a:off x="2514600" y="58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59872</xdr:rowOff>
    </xdr:from>
    <xdr:to>
      <xdr:col>19</xdr:col>
      <xdr:colOff>177800</xdr:colOff>
      <xdr:row>35</xdr:row>
      <xdr:rowOff>144780</xdr:rowOff>
    </xdr:to>
    <xdr:cxnSp macro="">
      <xdr:nvCxnSpPr>
        <xdr:cNvPr id="79" name="直線コネクタ 78"/>
        <xdr:cNvCxnSpPr/>
      </xdr:nvCxnSpPr>
      <xdr:spPr>
        <a:xfrm>
          <a:off x="2565400" y="5927272"/>
          <a:ext cx="78994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9072</xdr:rowOff>
    </xdr:from>
    <xdr:to>
      <xdr:col>10</xdr:col>
      <xdr:colOff>165100</xdr:colOff>
      <xdr:row>35</xdr:row>
      <xdr:rowOff>110672</xdr:rowOff>
    </xdr:to>
    <xdr:sp macro="" textlink="">
      <xdr:nvSpPr>
        <xdr:cNvPr id="80" name="楕円 79"/>
        <xdr:cNvSpPr/>
      </xdr:nvSpPr>
      <xdr:spPr>
        <a:xfrm>
          <a:off x="1739900" y="58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59872</xdr:rowOff>
    </xdr:from>
    <xdr:to>
      <xdr:col>15</xdr:col>
      <xdr:colOff>50800</xdr:colOff>
      <xdr:row>35</xdr:row>
      <xdr:rowOff>59872</xdr:rowOff>
    </xdr:to>
    <xdr:cxnSp macro="">
      <xdr:nvCxnSpPr>
        <xdr:cNvPr id="81" name="直線コネクタ 80"/>
        <xdr:cNvCxnSpPr/>
      </xdr:nvCxnSpPr>
      <xdr:spPr>
        <a:xfrm>
          <a:off x="1790700" y="592727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2" name="n_1aveValue【図書館】&#10;有形固定資産減価償却率"/>
        <xdr:cNvSpPr txBox="1"/>
      </xdr:nvSpPr>
      <xdr:spPr>
        <a:xfrm>
          <a:off x="317056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3" name="n_2aveValue【図書館】&#10;有形固定資産減価償却率"/>
        <xdr:cNvSpPr txBox="1"/>
      </xdr:nvSpPr>
      <xdr:spPr>
        <a:xfrm>
          <a:off x="23857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84" name="n_3aveValue【図書館】&#10;有形固定資産減価償却率"/>
        <xdr:cNvSpPr txBox="1"/>
      </xdr:nvSpPr>
      <xdr:spPr>
        <a:xfrm>
          <a:off x="161100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836304" y="59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40657</xdr:rowOff>
    </xdr:from>
    <xdr:ext cx="405111" cy="259045"/>
    <xdr:sp macro="" textlink="">
      <xdr:nvSpPr>
        <xdr:cNvPr id="86" name="n_1mainValue【図書館】&#10;有形固定資産減価償却率"/>
        <xdr:cNvSpPr txBox="1"/>
      </xdr:nvSpPr>
      <xdr:spPr>
        <a:xfrm>
          <a:off x="317056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127199</xdr:rowOff>
    </xdr:from>
    <xdr:ext cx="405111" cy="259045"/>
    <xdr:sp macro="" textlink="">
      <xdr:nvSpPr>
        <xdr:cNvPr id="87" name="n_2mainValue【図書館】&#10;有形固定資産減価償却率"/>
        <xdr:cNvSpPr txBox="1"/>
      </xdr:nvSpPr>
      <xdr:spPr>
        <a:xfrm>
          <a:off x="238570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127199</xdr:rowOff>
    </xdr:from>
    <xdr:ext cx="405111" cy="259045"/>
    <xdr:sp macro="" textlink="">
      <xdr:nvSpPr>
        <xdr:cNvPr id="88" name="n_3mainValue【図書館】&#10;有形固定資産減価償却率"/>
        <xdr:cNvSpPr txBox="1"/>
      </xdr:nvSpPr>
      <xdr:spPr>
        <a:xfrm>
          <a:off x="161100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9219565" y="57073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92583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915416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9258300" y="625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919226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767080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68732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6" name="楕円 125"/>
        <xdr:cNvSpPr/>
      </xdr:nvSpPr>
      <xdr:spPr>
        <a:xfrm>
          <a:off x="919226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7" name="【図書館】&#10;一人当たり面積該当値テキスト"/>
        <xdr:cNvSpPr txBox="1"/>
      </xdr:nvSpPr>
      <xdr:spPr>
        <a:xfrm>
          <a:off x="9258300"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28" name="楕円 127"/>
        <xdr:cNvSpPr/>
      </xdr:nvSpPr>
      <xdr:spPr>
        <a:xfrm>
          <a:off x="844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29" name="直線コネクタ 128"/>
        <xdr:cNvCxnSpPr/>
      </xdr:nvCxnSpPr>
      <xdr:spPr>
        <a:xfrm>
          <a:off x="8496300" y="6446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0" name="楕円 129"/>
        <xdr:cNvSpPr/>
      </xdr:nvSpPr>
      <xdr:spPr>
        <a:xfrm>
          <a:off x="767080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1" name="直線コネクタ 130"/>
        <xdr:cNvCxnSpPr/>
      </xdr:nvCxnSpPr>
      <xdr:spPr>
        <a:xfrm>
          <a:off x="7713980" y="6446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2" name="楕円 131"/>
        <xdr:cNvSpPr/>
      </xdr:nvSpPr>
      <xdr:spPr>
        <a:xfrm>
          <a:off x="68732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99060</xdr:rowOff>
    </xdr:to>
    <xdr:cxnSp macro="">
      <xdr:nvCxnSpPr>
        <xdr:cNvPr id="133" name="直線コネクタ 132"/>
        <xdr:cNvCxnSpPr/>
      </xdr:nvCxnSpPr>
      <xdr:spPr>
        <a:xfrm flipV="1">
          <a:off x="6924040" y="644652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4"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7509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36" name="n_3aveValue【図書館】&#10;一人当たり面積"/>
        <xdr:cNvSpPr txBox="1"/>
      </xdr:nvSpPr>
      <xdr:spPr>
        <a:xfrm>
          <a:off x="67120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59373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38" name="n_1mainValue【図書館】&#10;一人当たり面積"/>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main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40" name="n_3mainValue【図書館】&#10;一人当たり面積"/>
        <xdr:cNvSpPr txBox="1"/>
      </xdr:nvSpPr>
      <xdr:spPr>
        <a:xfrm>
          <a:off x="67120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086225" y="941832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12496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020820" y="1061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12496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162577</xdr:rowOff>
    </xdr:from>
    <xdr:ext cx="405111" cy="259045"/>
    <xdr:sp macro="" textlink="">
      <xdr:nvSpPr>
        <xdr:cNvPr id="170" name="【体育館・プール】&#10;有形固定資産減価償却率平均値テキスト"/>
        <xdr:cNvSpPr txBox="1"/>
      </xdr:nvSpPr>
      <xdr:spPr>
        <a:xfrm>
          <a:off x="4124960" y="971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03606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312160" y="986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5146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739900" y="98266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965200" y="98647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81" name="楕円 180"/>
        <xdr:cNvSpPr/>
      </xdr:nvSpPr>
      <xdr:spPr>
        <a:xfrm>
          <a:off x="403606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160037</xdr:rowOff>
    </xdr:from>
    <xdr:ext cx="405111" cy="259045"/>
    <xdr:sp macro="" textlink="">
      <xdr:nvSpPr>
        <xdr:cNvPr id="182" name="【体育館・プール】&#10;有形固定資産減価償却率該当値テキスト"/>
        <xdr:cNvSpPr txBox="1"/>
      </xdr:nvSpPr>
      <xdr:spPr>
        <a:xfrm>
          <a:off x="4124960" y="988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83" name="楕円 182"/>
        <xdr:cNvSpPr/>
      </xdr:nvSpPr>
      <xdr:spPr>
        <a:xfrm>
          <a:off x="3312160" y="9910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70485</xdr:rowOff>
    </xdr:to>
    <xdr:cxnSp macro="">
      <xdr:nvCxnSpPr>
        <xdr:cNvPr id="184" name="直線コネクタ 183"/>
        <xdr:cNvCxnSpPr/>
      </xdr:nvCxnSpPr>
      <xdr:spPr>
        <a:xfrm flipV="1">
          <a:off x="3355340" y="995172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31115</xdr:rowOff>
    </xdr:from>
    <xdr:to>
      <xdr:col>15</xdr:col>
      <xdr:colOff>101600</xdr:colOff>
      <xdr:row>60</xdr:row>
      <xdr:rowOff>132715</xdr:rowOff>
    </xdr:to>
    <xdr:sp macro="" textlink="">
      <xdr:nvSpPr>
        <xdr:cNvPr id="185" name="楕円 184"/>
        <xdr:cNvSpPr/>
      </xdr:nvSpPr>
      <xdr:spPr>
        <a:xfrm>
          <a:off x="25146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60</xdr:row>
      <xdr:rowOff>81915</xdr:rowOff>
    </xdr:to>
    <xdr:cxnSp macro="">
      <xdr:nvCxnSpPr>
        <xdr:cNvPr id="186" name="直線コネクタ 185"/>
        <xdr:cNvCxnSpPr/>
      </xdr:nvCxnSpPr>
      <xdr:spPr>
        <a:xfrm flipV="1">
          <a:off x="2565400" y="9961245"/>
          <a:ext cx="78994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87" name="楕円 186"/>
        <xdr:cNvSpPr/>
      </xdr:nvSpPr>
      <xdr:spPr>
        <a:xfrm>
          <a:off x="1739900" y="1000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165735</xdr:rowOff>
    </xdr:from>
    <xdr:to>
      <xdr:col>15</xdr:col>
      <xdr:colOff>50800</xdr:colOff>
      <xdr:row>60</xdr:row>
      <xdr:rowOff>81915</xdr:rowOff>
    </xdr:to>
    <xdr:cxnSp macro="">
      <xdr:nvCxnSpPr>
        <xdr:cNvPr id="188" name="直線コネクタ 187"/>
        <xdr:cNvCxnSpPr/>
      </xdr:nvCxnSpPr>
      <xdr:spPr>
        <a:xfrm>
          <a:off x="1790700" y="10056495"/>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86377</xdr:rowOff>
    </xdr:from>
    <xdr:ext cx="405111" cy="259045"/>
    <xdr:sp macro="" textlink="">
      <xdr:nvSpPr>
        <xdr:cNvPr id="189" name="n_1aveValue【体育館・プール】&#10;有形固定資産減価償却率"/>
        <xdr:cNvSpPr txBox="1"/>
      </xdr:nvSpPr>
      <xdr:spPr>
        <a:xfrm>
          <a:off x="317056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190" name="n_2aveValue【体育館・プール】&#10;有形固定資産減価償却率"/>
        <xdr:cNvSpPr txBox="1"/>
      </xdr:nvSpPr>
      <xdr:spPr>
        <a:xfrm>
          <a:off x="23857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50182</xdr:rowOff>
    </xdr:from>
    <xdr:ext cx="405111" cy="259045"/>
    <xdr:sp macro="" textlink="">
      <xdr:nvSpPr>
        <xdr:cNvPr id="191" name="n_3aveValue【体育館・プール】&#10;有形固定資産減価償却率"/>
        <xdr:cNvSpPr txBox="1"/>
      </xdr:nvSpPr>
      <xdr:spPr>
        <a:xfrm>
          <a:off x="161100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83630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112412</xdr:rowOff>
    </xdr:from>
    <xdr:ext cx="405111" cy="259045"/>
    <xdr:sp macro="" textlink="">
      <xdr:nvSpPr>
        <xdr:cNvPr id="193" name="n_1mainValue【体育館・プール】&#10;有形固定資産減価償却率"/>
        <xdr:cNvSpPr txBox="1"/>
      </xdr:nvSpPr>
      <xdr:spPr>
        <a:xfrm>
          <a:off x="3170564"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94" name="n_2mainValue【体育館・プール】&#10;有形固定資産減価償却率"/>
        <xdr:cNvSpPr txBox="1"/>
      </xdr:nvSpPr>
      <xdr:spPr>
        <a:xfrm>
          <a:off x="23857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5" name="n_3mainValue【体育館・プール】&#10;有形固定資産減価償却率"/>
        <xdr:cNvSpPr txBox="1"/>
      </xdr:nvSpPr>
      <xdr:spPr>
        <a:xfrm>
          <a:off x="161100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9219565" y="9543288"/>
          <a:ext cx="0" cy="117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9258300" y="932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9154160" y="9543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22" name="【体育館・プール】&#10;一人当たり面積平均値テキスト"/>
        <xdr:cNvSpPr txBox="1"/>
      </xdr:nvSpPr>
      <xdr:spPr>
        <a:xfrm>
          <a:off x="9258300" y="1040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7670800" y="10396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68732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098540" y="10489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113792</xdr:rowOff>
    </xdr:from>
    <xdr:to>
      <xdr:col>55</xdr:col>
      <xdr:colOff>50800</xdr:colOff>
      <xdr:row>62</xdr:row>
      <xdr:rowOff>43942</xdr:rowOff>
    </xdr:to>
    <xdr:sp macro="" textlink="">
      <xdr:nvSpPr>
        <xdr:cNvPr id="233" name="楕円 232"/>
        <xdr:cNvSpPr/>
      </xdr:nvSpPr>
      <xdr:spPr>
        <a:xfrm>
          <a:off x="9192260" y="103398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136669</xdr:rowOff>
    </xdr:from>
    <xdr:ext cx="469744" cy="259045"/>
    <xdr:sp macro="" textlink="">
      <xdr:nvSpPr>
        <xdr:cNvPr id="234" name="【体育館・プール】&#10;一人当たり面積該当値テキスト"/>
        <xdr:cNvSpPr txBox="1"/>
      </xdr:nvSpPr>
      <xdr:spPr>
        <a:xfrm>
          <a:off x="9258300" y="101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118364</xdr:rowOff>
    </xdr:from>
    <xdr:to>
      <xdr:col>50</xdr:col>
      <xdr:colOff>165100</xdr:colOff>
      <xdr:row>62</xdr:row>
      <xdr:rowOff>48514</xdr:rowOff>
    </xdr:to>
    <xdr:sp macro="" textlink="">
      <xdr:nvSpPr>
        <xdr:cNvPr id="235" name="楕円 234"/>
        <xdr:cNvSpPr/>
      </xdr:nvSpPr>
      <xdr:spPr>
        <a:xfrm>
          <a:off x="8445500" y="10344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164592</xdr:rowOff>
    </xdr:from>
    <xdr:to>
      <xdr:col>55</xdr:col>
      <xdr:colOff>0</xdr:colOff>
      <xdr:row>61</xdr:row>
      <xdr:rowOff>169164</xdr:rowOff>
    </xdr:to>
    <xdr:cxnSp macro="">
      <xdr:nvCxnSpPr>
        <xdr:cNvPr id="236" name="直線コネクタ 235"/>
        <xdr:cNvCxnSpPr/>
      </xdr:nvCxnSpPr>
      <xdr:spPr>
        <a:xfrm flipV="1">
          <a:off x="8496300" y="1039063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88646</xdr:rowOff>
    </xdr:from>
    <xdr:to>
      <xdr:col>46</xdr:col>
      <xdr:colOff>38100</xdr:colOff>
      <xdr:row>62</xdr:row>
      <xdr:rowOff>18796</xdr:rowOff>
    </xdr:to>
    <xdr:sp macro="" textlink="">
      <xdr:nvSpPr>
        <xdr:cNvPr id="237" name="楕円 236"/>
        <xdr:cNvSpPr/>
      </xdr:nvSpPr>
      <xdr:spPr>
        <a:xfrm>
          <a:off x="7670800" y="103146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139446</xdr:rowOff>
    </xdr:from>
    <xdr:to>
      <xdr:col>50</xdr:col>
      <xdr:colOff>114300</xdr:colOff>
      <xdr:row>61</xdr:row>
      <xdr:rowOff>169164</xdr:rowOff>
    </xdr:to>
    <xdr:cxnSp macro="">
      <xdr:nvCxnSpPr>
        <xdr:cNvPr id="238" name="直線コネクタ 237"/>
        <xdr:cNvCxnSpPr/>
      </xdr:nvCxnSpPr>
      <xdr:spPr>
        <a:xfrm>
          <a:off x="7713980" y="10365486"/>
          <a:ext cx="7823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39" name="楕円 238"/>
        <xdr:cNvSpPr/>
      </xdr:nvSpPr>
      <xdr:spPr>
        <a:xfrm>
          <a:off x="687324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139446</xdr:rowOff>
    </xdr:to>
    <xdr:cxnSp macro="">
      <xdr:nvCxnSpPr>
        <xdr:cNvPr id="240" name="直線コネクタ 239"/>
        <xdr:cNvCxnSpPr/>
      </xdr:nvCxnSpPr>
      <xdr:spPr>
        <a:xfrm>
          <a:off x="6924040" y="1036320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41" name="n_1aveValue【体育館・プール】&#10;一人当たり面積"/>
        <xdr:cNvSpPr txBox="1"/>
      </xdr:nvSpPr>
      <xdr:spPr>
        <a:xfrm>
          <a:off x="8271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42" name="n_2aveValue【体育館・プール】&#10;一人当たり面積"/>
        <xdr:cNvSpPr txBox="1"/>
      </xdr:nvSpPr>
      <xdr:spPr>
        <a:xfrm>
          <a:off x="7509587"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153941</xdr:rowOff>
    </xdr:from>
    <xdr:ext cx="469744" cy="259045"/>
    <xdr:sp macro="" textlink="">
      <xdr:nvSpPr>
        <xdr:cNvPr id="243" name="n_3aveValue【体育館・プール】&#10;一人当たり面積"/>
        <xdr:cNvSpPr txBox="1"/>
      </xdr:nvSpPr>
      <xdr:spPr>
        <a:xfrm>
          <a:off x="6712027"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59373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65041</xdr:rowOff>
    </xdr:from>
    <xdr:ext cx="469744" cy="259045"/>
    <xdr:sp macro="" textlink="">
      <xdr:nvSpPr>
        <xdr:cNvPr id="245" name="n_1mainValue【体育館・プール】&#10;一人当たり面積"/>
        <xdr:cNvSpPr txBox="1"/>
      </xdr:nvSpPr>
      <xdr:spPr>
        <a:xfrm>
          <a:off x="8271587" y="101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35323</xdr:rowOff>
    </xdr:from>
    <xdr:ext cx="469744" cy="259045"/>
    <xdr:sp macro="" textlink="">
      <xdr:nvSpPr>
        <xdr:cNvPr id="246" name="n_2mainValue【体育館・プール】&#10;一人当たり面積"/>
        <xdr:cNvSpPr txBox="1"/>
      </xdr:nvSpPr>
      <xdr:spPr>
        <a:xfrm>
          <a:off x="750958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7" name="n_3mainValue【体育館・プール】&#10;一人当たり面積"/>
        <xdr:cNvSpPr txBox="1"/>
      </xdr:nvSpPr>
      <xdr:spPr>
        <a:xfrm>
          <a:off x="67120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086225" y="13024104"/>
          <a:ext cx="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124960" y="1419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020820" y="14188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124960" y="1280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020820" y="13024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124960" y="13332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03606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312160" y="133337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5146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739900" y="1329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965200" y="132720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21589</xdr:rowOff>
    </xdr:from>
    <xdr:to>
      <xdr:col>24</xdr:col>
      <xdr:colOff>114300</xdr:colOff>
      <xdr:row>78</xdr:row>
      <xdr:rowOff>123189</xdr:rowOff>
    </xdr:to>
    <xdr:sp macro="" textlink="">
      <xdr:nvSpPr>
        <xdr:cNvPr id="286" name="楕円 285"/>
        <xdr:cNvSpPr/>
      </xdr:nvSpPr>
      <xdr:spPr>
        <a:xfrm>
          <a:off x="4036060" y="130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44466</xdr:rowOff>
    </xdr:from>
    <xdr:ext cx="405111" cy="259045"/>
    <xdr:sp macro="" textlink="">
      <xdr:nvSpPr>
        <xdr:cNvPr id="287" name="【福祉施設】&#10;有形固定資産減価償却率該当値テキスト"/>
        <xdr:cNvSpPr txBox="1"/>
      </xdr:nvSpPr>
      <xdr:spPr>
        <a:xfrm>
          <a:off x="4124960" y="1295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151892</xdr:rowOff>
    </xdr:from>
    <xdr:to>
      <xdr:col>20</xdr:col>
      <xdr:colOff>38100</xdr:colOff>
      <xdr:row>78</xdr:row>
      <xdr:rowOff>82042</xdr:rowOff>
    </xdr:to>
    <xdr:sp macro="" textlink="">
      <xdr:nvSpPr>
        <xdr:cNvPr id="288" name="楕円 287"/>
        <xdr:cNvSpPr/>
      </xdr:nvSpPr>
      <xdr:spPr>
        <a:xfrm>
          <a:off x="3312160" y="130601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31242</xdr:rowOff>
    </xdr:from>
    <xdr:to>
      <xdr:col>24</xdr:col>
      <xdr:colOff>63500</xdr:colOff>
      <xdr:row>78</xdr:row>
      <xdr:rowOff>72389</xdr:rowOff>
    </xdr:to>
    <xdr:cxnSp macro="">
      <xdr:nvCxnSpPr>
        <xdr:cNvPr id="289" name="直線コネクタ 288"/>
        <xdr:cNvCxnSpPr/>
      </xdr:nvCxnSpPr>
      <xdr:spPr>
        <a:xfrm>
          <a:off x="3355340" y="13107162"/>
          <a:ext cx="73152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149606</xdr:rowOff>
    </xdr:from>
    <xdr:to>
      <xdr:col>15</xdr:col>
      <xdr:colOff>101600</xdr:colOff>
      <xdr:row>78</xdr:row>
      <xdr:rowOff>79756</xdr:rowOff>
    </xdr:to>
    <xdr:sp macro="" textlink="">
      <xdr:nvSpPr>
        <xdr:cNvPr id="290" name="楕円 289"/>
        <xdr:cNvSpPr/>
      </xdr:nvSpPr>
      <xdr:spPr>
        <a:xfrm>
          <a:off x="2514600" y="13057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28956</xdr:rowOff>
    </xdr:from>
    <xdr:to>
      <xdr:col>19</xdr:col>
      <xdr:colOff>177800</xdr:colOff>
      <xdr:row>78</xdr:row>
      <xdr:rowOff>31242</xdr:rowOff>
    </xdr:to>
    <xdr:cxnSp macro="">
      <xdr:nvCxnSpPr>
        <xdr:cNvPr id="291" name="直線コネクタ 290"/>
        <xdr:cNvCxnSpPr/>
      </xdr:nvCxnSpPr>
      <xdr:spPr>
        <a:xfrm>
          <a:off x="2565400" y="1310487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170180</xdr:rowOff>
    </xdr:from>
    <xdr:to>
      <xdr:col>10</xdr:col>
      <xdr:colOff>165100</xdr:colOff>
      <xdr:row>78</xdr:row>
      <xdr:rowOff>100330</xdr:rowOff>
    </xdr:to>
    <xdr:sp macro="" textlink="">
      <xdr:nvSpPr>
        <xdr:cNvPr id="292" name="楕円 291"/>
        <xdr:cNvSpPr/>
      </xdr:nvSpPr>
      <xdr:spPr>
        <a:xfrm>
          <a:off x="1739900" y="13078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28956</xdr:rowOff>
    </xdr:from>
    <xdr:to>
      <xdr:col>15</xdr:col>
      <xdr:colOff>50800</xdr:colOff>
      <xdr:row>78</xdr:row>
      <xdr:rowOff>49530</xdr:rowOff>
    </xdr:to>
    <xdr:cxnSp macro="">
      <xdr:nvCxnSpPr>
        <xdr:cNvPr id="293" name="直線コネクタ 292"/>
        <xdr:cNvCxnSpPr/>
      </xdr:nvCxnSpPr>
      <xdr:spPr>
        <a:xfrm flipV="1">
          <a:off x="1790700" y="13104876"/>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xdr:cNvSpPr txBox="1"/>
      </xdr:nvSpPr>
      <xdr:spPr>
        <a:xfrm>
          <a:off x="317056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5" name="n_2aveValue【福祉施設】&#10;有形固定資産減価償却率"/>
        <xdr:cNvSpPr txBox="1"/>
      </xdr:nvSpPr>
      <xdr:spPr>
        <a:xfrm>
          <a:off x="2385704"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xdr:cNvSpPr txBox="1"/>
      </xdr:nvSpPr>
      <xdr:spPr>
        <a:xfrm>
          <a:off x="1611004" y="1338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836304" y="1305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98569</xdr:rowOff>
    </xdr:from>
    <xdr:ext cx="405111" cy="259045"/>
    <xdr:sp macro="" textlink="">
      <xdr:nvSpPr>
        <xdr:cNvPr id="298" name="n_1mainValue【福祉施設】&#10;有形固定資産減価償却率"/>
        <xdr:cNvSpPr txBox="1"/>
      </xdr:nvSpPr>
      <xdr:spPr>
        <a:xfrm>
          <a:off x="3170564" y="1283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96283</xdr:rowOff>
    </xdr:from>
    <xdr:ext cx="405111" cy="259045"/>
    <xdr:sp macro="" textlink="">
      <xdr:nvSpPr>
        <xdr:cNvPr id="299" name="n_2mainValue【福祉施設】&#10;有形固定資産減価償却率"/>
        <xdr:cNvSpPr txBox="1"/>
      </xdr:nvSpPr>
      <xdr:spPr>
        <a:xfrm>
          <a:off x="2385704" y="1283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116857</xdr:rowOff>
    </xdr:from>
    <xdr:ext cx="405111" cy="259045"/>
    <xdr:sp macro="" textlink="">
      <xdr:nvSpPr>
        <xdr:cNvPr id="300" name="n_3mainValue【福祉施設】&#10;有形固定資産減価償却率"/>
        <xdr:cNvSpPr txBox="1"/>
      </xdr:nvSpPr>
      <xdr:spPr>
        <a:xfrm>
          <a:off x="1611004" y="1285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9219565" y="13063401"/>
          <a:ext cx="0" cy="1478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9258300" y="1284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9154160" y="130634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9258300" y="1385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767080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68732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098540" y="14045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90714</xdr:rowOff>
    </xdr:from>
    <xdr:to>
      <xdr:col>55</xdr:col>
      <xdr:colOff>50800</xdr:colOff>
      <xdr:row>85</xdr:row>
      <xdr:rowOff>20864</xdr:rowOff>
    </xdr:to>
    <xdr:sp macro="" textlink="">
      <xdr:nvSpPr>
        <xdr:cNvPr id="342" name="楕円 341"/>
        <xdr:cNvSpPr/>
      </xdr:nvSpPr>
      <xdr:spPr>
        <a:xfrm>
          <a:off x="9192260" y="14172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69141</xdr:rowOff>
    </xdr:from>
    <xdr:ext cx="469744" cy="259045"/>
    <xdr:sp macro="" textlink="">
      <xdr:nvSpPr>
        <xdr:cNvPr id="343" name="【福祉施設】&#10;一人当たり面積該当値テキスト"/>
        <xdr:cNvSpPr txBox="1"/>
      </xdr:nvSpPr>
      <xdr:spPr>
        <a:xfrm>
          <a:off x="9258300" y="141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44" name="楕円 343"/>
        <xdr:cNvSpPr/>
      </xdr:nvSpPr>
      <xdr:spPr>
        <a:xfrm>
          <a:off x="844550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141514</xdr:rowOff>
    </xdr:from>
    <xdr:to>
      <xdr:col>55</xdr:col>
      <xdr:colOff>0</xdr:colOff>
      <xdr:row>84</xdr:row>
      <xdr:rowOff>152400</xdr:rowOff>
    </xdr:to>
    <xdr:cxnSp macro="">
      <xdr:nvCxnSpPr>
        <xdr:cNvPr id="345" name="直線コネクタ 344"/>
        <xdr:cNvCxnSpPr/>
      </xdr:nvCxnSpPr>
      <xdr:spPr>
        <a:xfrm flipV="1">
          <a:off x="8496300" y="14223274"/>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46" name="楕円 345"/>
        <xdr:cNvSpPr/>
      </xdr:nvSpPr>
      <xdr:spPr>
        <a:xfrm>
          <a:off x="767080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114300</xdr:rowOff>
    </xdr:from>
    <xdr:to>
      <xdr:col>50</xdr:col>
      <xdr:colOff>114300</xdr:colOff>
      <xdr:row>84</xdr:row>
      <xdr:rowOff>152400</xdr:rowOff>
    </xdr:to>
    <xdr:cxnSp macro="">
      <xdr:nvCxnSpPr>
        <xdr:cNvPr id="347" name="直線コネクタ 346"/>
        <xdr:cNvCxnSpPr/>
      </xdr:nvCxnSpPr>
      <xdr:spPr>
        <a:xfrm>
          <a:off x="7713980" y="13860780"/>
          <a:ext cx="78232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166914</xdr:rowOff>
    </xdr:from>
    <xdr:to>
      <xdr:col>41</xdr:col>
      <xdr:colOff>101600</xdr:colOff>
      <xdr:row>85</xdr:row>
      <xdr:rowOff>97064</xdr:rowOff>
    </xdr:to>
    <xdr:sp macro="" textlink="">
      <xdr:nvSpPr>
        <xdr:cNvPr id="348" name="楕円 347"/>
        <xdr:cNvSpPr/>
      </xdr:nvSpPr>
      <xdr:spPr>
        <a:xfrm>
          <a:off x="68732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114300</xdr:rowOff>
    </xdr:from>
    <xdr:to>
      <xdr:col>45</xdr:col>
      <xdr:colOff>177800</xdr:colOff>
      <xdr:row>85</xdr:row>
      <xdr:rowOff>46264</xdr:rowOff>
    </xdr:to>
    <xdr:cxnSp macro="">
      <xdr:nvCxnSpPr>
        <xdr:cNvPr id="349" name="直線コネクタ 348"/>
        <xdr:cNvCxnSpPr/>
      </xdr:nvCxnSpPr>
      <xdr:spPr>
        <a:xfrm flipV="1">
          <a:off x="6924040" y="13860780"/>
          <a:ext cx="789940" cy="4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xdr:cNvSpPr txBox="1"/>
      </xdr:nvSpPr>
      <xdr:spPr>
        <a:xfrm>
          <a:off x="750958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67120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5937327" y="138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54" name="n_1mainValue【福祉施設】&#10;一人当たり面積"/>
        <xdr:cNvSpPr txBox="1"/>
      </xdr:nvSpPr>
      <xdr:spPr>
        <a:xfrm>
          <a:off x="8271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5" name="n_2mainValue【福祉施設】&#10;一人当たり面積"/>
        <xdr:cNvSpPr txBox="1"/>
      </xdr:nvSpPr>
      <xdr:spPr>
        <a:xfrm>
          <a:off x="750958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88191</xdr:rowOff>
    </xdr:from>
    <xdr:ext cx="469744" cy="259045"/>
    <xdr:sp macro="" textlink="">
      <xdr:nvSpPr>
        <xdr:cNvPr id="356" name="n_3mainValue【福祉施設】&#10;一人当たり面積"/>
        <xdr:cNvSpPr txBox="1"/>
      </xdr:nvSpPr>
      <xdr:spPr>
        <a:xfrm>
          <a:off x="67120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086225" y="1690061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12496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02082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124960" y="17440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036060" y="174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312160" y="17499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514600" y="174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739900" y="17434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965200" y="174958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129902</xdr:rowOff>
    </xdr:from>
    <xdr:to>
      <xdr:col>24</xdr:col>
      <xdr:colOff>114300</xdr:colOff>
      <xdr:row>103</xdr:row>
      <xdr:rowOff>60052</xdr:rowOff>
    </xdr:to>
    <xdr:sp macro="" textlink="">
      <xdr:nvSpPr>
        <xdr:cNvPr id="398" name="楕円 397"/>
        <xdr:cNvSpPr/>
      </xdr:nvSpPr>
      <xdr:spPr>
        <a:xfrm>
          <a:off x="4036060" y="1722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152779</xdr:rowOff>
    </xdr:from>
    <xdr:ext cx="405111" cy="259045"/>
    <xdr:sp macro="" textlink="">
      <xdr:nvSpPr>
        <xdr:cNvPr id="399" name="【市民会館】&#10;有形固定資産減価償却率該当値テキスト"/>
        <xdr:cNvSpPr txBox="1"/>
      </xdr:nvSpPr>
      <xdr:spPr>
        <a:xfrm>
          <a:off x="4124960" y="1708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102144</xdr:rowOff>
    </xdr:from>
    <xdr:to>
      <xdr:col>20</xdr:col>
      <xdr:colOff>38100</xdr:colOff>
      <xdr:row>103</xdr:row>
      <xdr:rowOff>32294</xdr:rowOff>
    </xdr:to>
    <xdr:sp macro="" textlink="">
      <xdr:nvSpPr>
        <xdr:cNvPr id="400" name="楕円 399"/>
        <xdr:cNvSpPr/>
      </xdr:nvSpPr>
      <xdr:spPr>
        <a:xfrm>
          <a:off x="3312160" y="17201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152944</xdr:rowOff>
    </xdr:from>
    <xdr:to>
      <xdr:col>24</xdr:col>
      <xdr:colOff>63500</xdr:colOff>
      <xdr:row>103</xdr:row>
      <xdr:rowOff>9252</xdr:rowOff>
    </xdr:to>
    <xdr:cxnSp macro="">
      <xdr:nvCxnSpPr>
        <xdr:cNvPr id="401" name="直線コネクタ 400"/>
        <xdr:cNvCxnSpPr/>
      </xdr:nvCxnSpPr>
      <xdr:spPr>
        <a:xfrm>
          <a:off x="3355340" y="17252224"/>
          <a:ext cx="7315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46627</xdr:rowOff>
    </xdr:from>
    <xdr:to>
      <xdr:col>15</xdr:col>
      <xdr:colOff>101600</xdr:colOff>
      <xdr:row>102</xdr:row>
      <xdr:rowOff>148227</xdr:rowOff>
    </xdr:to>
    <xdr:sp macro="" textlink="">
      <xdr:nvSpPr>
        <xdr:cNvPr id="402" name="楕円 401"/>
        <xdr:cNvSpPr/>
      </xdr:nvSpPr>
      <xdr:spPr>
        <a:xfrm>
          <a:off x="25146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97427</xdr:rowOff>
    </xdr:from>
    <xdr:to>
      <xdr:col>19</xdr:col>
      <xdr:colOff>177800</xdr:colOff>
      <xdr:row>102</xdr:row>
      <xdr:rowOff>152944</xdr:rowOff>
    </xdr:to>
    <xdr:cxnSp macro="">
      <xdr:nvCxnSpPr>
        <xdr:cNvPr id="403" name="直線コネクタ 402"/>
        <xdr:cNvCxnSpPr/>
      </xdr:nvCxnSpPr>
      <xdr:spPr>
        <a:xfrm>
          <a:off x="2565400" y="17196707"/>
          <a:ext cx="78994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46627</xdr:rowOff>
    </xdr:from>
    <xdr:to>
      <xdr:col>10</xdr:col>
      <xdr:colOff>165100</xdr:colOff>
      <xdr:row>102</xdr:row>
      <xdr:rowOff>148227</xdr:rowOff>
    </xdr:to>
    <xdr:sp macro="" textlink="">
      <xdr:nvSpPr>
        <xdr:cNvPr id="404" name="楕円 403"/>
        <xdr:cNvSpPr/>
      </xdr:nvSpPr>
      <xdr:spPr>
        <a:xfrm>
          <a:off x="17399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97427</xdr:rowOff>
    </xdr:from>
    <xdr:to>
      <xdr:col>15</xdr:col>
      <xdr:colOff>50800</xdr:colOff>
      <xdr:row>102</xdr:row>
      <xdr:rowOff>97427</xdr:rowOff>
    </xdr:to>
    <xdr:cxnSp macro="">
      <xdr:nvCxnSpPr>
        <xdr:cNvPr id="405" name="直線コネクタ 404"/>
        <xdr:cNvCxnSpPr/>
      </xdr:nvCxnSpPr>
      <xdr:spPr>
        <a:xfrm>
          <a:off x="1790700" y="1719670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170564" y="1759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385704" y="1755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611004" y="1752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83630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48821</xdr:rowOff>
    </xdr:from>
    <xdr:ext cx="405111" cy="259045"/>
    <xdr:sp macro="" textlink="">
      <xdr:nvSpPr>
        <xdr:cNvPr id="410" name="n_1mainValue【市民会館】&#10;有形固定資産減価償却率"/>
        <xdr:cNvSpPr txBox="1"/>
      </xdr:nvSpPr>
      <xdr:spPr>
        <a:xfrm>
          <a:off x="3170564" y="1698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164754</xdr:rowOff>
    </xdr:from>
    <xdr:ext cx="405111" cy="259045"/>
    <xdr:sp macro="" textlink="">
      <xdr:nvSpPr>
        <xdr:cNvPr id="411" name="n_2mainValue【市民会館】&#10;有形固定資産減価償却率"/>
        <xdr:cNvSpPr txBox="1"/>
      </xdr:nvSpPr>
      <xdr:spPr>
        <a:xfrm>
          <a:off x="2385704" y="1692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164754</xdr:rowOff>
    </xdr:from>
    <xdr:ext cx="405111" cy="259045"/>
    <xdr:sp macro="" textlink="">
      <xdr:nvSpPr>
        <xdr:cNvPr id="412" name="n_3mainValue【市民会館】&#10;有形固定資産減価償却率"/>
        <xdr:cNvSpPr txBox="1"/>
      </xdr:nvSpPr>
      <xdr:spPr>
        <a:xfrm>
          <a:off x="1611004" y="1692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37" name="【市民会館】&#10;一人当たり面積平均値テキスト"/>
        <xdr:cNvSpPr txBox="1"/>
      </xdr:nvSpPr>
      <xdr:spPr>
        <a:xfrm>
          <a:off x="9258300" y="1759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919226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8445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0985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128270</xdr:rowOff>
    </xdr:from>
    <xdr:to>
      <xdr:col>55</xdr:col>
      <xdr:colOff>50800</xdr:colOff>
      <xdr:row>104</xdr:row>
      <xdr:rowOff>58420</xdr:rowOff>
    </xdr:to>
    <xdr:sp macro="" textlink="">
      <xdr:nvSpPr>
        <xdr:cNvPr id="448" name="楕円 447"/>
        <xdr:cNvSpPr/>
      </xdr:nvSpPr>
      <xdr:spPr>
        <a:xfrm>
          <a:off x="919226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151147</xdr:rowOff>
    </xdr:from>
    <xdr:ext cx="469744" cy="259045"/>
    <xdr:sp macro="" textlink="">
      <xdr:nvSpPr>
        <xdr:cNvPr id="449" name="【市民会館】&#10;一人当たり面積該当値テキスト"/>
        <xdr:cNvSpPr txBox="1"/>
      </xdr:nvSpPr>
      <xdr:spPr>
        <a:xfrm>
          <a:off x="92583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133986</xdr:rowOff>
    </xdr:from>
    <xdr:to>
      <xdr:col>50</xdr:col>
      <xdr:colOff>165100</xdr:colOff>
      <xdr:row>104</xdr:row>
      <xdr:rowOff>64136</xdr:rowOff>
    </xdr:to>
    <xdr:sp macro="" textlink="">
      <xdr:nvSpPr>
        <xdr:cNvPr id="450" name="楕円 449"/>
        <xdr:cNvSpPr/>
      </xdr:nvSpPr>
      <xdr:spPr>
        <a:xfrm>
          <a:off x="8445500" y="174009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xdr:rowOff>
    </xdr:from>
    <xdr:to>
      <xdr:col>55</xdr:col>
      <xdr:colOff>0</xdr:colOff>
      <xdr:row>104</xdr:row>
      <xdr:rowOff>13336</xdr:rowOff>
    </xdr:to>
    <xdr:cxnSp macro="">
      <xdr:nvCxnSpPr>
        <xdr:cNvPr id="451" name="直線コネクタ 450"/>
        <xdr:cNvCxnSpPr/>
      </xdr:nvCxnSpPr>
      <xdr:spPr>
        <a:xfrm flipV="1">
          <a:off x="8496300" y="17442180"/>
          <a:ext cx="7239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139700</xdr:rowOff>
    </xdr:from>
    <xdr:to>
      <xdr:col>46</xdr:col>
      <xdr:colOff>38100</xdr:colOff>
      <xdr:row>104</xdr:row>
      <xdr:rowOff>69850</xdr:rowOff>
    </xdr:to>
    <xdr:sp macro="" textlink="">
      <xdr:nvSpPr>
        <xdr:cNvPr id="452" name="楕円 451"/>
        <xdr:cNvSpPr/>
      </xdr:nvSpPr>
      <xdr:spPr>
        <a:xfrm>
          <a:off x="7670800" y="17406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13336</xdr:rowOff>
    </xdr:from>
    <xdr:to>
      <xdr:col>50</xdr:col>
      <xdr:colOff>114300</xdr:colOff>
      <xdr:row>104</xdr:row>
      <xdr:rowOff>19050</xdr:rowOff>
    </xdr:to>
    <xdr:cxnSp macro="">
      <xdr:nvCxnSpPr>
        <xdr:cNvPr id="453" name="直線コネクタ 452"/>
        <xdr:cNvCxnSpPr/>
      </xdr:nvCxnSpPr>
      <xdr:spPr>
        <a:xfrm flipV="1">
          <a:off x="7713980" y="17447896"/>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145414</xdr:rowOff>
    </xdr:from>
    <xdr:to>
      <xdr:col>41</xdr:col>
      <xdr:colOff>101600</xdr:colOff>
      <xdr:row>104</xdr:row>
      <xdr:rowOff>75564</xdr:rowOff>
    </xdr:to>
    <xdr:sp macro="" textlink="">
      <xdr:nvSpPr>
        <xdr:cNvPr id="454" name="楕円 453"/>
        <xdr:cNvSpPr/>
      </xdr:nvSpPr>
      <xdr:spPr>
        <a:xfrm>
          <a:off x="6873240" y="17412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19050</xdr:rowOff>
    </xdr:from>
    <xdr:to>
      <xdr:col>45</xdr:col>
      <xdr:colOff>177800</xdr:colOff>
      <xdr:row>104</xdr:row>
      <xdr:rowOff>24764</xdr:rowOff>
    </xdr:to>
    <xdr:cxnSp macro="">
      <xdr:nvCxnSpPr>
        <xdr:cNvPr id="455" name="直線コネクタ 454"/>
        <xdr:cNvCxnSpPr/>
      </xdr:nvCxnSpPr>
      <xdr:spPr>
        <a:xfrm flipV="1">
          <a:off x="6924040" y="17453610"/>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56" name="n_1aveValue【市民会館】&#10;一人当たり面積"/>
        <xdr:cNvSpPr txBox="1"/>
      </xdr:nvSpPr>
      <xdr:spPr>
        <a:xfrm>
          <a:off x="8271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57" name="n_2aveValue【市民会館】&#10;一人当たり面積"/>
        <xdr:cNvSpPr txBox="1"/>
      </xdr:nvSpPr>
      <xdr:spPr>
        <a:xfrm>
          <a:off x="7509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58" name="n_3aveValue【市民会館】&#10;一人当たり面積"/>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593732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80663</xdr:rowOff>
    </xdr:from>
    <xdr:ext cx="469744" cy="259045"/>
    <xdr:sp macro="" textlink="">
      <xdr:nvSpPr>
        <xdr:cNvPr id="460" name="n_1mainValue【市民会館】&#10;一人当たり面積"/>
        <xdr:cNvSpPr txBox="1"/>
      </xdr:nvSpPr>
      <xdr:spPr>
        <a:xfrm>
          <a:off x="8271587" y="171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86377</xdr:rowOff>
    </xdr:from>
    <xdr:ext cx="469744" cy="259045"/>
    <xdr:sp macro="" textlink="">
      <xdr:nvSpPr>
        <xdr:cNvPr id="461" name="n_2mainValue【市民会館】&#10;一人当たり面積"/>
        <xdr:cNvSpPr txBox="1"/>
      </xdr:nvSpPr>
      <xdr:spPr>
        <a:xfrm>
          <a:off x="750958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92091</xdr:rowOff>
    </xdr:from>
    <xdr:ext cx="469744" cy="259045"/>
    <xdr:sp macro="" textlink="">
      <xdr:nvSpPr>
        <xdr:cNvPr id="462" name="n_3mainValue【市民会館】&#10;一人当たり面積"/>
        <xdr:cNvSpPr txBox="1"/>
      </xdr:nvSpPr>
      <xdr:spPr>
        <a:xfrm>
          <a:off x="6712027" y="171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4375764" y="5756366"/>
          <a:ext cx="0" cy="126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4414500" y="703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4287500" y="7026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4414500" y="553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4287500" y="5756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一般廃棄物処理施設】&#10;有形固定資産減価償却率平均値テキスト"/>
        <xdr:cNvSpPr txBox="1"/>
      </xdr:nvSpPr>
      <xdr:spPr>
        <a:xfrm>
          <a:off x="14414500" y="6383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4325600" y="6405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3578840" y="642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280414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202944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1231880" y="64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504" name="楕円 503"/>
        <xdr:cNvSpPr/>
      </xdr:nvSpPr>
      <xdr:spPr>
        <a:xfrm>
          <a:off x="14325600" y="61094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505" name="【一般廃棄物処理施設】&#10;有形固定資産減価償却率該当値テキスト"/>
        <xdr:cNvSpPr txBox="1"/>
      </xdr:nvSpPr>
      <xdr:spPr>
        <a:xfrm>
          <a:off x="14414500"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27033</xdr:rowOff>
    </xdr:from>
    <xdr:to>
      <xdr:col>81</xdr:col>
      <xdr:colOff>101600</xdr:colOff>
      <xdr:row>36</xdr:row>
      <xdr:rowOff>128633</xdr:rowOff>
    </xdr:to>
    <xdr:sp macro="" textlink="">
      <xdr:nvSpPr>
        <xdr:cNvPr id="506" name="楕円 505"/>
        <xdr:cNvSpPr/>
      </xdr:nvSpPr>
      <xdr:spPr>
        <a:xfrm>
          <a:off x="1357884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77833</xdr:rowOff>
    </xdr:from>
    <xdr:to>
      <xdr:col>85</xdr:col>
      <xdr:colOff>127000</xdr:colOff>
      <xdr:row>36</xdr:row>
      <xdr:rowOff>125186</xdr:rowOff>
    </xdr:to>
    <xdr:cxnSp macro="">
      <xdr:nvCxnSpPr>
        <xdr:cNvPr id="507" name="直線コネクタ 506"/>
        <xdr:cNvCxnSpPr/>
      </xdr:nvCxnSpPr>
      <xdr:spPr>
        <a:xfrm>
          <a:off x="13629640" y="6112873"/>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79284</xdr:rowOff>
    </xdr:from>
    <xdr:to>
      <xdr:col>76</xdr:col>
      <xdr:colOff>165100</xdr:colOff>
      <xdr:row>36</xdr:row>
      <xdr:rowOff>9434</xdr:rowOff>
    </xdr:to>
    <xdr:sp macro="" textlink="">
      <xdr:nvSpPr>
        <xdr:cNvPr id="508" name="楕円 507"/>
        <xdr:cNvSpPr/>
      </xdr:nvSpPr>
      <xdr:spPr>
        <a:xfrm>
          <a:off x="12804140" y="5946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130084</xdr:rowOff>
    </xdr:from>
    <xdr:to>
      <xdr:col>81</xdr:col>
      <xdr:colOff>50800</xdr:colOff>
      <xdr:row>36</xdr:row>
      <xdr:rowOff>77833</xdr:rowOff>
    </xdr:to>
    <xdr:cxnSp macro="">
      <xdr:nvCxnSpPr>
        <xdr:cNvPr id="509" name="直線コネクタ 508"/>
        <xdr:cNvCxnSpPr/>
      </xdr:nvCxnSpPr>
      <xdr:spPr>
        <a:xfrm>
          <a:off x="12854940" y="5997484"/>
          <a:ext cx="7747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20501</xdr:rowOff>
    </xdr:from>
    <xdr:to>
      <xdr:col>72</xdr:col>
      <xdr:colOff>38100</xdr:colOff>
      <xdr:row>37</xdr:row>
      <xdr:rowOff>122101</xdr:rowOff>
    </xdr:to>
    <xdr:sp macro="" textlink="">
      <xdr:nvSpPr>
        <xdr:cNvPr id="510" name="楕円 509"/>
        <xdr:cNvSpPr/>
      </xdr:nvSpPr>
      <xdr:spPr>
        <a:xfrm>
          <a:off x="12029440" y="6223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130084</xdr:rowOff>
    </xdr:from>
    <xdr:to>
      <xdr:col>76</xdr:col>
      <xdr:colOff>114300</xdr:colOff>
      <xdr:row>37</xdr:row>
      <xdr:rowOff>71301</xdr:rowOff>
    </xdr:to>
    <xdr:cxnSp macro="">
      <xdr:nvCxnSpPr>
        <xdr:cNvPr id="511" name="直線コネクタ 510"/>
        <xdr:cNvCxnSpPr/>
      </xdr:nvCxnSpPr>
      <xdr:spPr>
        <a:xfrm flipV="1">
          <a:off x="12072620" y="5997484"/>
          <a:ext cx="782320" cy="27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145886</xdr:rowOff>
    </xdr:from>
    <xdr:ext cx="405111" cy="259045"/>
    <xdr:sp macro="" textlink="">
      <xdr:nvSpPr>
        <xdr:cNvPr id="512" name="n_1aveValue【一般廃棄物処理施設】&#10;有形固定資産減価償却率"/>
        <xdr:cNvSpPr txBox="1"/>
      </xdr:nvSpPr>
      <xdr:spPr>
        <a:xfrm>
          <a:off x="13437244" y="6516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165480</xdr:rowOff>
    </xdr:from>
    <xdr:ext cx="405111" cy="259045"/>
    <xdr:sp macro="" textlink="">
      <xdr:nvSpPr>
        <xdr:cNvPr id="513" name="n_2aveValue【一般廃棄物処理施設】&#10;有形固定資産減価償却率"/>
        <xdr:cNvSpPr txBox="1"/>
      </xdr:nvSpPr>
      <xdr:spPr>
        <a:xfrm>
          <a:off x="1267524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514" name="n_3aveValue【一般廃棄物処理施設】&#10;有形固定資産減価償却率"/>
        <xdr:cNvSpPr txBox="1"/>
      </xdr:nvSpPr>
      <xdr:spPr>
        <a:xfrm>
          <a:off x="1190054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1102984"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145160</xdr:rowOff>
    </xdr:from>
    <xdr:ext cx="405111" cy="259045"/>
    <xdr:sp macro="" textlink="">
      <xdr:nvSpPr>
        <xdr:cNvPr id="516" name="n_1mainValue【一般廃棄物処理施設】&#10;有形固定資産減価償却率"/>
        <xdr:cNvSpPr txBox="1"/>
      </xdr:nvSpPr>
      <xdr:spPr>
        <a:xfrm>
          <a:off x="13437244" y="58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25961</xdr:rowOff>
    </xdr:from>
    <xdr:ext cx="405111" cy="259045"/>
    <xdr:sp macro="" textlink="">
      <xdr:nvSpPr>
        <xdr:cNvPr id="517" name="n_2mainValue【一般廃棄物処理施設】&#10;有形固定資産減価償却率"/>
        <xdr:cNvSpPr txBox="1"/>
      </xdr:nvSpPr>
      <xdr:spPr>
        <a:xfrm>
          <a:off x="12675244"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138628</xdr:rowOff>
    </xdr:from>
    <xdr:ext cx="405111" cy="259045"/>
    <xdr:sp macro="" textlink="">
      <xdr:nvSpPr>
        <xdr:cNvPr id="518" name="n_3mainValue【一般廃棄物処理施設】&#10;有形固定資産減価償却率"/>
        <xdr:cNvSpPr txBox="1"/>
      </xdr:nvSpPr>
      <xdr:spPr>
        <a:xfrm>
          <a:off x="11900544" y="60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19509104" y="5637383"/>
          <a:ext cx="0" cy="142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19547840" y="7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19443700" y="7058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19547840" y="54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19443700" y="56373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19547840" y="6500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19458940" y="6522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18735040" y="6545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179374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7162780" y="658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6388080" y="65401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158079</xdr:rowOff>
    </xdr:from>
    <xdr:to>
      <xdr:col>116</xdr:col>
      <xdr:colOff>114300</xdr:colOff>
      <xdr:row>36</xdr:row>
      <xdr:rowOff>88229</xdr:rowOff>
    </xdr:to>
    <xdr:sp macro="" textlink="">
      <xdr:nvSpPr>
        <xdr:cNvPr id="558" name="楕円 557"/>
        <xdr:cNvSpPr/>
      </xdr:nvSpPr>
      <xdr:spPr>
        <a:xfrm>
          <a:off x="19458940" y="6025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9506</xdr:rowOff>
    </xdr:from>
    <xdr:ext cx="599010" cy="259045"/>
    <xdr:sp macro="" textlink="">
      <xdr:nvSpPr>
        <xdr:cNvPr id="559" name="【一般廃棄物処理施設】&#10;一人当たり有形固定資産（償却資産）額該当値テキスト"/>
        <xdr:cNvSpPr txBox="1"/>
      </xdr:nvSpPr>
      <xdr:spPr>
        <a:xfrm>
          <a:off x="19547840" y="587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166682</xdr:rowOff>
    </xdr:from>
    <xdr:to>
      <xdr:col>112</xdr:col>
      <xdr:colOff>38100</xdr:colOff>
      <xdr:row>36</xdr:row>
      <xdr:rowOff>96832</xdr:rowOff>
    </xdr:to>
    <xdr:sp macro="" textlink="">
      <xdr:nvSpPr>
        <xdr:cNvPr id="560" name="楕円 559"/>
        <xdr:cNvSpPr/>
      </xdr:nvSpPr>
      <xdr:spPr>
        <a:xfrm>
          <a:off x="18735040" y="60340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37429</xdr:rowOff>
    </xdr:from>
    <xdr:to>
      <xdr:col>116</xdr:col>
      <xdr:colOff>63500</xdr:colOff>
      <xdr:row>36</xdr:row>
      <xdr:rowOff>46032</xdr:rowOff>
    </xdr:to>
    <xdr:cxnSp macro="">
      <xdr:nvCxnSpPr>
        <xdr:cNvPr id="561" name="直線コネクタ 560"/>
        <xdr:cNvCxnSpPr/>
      </xdr:nvCxnSpPr>
      <xdr:spPr>
        <a:xfrm flipV="1">
          <a:off x="18778220" y="6072469"/>
          <a:ext cx="73152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135761</xdr:rowOff>
    </xdr:from>
    <xdr:to>
      <xdr:col>107</xdr:col>
      <xdr:colOff>101600</xdr:colOff>
      <xdr:row>40</xdr:row>
      <xdr:rowOff>65911</xdr:rowOff>
    </xdr:to>
    <xdr:sp macro="" textlink="">
      <xdr:nvSpPr>
        <xdr:cNvPr id="562" name="楕円 561"/>
        <xdr:cNvSpPr/>
      </xdr:nvSpPr>
      <xdr:spPr>
        <a:xfrm>
          <a:off x="17937480" y="6673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46032</xdr:rowOff>
    </xdr:from>
    <xdr:to>
      <xdr:col>111</xdr:col>
      <xdr:colOff>177800</xdr:colOff>
      <xdr:row>40</xdr:row>
      <xdr:rowOff>15111</xdr:rowOff>
    </xdr:to>
    <xdr:cxnSp macro="">
      <xdr:nvCxnSpPr>
        <xdr:cNvPr id="563" name="直線コネクタ 562"/>
        <xdr:cNvCxnSpPr/>
      </xdr:nvCxnSpPr>
      <xdr:spPr>
        <a:xfrm flipV="1">
          <a:off x="17988280" y="6081072"/>
          <a:ext cx="789940" cy="6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128277</xdr:rowOff>
    </xdr:from>
    <xdr:to>
      <xdr:col>102</xdr:col>
      <xdr:colOff>165100</xdr:colOff>
      <xdr:row>38</xdr:row>
      <xdr:rowOff>58427</xdr:rowOff>
    </xdr:to>
    <xdr:sp macro="" textlink="">
      <xdr:nvSpPr>
        <xdr:cNvPr id="564" name="楕円 563"/>
        <xdr:cNvSpPr/>
      </xdr:nvSpPr>
      <xdr:spPr>
        <a:xfrm>
          <a:off x="17162780" y="6330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7627</xdr:rowOff>
    </xdr:from>
    <xdr:to>
      <xdr:col>107</xdr:col>
      <xdr:colOff>50800</xdr:colOff>
      <xdr:row>40</xdr:row>
      <xdr:rowOff>15111</xdr:rowOff>
    </xdr:to>
    <xdr:cxnSp macro="">
      <xdr:nvCxnSpPr>
        <xdr:cNvPr id="565" name="直線コネクタ 564"/>
        <xdr:cNvCxnSpPr/>
      </xdr:nvCxnSpPr>
      <xdr:spPr>
        <a:xfrm>
          <a:off x="17213580" y="6377947"/>
          <a:ext cx="774700" cy="3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18528811" y="66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122183</xdr:rowOff>
    </xdr:from>
    <xdr:ext cx="534377" cy="259045"/>
    <xdr:sp macro="" textlink="">
      <xdr:nvSpPr>
        <xdr:cNvPr id="567" name="n_2aveValue【一般廃棄物処理施設】&#10;一人当たり有形固定資産（償却資産）額"/>
        <xdr:cNvSpPr txBox="1"/>
      </xdr:nvSpPr>
      <xdr:spPr>
        <a:xfrm>
          <a:off x="17766811" y="63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6969251" y="66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6194551" y="63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113359</xdr:rowOff>
    </xdr:from>
    <xdr:ext cx="599010" cy="259045"/>
    <xdr:sp macro="" textlink="">
      <xdr:nvSpPr>
        <xdr:cNvPr id="570" name="n_1mainValue【一般廃棄物処理施設】&#10;一人当たり有形固定資産（償却資産）額"/>
        <xdr:cNvSpPr txBox="1"/>
      </xdr:nvSpPr>
      <xdr:spPr>
        <a:xfrm>
          <a:off x="18496495" y="581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57038</xdr:rowOff>
    </xdr:from>
    <xdr:ext cx="534377" cy="259045"/>
    <xdr:sp macro="" textlink="">
      <xdr:nvSpPr>
        <xdr:cNvPr id="571" name="n_2mainValue【一般廃棄物処理施設】&#10;一人当たり有形固定資産（償却資産）額"/>
        <xdr:cNvSpPr txBox="1"/>
      </xdr:nvSpPr>
      <xdr:spPr>
        <a:xfrm>
          <a:off x="17766811" y="67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74954</xdr:rowOff>
    </xdr:from>
    <xdr:ext cx="534377" cy="259045"/>
    <xdr:sp macro="" textlink="">
      <xdr:nvSpPr>
        <xdr:cNvPr id="572" name="n_3mainValue【一般廃棄物処理施設】&#10;一人当たり有形固定資産（償却資産）額"/>
        <xdr:cNvSpPr txBox="1"/>
      </xdr:nvSpPr>
      <xdr:spPr>
        <a:xfrm>
          <a:off x="16969251" y="6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4375764" y="9279636"/>
          <a:ext cx="0" cy="1235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4414500" y="1051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4287500" y="10514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4414500" y="9058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4287500" y="9279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600" name="【保健センター・保健所】&#10;有形固定資産減価償却率平均値テキスト"/>
        <xdr:cNvSpPr txBox="1"/>
      </xdr:nvSpPr>
      <xdr:spPr>
        <a:xfrm>
          <a:off x="14414500" y="979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4325600" y="981862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3578840" y="975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280414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2029440" y="9701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1231880" y="95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70358</xdr:rowOff>
    </xdr:from>
    <xdr:to>
      <xdr:col>85</xdr:col>
      <xdr:colOff>177800</xdr:colOff>
      <xdr:row>58</xdr:row>
      <xdr:rowOff>508</xdr:rowOff>
    </xdr:to>
    <xdr:sp macro="" textlink="">
      <xdr:nvSpPr>
        <xdr:cNvPr id="611" name="楕円 610"/>
        <xdr:cNvSpPr/>
      </xdr:nvSpPr>
      <xdr:spPr>
        <a:xfrm>
          <a:off x="14325600" y="96258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93235</xdr:rowOff>
    </xdr:from>
    <xdr:ext cx="405111" cy="259045"/>
    <xdr:sp macro="" textlink="">
      <xdr:nvSpPr>
        <xdr:cNvPr id="612" name="【保健センター・保健所】&#10;有形固定資産減価償却率該当値テキスト"/>
        <xdr:cNvSpPr txBox="1"/>
      </xdr:nvSpPr>
      <xdr:spPr>
        <a:xfrm>
          <a:off x="14414500"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22352</xdr:rowOff>
    </xdr:from>
    <xdr:to>
      <xdr:col>81</xdr:col>
      <xdr:colOff>101600</xdr:colOff>
      <xdr:row>57</xdr:row>
      <xdr:rowOff>123952</xdr:rowOff>
    </xdr:to>
    <xdr:sp macro="" textlink="">
      <xdr:nvSpPr>
        <xdr:cNvPr id="613" name="楕円 612"/>
        <xdr:cNvSpPr/>
      </xdr:nvSpPr>
      <xdr:spPr>
        <a:xfrm>
          <a:off x="1357884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73152</xdr:rowOff>
    </xdr:from>
    <xdr:to>
      <xdr:col>85</xdr:col>
      <xdr:colOff>127000</xdr:colOff>
      <xdr:row>57</xdr:row>
      <xdr:rowOff>121158</xdr:rowOff>
    </xdr:to>
    <xdr:cxnSp macro="">
      <xdr:nvCxnSpPr>
        <xdr:cNvPr id="614" name="直線コネクタ 613"/>
        <xdr:cNvCxnSpPr/>
      </xdr:nvCxnSpPr>
      <xdr:spPr>
        <a:xfrm>
          <a:off x="13629640" y="9628632"/>
          <a:ext cx="74676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106934</xdr:rowOff>
    </xdr:from>
    <xdr:to>
      <xdr:col>76</xdr:col>
      <xdr:colOff>165100</xdr:colOff>
      <xdr:row>57</xdr:row>
      <xdr:rowOff>37084</xdr:rowOff>
    </xdr:to>
    <xdr:sp macro="" textlink="">
      <xdr:nvSpPr>
        <xdr:cNvPr id="615" name="楕円 614"/>
        <xdr:cNvSpPr/>
      </xdr:nvSpPr>
      <xdr:spPr>
        <a:xfrm>
          <a:off x="12804140" y="94947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157734</xdr:rowOff>
    </xdr:from>
    <xdr:to>
      <xdr:col>81</xdr:col>
      <xdr:colOff>50800</xdr:colOff>
      <xdr:row>57</xdr:row>
      <xdr:rowOff>73152</xdr:rowOff>
    </xdr:to>
    <xdr:cxnSp macro="">
      <xdr:nvCxnSpPr>
        <xdr:cNvPr id="616" name="直線コネクタ 615"/>
        <xdr:cNvCxnSpPr/>
      </xdr:nvCxnSpPr>
      <xdr:spPr>
        <a:xfrm>
          <a:off x="12854940" y="9545574"/>
          <a:ext cx="7747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100076</xdr:rowOff>
    </xdr:from>
    <xdr:to>
      <xdr:col>72</xdr:col>
      <xdr:colOff>38100</xdr:colOff>
      <xdr:row>57</xdr:row>
      <xdr:rowOff>30226</xdr:rowOff>
    </xdr:to>
    <xdr:sp macro="" textlink="">
      <xdr:nvSpPr>
        <xdr:cNvPr id="617" name="楕円 616"/>
        <xdr:cNvSpPr/>
      </xdr:nvSpPr>
      <xdr:spPr>
        <a:xfrm>
          <a:off x="12029440" y="94879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150876</xdr:rowOff>
    </xdr:from>
    <xdr:to>
      <xdr:col>76</xdr:col>
      <xdr:colOff>114300</xdr:colOff>
      <xdr:row>56</xdr:row>
      <xdr:rowOff>157734</xdr:rowOff>
    </xdr:to>
    <xdr:cxnSp macro="">
      <xdr:nvCxnSpPr>
        <xdr:cNvPr id="618" name="直線コネクタ 617"/>
        <xdr:cNvCxnSpPr/>
      </xdr:nvCxnSpPr>
      <xdr:spPr>
        <a:xfrm>
          <a:off x="12072620" y="9538716"/>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128795</xdr:rowOff>
    </xdr:from>
    <xdr:ext cx="405111" cy="259045"/>
    <xdr:sp macro="" textlink="">
      <xdr:nvSpPr>
        <xdr:cNvPr id="619" name="n_1aveValue【保健センター・保健所】&#10;有形固定資産減価償却率"/>
        <xdr:cNvSpPr txBox="1"/>
      </xdr:nvSpPr>
      <xdr:spPr>
        <a:xfrm>
          <a:off x="13437244" y="9851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20" name="n_2aveValue【保健センター・保健所】&#10;有形固定資産減価償却率"/>
        <xdr:cNvSpPr txBox="1"/>
      </xdr:nvSpPr>
      <xdr:spPr>
        <a:xfrm>
          <a:off x="126752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67073</xdr:rowOff>
    </xdr:from>
    <xdr:ext cx="405111" cy="259045"/>
    <xdr:sp macro="" textlink="">
      <xdr:nvSpPr>
        <xdr:cNvPr id="621" name="n_3aveValue【保健センター・保健所】&#10;有形固定資産減価償却率"/>
        <xdr:cNvSpPr txBox="1"/>
      </xdr:nvSpPr>
      <xdr:spPr>
        <a:xfrm>
          <a:off x="11900544" y="979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110298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140479</xdr:rowOff>
    </xdr:from>
    <xdr:ext cx="405111" cy="259045"/>
    <xdr:sp macro="" textlink="">
      <xdr:nvSpPr>
        <xdr:cNvPr id="623" name="n_1mainValue【保健センター・保健所】&#10;有形固定資産減価償却率"/>
        <xdr:cNvSpPr txBox="1"/>
      </xdr:nvSpPr>
      <xdr:spPr>
        <a:xfrm>
          <a:off x="13437244" y="936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53611</xdr:rowOff>
    </xdr:from>
    <xdr:ext cx="405111" cy="259045"/>
    <xdr:sp macro="" textlink="">
      <xdr:nvSpPr>
        <xdr:cNvPr id="624" name="n_2mainValue【保健センター・保健所】&#10;有形固定資産減価償却率"/>
        <xdr:cNvSpPr txBox="1"/>
      </xdr:nvSpPr>
      <xdr:spPr>
        <a:xfrm>
          <a:off x="12675244" y="927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46753</xdr:rowOff>
    </xdr:from>
    <xdr:ext cx="405111" cy="259045"/>
    <xdr:sp macro="" textlink="">
      <xdr:nvSpPr>
        <xdr:cNvPr id="625" name="n_3mainValue【保健センター・保健所】&#10;有形固定資産減価償却率"/>
        <xdr:cNvSpPr txBox="1"/>
      </xdr:nvSpPr>
      <xdr:spPr>
        <a:xfrm>
          <a:off x="11900544" y="926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19509104" y="94259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19547840"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19443700" y="942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654" name="【保健センター・保健所】&#10;一人当たり面積平均値テキスト"/>
        <xdr:cNvSpPr txBox="1"/>
      </xdr:nvSpPr>
      <xdr:spPr>
        <a:xfrm>
          <a:off x="1954784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1945894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1873504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1793748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716278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6388080" y="1021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139700</xdr:rowOff>
    </xdr:from>
    <xdr:to>
      <xdr:col>116</xdr:col>
      <xdr:colOff>114300</xdr:colOff>
      <xdr:row>60</xdr:row>
      <xdr:rowOff>69850</xdr:rowOff>
    </xdr:to>
    <xdr:sp macro="" textlink="">
      <xdr:nvSpPr>
        <xdr:cNvPr id="665" name="楕円 664"/>
        <xdr:cNvSpPr/>
      </xdr:nvSpPr>
      <xdr:spPr>
        <a:xfrm>
          <a:off x="19458940" y="10030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162577</xdr:rowOff>
    </xdr:from>
    <xdr:ext cx="469744" cy="259045"/>
    <xdr:sp macro="" textlink="">
      <xdr:nvSpPr>
        <xdr:cNvPr id="666" name="【保健センター・保健所】&#10;一人当たり面積該当値テキスト"/>
        <xdr:cNvSpPr txBox="1"/>
      </xdr:nvSpPr>
      <xdr:spPr>
        <a:xfrm>
          <a:off x="19547840" y="988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667" name="楕円 666"/>
        <xdr:cNvSpPr/>
      </xdr:nvSpPr>
      <xdr:spPr>
        <a:xfrm>
          <a:off x="18735040" y="1004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19050</xdr:rowOff>
    </xdr:from>
    <xdr:to>
      <xdr:col>116</xdr:col>
      <xdr:colOff>63500</xdr:colOff>
      <xdr:row>60</xdr:row>
      <xdr:rowOff>38100</xdr:rowOff>
    </xdr:to>
    <xdr:cxnSp macro="">
      <xdr:nvCxnSpPr>
        <xdr:cNvPr id="668" name="直線コネクタ 667"/>
        <xdr:cNvCxnSpPr/>
      </xdr:nvCxnSpPr>
      <xdr:spPr>
        <a:xfrm flipV="1">
          <a:off x="18778220" y="1007745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158750</xdr:rowOff>
    </xdr:from>
    <xdr:to>
      <xdr:col>107</xdr:col>
      <xdr:colOff>101600</xdr:colOff>
      <xdr:row>60</xdr:row>
      <xdr:rowOff>88900</xdr:rowOff>
    </xdr:to>
    <xdr:sp macro="" textlink="">
      <xdr:nvSpPr>
        <xdr:cNvPr id="669" name="楕円 668"/>
        <xdr:cNvSpPr/>
      </xdr:nvSpPr>
      <xdr:spPr>
        <a:xfrm>
          <a:off x="17937480" y="1004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38100</xdr:rowOff>
    </xdr:from>
    <xdr:to>
      <xdr:col>111</xdr:col>
      <xdr:colOff>177800</xdr:colOff>
      <xdr:row>60</xdr:row>
      <xdr:rowOff>38100</xdr:rowOff>
    </xdr:to>
    <xdr:cxnSp macro="">
      <xdr:nvCxnSpPr>
        <xdr:cNvPr id="670" name="直線コネクタ 669"/>
        <xdr:cNvCxnSpPr/>
      </xdr:nvCxnSpPr>
      <xdr:spPr>
        <a:xfrm>
          <a:off x="17988280" y="100965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xdr:rowOff>
    </xdr:from>
    <xdr:to>
      <xdr:col>102</xdr:col>
      <xdr:colOff>165100</xdr:colOff>
      <xdr:row>60</xdr:row>
      <xdr:rowOff>107950</xdr:rowOff>
    </xdr:to>
    <xdr:sp macro="" textlink="">
      <xdr:nvSpPr>
        <xdr:cNvPr id="671" name="楕円 670"/>
        <xdr:cNvSpPr/>
      </xdr:nvSpPr>
      <xdr:spPr>
        <a:xfrm>
          <a:off x="1716278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38100</xdr:rowOff>
    </xdr:from>
    <xdr:to>
      <xdr:col>107</xdr:col>
      <xdr:colOff>50800</xdr:colOff>
      <xdr:row>60</xdr:row>
      <xdr:rowOff>57150</xdr:rowOff>
    </xdr:to>
    <xdr:cxnSp macro="">
      <xdr:nvCxnSpPr>
        <xdr:cNvPr id="672" name="直線コネクタ 671"/>
        <xdr:cNvCxnSpPr/>
      </xdr:nvCxnSpPr>
      <xdr:spPr>
        <a:xfrm flipV="1">
          <a:off x="17213580" y="1009650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673" name="n_1aveValue【保健センター・保健所】&#10;一人当たり面積"/>
        <xdr:cNvSpPr txBox="1"/>
      </xdr:nvSpPr>
      <xdr:spPr>
        <a:xfrm>
          <a:off x="185611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74" name="n_2aveValue【保健センター・保健所】&#10;一人当たり面積"/>
        <xdr:cNvSpPr txBox="1"/>
      </xdr:nvSpPr>
      <xdr:spPr>
        <a:xfrm>
          <a:off x="1777626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5" name="n_3aveValue【保健センター・保健所】&#10;一人当たり面積"/>
        <xdr:cNvSpPr txBox="1"/>
      </xdr:nvSpPr>
      <xdr:spPr>
        <a:xfrm>
          <a:off x="1700156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622686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105427</xdr:rowOff>
    </xdr:from>
    <xdr:ext cx="469744" cy="259045"/>
    <xdr:sp macro="" textlink="">
      <xdr:nvSpPr>
        <xdr:cNvPr id="677" name="n_1mainValue【保健センター・保健所】&#10;一人当たり面積"/>
        <xdr:cNvSpPr txBox="1"/>
      </xdr:nvSpPr>
      <xdr:spPr>
        <a:xfrm>
          <a:off x="185611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678" name="n_2mainValue【保健センター・保健所】&#10;一人当たり面積"/>
        <xdr:cNvSpPr txBox="1"/>
      </xdr:nvSpPr>
      <xdr:spPr>
        <a:xfrm>
          <a:off x="1777626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124477</xdr:rowOff>
    </xdr:from>
    <xdr:ext cx="469744" cy="259045"/>
    <xdr:sp macro="" textlink="">
      <xdr:nvSpPr>
        <xdr:cNvPr id="679" name="n_3mainValue【保健センター・保健所】&#10;一人当たり面積"/>
        <xdr:cNvSpPr txBox="1"/>
      </xdr:nvSpPr>
      <xdr:spPr>
        <a:xfrm>
          <a:off x="1700156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4375764" y="13188315"/>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4414500" y="1446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4287500" y="14458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4414500" y="1296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4287500" y="13188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09" name="【消防施設】&#10;有形固定資産減価償却率平均値テキスト"/>
        <xdr:cNvSpPr txBox="1"/>
      </xdr:nvSpPr>
      <xdr:spPr>
        <a:xfrm>
          <a:off x="14414500" y="13495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4325600" y="136404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35788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280414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2029440" y="1358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123188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720" name="楕円 719"/>
        <xdr:cNvSpPr/>
      </xdr:nvSpPr>
      <xdr:spPr>
        <a:xfrm>
          <a:off x="14325600" y="137375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721" name="【消防施設】&#10;有形固定資産減価償却率該当値テキスト"/>
        <xdr:cNvSpPr txBox="1"/>
      </xdr:nvSpPr>
      <xdr:spPr>
        <a:xfrm>
          <a:off x="14414500"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126364</xdr:rowOff>
    </xdr:from>
    <xdr:to>
      <xdr:col>81</xdr:col>
      <xdr:colOff>101600</xdr:colOff>
      <xdr:row>82</xdr:row>
      <xdr:rowOff>56514</xdr:rowOff>
    </xdr:to>
    <xdr:sp macro="" textlink="">
      <xdr:nvSpPr>
        <xdr:cNvPr id="722" name="楕円 721"/>
        <xdr:cNvSpPr/>
      </xdr:nvSpPr>
      <xdr:spPr>
        <a:xfrm>
          <a:off x="13578840" y="1370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82</xdr:row>
      <xdr:rowOff>38100</xdr:rowOff>
    </xdr:to>
    <xdr:cxnSp macro="">
      <xdr:nvCxnSpPr>
        <xdr:cNvPr id="723" name="直線コネクタ 722"/>
        <xdr:cNvCxnSpPr/>
      </xdr:nvCxnSpPr>
      <xdr:spPr>
        <a:xfrm>
          <a:off x="13629640" y="13752194"/>
          <a:ext cx="7467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724" name="楕円 723"/>
        <xdr:cNvSpPr/>
      </xdr:nvSpPr>
      <xdr:spPr>
        <a:xfrm>
          <a:off x="12804140" y="13655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5714</xdr:rowOff>
    </xdr:to>
    <xdr:cxnSp macro="">
      <xdr:nvCxnSpPr>
        <xdr:cNvPr id="725" name="直線コネクタ 724"/>
        <xdr:cNvCxnSpPr/>
      </xdr:nvCxnSpPr>
      <xdr:spPr>
        <a:xfrm>
          <a:off x="12854940" y="13706476"/>
          <a:ext cx="77470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103505</xdr:rowOff>
    </xdr:from>
    <xdr:to>
      <xdr:col>72</xdr:col>
      <xdr:colOff>38100</xdr:colOff>
      <xdr:row>82</xdr:row>
      <xdr:rowOff>33655</xdr:rowOff>
    </xdr:to>
    <xdr:sp macro="" textlink="">
      <xdr:nvSpPr>
        <xdr:cNvPr id="726" name="楕円 725"/>
        <xdr:cNvSpPr/>
      </xdr:nvSpPr>
      <xdr:spPr>
        <a:xfrm>
          <a:off x="12029440" y="13682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81</xdr:row>
      <xdr:rowOff>154305</xdr:rowOff>
    </xdr:to>
    <xdr:cxnSp macro="">
      <xdr:nvCxnSpPr>
        <xdr:cNvPr id="727" name="直線コネクタ 726"/>
        <xdr:cNvCxnSpPr/>
      </xdr:nvCxnSpPr>
      <xdr:spPr>
        <a:xfrm flipV="1">
          <a:off x="12072620" y="13706476"/>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28" name="n_1aveValue【消防施設】&#10;有形固定資産減価償却率"/>
        <xdr:cNvSpPr txBox="1"/>
      </xdr:nvSpPr>
      <xdr:spPr>
        <a:xfrm>
          <a:off x="134372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29" name="n_2aveValue【消防施設】&#10;有形固定資産減価償却率"/>
        <xdr:cNvSpPr txBox="1"/>
      </xdr:nvSpPr>
      <xdr:spPr>
        <a:xfrm>
          <a:off x="126752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30" name="n_3aveValue【消防施設】&#10;有形固定資産減価償却率"/>
        <xdr:cNvSpPr txBox="1"/>
      </xdr:nvSpPr>
      <xdr:spPr>
        <a:xfrm>
          <a:off x="1190054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110298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47641</xdr:rowOff>
    </xdr:from>
    <xdr:ext cx="405111" cy="259045"/>
    <xdr:sp macro="" textlink="">
      <xdr:nvSpPr>
        <xdr:cNvPr id="732" name="n_1mainValue【消防施設】&#10;有形固定資産減価償却率"/>
        <xdr:cNvSpPr txBox="1"/>
      </xdr:nvSpPr>
      <xdr:spPr>
        <a:xfrm>
          <a:off x="1343724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169563</xdr:rowOff>
    </xdr:from>
    <xdr:ext cx="405111" cy="259045"/>
    <xdr:sp macro="" textlink="">
      <xdr:nvSpPr>
        <xdr:cNvPr id="733" name="n_2mainValue【消防施設】&#10;有形固定資産減価償却率"/>
        <xdr:cNvSpPr txBox="1"/>
      </xdr:nvSpPr>
      <xdr:spPr>
        <a:xfrm>
          <a:off x="12675244"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24782</xdr:rowOff>
    </xdr:from>
    <xdr:ext cx="405111" cy="259045"/>
    <xdr:sp macro="" textlink="">
      <xdr:nvSpPr>
        <xdr:cNvPr id="734" name="n_3mainValue【消防施設】&#10;有形固定資産減価償却率"/>
        <xdr:cNvSpPr txBox="1"/>
      </xdr:nvSpPr>
      <xdr:spPr>
        <a:xfrm>
          <a:off x="11900544" y="1377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19509104" y="130759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1954784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1944370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63" name="【消防施設】&#10;一人当たり面積平均値テキスト"/>
        <xdr:cNvSpPr txBox="1"/>
      </xdr:nvSpPr>
      <xdr:spPr>
        <a:xfrm>
          <a:off x="1954784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18735040" y="1388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127000</xdr:rowOff>
    </xdr:from>
    <xdr:to>
      <xdr:col>116</xdr:col>
      <xdr:colOff>114300</xdr:colOff>
      <xdr:row>81</xdr:row>
      <xdr:rowOff>57150</xdr:rowOff>
    </xdr:to>
    <xdr:sp macro="" textlink="">
      <xdr:nvSpPr>
        <xdr:cNvPr id="774" name="楕円 773"/>
        <xdr:cNvSpPr/>
      </xdr:nvSpPr>
      <xdr:spPr>
        <a:xfrm>
          <a:off x="19458940" y="13538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149877</xdr:rowOff>
    </xdr:from>
    <xdr:ext cx="469744" cy="259045"/>
    <xdr:sp macro="" textlink="">
      <xdr:nvSpPr>
        <xdr:cNvPr id="775" name="【消防施設】&#10;一人当たり面積該当値テキスト"/>
        <xdr:cNvSpPr txBox="1"/>
      </xdr:nvSpPr>
      <xdr:spPr>
        <a:xfrm>
          <a:off x="19547840" y="133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776" name="楕円 775"/>
        <xdr:cNvSpPr/>
      </xdr:nvSpPr>
      <xdr:spPr>
        <a:xfrm>
          <a:off x="18735040" y="13550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6350</xdr:rowOff>
    </xdr:from>
    <xdr:to>
      <xdr:col>116</xdr:col>
      <xdr:colOff>63500</xdr:colOff>
      <xdr:row>81</xdr:row>
      <xdr:rowOff>19050</xdr:rowOff>
    </xdr:to>
    <xdr:cxnSp macro="">
      <xdr:nvCxnSpPr>
        <xdr:cNvPr id="777" name="直線コネクタ 776"/>
        <xdr:cNvCxnSpPr/>
      </xdr:nvCxnSpPr>
      <xdr:spPr>
        <a:xfrm flipV="1">
          <a:off x="18778220" y="1358519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165100</xdr:rowOff>
    </xdr:from>
    <xdr:to>
      <xdr:col>107</xdr:col>
      <xdr:colOff>101600</xdr:colOff>
      <xdr:row>81</xdr:row>
      <xdr:rowOff>95250</xdr:rowOff>
    </xdr:to>
    <xdr:sp macro="" textlink="">
      <xdr:nvSpPr>
        <xdr:cNvPr id="778" name="楕円 777"/>
        <xdr:cNvSpPr/>
      </xdr:nvSpPr>
      <xdr:spPr>
        <a:xfrm>
          <a:off x="17937480" y="1357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44450</xdr:rowOff>
    </xdr:to>
    <xdr:cxnSp macro="">
      <xdr:nvCxnSpPr>
        <xdr:cNvPr id="779" name="直線コネクタ 778"/>
        <xdr:cNvCxnSpPr/>
      </xdr:nvCxnSpPr>
      <xdr:spPr>
        <a:xfrm flipV="1">
          <a:off x="17988280" y="1359789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19050</xdr:rowOff>
    </xdr:from>
    <xdr:to>
      <xdr:col>102</xdr:col>
      <xdr:colOff>165100</xdr:colOff>
      <xdr:row>81</xdr:row>
      <xdr:rowOff>120650</xdr:rowOff>
    </xdr:to>
    <xdr:sp macro="" textlink="">
      <xdr:nvSpPr>
        <xdr:cNvPr id="780" name="楕円 779"/>
        <xdr:cNvSpPr/>
      </xdr:nvSpPr>
      <xdr:spPr>
        <a:xfrm>
          <a:off x="17162780" y="135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81</xdr:row>
      <xdr:rowOff>69850</xdr:rowOff>
    </xdr:to>
    <xdr:cxnSp macro="">
      <xdr:nvCxnSpPr>
        <xdr:cNvPr id="781" name="直線コネクタ 780"/>
        <xdr:cNvCxnSpPr/>
      </xdr:nvCxnSpPr>
      <xdr:spPr>
        <a:xfrm flipV="1">
          <a:off x="17213580" y="1362329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82" name="n_1aveValue【消防施設】&#10;一人当たり面積"/>
        <xdr:cNvSpPr txBox="1"/>
      </xdr:nvSpPr>
      <xdr:spPr>
        <a:xfrm>
          <a:off x="1856112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83" name="n_2aveValue【消防施設】&#10;一人当たり面積"/>
        <xdr:cNvSpPr txBox="1"/>
      </xdr:nvSpPr>
      <xdr:spPr>
        <a:xfrm>
          <a:off x="177762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4" name="n_3aveValue【消防施設】&#10;一人当たり面積"/>
        <xdr:cNvSpPr txBox="1"/>
      </xdr:nvSpPr>
      <xdr:spPr>
        <a:xfrm>
          <a:off x="170015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786" name="n_1mainValue【消防施設】&#10;一人当たり面積"/>
        <xdr:cNvSpPr txBox="1"/>
      </xdr:nvSpPr>
      <xdr:spPr>
        <a:xfrm>
          <a:off x="1856112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111777</xdr:rowOff>
    </xdr:from>
    <xdr:ext cx="469744" cy="259045"/>
    <xdr:sp macro="" textlink="">
      <xdr:nvSpPr>
        <xdr:cNvPr id="787" name="n_2mainValue【消防施設】&#10;一人当たり面積"/>
        <xdr:cNvSpPr txBox="1"/>
      </xdr:nvSpPr>
      <xdr:spPr>
        <a:xfrm>
          <a:off x="17776267" y="133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788" name="n_3mainValue【消防施設】&#10;一人当たり面積"/>
        <xdr:cNvSpPr txBox="1"/>
      </xdr:nvSpPr>
      <xdr:spPr>
        <a:xfrm>
          <a:off x="17001567" y="133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4375764" y="16900616"/>
          <a:ext cx="0" cy="126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4414500"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4287500" y="1816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4414500" y="16679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4287500" y="1690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4414500" y="173674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4325600" y="175122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357884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28041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2029440" y="17508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123188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830" name="楕円 829"/>
        <xdr:cNvSpPr/>
      </xdr:nvSpPr>
      <xdr:spPr>
        <a:xfrm>
          <a:off x="14325600" y="178491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831" name="【庁舎】&#10;有形固定資産減価償却率該当値テキスト"/>
        <xdr:cNvSpPr txBox="1"/>
      </xdr:nvSpPr>
      <xdr:spPr>
        <a:xfrm>
          <a:off x="14414500" y="1782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67855</xdr:rowOff>
    </xdr:from>
    <xdr:to>
      <xdr:col>81</xdr:col>
      <xdr:colOff>101600</xdr:colOff>
      <xdr:row>106</xdr:row>
      <xdr:rowOff>169455</xdr:rowOff>
    </xdr:to>
    <xdr:sp macro="" textlink="">
      <xdr:nvSpPr>
        <xdr:cNvPr id="832" name="楕円 831"/>
        <xdr:cNvSpPr/>
      </xdr:nvSpPr>
      <xdr:spPr>
        <a:xfrm>
          <a:off x="13578840" y="17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118655</xdr:rowOff>
    </xdr:from>
    <xdr:to>
      <xdr:col>85</xdr:col>
      <xdr:colOff>127000</xdr:colOff>
      <xdr:row>106</xdr:row>
      <xdr:rowOff>130084</xdr:rowOff>
    </xdr:to>
    <xdr:cxnSp macro="">
      <xdr:nvCxnSpPr>
        <xdr:cNvPr id="833" name="直線コネクタ 832"/>
        <xdr:cNvCxnSpPr/>
      </xdr:nvCxnSpPr>
      <xdr:spPr>
        <a:xfrm>
          <a:off x="13629640" y="17888495"/>
          <a:ext cx="74676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34" name="楕円 833"/>
        <xdr:cNvSpPr/>
      </xdr:nvSpPr>
      <xdr:spPr>
        <a:xfrm>
          <a:off x="12804140" y="1755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170906</xdr:rowOff>
    </xdr:from>
    <xdr:to>
      <xdr:col>81</xdr:col>
      <xdr:colOff>50800</xdr:colOff>
      <xdr:row>106</xdr:row>
      <xdr:rowOff>118655</xdr:rowOff>
    </xdr:to>
    <xdr:cxnSp macro="">
      <xdr:nvCxnSpPr>
        <xdr:cNvPr id="835" name="直線コネクタ 834"/>
        <xdr:cNvCxnSpPr/>
      </xdr:nvCxnSpPr>
      <xdr:spPr>
        <a:xfrm>
          <a:off x="12854940" y="17605466"/>
          <a:ext cx="7747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30299</xdr:rowOff>
    </xdr:from>
    <xdr:to>
      <xdr:col>72</xdr:col>
      <xdr:colOff>38100</xdr:colOff>
      <xdr:row>106</xdr:row>
      <xdr:rowOff>131899</xdr:rowOff>
    </xdr:to>
    <xdr:sp macro="" textlink="">
      <xdr:nvSpPr>
        <xdr:cNvPr id="836" name="楕円 835"/>
        <xdr:cNvSpPr/>
      </xdr:nvSpPr>
      <xdr:spPr>
        <a:xfrm>
          <a:off x="12029440" y="178001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170906</xdr:rowOff>
    </xdr:from>
    <xdr:to>
      <xdr:col>76</xdr:col>
      <xdr:colOff>114300</xdr:colOff>
      <xdr:row>106</xdr:row>
      <xdr:rowOff>81099</xdr:rowOff>
    </xdr:to>
    <xdr:cxnSp macro="">
      <xdr:nvCxnSpPr>
        <xdr:cNvPr id="837" name="直線コネクタ 836"/>
        <xdr:cNvCxnSpPr/>
      </xdr:nvCxnSpPr>
      <xdr:spPr>
        <a:xfrm flipV="1">
          <a:off x="12072620" y="17605466"/>
          <a:ext cx="782320" cy="2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3437244" y="1731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2675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1900544" y="172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110298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160582</xdr:rowOff>
    </xdr:from>
    <xdr:ext cx="405111" cy="259045"/>
    <xdr:sp macro="" textlink="">
      <xdr:nvSpPr>
        <xdr:cNvPr id="842" name="n_1mainValue【庁舎】&#10;有形固定資産減価償却率"/>
        <xdr:cNvSpPr txBox="1"/>
      </xdr:nvSpPr>
      <xdr:spPr>
        <a:xfrm>
          <a:off x="13437244" y="1793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43" name="n_2mainValue【庁舎】&#10;有形固定資産減価償却率"/>
        <xdr:cNvSpPr txBox="1"/>
      </xdr:nvSpPr>
      <xdr:spPr>
        <a:xfrm>
          <a:off x="126752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123026</xdr:rowOff>
    </xdr:from>
    <xdr:ext cx="405111" cy="259045"/>
    <xdr:sp macro="" textlink="">
      <xdr:nvSpPr>
        <xdr:cNvPr id="844" name="n_3mainValue【庁舎】&#10;有形固定資産減価償却率"/>
        <xdr:cNvSpPr txBox="1"/>
      </xdr:nvSpPr>
      <xdr:spPr>
        <a:xfrm>
          <a:off x="11900544" y="1789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5" name="直線コネクタ 85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6" name="テキスト ボックス 85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7" name="直線コネクタ 85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8" name="テキスト ボックス 85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9" name="直線コネクタ 85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0" name="テキスト ボックス 85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1" name="直線コネクタ 86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2" name="テキスト ボックス 86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3" name="直線コネクタ 86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4" name="テキスト ボックス 86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99061</xdr:rowOff>
    </xdr:from>
    <xdr:to>
      <xdr:col>116</xdr:col>
      <xdr:colOff>62864</xdr:colOff>
      <xdr:row>107</xdr:row>
      <xdr:rowOff>133350</xdr:rowOff>
    </xdr:to>
    <xdr:cxnSp macro="">
      <xdr:nvCxnSpPr>
        <xdr:cNvPr id="868" name="直線コネクタ 867"/>
        <xdr:cNvCxnSpPr/>
      </xdr:nvCxnSpPr>
      <xdr:spPr>
        <a:xfrm flipV="1">
          <a:off x="19509104" y="17030701"/>
          <a:ext cx="0" cy="1040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69" name="【庁舎】&#10;一人当たり面積最小値テキスト"/>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70" name="直線コネクタ 869"/>
        <xdr:cNvCxnSpPr/>
      </xdr:nvCxnSpPr>
      <xdr:spPr>
        <a:xfrm>
          <a:off x="194437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45738</xdr:rowOff>
    </xdr:from>
    <xdr:ext cx="469744" cy="259045"/>
    <xdr:sp macro="" textlink="">
      <xdr:nvSpPr>
        <xdr:cNvPr id="871" name="【庁舎】&#10;一人当たり面積最大値テキスト"/>
        <xdr:cNvSpPr txBox="1"/>
      </xdr:nvSpPr>
      <xdr:spPr>
        <a:xfrm>
          <a:off x="1954784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99061</xdr:rowOff>
    </xdr:from>
    <xdr:to>
      <xdr:col>116</xdr:col>
      <xdr:colOff>152400</xdr:colOff>
      <xdr:row>101</xdr:row>
      <xdr:rowOff>99061</xdr:rowOff>
    </xdr:to>
    <xdr:cxnSp macro="">
      <xdr:nvCxnSpPr>
        <xdr:cNvPr id="872" name="直線コネクタ 871"/>
        <xdr:cNvCxnSpPr/>
      </xdr:nvCxnSpPr>
      <xdr:spPr>
        <a:xfrm>
          <a:off x="19443700" y="170307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49547</xdr:rowOff>
    </xdr:from>
    <xdr:ext cx="469744" cy="259045"/>
    <xdr:sp macro="" textlink="">
      <xdr:nvSpPr>
        <xdr:cNvPr id="873" name="【庁舎】&#10;一人当たり面積平均値テキスト"/>
        <xdr:cNvSpPr txBox="1"/>
      </xdr:nvSpPr>
      <xdr:spPr>
        <a:xfrm>
          <a:off x="19547840" y="17651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874" name="フローチャート: 判断 873"/>
        <xdr:cNvSpPr/>
      </xdr:nvSpPr>
      <xdr:spPr>
        <a:xfrm>
          <a:off x="1945894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875" name="フローチャート: 判断 874"/>
        <xdr:cNvSpPr/>
      </xdr:nvSpPr>
      <xdr:spPr>
        <a:xfrm>
          <a:off x="18735040" y="17688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71120</xdr:rowOff>
    </xdr:from>
    <xdr:to>
      <xdr:col>107</xdr:col>
      <xdr:colOff>101600</xdr:colOff>
      <xdr:row>106</xdr:row>
      <xdr:rowOff>1270</xdr:rowOff>
    </xdr:to>
    <xdr:sp macro="" textlink="">
      <xdr:nvSpPr>
        <xdr:cNvPr id="876" name="フローチャート: 判断 875"/>
        <xdr:cNvSpPr/>
      </xdr:nvSpPr>
      <xdr:spPr>
        <a:xfrm>
          <a:off x="179374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877" name="フローチャート: 判断 876"/>
        <xdr:cNvSpPr/>
      </xdr:nvSpPr>
      <xdr:spPr>
        <a:xfrm>
          <a:off x="171627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116839</xdr:rowOff>
    </xdr:from>
    <xdr:to>
      <xdr:col>98</xdr:col>
      <xdr:colOff>38100</xdr:colOff>
      <xdr:row>106</xdr:row>
      <xdr:rowOff>46989</xdr:rowOff>
    </xdr:to>
    <xdr:sp macro="" textlink="">
      <xdr:nvSpPr>
        <xdr:cNvPr id="878" name="フローチャート: 判断 877"/>
        <xdr:cNvSpPr/>
      </xdr:nvSpPr>
      <xdr:spPr>
        <a:xfrm>
          <a:off x="16388080" y="17719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48261</xdr:rowOff>
    </xdr:from>
    <xdr:to>
      <xdr:col>116</xdr:col>
      <xdr:colOff>114300</xdr:colOff>
      <xdr:row>101</xdr:row>
      <xdr:rowOff>149861</xdr:rowOff>
    </xdr:to>
    <xdr:sp macro="" textlink="">
      <xdr:nvSpPr>
        <xdr:cNvPr id="884" name="楕円 883"/>
        <xdr:cNvSpPr/>
      </xdr:nvSpPr>
      <xdr:spPr>
        <a:xfrm>
          <a:off x="19458940" y="16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1288</xdr:rowOff>
    </xdr:from>
    <xdr:ext cx="469744" cy="259045"/>
    <xdr:sp macro="" textlink="">
      <xdr:nvSpPr>
        <xdr:cNvPr id="885" name="【庁舎】&#10;一人当たり面積該当値テキスト"/>
        <xdr:cNvSpPr txBox="1"/>
      </xdr:nvSpPr>
      <xdr:spPr>
        <a:xfrm>
          <a:off x="19547840" y="1693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59689</xdr:rowOff>
    </xdr:from>
    <xdr:to>
      <xdr:col>112</xdr:col>
      <xdr:colOff>38100</xdr:colOff>
      <xdr:row>101</xdr:row>
      <xdr:rowOff>161289</xdr:rowOff>
    </xdr:to>
    <xdr:sp macro="" textlink="">
      <xdr:nvSpPr>
        <xdr:cNvPr id="886" name="楕円 885"/>
        <xdr:cNvSpPr/>
      </xdr:nvSpPr>
      <xdr:spPr>
        <a:xfrm>
          <a:off x="18735040" y="169913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99061</xdr:rowOff>
    </xdr:from>
    <xdr:to>
      <xdr:col>116</xdr:col>
      <xdr:colOff>63500</xdr:colOff>
      <xdr:row>101</xdr:row>
      <xdr:rowOff>110489</xdr:rowOff>
    </xdr:to>
    <xdr:cxnSp macro="">
      <xdr:nvCxnSpPr>
        <xdr:cNvPr id="887" name="直線コネクタ 886"/>
        <xdr:cNvCxnSpPr/>
      </xdr:nvCxnSpPr>
      <xdr:spPr>
        <a:xfrm flipV="1">
          <a:off x="18778220" y="17030701"/>
          <a:ext cx="73152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6350</xdr:rowOff>
    </xdr:from>
    <xdr:to>
      <xdr:col>107</xdr:col>
      <xdr:colOff>101600</xdr:colOff>
      <xdr:row>101</xdr:row>
      <xdr:rowOff>107950</xdr:rowOff>
    </xdr:to>
    <xdr:sp macro="" textlink="">
      <xdr:nvSpPr>
        <xdr:cNvPr id="888" name="楕円 887"/>
        <xdr:cNvSpPr/>
      </xdr:nvSpPr>
      <xdr:spPr>
        <a:xfrm>
          <a:off x="1793748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57150</xdr:rowOff>
    </xdr:from>
    <xdr:to>
      <xdr:col>111</xdr:col>
      <xdr:colOff>177800</xdr:colOff>
      <xdr:row>101</xdr:row>
      <xdr:rowOff>110489</xdr:rowOff>
    </xdr:to>
    <xdr:cxnSp macro="">
      <xdr:nvCxnSpPr>
        <xdr:cNvPr id="889" name="直線コネクタ 888"/>
        <xdr:cNvCxnSpPr/>
      </xdr:nvCxnSpPr>
      <xdr:spPr>
        <a:xfrm>
          <a:off x="17988280" y="16988790"/>
          <a:ext cx="78994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890" name="楕円 889"/>
        <xdr:cNvSpPr/>
      </xdr:nvSpPr>
      <xdr:spPr>
        <a:xfrm>
          <a:off x="1716278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57150</xdr:rowOff>
    </xdr:from>
    <xdr:to>
      <xdr:col>107</xdr:col>
      <xdr:colOff>50800</xdr:colOff>
      <xdr:row>101</xdr:row>
      <xdr:rowOff>133350</xdr:rowOff>
    </xdr:to>
    <xdr:cxnSp macro="">
      <xdr:nvCxnSpPr>
        <xdr:cNvPr id="891" name="直線コネクタ 890"/>
        <xdr:cNvCxnSpPr/>
      </xdr:nvCxnSpPr>
      <xdr:spPr>
        <a:xfrm flipV="1">
          <a:off x="17213580" y="1698879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892" name="n_1aveValue【庁舎】&#10;一人当たり面積"/>
        <xdr:cNvSpPr txBox="1"/>
      </xdr:nvSpPr>
      <xdr:spPr>
        <a:xfrm>
          <a:off x="1856112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163847</xdr:rowOff>
    </xdr:from>
    <xdr:ext cx="469744" cy="259045"/>
    <xdr:sp macro="" textlink="">
      <xdr:nvSpPr>
        <xdr:cNvPr id="893" name="n_2aveValue【庁舎】&#10;一人当たり面積"/>
        <xdr:cNvSpPr txBox="1"/>
      </xdr:nvSpPr>
      <xdr:spPr>
        <a:xfrm>
          <a:off x="177762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894" name="n_3aveValue【庁舎】&#10;一人当たり面積"/>
        <xdr:cNvSpPr txBox="1"/>
      </xdr:nvSpPr>
      <xdr:spPr>
        <a:xfrm>
          <a:off x="170015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63516</xdr:rowOff>
    </xdr:from>
    <xdr:ext cx="469744" cy="259045"/>
    <xdr:sp macro="" textlink="">
      <xdr:nvSpPr>
        <xdr:cNvPr id="895" name="n_4aveValue【庁舎】&#10;一人当たり面積"/>
        <xdr:cNvSpPr txBox="1"/>
      </xdr:nvSpPr>
      <xdr:spPr>
        <a:xfrm>
          <a:off x="162268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6366</xdr:rowOff>
    </xdr:from>
    <xdr:ext cx="469744" cy="259045"/>
    <xdr:sp macro="" textlink="">
      <xdr:nvSpPr>
        <xdr:cNvPr id="896" name="n_1mainValue【庁舎】&#10;一人当たり面積"/>
        <xdr:cNvSpPr txBox="1"/>
      </xdr:nvSpPr>
      <xdr:spPr>
        <a:xfrm>
          <a:off x="185611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124477</xdr:rowOff>
    </xdr:from>
    <xdr:ext cx="469744" cy="259045"/>
    <xdr:sp macro="" textlink="">
      <xdr:nvSpPr>
        <xdr:cNvPr id="897" name="n_2mainValue【庁舎】&#10;一人当たり面積"/>
        <xdr:cNvSpPr txBox="1"/>
      </xdr:nvSpPr>
      <xdr:spPr>
        <a:xfrm>
          <a:off x="17776267" y="1672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898" name="n_3mainValue【庁舎】&#10;一人当たり面積"/>
        <xdr:cNvSpPr txBox="1"/>
      </xdr:nvSpPr>
      <xdr:spPr>
        <a:xfrm>
          <a:off x="17001567"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類似団体と比較して特に有形固定資産減価償却率が高くなっている施設は、「庁舎」である。いわき市には市役所本庁舎のほかに</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支所があり、いずれも老朽化が著しいことから、段階的に事後保全型から予防保全型の維持管理手法に移行しながら施設の長寿命化を図り、目標使用年数までの使用を目指すとともに、公共施設の最適化に向け、公民館など他の施設との複合化等を検討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321,535
318,643
1,232.02
163,782,406
156,628,108
1,428,507
74,986,266
123,938,143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分子となる基準財政収入額は、新築家屋棟数の増や設備投資の増等による固定資産税の増等により、前年度と比較して約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分母となる基準財政需要額は、公立保育所入所人員の増に伴う密度補正係数の増等による社会福祉費の増等により、前年度と比較して約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億円増加し、Ｒ元年度（単年度）の財政力指数は</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年度から令和元年度までの３か年平均である財政力指数は、前年度から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xdr:cNvCxnSpPr/>
      </xdr:nvCxnSpPr>
      <xdr:spPr>
        <a:xfrm flipV="1">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156633</xdr:rowOff>
    </xdr:to>
    <xdr:cxnSp macro="">
      <xdr:nvCxnSpPr>
        <xdr:cNvPr id="75" name="直線コネクタ 74"/>
        <xdr:cNvCxnSpPr/>
      </xdr:nvCxnSpPr>
      <xdr:spPr>
        <a:xfrm flipV="1">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77" name="テキスト ボックス 76"/>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25400</xdr:rowOff>
    </xdr:to>
    <xdr:cxnSp macro="">
      <xdr:nvCxnSpPr>
        <xdr:cNvPr id="78" name="直線コネクタ 77"/>
        <xdr:cNvCxnSpPr/>
      </xdr:nvCxnSpPr>
      <xdr:spPr>
        <a:xfrm flipV="1">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91" name="テキスト ボックス 90"/>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93" name="テキスト ボックス 92"/>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5" name="テキスト ボックス 94"/>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分母となる経常一般財源は、地方特例交付金の増等により、前年度と比較して約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分子となる経常経費充当一般財源は、生活保護扶助費や児童扶養手当等の扶助費の増等により、前年度と比較して約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70866</xdr:rowOff>
    </xdr:to>
    <xdr:cxnSp macro="">
      <xdr:nvCxnSpPr>
        <xdr:cNvPr id="130" name="直線コネクタ 129"/>
        <xdr:cNvCxnSpPr/>
      </xdr:nvCxnSpPr>
      <xdr:spPr>
        <a:xfrm>
          <a:off x="4114800" y="1077569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150622</xdr:rowOff>
    </xdr:to>
    <xdr:cxnSp macro="">
      <xdr:nvCxnSpPr>
        <xdr:cNvPr id="133" name="直線コネクタ 132"/>
        <xdr:cNvCxnSpPr/>
      </xdr:nvCxnSpPr>
      <xdr:spPr>
        <a:xfrm flipV="1">
          <a:off x="3225800" y="107756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62</xdr:row>
      <xdr:rowOff>165100</xdr:rowOff>
    </xdr:to>
    <xdr:cxnSp macro="">
      <xdr:nvCxnSpPr>
        <xdr:cNvPr id="136" name="直線コネクタ 135"/>
        <xdr:cNvCxnSpPr/>
      </xdr:nvCxnSpPr>
      <xdr:spPr>
        <a:xfrm flipV="1">
          <a:off x="2336800" y="10780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62</xdr:row>
      <xdr:rowOff>165100</xdr:rowOff>
    </xdr:to>
    <xdr:cxnSp macro="">
      <xdr:nvCxnSpPr>
        <xdr:cNvPr id="139" name="直線コネクタ 138"/>
        <xdr:cNvCxnSpPr/>
      </xdr:nvCxnSpPr>
      <xdr:spPr>
        <a:xfrm>
          <a:off x="1447800" y="107419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50" name="財政構造の弾力性該当値テキスト"/>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2" name="テキスト ボックス 151"/>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3" name="楕円 152"/>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4" name="テキスト ボックス 153"/>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58" name="テキスト ボックス 157"/>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令和元年東日本台風等に係る災害廃棄物処理事業の皆増等により、物件費が前年度と比較して約</a:t>
          </a:r>
          <a:r>
            <a:rPr kumimoji="1" lang="en-US" altLang="ja-JP" sz="1300">
              <a:latin typeface="ＭＳ Ｐゴシック" panose="020B0600070205080204" pitchFamily="50" charset="-128"/>
              <a:ea typeface="ＭＳ Ｐゴシック" panose="020B0600070205080204" pitchFamily="50" charset="-128"/>
            </a:rPr>
            <a:t>38.0</a:t>
          </a:r>
          <a:r>
            <a:rPr kumimoji="1" lang="ja-JP" altLang="en-US" sz="1300">
              <a:latin typeface="ＭＳ Ｐゴシック" panose="020B0600070205080204" pitchFamily="50" charset="-128"/>
              <a:ea typeface="ＭＳ Ｐゴシック" panose="020B0600070205080204" pitchFamily="50" charset="-128"/>
            </a:rPr>
            <a:t>億円の増となった。また、災害対応に伴う時間外勤務手当の増等により、人件費が前年度と比較して約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この結果、人口１人当たりの人件費・物件費等決算額は、前年度から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14,701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142,989</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2242</xdr:rowOff>
    </xdr:from>
    <xdr:to>
      <xdr:col>23</xdr:col>
      <xdr:colOff>133350</xdr:colOff>
      <xdr:row>86</xdr:row>
      <xdr:rowOff>84175</xdr:rowOff>
    </xdr:to>
    <xdr:cxnSp macro="">
      <xdr:nvCxnSpPr>
        <xdr:cNvPr id="195" name="直線コネクタ 194"/>
        <xdr:cNvCxnSpPr/>
      </xdr:nvCxnSpPr>
      <xdr:spPr>
        <a:xfrm>
          <a:off x="4114800" y="14575492"/>
          <a:ext cx="838200" cy="2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17225</xdr:rowOff>
    </xdr:from>
    <xdr:ext cx="762000" cy="259045"/>
    <xdr:sp macro="" textlink="">
      <xdr:nvSpPr>
        <xdr:cNvPr id="196" name="人件費・物件費等の状況平均値テキスト"/>
        <xdr:cNvSpPr txBox="1"/>
      </xdr:nvSpPr>
      <xdr:spPr>
        <a:xfrm>
          <a:off x="5041900" y="14076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2242</xdr:rowOff>
    </xdr:from>
    <xdr:to>
      <xdr:col>19</xdr:col>
      <xdr:colOff>133350</xdr:colOff>
      <xdr:row>85</xdr:row>
      <xdr:rowOff>88576</xdr:rowOff>
    </xdr:to>
    <xdr:cxnSp macro="">
      <xdr:nvCxnSpPr>
        <xdr:cNvPr id="198" name="直線コネクタ 197"/>
        <xdr:cNvCxnSpPr/>
      </xdr:nvCxnSpPr>
      <xdr:spPr>
        <a:xfrm flipV="1">
          <a:off x="3225800" y="14575492"/>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68161</xdr:rowOff>
    </xdr:from>
    <xdr:ext cx="736600" cy="259045"/>
    <xdr:sp macro="" textlink="">
      <xdr:nvSpPr>
        <xdr:cNvPr id="200" name="テキスト ボックス 199"/>
        <xdr:cNvSpPr txBox="1"/>
      </xdr:nvSpPr>
      <xdr:spPr>
        <a:xfrm>
          <a:off x="3733800" y="13955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69066</xdr:rowOff>
    </xdr:from>
    <xdr:to>
      <xdr:col>15</xdr:col>
      <xdr:colOff>82550</xdr:colOff>
      <xdr:row>85</xdr:row>
      <xdr:rowOff>88576</xdr:rowOff>
    </xdr:to>
    <xdr:cxnSp macro="">
      <xdr:nvCxnSpPr>
        <xdr:cNvPr id="201" name="直線コネクタ 200"/>
        <xdr:cNvCxnSpPr/>
      </xdr:nvCxnSpPr>
      <xdr:spPr>
        <a:xfrm>
          <a:off x="2336800" y="14642316"/>
          <a:ext cx="889000" cy="1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22401</xdr:rowOff>
    </xdr:from>
    <xdr:ext cx="762000" cy="259045"/>
    <xdr:sp macro="" textlink="">
      <xdr:nvSpPr>
        <xdr:cNvPr id="203" name="テキスト ボックス 202"/>
        <xdr:cNvSpPr txBox="1"/>
      </xdr:nvSpPr>
      <xdr:spPr>
        <a:xfrm>
          <a:off x="2844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34319</xdr:rowOff>
    </xdr:from>
    <xdr:to>
      <xdr:col>11</xdr:col>
      <xdr:colOff>31750</xdr:colOff>
      <xdr:row>85</xdr:row>
      <xdr:rowOff>69066</xdr:rowOff>
    </xdr:to>
    <xdr:cxnSp macro="">
      <xdr:nvCxnSpPr>
        <xdr:cNvPr id="204" name="直線コネクタ 203"/>
        <xdr:cNvCxnSpPr/>
      </xdr:nvCxnSpPr>
      <xdr:spPr>
        <a:xfrm>
          <a:off x="1447800" y="1460756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31242</xdr:rowOff>
    </xdr:from>
    <xdr:ext cx="762000" cy="259045"/>
    <xdr:sp macro="" textlink="">
      <xdr:nvSpPr>
        <xdr:cNvPr id="206" name="テキスト ボックス 205"/>
        <xdr:cNvSpPr txBox="1"/>
      </xdr:nvSpPr>
      <xdr:spPr>
        <a:xfrm>
          <a:off x="1955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21195</xdr:rowOff>
    </xdr:from>
    <xdr:ext cx="762000" cy="259045"/>
    <xdr:sp macro="" textlink="">
      <xdr:nvSpPr>
        <xdr:cNvPr id="208" name="テキスト ボックス 207"/>
        <xdr:cNvSpPr txBox="1"/>
      </xdr:nvSpPr>
      <xdr:spPr>
        <a:xfrm>
          <a:off x="1066800" y="1390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33375</xdr:rowOff>
    </xdr:from>
    <xdr:to>
      <xdr:col>23</xdr:col>
      <xdr:colOff>184150</xdr:colOff>
      <xdr:row>86</xdr:row>
      <xdr:rowOff>134975</xdr:rowOff>
    </xdr:to>
    <xdr:sp macro="" textlink="">
      <xdr:nvSpPr>
        <xdr:cNvPr id="214" name="楕円 213"/>
        <xdr:cNvSpPr/>
      </xdr:nvSpPr>
      <xdr:spPr>
        <a:xfrm>
          <a:off x="4902200" y="147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5452</xdr:rowOff>
    </xdr:from>
    <xdr:ext cx="762000" cy="259045"/>
    <xdr:sp macro="" textlink="">
      <xdr:nvSpPr>
        <xdr:cNvPr id="215" name="人件費・物件費等の状況該当値テキスト"/>
        <xdr:cNvSpPr txBox="1"/>
      </xdr:nvSpPr>
      <xdr:spPr>
        <a:xfrm>
          <a:off x="5041900" y="147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122892</xdr:rowOff>
    </xdr:from>
    <xdr:to>
      <xdr:col>19</xdr:col>
      <xdr:colOff>184150</xdr:colOff>
      <xdr:row>85</xdr:row>
      <xdr:rowOff>53042</xdr:rowOff>
    </xdr:to>
    <xdr:sp macro="" textlink="">
      <xdr:nvSpPr>
        <xdr:cNvPr id="216" name="楕円 215"/>
        <xdr:cNvSpPr/>
      </xdr:nvSpPr>
      <xdr:spPr>
        <a:xfrm>
          <a:off x="4064000" y="145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37819</xdr:rowOff>
    </xdr:from>
    <xdr:ext cx="736600" cy="259045"/>
    <xdr:sp macro="" textlink="">
      <xdr:nvSpPr>
        <xdr:cNvPr id="217" name="テキスト ボックス 216"/>
        <xdr:cNvSpPr txBox="1"/>
      </xdr:nvSpPr>
      <xdr:spPr>
        <a:xfrm>
          <a:off x="3733800" y="14611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37776</xdr:rowOff>
    </xdr:from>
    <xdr:to>
      <xdr:col>15</xdr:col>
      <xdr:colOff>133350</xdr:colOff>
      <xdr:row>85</xdr:row>
      <xdr:rowOff>139376</xdr:rowOff>
    </xdr:to>
    <xdr:sp macro="" textlink="">
      <xdr:nvSpPr>
        <xdr:cNvPr id="218" name="楕円 217"/>
        <xdr:cNvSpPr/>
      </xdr:nvSpPr>
      <xdr:spPr>
        <a:xfrm>
          <a:off x="3175000" y="146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124153</xdr:rowOff>
    </xdr:from>
    <xdr:ext cx="762000" cy="259045"/>
    <xdr:sp macro="" textlink="">
      <xdr:nvSpPr>
        <xdr:cNvPr id="219" name="テキスト ボックス 218"/>
        <xdr:cNvSpPr txBox="1"/>
      </xdr:nvSpPr>
      <xdr:spPr>
        <a:xfrm>
          <a:off x="2844800" y="1469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18266</xdr:rowOff>
    </xdr:from>
    <xdr:to>
      <xdr:col>11</xdr:col>
      <xdr:colOff>82550</xdr:colOff>
      <xdr:row>85</xdr:row>
      <xdr:rowOff>119866</xdr:rowOff>
    </xdr:to>
    <xdr:sp macro="" textlink="">
      <xdr:nvSpPr>
        <xdr:cNvPr id="220" name="楕円 219"/>
        <xdr:cNvSpPr/>
      </xdr:nvSpPr>
      <xdr:spPr>
        <a:xfrm>
          <a:off x="2286000" y="145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104643</xdr:rowOff>
    </xdr:from>
    <xdr:ext cx="762000" cy="259045"/>
    <xdr:sp macro="" textlink="">
      <xdr:nvSpPr>
        <xdr:cNvPr id="221" name="テキスト ボックス 220"/>
        <xdr:cNvSpPr txBox="1"/>
      </xdr:nvSpPr>
      <xdr:spPr>
        <a:xfrm>
          <a:off x="1955800" y="1467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154969</xdr:rowOff>
    </xdr:from>
    <xdr:to>
      <xdr:col>7</xdr:col>
      <xdr:colOff>31750</xdr:colOff>
      <xdr:row>85</xdr:row>
      <xdr:rowOff>85119</xdr:rowOff>
    </xdr:to>
    <xdr:sp macro="" textlink="">
      <xdr:nvSpPr>
        <xdr:cNvPr id="222" name="楕円 221"/>
        <xdr:cNvSpPr/>
      </xdr:nvSpPr>
      <xdr:spPr>
        <a:xfrm>
          <a:off x="1397000" y="145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69896</xdr:rowOff>
    </xdr:from>
    <xdr:ext cx="762000" cy="259045"/>
    <xdr:sp macro="" textlink="">
      <xdr:nvSpPr>
        <xdr:cNvPr id="223" name="テキスト ボックス 222"/>
        <xdr:cNvSpPr txBox="1"/>
      </xdr:nvSpPr>
      <xdr:spPr>
        <a:xfrm>
          <a:off x="1066800" y="1464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前年度と比較し、主な減要因（</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ポイント減）としては、「採用、退職により職員構成が変動したこと」が挙げられる。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今後も、人事院勧告等の内容を踏まえた給与改定を行い、適正な給与水準の維持に努める。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81491</xdr:rowOff>
    </xdr:to>
    <xdr:cxnSp macro="">
      <xdr:nvCxnSpPr>
        <xdr:cNvPr id="257" name="直線コネクタ 256"/>
        <xdr:cNvCxnSpPr/>
      </xdr:nvCxnSpPr>
      <xdr:spPr>
        <a:xfrm flipV="1">
          <a:off x="16179800" y="1480608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101600</xdr:rowOff>
    </xdr:to>
    <xdr:cxnSp macro="">
      <xdr:nvCxnSpPr>
        <xdr:cNvPr id="260" name="直線コネクタ 259"/>
        <xdr:cNvCxnSpPr/>
      </xdr:nvCxnSpPr>
      <xdr:spPr>
        <a:xfrm flipV="1">
          <a:off x="15290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10584</xdr:rowOff>
    </xdr:to>
    <xdr:cxnSp macro="">
      <xdr:nvCxnSpPr>
        <xdr:cNvPr id="263" name="直線コネクタ 262"/>
        <xdr:cNvCxnSpPr/>
      </xdr:nvCxnSpPr>
      <xdr:spPr>
        <a:xfrm flipV="1">
          <a:off x="14401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6" name="直線コネクタ 265"/>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8" name="楕円 277"/>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9" name="テキスト ボックス 278"/>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前年度と比較し、職員数（翌年度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日現在）はほぼ横ばいであるが、人口の減少に伴い、人口千人当たり職員数が前年度から</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今後も将来的な自治体運営に影響が生じないよう、定員の適正管理に努める。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25823</xdr:rowOff>
    </xdr:from>
    <xdr:to>
      <xdr:col>81</xdr:col>
      <xdr:colOff>44450</xdr:colOff>
      <xdr:row>63</xdr:row>
      <xdr:rowOff>102235</xdr:rowOff>
    </xdr:to>
    <xdr:cxnSp macro="">
      <xdr:nvCxnSpPr>
        <xdr:cNvPr id="320" name="直線コネクタ 319"/>
        <xdr:cNvCxnSpPr/>
      </xdr:nvCxnSpPr>
      <xdr:spPr>
        <a:xfrm>
          <a:off x="16179800" y="1082717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63</xdr:row>
      <xdr:rowOff>25823</xdr:rowOff>
    </xdr:to>
    <xdr:cxnSp macro="">
      <xdr:nvCxnSpPr>
        <xdr:cNvPr id="323" name="直線コネクタ 322"/>
        <xdr:cNvCxnSpPr/>
      </xdr:nvCxnSpPr>
      <xdr:spPr>
        <a:xfrm>
          <a:off x="15290800" y="107588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128905</xdr:rowOff>
    </xdr:to>
    <xdr:cxnSp macro="">
      <xdr:nvCxnSpPr>
        <xdr:cNvPr id="326" name="直線コネクタ 325"/>
        <xdr:cNvCxnSpPr/>
      </xdr:nvCxnSpPr>
      <xdr:spPr>
        <a:xfrm>
          <a:off x="14401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92710</xdr:rowOff>
    </xdr:to>
    <xdr:cxnSp macro="">
      <xdr:nvCxnSpPr>
        <xdr:cNvPr id="329" name="直線コネクタ 328"/>
        <xdr:cNvCxnSpPr/>
      </xdr:nvCxnSpPr>
      <xdr:spPr>
        <a:xfrm>
          <a:off x="13512800" y="106582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51435</xdr:rowOff>
    </xdr:from>
    <xdr:to>
      <xdr:col>81</xdr:col>
      <xdr:colOff>95250</xdr:colOff>
      <xdr:row>63</xdr:row>
      <xdr:rowOff>153035</xdr:rowOff>
    </xdr:to>
    <xdr:sp macro="" textlink="">
      <xdr:nvSpPr>
        <xdr:cNvPr id="339" name="楕円 338"/>
        <xdr:cNvSpPr/>
      </xdr:nvSpPr>
      <xdr:spPr>
        <a:xfrm>
          <a:off x="16967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23512</xdr:rowOff>
    </xdr:from>
    <xdr:ext cx="762000" cy="259045"/>
    <xdr:sp macro="" textlink="">
      <xdr:nvSpPr>
        <xdr:cNvPr id="340" name="定員管理の状況該当値テキスト"/>
        <xdr:cNvSpPr txBox="1"/>
      </xdr:nvSpPr>
      <xdr:spPr>
        <a:xfrm>
          <a:off x="17106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146473</xdr:rowOff>
    </xdr:from>
    <xdr:to>
      <xdr:col>77</xdr:col>
      <xdr:colOff>95250</xdr:colOff>
      <xdr:row>63</xdr:row>
      <xdr:rowOff>76623</xdr:rowOff>
    </xdr:to>
    <xdr:sp macro="" textlink="">
      <xdr:nvSpPr>
        <xdr:cNvPr id="341" name="楕円 340"/>
        <xdr:cNvSpPr/>
      </xdr:nvSpPr>
      <xdr:spPr>
        <a:xfrm>
          <a:off x="16129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61400</xdr:rowOff>
    </xdr:from>
    <xdr:ext cx="736600" cy="259045"/>
    <xdr:sp macro="" textlink="">
      <xdr:nvSpPr>
        <xdr:cNvPr id="342" name="テキスト ボックス 341"/>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3" name="楕円 342"/>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4" name="テキスト ボックス 343"/>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5" name="楕円 344"/>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6" name="テキスト ボックス 345"/>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47" name="楕円 346"/>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48" name="テキスト ボックス 347"/>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既発債の償還が進んだことに伴い、令和元年度単年度の元利償還金の額が、平成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年度と比較して減となったことなどにより、平成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年度から令和元年度までの３か年平均である実質公債費比率は、前年度から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今後は、令和元年度における災害復旧事業の増に伴う新規発行に伴い、公債費の増加が見込まれることから、動向を注視しながら、引き続き適正な水準を維持できるよう努める。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165608</xdr:rowOff>
    </xdr:to>
    <xdr:cxnSp macro="">
      <xdr:nvCxnSpPr>
        <xdr:cNvPr id="380" name="直線コネクタ 379"/>
        <xdr:cNvCxnSpPr/>
      </xdr:nvCxnSpPr>
      <xdr:spPr>
        <a:xfrm flipV="1">
          <a:off x="16179800" y="69367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83" name="直線コネクタ 382"/>
        <xdr:cNvCxnSpPr/>
      </xdr:nvCxnSpPr>
      <xdr:spPr>
        <a:xfrm flipV="1">
          <a:off x="15290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138938</xdr:rowOff>
    </xdr:to>
    <xdr:cxnSp macro="">
      <xdr:nvCxnSpPr>
        <xdr:cNvPr id="386" name="直線コネクタ 385"/>
        <xdr:cNvCxnSpPr/>
      </xdr:nvCxnSpPr>
      <xdr:spPr>
        <a:xfrm flipV="1">
          <a:off x="14401800" y="70622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41</xdr:row>
      <xdr:rowOff>167894</xdr:rowOff>
    </xdr:to>
    <xdr:cxnSp macro="">
      <xdr:nvCxnSpPr>
        <xdr:cNvPr id="389" name="直線コネクタ 388"/>
        <xdr:cNvCxnSpPr/>
      </xdr:nvCxnSpPr>
      <xdr:spPr>
        <a:xfrm flipV="1">
          <a:off x="13512800" y="716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9" name="楕円 398"/>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0"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1" name="楕円 400"/>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402" name="テキスト ボックス 401"/>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3" name="楕円 402"/>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4" name="テキスト ボックス 403"/>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5" name="楕円 404"/>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6" name="テキスト ボックス 405"/>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7" name="楕円 406"/>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8" name="テキスト ボックス 407"/>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地方債現在高が減となった一方で、令和元年東日本台風等の影響による財政調整基金の多額の取崩しに伴い、充当可能基金残高が減となったこと等に伴い、将来負担比率は、前年度から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今後は、復興交付金事業の完了に伴う充当可能基金残高の減少が見込まれることから、動向を注視しながら、引き続き適正な水準を維持できるよう努める。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110321</xdr:rowOff>
    </xdr:from>
    <xdr:to>
      <xdr:col>81</xdr:col>
      <xdr:colOff>44450</xdr:colOff>
      <xdr:row>14</xdr:row>
      <xdr:rowOff>149733</xdr:rowOff>
    </xdr:to>
    <xdr:cxnSp macro="">
      <xdr:nvCxnSpPr>
        <xdr:cNvPr id="442" name="直線コネクタ 441"/>
        <xdr:cNvCxnSpPr/>
      </xdr:nvCxnSpPr>
      <xdr:spPr>
        <a:xfrm>
          <a:off x="16179800" y="2510621"/>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3"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110321</xdr:rowOff>
    </xdr:from>
    <xdr:to>
      <xdr:col>77</xdr:col>
      <xdr:colOff>44450</xdr:colOff>
      <xdr:row>15</xdr:row>
      <xdr:rowOff>37804</xdr:rowOff>
    </xdr:to>
    <xdr:cxnSp macro="">
      <xdr:nvCxnSpPr>
        <xdr:cNvPr id="445" name="直線コネクタ 444"/>
        <xdr:cNvCxnSpPr/>
      </xdr:nvCxnSpPr>
      <xdr:spPr>
        <a:xfrm flipV="1">
          <a:off x="15290800" y="251062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7" name="テキスト ボックス 446"/>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37804</xdr:rowOff>
    </xdr:from>
    <xdr:to>
      <xdr:col>72</xdr:col>
      <xdr:colOff>203200</xdr:colOff>
      <xdr:row>15</xdr:row>
      <xdr:rowOff>57108</xdr:rowOff>
    </xdr:to>
    <xdr:cxnSp macro="">
      <xdr:nvCxnSpPr>
        <xdr:cNvPr id="448" name="直線コネクタ 447"/>
        <xdr:cNvCxnSpPr/>
      </xdr:nvCxnSpPr>
      <xdr:spPr>
        <a:xfrm flipV="1">
          <a:off x="14401800" y="26095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50" name="テキスト ボックス 449"/>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57108</xdr:rowOff>
    </xdr:from>
    <xdr:to>
      <xdr:col>68</xdr:col>
      <xdr:colOff>152400</xdr:colOff>
      <xdr:row>15</xdr:row>
      <xdr:rowOff>94107</xdr:rowOff>
    </xdr:to>
    <xdr:cxnSp macro="">
      <xdr:nvCxnSpPr>
        <xdr:cNvPr id="451" name="直線コネクタ 450"/>
        <xdr:cNvCxnSpPr/>
      </xdr:nvCxnSpPr>
      <xdr:spPr>
        <a:xfrm flipV="1">
          <a:off x="13512800" y="2628858"/>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147379</xdr:rowOff>
    </xdr:from>
    <xdr:ext cx="762000" cy="259045"/>
    <xdr:sp macro="" textlink="">
      <xdr:nvSpPr>
        <xdr:cNvPr id="453" name="テキスト ボックス 452"/>
        <xdr:cNvSpPr txBox="1"/>
      </xdr:nvSpPr>
      <xdr:spPr>
        <a:xfrm>
          <a:off x="14020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167488</xdr:rowOff>
    </xdr:from>
    <xdr:ext cx="762000" cy="259045"/>
    <xdr:sp macro="" textlink="">
      <xdr:nvSpPr>
        <xdr:cNvPr id="455" name="テキスト ボックス 454"/>
        <xdr:cNvSpPr txBox="1"/>
      </xdr:nvSpPr>
      <xdr:spPr>
        <a:xfrm>
          <a:off x="13131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61" name="楕円 460"/>
        <xdr:cNvSpPr/>
      </xdr:nvSpPr>
      <xdr:spPr>
        <a:xfrm>
          <a:off x="169672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115460</xdr:rowOff>
    </xdr:from>
    <xdr:ext cx="762000" cy="259045"/>
    <xdr:sp macro="" textlink="">
      <xdr:nvSpPr>
        <xdr:cNvPr id="462" name="将来負担の状況該当値テキスト"/>
        <xdr:cNvSpPr txBox="1"/>
      </xdr:nvSpPr>
      <xdr:spPr>
        <a:xfrm>
          <a:off x="17106900" y="234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59521</xdr:rowOff>
    </xdr:from>
    <xdr:to>
      <xdr:col>77</xdr:col>
      <xdr:colOff>95250</xdr:colOff>
      <xdr:row>14</xdr:row>
      <xdr:rowOff>161121</xdr:rowOff>
    </xdr:to>
    <xdr:sp macro="" textlink="">
      <xdr:nvSpPr>
        <xdr:cNvPr id="463" name="楕円 462"/>
        <xdr:cNvSpPr/>
      </xdr:nvSpPr>
      <xdr:spPr>
        <a:xfrm>
          <a:off x="161290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171298</xdr:rowOff>
    </xdr:from>
    <xdr:ext cx="736600" cy="259045"/>
    <xdr:sp macro="" textlink="">
      <xdr:nvSpPr>
        <xdr:cNvPr id="464" name="テキスト ボックス 463"/>
        <xdr:cNvSpPr txBox="1"/>
      </xdr:nvSpPr>
      <xdr:spPr>
        <a:xfrm>
          <a:off x="15798800" y="2228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158454</xdr:rowOff>
    </xdr:from>
    <xdr:to>
      <xdr:col>73</xdr:col>
      <xdr:colOff>44450</xdr:colOff>
      <xdr:row>15</xdr:row>
      <xdr:rowOff>88604</xdr:rowOff>
    </xdr:to>
    <xdr:sp macro="" textlink="">
      <xdr:nvSpPr>
        <xdr:cNvPr id="465" name="楕円 464"/>
        <xdr:cNvSpPr/>
      </xdr:nvSpPr>
      <xdr:spPr>
        <a:xfrm>
          <a:off x="15240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98781</xdr:rowOff>
    </xdr:from>
    <xdr:ext cx="762000" cy="259045"/>
    <xdr:sp macro="" textlink="">
      <xdr:nvSpPr>
        <xdr:cNvPr id="466" name="テキスト ボックス 465"/>
        <xdr:cNvSpPr txBox="1"/>
      </xdr:nvSpPr>
      <xdr:spPr>
        <a:xfrm>
          <a:off x="14909800" y="232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6308</xdr:rowOff>
    </xdr:from>
    <xdr:to>
      <xdr:col>68</xdr:col>
      <xdr:colOff>203200</xdr:colOff>
      <xdr:row>15</xdr:row>
      <xdr:rowOff>107908</xdr:rowOff>
    </xdr:to>
    <xdr:sp macro="" textlink="">
      <xdr:nvSpPr>
        <xdr:cNvPr id="467" name="楕円 466"/>
        <xdr:cNvSpPr/>
      </xdr:nvSpPr>
      <xdr:spPr>
        <a:xfrm>
          <a:off x="14351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118085</xdr:rowOff>
    </xdr:from>
    <xdr:ext cx="762000" cy="259045"/>
    <xdr:sp macro="" textlink="">
      <xdr:nvSpPr>
        <xdr:cNvPr id="468" name="テキスト ボックス 467"/>
        <xdr:cNvSpPr txBox="1"/>
      </xdr:nvSpPr>
      <xdr:spPr>
        <a:xfrm>
          <a:off x="14020800" y="234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43307</xdr:rowOff>
    </xdr:from>
    <xdr:to>
      <xdr:col>64</xdr:col>
      <xdr:colOff>152400</xdr:colOff>
      <xdr:row>15</xdr:row>
      <xdr:rowOff>144907</xdr:rowOff>
    </xdr:to>
    <xdr:sp macro="" textlink="">
      <xdr:nvSpPr>
        <xdr:cNvPr id="469" name="楕円 468"/>
        <xdr:cNvSpPr/>
      </xdr:nvSpPr>
      <xdr:spPr>
        <a:xfrm>
          <a:off x="13462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155084</xdr:rowOff>
    </xdr:from>
    <xdr:ext cx="762000" cy="259045"/>
    <xdr:sp macro="" textlink="">
      <xdr:nvSpPr>
        <xdr:cNvPr id="470" name="テキスト ボックス 469"/>
        <xdr:cNvSpPr txBox="1"/>
      </xdr:nvSpPr>
      <xdr:spPr>
        <a:xfrm>
          <a:off x="13131800" y="238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321,535
318,643
1,232.02
163,782,406
156,628,108
1,428,507
74,986,266
123,938,143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分子となる人件費の経常経費充当一般財源は、令和元年東日本台風等における災害対応に伴う時間外勤務手当及び休日勤務手当の増等により、前年度と比較して約</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億円の増となった。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分母となる経常一般財源は、地方特例交付金の増等により、前年度と比較して約</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億円の増となった。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この結果、人件費の経常収支比率は前年度から</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23.0</a:t>
          </a:r>
          <a:r>
            <a:rPr kumimoji="1" lang="ja-JP" altLang="en-US" sz="12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88900</xdr:rowOff>
    </xdr:to>
    <xdr:cxnSp macro="">
      <xdr:nvCxnSpPr>
        <xdr:cNvPr id="66" name="直線コネクタ 65"/>
        <xdr:cNvCxnSpPr/>
      </xdr:nvCxnSpPr>
      <xdr:spPr>
        <a:xfrm>
          <a:off x="3987800" y="6238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66040</xdr:rowOff>
    </xdr:to>
    <xdr:cxnSp macro="">
      <xdr:nvCxnSpPr>
        <xdr:cNvPr id="69" name="直線コネクタ 68"/>
        <xdr:cNvCxnSpPr/>
      </xdr:nvCxnSpPr>
      <xdr:spPr>
        <a:xfrm>
          <a:off x="3098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58420</xdr:rowOff>
    </xdr:to>
    <xdr:cxnSp macro="">
      <xdr:nvCxnSpPr>
        <xdr:cNvPr id="72" name="直線コネクタ 71"/>
        <xdr:cNvCxnSpPr/>
      </xdr:nvCxnSpPr>
      <xdr:spPr>
        <a:xfrm>
          <a:off x="2209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27940</xdr:rowOff>
    </xdr:to>
    <xdr:cxnSp macro="">
      <xdr:nvCxnSpPr>
        <xdr:cNvPr id="75" name="直線コネクタ 74"/>
        <xdr:cNvCxnSpPr/>
      </xdr:nvCxnSpPr>
      <xdr:spPr>
        <a:xfrm>
          <a:off x="1320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分子となる物件費の経常経費充当一般財源は、いわき市健康・福祉プラザにおいて利用料金制から指定管理料制に変更したことによる委託料の増等により、前年度と比較して約</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億円の増となった。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分母となる経常一般財源は、地方特例交付金の増等により、前年度と比較して約</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億円の増となった。</a:t>
          </a:r>
        </a:p>
        <a:p>
          <a:r>
            <a:rPr kumimoji="1" lang="ja-JP" altLang="en-US" sz="1200">
              <a:latin typeface="ＭＳ Ｐゴシック" panose="020B0600070205080204" pitchFamily="50" charset="-128"/>
              <a:ea typeface="ＭＳ Ｐゴシック" panose="020B0600070205080204" pitchFamily="50" charset="-128"/>
            </a:rPr>
            <a:t>　この結果、物件費の経常収支比率は前年度から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143329</xdr:rowOff>
    </xdr:to>
    <xdr:cxnSp macro="">
      <xdr:nvCxnSpPr>
        <xdr:cNvPr id="129" name="直線コネクタ 128"/>
        <xdr:cNvCxnSpPr/>
      </xdr:nvCxnSpPr>
      <xdr:spPr>
        <a:xfrm>
          <a:off x="15671800" y="28103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67129</xdr:rowOff>
    </xdr:to>
    <xdr:cxnSp macro="">
      <xdr:nvCxnSpPr>
        <xdr:cNvPr id="132" name="直線コネクタ 131"/>
        <xdr:cNvCxnSpPr/>
      </xdr:nvCxnSpPr>
      <xdr:spPr>
        <a:xfrm>
          <a:off x="14782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23586</xdr:rowOff>
    </xdr:to>
    <xdr:cxnSp macro="">
      <xdr:nvCxnSpPr>
        <xdr:cNvPr id="135" name="直線コネクタ 134"/>
        <xdr:cNvCxnSpPr/>
      </xdr:nvCxnSpPr>
      <xdr:spPr>
        <a:xfrm flipV="1">
          <a:off x="13893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23586</xdr:rowOff>
    </xdr:to>
    <xdr:cxnSp macro="">
      <xdr:nvCxnSpPr>
        <xdr:cNvPr id="138" name="直線コネクタ 137"/>
        <xdr:cNvCxnSpPr/>
      </xdr:nvCxnSpPr>
      <xdr:spPr>
        <a:xfrm>
          <a:off x="13004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分子となる扶助費の経常経費充当一般財源は、医療扶助費の増等による生活保護扶助費の増や支給月、回数の変更に伴う支給月数の増（</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月）等による児童扶養手当の増等により、前年度と比較して約</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億円の増となった。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分母となる経常一般財源は、地方特例交付金の増等により、前年度と比較して約</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億円の増となった。</a:t>
          </a:r>
        </a:p>
        <a:p>
          <a:r>
            <a:rPr kumimoji="1" lang="ja-JP" altLang="en-US" sz="1200">
              <a:latin typeface="ＭＳ Ｐゴシック" panose="020B0600070205080204" pitchFamily="50" charset="-128"/>
              <a:ea typeface="ＭＳ Ｐゴシック" panose="020B0600070205080204" pitchFamily="50" charset="-128"/>
            </a:rPr>
            <a:t>　この結果、扶助費の経常収支比率は前年度から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170543</xdr:rowOff>
    </xdr:to>
    <xdr:cxnSp macro="">
      <xdr:nvCxnSpPr>
        <xdr:cNvPr id="192" name="直線コネクタ 191"/>
        <xdr:cNvCxnSpPr/>
      </xdr:nvCxnSpPr>
      <xdr:spPr>
        <a:xfrm>
          <a:off x="3987800" y="9309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83457</xdr:rowOff>
    </xdr:to>
    <xdr:cxnSp macro="">
      <xdr:nvCxnSpPr>
        <xdr:cNvPr id="195" name="直線コネクタ 194"/>
        <xdr:cNvCxnSpPr/>
      </xdr:nvCxnSpPr>
      <xdr:spPr>
        <a:xfrm flipV="1">
          <a:off x="3098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197" name="テキスト ボックス 196"/>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83457</xdr:rowOff>
    </xdr:to>
    <xdr:cxnSp macro="">
      <xdr:nvCxnSpPr>
        <xdr:cNvPr id="198" name="直線コネクタ 197"/>
        <xdr:cNvCxnSpPr/>
      </xdr:nvCxnSpPr>
      <xdr:spPr>
        <a:xfrm>
          <a:off x="2209800" y="9287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200" name="テキスト ボックス 199"/>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201" name="直線コネクタ 200"/>
        <xdr:cNvCxnSpPr/>
      </xdr:nvCxnSpPr>
      <xdr:spPr>
        <a:xfrm>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3" name="テキスト ボックス 202"/>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11" name="楕円 210"/>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2"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3" name="楕円 212"/>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4" name="テキスト ボックス 213"/>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5" name="楕円 214"/>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6" name="テキスト ボックス 215"/>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9" name="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分子となる維持補修費等の経常経費充当一般財源は、工事箇所の相違に伴う南部清掃センター管理費の増等により、前年度と比較して約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分母となる経常一般財源は、地方特例交付金の増等により、前年度と比較して約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この結果、その他の経常収支比率は前年度から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165100</xdr:rowOff>
    </xdr:to>
    <xdr:cxnSp macro="">
      <xdr:nvCxnSpPr>
        <xdr:cNvPr id="253" name="直線コネクタ 252"/>
        <xdr:cNvCxnSpPr/>
      </xdr:nvCxnSpPr>
      <xdr:spPr>
        <a:xfrm>
          <a:off x="15671800" y="1003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127000</xdr:rowOff>
    </xdr:to>
    <xdr:cxnSp macro="">
      <xdr:nvCxnSpPr>
        <xdr:cNvPr id="256" name="直線コネクタ 255"/>
        <xdr:cNvCxnSpPr/>
      </xdr:nvCxnSpPr>
      <xdr:spPr>
        <a:xfrm flipV="1">
          <a:off x="14782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127000</xdr:rowOff>
    </xdr:to>
    <xdr:cxnSp macro="">
      <xdr:nvCxnSpPr>
        <xdr:cNvPr id="259" name="直線コネクタ 258"/>
        <xdr:cNvCxnSpPr/>
      </xdr:nvCxnSpPr>
      <xdr:spPr>
        <a:xfrm>
          <a:off x="13893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62</xdr:row>
      <xdr:rowOff>50800</xdr:rowOff>
    </xdr:to>
    <xdr:cxnSp macro="">
      <xdr:nvCxnSpPr>
        <xdr:cNvPr id="262" name="直線コネクタ 261"/>
        <xdr:cNvCxnSpPr/>
      </xdr:nvCxnSpPr>
      <xdr:spPr>
        <a:xfrm flipV="1">
          <a:off x="13004800" y="100457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2" name="楕円 27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7" name="テキスト ボックス 276"/>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8" name="楕円 277"/>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9" name="テキスト ボックス 278"/>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0</xdr:rowOff>
    </xdr:from>
    <xdr:to>
      <xdr:col>65</xdr:col>
      <xdr:colOff>53975</xdr:colOff>
      <xdr:row>62</xdr:row>
      <xdr:rowOff>101600</xdr:rowOff>
    </xdr:to>
    <xdr:sp macro="" textlink="">
      <xdr:nvSpPr>
        <xdr:cNvPr id="280" name="楕円 279"/>
        <xdr:cNvSpPr/>
      </xdr:nvSpPr>
      <xdr:spPr>
        <a:xfrm>
          <a:off x="12954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86377</xdr:rowOff>
    </xdr:from>
    <xdr:ext cx="762000" cy="259045"/>
    <xdr:sp macro="" textlink="">
      <xdr:nvSpPr>
        <xdr:cNvPr id="281" name="テキスト ボックス 280"/>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分子となる補助費等の経常経費充当一般財源は、令和元年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月から実施された幼児教育・保育の無償化に伴う事業廃止による私立幼稚園就園奨励費補助金の減等により、前年度と比較して約</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億円の減となった。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一方で、分母となる経常一般財源は、地方特例交付金の増等により、前年度と比較して約</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億円の増となった。</a:t>
          </a:r>
        </a:p>
        <a:p>
          <a:r>
            <a:rPr kumimoji="1" lang="ja-JP" altLang="en-US" sz="1200">
              <a:latin typeface="ＭＳ Ｐゴシック" panose="020B0600070205080204" pitchFamily="50" charset="-128"/>
              <a:ea typeface="ＭＳ Ｐゴシック" panose="020B0600070205080204" pitchFamily="50" charset="-128"/>
            </a:rPr>
            <a:t>　この結果、補助費等の経常収支比率は前年度から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29028</xdr:rowOff>
    </xdr:from>
    <xdr:to>
      <xdr:col>82</xdr:col>
      <xdr:colOff>107950</xdr:colOff>
      <xdr:row>40</xdr:row>
      <xdr:rowOff>156391</xdr:rowOff>
    </xdr:to>
    <xdr:cxnSp macro="">
      <xdr:nvCxnSpPr>
        <xdr:cNvPr id="310" name="直線コネクタ 309"/>
        <xdr:cNvCxnSpPr/>
      </xdr:nvCxnSpPr>
      <xdr:spPr>
        <a:xfrm flipV="1">
          <a:off x="16510000" y="5858328"/>
          <a:ext cx="0"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128468</xdr:rowOff>
    </xdr:from>
    <xdr:ext cx="762000" cy="259045"/>
    <xdr:sp macro="" textlink="">
      <xdr:nvSpPr>
        <xdr:cNvPr id="311"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156391</xdr:rowOff>
    </xdr:from>
    <xdr:to>
      <xdr:col>82</xdr:col>
      <xdr:colOff>196850</xdr:colOff>
      <xdr:row>40</xdr:row>
      <xdr:rowOff>156391</xdr:rowOff>
    </xdr:to>
    <xdr:cxnSp macro="">
      <xdr:nvCxnSpPr>
        <xdr:cNvPr id="312" name="直線コネクタ 311"/>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115405</xdr:rowOff>
    </xdr:from>
    <xdr:ext cx="762000" cy="259045"/>
    <xdr:sp macro="" textlink="">
      <xdr:nvSpPr>
        <xdr:cNvPr id="313" name="補助費等最大値テキスト"/>
        <xdr:cNvSpPr txBox="1"/>
      </xdr:nvSpPr>
      <xdr:spPr>
        <a:xfrm>
          <a:off x="16598900" y="560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29028</xdr:rowOff>
    </xdr:from>
    <xdr:to>
      <xdr:col>82</xdr:col>
      <xdr:colOff>196850</xdr:colOff>
      <xdr:row>34</xdr:row>
      <xdr:rowOff>29028</xdr:rowOff>
    </xdr:to>
    <xdr:cxnSp macro="">
      <xdr:nvCxnSpPr>
        <xdr:cNvPr id="314" name="直線コネクタ 313"/>
        <xdr:cNvCxnSpPr/>
      </xdr:nvCxnSpPr>
      <xdr:spPr>
        <a:xfrm>
          <a:off x="16421100" y="585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40458</xdr:rowOff>
    </xdr:from>
    <xdr:to>
      <xdr:col>82</xdr:col>
      <xdr:colOff>107950</xdr:colOff>
      <xdr:row>35</xdr:row>
      <xdr:rowOff>53522</xdr:rowOff>
    </xdr:to>
    <xdr:cxnSp macro="">
      <xdr:nvCxnSpPr>
        <xdr:cNvPr id="315" name="直線コネクタ 314"/>
        <xdr:cNvCxnSpPr/>
      </xdr:nvCxnSpPr>
      <xdr:spPr>
        <a:xfrm flipV="1">
          <a:off x="15671800" y="6041208"/>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85833</xdr:rowOff>
    </xdr:from>
    <xdr:ext cx="762000" cy="259045"/>
    <xdr:sp macro="" textlink="">
      <xdr:nvSpPr>
        <xdr:cNvPr id="316" name="補助費等平均値テキスト"/>
        <xdr:cNvSpPr txBox="1"/>
      </xdr:nvSpPr>
      <xdr:spPr>
        <a:xfrm>
          <a:off x="16598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113756</xdr:rowOff>
    </xdr:from>
    <xdr:to>
      <xdr:col>82</xdr:col>
      <xdr:colOff>158750</xdr:colOff>
      <xdr:row>36</xdr:row>
      <xdr:rowOff>43906</xdr:rowOff>
    </xdr:to>
    <xdr:sp macro="" textlink="">
      <xdr:nvSpPr>
        <xdr:cNvPr id="317" name="フローチャート: 判断 316"/>
        <xdr:cNvSpPr/>
      </xdr:nvSpPr>
      <xdr:spPr>
        <a:xfrm>
          <a:off x="16459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60053</xdr:rowOff>
    </xdr:to>
    <xdr:cxnSp macro="">
      <xdr:nvCxnSpPr>
        <xdr:cNvPr id="318" name="直線コネクタ 317"/>
        <xdr:cNvCxnSpPr/>
      </xdr:nvCxnSpPr>
      <xdr:spPr>
        <a:xfrm flipV="1">
          <a:off x="14782800" y="60542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107224</xdr:rowOff>
    </xdr:from>
    <xdr:to>
      <xdr:col>78</xdr:col>
      <xdr:colOff>120650</xdr:colOff>
      <xdr:row>36</xdr:row>
      <xdr:rowOff>37374</xdr:rowOff>
    </xdr:to>
    <xdr:sp macro="" textlink="">
      <xdr:nvSpPr>
        <xdr:cNvPr id="319" name="フローチャート: 判断 318"/>
        <xdr:cNvSpPr/>
      </xdr:nvSpPr>
      <xdr:spPr>
        <a:xfrm>
          <a:off x="15621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22151</xdr:rowOff>
    </xdr:from>
    <xdr:ext cx="736600" cy="259045"/>
    <xdr:sp macro="" textlink="">
      <xdr:nvSpPr>
        <xdr:cNvPr id="320" name="テキスト ボックス 319"/>
        <xdr:cNvSpPr txBox="1"/>
      </xdr:nvSpPr>
      <xdr:spPr>
        <a:xfrm>
          <a:off x="15290800" y="619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60053</xdr:rowOff>
    </xdr:from>
    <xdr:to>
      <xdr:col>73</xdr:col>
      <xdr:colOff>180975</xdr:colOff>
      <xdr:row>35</xdr:row>
      <xdr:rowOff>73116</xdr:rowOff>
    </xdr:to>
    <xdr:cxnSp macro="">
      <xdr:nvCxnSpPr>
        <xdr:cNvPr id="321" name="直線コネクタ 320"/>
        <xdr:cNvCxnSpPr/>
      </xdr:nvCxnSpPr>
      <xdr:spPr>
        <a:xfrm flipV="1">
          <a:off x="13893800" y="6060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87630</xdr:rowOff>
    </xdr:from>
    <xdr:to>
      <xdr:col>74</xdr:col>
      <xdr:colOff>31750</xdr:colOff>
      <xdr:row>36</xdr:row>
      <xdr:rowOff>17780</xdr:rowOff>
    </xdr:to>
    <xdr:sp macro="" textlink="">
      <xdr:nvSpPr>
        <xdr:cNvPr id="322" name="フローチャート: 判断 321"/>
        <xdr:cNvSpPr/>
      </xdr:nvSpPr>
      <xdr:spPr>
        <a:xfrm>
          <a:off x="14732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2557</xdr:rowOff>
    </xdr:from>
    <xdr:ext cx="762000" cy="259045"/>
    <xdr:sp macro="" textlink="">
      <xdr:nvSpPr>
        <xdr:cNvPr id="323" name="テキスト ボックス 322"/>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89444</xdr:rowOff>
    </xdr:from>
    <xdr:to>
      <xdr:col>69</xdr:col>
      <xdr:colOff>92075</xdr:colOff>
      <xdr:row>35</xdr:row>
      <xdr:rowOff>73116</xdr:rowOff>
    </xdr:to>
    <xdr:cxnSp macro="">
      <xdr:nvCxnSpPr>
        <xdr:cNvPr id="324" name="直線コネクタ 323"/>
        <xdr:cNvCxnSpPr/>
      </xdr:nvCxnSpPr>
      <xdr:spPr>
        <a:xfrm>
          <a:off x="13004800" y="5747294"/>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5" name="フローチャート: 判断 324"/>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6" name="テキスト ボックス 325"/>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81099</xdr:rowOff>
    </xdr:from>
    <xdr:to>
      <xdr:col>65</xdr:col>
      <xdr:colOff>53975</xdr:colOff>
      <xdr:row>36</xdr:row>
      <xdr:rowOff>11249</xdr:rowOff>
    </xdr:to>
    <xdr:sp macro="" textlink="">
      <xdr:nvSpPr>
        <xdr:cNvPr id="327" name="フローチャート: 判断 326"/>
        <xdr:cNvSpPr/>
      </xdr:nvSpPr>
      <xdr:spPr>
        <a:xfrm>
          <a:off x="12954000" y="608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167476</xdr:rowOff>
    </xdr:from>
    <xdr:ext cx="762000" cy="259045"/>
    <xdr:sp macro="" textlink="">
      <xdr:nvSpPr>
        <xdr:cNvPr id="328" name="テキスト ボックス 327"/>
        <xdr:cNvSpPr txBox="1"/>
      </xdr:nvSpPr>
      <xdr:spPr>
        <a:xfrm>
          <a:off x="12623800" y="61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161108</xdr:rowOff>
    </xdr:from>
    <xdr:to>
      <xdr:col>82</xdr:col>
      <xdr:colOff>158750</xdr:colOff>
      <xdr:row>35</xdr:row>
      <xdr:rowOff>91258</xdr:rowOff>
    </xdr:to>
    <xdr:sp macro="" textlink="">
      <xdr:nvSpPr>
        <xdr:cNvPr id="334" name="楕円 333"/>
        <xdr:cNvSpPr/>
      </xdr:nvSpPr>
      <xdr:spPr>
        <a:xfrm>
          <a:off x="164592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6185</xdr:rowOff>
    </xdr:from>
    <xdr:ext cx="762000" cy="259045"/>
    <xdr:sp macro="" textlink="">
      <xdr:nvSpPr>
        <xdr:cNvPr id="335" name="補助費等該当値テキスト"/>
        <xdr:cNvSpPr txBox="1"/>
      </xdr:nvSpPr>
      <xdr:spPr>
        <a:xfrm>
          <a:off x="16598900" y="583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2722</xdr:rowOff>
    </xdr:from>
    <xdr:to>
      <xdr:col>78</xdr:col>
      <xdr:colOff>120650</xdr:colOff>
      <xdr:row>35</xdr:row>
      <xdr:rowOff>104322</xdr:rowOff>
    </xdr:to>
    <xdr:sp macro="" textlink="">
      <xdr:nvSpPr>
        <xdr:cNvPr id="336" name="楕円 335"/>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114499</xdr:rowOff>
    </xdr:from>
    <xdr:ext cx="736600" cy="259045"/>
    <xdr:sp macro="" textlink="">
      <xdr:nvSpPr>
        <xdr:cNvPr id="337" name="テキスト ボックス 336"/>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9253</xdr:rowOff>
    </xdr:from>
    <xdr:to>
      <xdr:col>74</xdr:col>
      <xdr:colOff>31750</xdr:colOff>
      <xdr:row>35</xdr:row>
      <xdr:rowOff>110853</xdr:rowOff>
    </xdr:to>
    <xdr:sp macro="" textlink="">
      <xdr:nvSpPr>
        <xdr:cNvPr id="338" name="楕円 337"/>
        <xdr:cNvSpPr/>
      </xdr:nvSpPr>
      <xdr:spPr>
        <a:xfrm>
          <a:off x="14732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121030</xdr:rowOff>
    </xdr:from>
    <xdr:ext cx="762000" cy="259045"/>
    <xdr:sp macro="" textlink="">
      <xdr:nvSpPr>
        <xdr:cNvPr id="339" name="テキスト ボックス 338"/>
        <xdr:cNvSpPr txBox="1"/>
      </xdr:nvSpPr>
      <xdr:spPr>
        <a:xfrm>
          <a:off x="14401800" y="577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22316</xdr:rowOff>
    </xdr:from>
    <xdr:to>
      <xdr:col>69</xdr:col>
      <xdr:colOff>142875</xdr:colOff>
      <xdr:row>35</xdr:row>
      <xdr:rowOff>123916</xdr:rowOff>
    </xdr:to>
    <xdr:sp macro="" textlink="">
      <xdr:nvSpPr>
        <xdr:cNvPr id="340" name="楕円 339"/>
        <xdr:cNvSpPr/>
      </xdr:nvSpPr>
      <xdr:spPr>
        <a:xfrm>
          <a:off x="13843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134093</xdr:rowOff>
    </xdr:from>
    <xdr:ext cx="762000" cy="259045"/>
    <xdr:sp macro="" textlink="">
      <xdr:nvSpPr>
        <xdr:cNvPr id="341" name="テキスト ボックス 340"/>
        <xdr:cNvSpPr txBox="1"/>
      </xdr:nvSpPr>
      <xdr:spPr>
        <a:xfrm>
          <a:off x="13512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38644</xdr:rowOff>
    </xdr:from>
    <xdr:to>
      <xdr:col>65</xdr:col>
      <xdr:colOff>53975</xdr:colOff>
      <xdr:row>33</xdr:row>
      <xdr:rowOff>140244</xdr:rowOff>
    </xdr:to>
    <xdr:sp macro="" textlink="">
      <xdr:nvSpPr>
        <xdr:cNvPr id="342" name="楕円 341"/>
        <xdr:cNvSpPr/>
      </xdr:nvSpPr>
      <xdr:spPr>
        <a:xfrm>
          <a:off x="12954000" y="56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150421</xdr:rowOff>
    </xdr:from>
    <xdr:ext cx="762000" cy="259045"/>
    <xdr:sp macro="" textlink="">
      <xdr:nvSpPr>
        <xdr:cNvPr id="343" name="テキスト ボックス 342"/>
        <xdr:cNvSpPr txBox="1"/>
      </xdr:nvSpPr>
      <xdr:spPr>
        <a:xfrm>
          <a:off x="12623800" y="546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分子となる公債費の経常経費充当一般財源は、市債残高の減少及び利率の見直しに伴う減により、前年度と比較して約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一方で、分母となる経常一般財源は、地方特例交付金の増等により、前年度と比較して約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この結果、公債費の経常収支比率は前年度から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1" name="直線コネクタ 370"/>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2"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3" name="直線コネクタ 372"/>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4"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5" name="直線コネクタ 374"/>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62230</xdr:rowOff>
    </xdr:to>
    <xdr:cxnSp macro="">
      <xdr:nvCxnSpPr>
        <xdr:cNvPr id="376" name="直線コネクタ 375"/>
        <xdr:cNvCxnSpPr/>
      </xdr:nvCxnSpPr>
      <xdr:spPr>
        <a:xfrm flipV="1">
          <a:off x="3987800" y="1322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62230</xdr:rowOff>
    </xdr:to>
    <xdr:cxnSp macro="">
      <xdr:nvCxnSpPr>
        <xdr:cNvPr id="379" name="直線コネクタ 378"/>
        <xdr:cNvCxnSpPr/>
      </xdr:nvCxnSpPr>
      <xdr:spPr>
        <a:xfrm>
          <a:off x="3098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0" name="フローチャート: 判断 379"/>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1" name="テキスト ボックス 380"/>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146050</xdr:rowOff>
    </xdr:to>
    <xdr:cxnSp macro="">
      <xdr:nvCxnSpPr>
        <xdr:cNvPr id="382" name="直線コネクタ 381"/>
        <xdr:cNvCxnSpPr/>
      </xdr:nvCxnSpPr>
      <xdr:spPr>
        <a:xfrm flipV="1">
          <a:off x="2209800" y="1326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3" name="フローチャート: 判断 382"/>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4" name="テキスト ボックス 383"/>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146050</xdr:rowOff>
    </xdr:to>
    <xdr:cxnSp macro="">
      <xdr:nvCxnSpPr>
        <xdr:cNvPr id="385" name="直線コネクタ 384"/>
        <xdr:cNvCxnSpPr/>
      </xdr:nvCxnSpPr>
      <xdr:spPr>
        <a:xfrm>
          <a:off x="1320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6" name="フローチャート: 判断 385"/>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7" name="テキスト ボックス 386"/>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8" name="フローチャート: 判断 387"/>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9" name="テキスト ボックス 388"/>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5" name="楕円 394"/>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6"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7" name="楕円 396"/>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8" name="テキスト ボックス 39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9" name="楕円 398"/>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400" name="テキスト ボックス 399"/>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401" name="楕円 400"/>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402" name="テキスト ボックス 401"/>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3" name="楕円 402"/>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404" name="テキスト ボックス 403"/>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分子となる公債費以外の経常経費充当一般財源は、医療扶助費の増等による生活保護扶助費の増等に伴う扶助費の増等により、前年度と比較して約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分母となる経常一般財源は、地方特例交付金の増等により、前年度と比較して約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億円の増となった。</a:t>
          </a:r>
        </a:p>
        <a:p>
          <a:r>
            <a:rPr kumimoji="1" lang="ja-JP" altLang="en-US" sz="1300">
              <a:latin typeface="ＭＳ Ｐゴシック" panose="020B0600070205080204" pitchFamily="50" charset="-128"/>
              <a:ea typeface="ＭＳ Ｐゴシック" panose="020B0600070205080204" pitchFamily="50" charset="-128"/>
            </a:rPr>
            <a:t>　この結果、公債費以外の経常収支比率は前年度から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0" name="直線コネクタ 429"/>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1"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2" name="直線コネクタ 431"/>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3"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4" name="直線コネクタ 433"/>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113285</xdr:rowOff>
    </xdr:to>
    <xdr:cxnSp macro="">
      <xdr:nvCxnSpPr>
        <xdr:cNvPr id="435" name="直線コネクタ 434"/>
        <xdr:cNvCxnSpPr/>
      </xdr:nvCxnSpPr>
      <xdr:spPr>
        <a:xfrm>
          <a:off x="15671800" y="130291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6"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7" name="フローチャート: 判断 436"/>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3556</xdr:rowOff>
    </xdr:to>
    <xdr:cxnSp macro="">
      <xdr:nvCxnSpPr>
        <xdr:cNvPr id="438" name="直線コネクタ 437"/>
        <xdr:cNvCxnSpPr/>
      </xdr:nvCxnSpPr>
      <xdr:spPr>
        <a:xfrm flipV="1">
          <a:off x="14782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9" name="フローチャート: 判断 438"/>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0" name="テキスト ボックス 439"/>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3556</xdr:rowOff>
    </xdr:to>
    <xdr:cxnSp macro="">
      <xdr:nvCxnSpPr>
        <xdr:cNvPr id="441" name="直線コネクタ 440"/>
        <xdr:cNvCxnSpPr/>
      </xdr:nvCxnSpPr>
      <xdr:spPr>
        <a:xfrm>
          <a:off x="13893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2" name="フローチャート: 判断 441"/>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3" name="テキスト ボックス 442"/>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138430</xdr:rowOff>
    </xdr:to>
    <xdr:cxnSp macro="">
      <xdr:nvCxnSpPr>
        <xdr:cNvPr id="444" name="直線コネクタ 443"/>
        <xdr:cNvCxnSpPr/>
      </xdr:nvCxnSpPr>
      <xdr:spPr>
        <a:xfrm>
          <a:off x="13004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5" name="フローチャート: 判断 444"/>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6" name="テキスト ボックス 44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7" name="フローチャート: 判断 446"/>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8" name="テキスト ボックス 447"/>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54" name="楕円 453"/>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79011</xdr:rowOff>
    </xdr:from>
    <xdr:ext cx="762000" cy="259045"/>
    <xdr:sp macro="" textlink="">
      <xdr:nvSpPr>
        <xdr:cNvPr id="455" name="公債費以外該当値テキスト"/>
        <xdr:cNvSpPr txBox="1"/>
      </xdr:nvSpPr>
      <xdr:spPr>
        <a:xfrm>
          <a:off x="16598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56" name="楕円 455"/>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7" name="テキスト ボックス 456"/>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58" name="楕円 457"/>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64533</xdr:rowOff>
    </xdr:from>
    <xdr:ext cx="762000" cy="259045"/>
    <xdr:sp macro="" textlink="">
      <xdr:nvSpPr>
        <xdr:cNvPr id="459" name="テキスト ボックス 458"/>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60" name="楕円 459"/>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61" name="テキスト ボックス 460"/>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62" name="楕円 461"/>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63" name="テキスト ボックス 462"/>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123419</xdr:rowOff>
    </xdr:from>
    <xdr:to>
      <xdr:col>29</xdr:col>
      <xdr:colOff>127000</xdr:colOff>
      <xdr:row>16</xdr:row>
      <xdr:rowOff>80488</xdr:rowOff>
    </xdr:to>
    <xdr:cxnSp macro="">
      <xdr:nvCxnSpPr>
        <xdr:cNvPr id="48" name="直線コネクタ 47"/>
        <xdr:cNvCxnSpPr/>
      </xdr:nvCxnSpPr>
      <xdr:spPr bwMode="auto">
        <a:xfrm flipV="1">
          <a:off x="5003800" y="2742794"/>
          <a:ext cx="647700" cy="12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32534</xdr:rowOff>
    </xdr:from>
    <xdr:ext cx="762000" cy="259045"/>
    <xdr:sp macro="" textlink="">
      <xdr:nvSpPr>
        <xdr:cNvPr id="49" name="人口1人当たり決算額の推移平均値テキスト130"/>
        <xdr:cNvSpPr txBox="1"/>
      </xdr:nvSpPr>
      <xdr:spPr>
        <a:xfrm>
          <a:off x="5740400" y="282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80488</xdr:rowOff>
    </xdr:from>
    <xdr:to>
      <xdr:col>26</xdr:col>
      <xdr:colOff>50800</xdr:colOff>
      <xdr:row>16</xdr:row>
      <xdr:rowOff>94706</xdr:rowOff>
    </xdr:to>
    <xdr:cxnSp macro="">
      <xdr:nvCxnSpPr>
        <xdr:cNvPr id="51" name="直線コネクタ 50"/>
        <xdr:cNvCxnSpPr/>
      </xdr:nvCxnSpPr>
      <xdr:spPr bwMode="auto">
        <a:xfrm flipV="1">
          <a:off x="4305300" y="2871313"/>
          <a:ext cx="698500" cy="1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22430</xdr:rowOff>
    </xdr:from>
    <xdr:ext cx="736600" cy="259045"/>
    <xdr:sp macro="" textlink="">
      <xdr:nvSpPr>
        <xdr:cNvPr id="53" name="テキスト ボックス 52"/>
        <xdr:cNvSpPr txBox="1"/>
      </xdr:nvSpPr>
      <xdr:spPr>
        <a:xfrm>
          <a:off x="4622800" y="298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94706</xdr:rowOff>
    </xdr:from>
    <xdr:to>
      <xdr:col>22</xdr:col>
      <xdr:colOff>114300</xdr:colOff>
      <xdr:row>17</xdr:row>
      <xdr:rowOff>12456</xdr:rowOff>
    </xdr:to>
    <xdr:cxnSp macro="">
      <xdr:nvCxnSpPr>
        <xdr:cNvPr id="54" name="直線コネクタ 53"/>
        <xdr:cNvCxnSpPr/>
      </xdr:nvCxnSpPr>
      <xdr:spPr bwMode="auto">
        <a:xfrm flipV="1">
          <a:off x="3606800" y="2885531"/>
          <a:ext cx="698500" cy="89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41724</xdr:rowOff>
    </xdr:from>
    <xdr:ext cx="762000" cy="259045"/>
    <xdr:sp macro="" textlink="">
      <xdr:nvSpPr>
        <xdr:cNvPr id="56" name="テキスト ボックス 55"/>
        <xdr:cNvSpPr txBox="1"/>
      </xdr:nvSpPr>
      <xdr:spPr>
        <a:xfrm>
          <a:off x="3924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147650</xdr:rowOff>
    </xdr:from>
    <xdr:to>
      <xdr:col>18</xdr:col>
      <xdr:colOff>177800</xdr:colOff>
      <xdr:row>17</xdr:row>
      <xdr:rowOff>12456</xdr:rowOff>
    </xdr:to>
    <xdr:cxnSp macro="">
      <xdr:nvCxnSpPr>
        <xdr:cNvPr id="57" name="直線コネクタ 56"/>
        <xdr:cNvCxnSpPr/>
      </xdr:nvCxnSpPr>
      <xdr:spPr bwMode="auto">
        <a:xfrm>
          <a:off x="2908300" y="2938475"/>
          <a:ext cx="6985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63715</xdr:rowOff>
    </xdr:from>
    <xdr:ext cx="762000" cy="259045"/>
    <xdr:sp macro="" textlink="">
      <xdr:nvSpPr>
        <xdr:cNvPr id="59" name="テキスト ボックス 58"/>
        <xdr:cNvSpPr txBox="1"/>
      </xdr:nvSpPr>
      <xdr:spPr>
        <a:xfrm>
          <a:off x="32258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60926</xdr:rowOff>
    </xdr:from>
    <xdr:ext cx="762000" cy="259045"/>
    <xdr:sp macro="" textlink="">
      <xdr:nvSpPr>
        <xdr:cNvPr id="61" name="テキスト ボックス 60"/>
        <xdr:cNvSpPr txBox="1"/>
      </xdr:nvSpPr>
      <xdr:spPr>
        <a:xfrm>
          <a:off x="2527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72619</xdr:rowOff>
    </xdr:from>
    <xdr:to>
      <xdr:col>29</xdr:col>
      <xdr:colOff>177800</xdr:colOff>
      <xdr:row>16</xdr:row>
      <xdr:rowOff>2769</xdr:rowOff>
    </xdr:to>
    <xdr:sp macro="" textlink="">
      <xdr:nvSpPr>
        <xdr:cNvPr id="67" name="楕円 66"/>
        <xdr:cNvSpPr/>
      </xdr:nvSpPr>
      <xdr:spPr bwMode="auto">
        <a:xfrm>
          <a:off x="5600700" y="26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89146</xdr:rowOff>
    </xdr:from>
    <xdr:ext cx="762000" cy="259045"/>
    <xdr:sp macro="" textlink="">
      <xdr:nvSpPr>
        <xdr:cNvPr id="68" name="人口1人当たり決算額の推移該当値テキスト130"/>
        <xdr:cNvSpPr txBox="1"/>
      </xdr:nvSpPr>
      <xdr:spPr>
        <a:xfrm>
          <a:off x="5740400" y="25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29688</xdr:rowOff>
    </xdr:from>
    <xdr:to>
      <xdr:col>26</xdr:col>
      <xdr:colOff>101600</xdr:colOff>
      <xdr:row>16</xdr:row>
      <xdr:rowOff>131288</xdr:rowOff>
    </xdr:to>
    <xdr:sp macro="" textlink="">
      <xdr:nvSpPr>
        <xdr:cNvPr id="69" name="楕円 68"/>
        <xdr:cNvSpPr/>
      </xdr:nvSpPr>
      <xdr:spPr bwMode="auto">
        <a:xfrm>
          <a:off x="4953000" y="282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141465</xdr:rowOff>
    </xdr:from>
    <xdr:ext cx="736600" cy="259045"/>
    <xdr:sp macro="" textlink="">
      <xdr:nvSpPr>
        <xdr:cNvPr id="70" name="テキスト ボックス 69"/>
        <xdr:cNvSpPr txBox="1"/>
      </xdr:nvSpPr>
      <xdr:spPr>
        <a:xfrm>
          <a:off x="4622800" y="258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43906</xdr:rowOff>
    </xdr:from>
    <xdr:to>
      <xdr:col>22</xdr:col>
      <xdr:colOff>165100</xdr:colOff>
      <xdr:row>16</xdr:row>
      <xdr:rowOff>145506</xdr:rowOff>
    </xdr:to>
    <xdr:sp macro="" textlink="">
      <xdr:nvSpPr>
        <xdr:cNvPr id="71" name="楕円 70"/>
        <xdr:cNvSpPr/>
      </xdr:nvSpPr>
      <xdr:spPr bwMode="auto">
        <a:xfrm>
          <a:off x="4254500" y="283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155683</xdr:rowOff>
    </xdr:from>
    <xdr:ext cx="762000" cy="259045"/>
    <xdr:sp macro="" textlink="">
      <xdr:nvSpPr>
        <xdr:cNvPr id="72" name="テキスト ボックス 71"/>
        <xdr:cNvSpPr txBox="1"/>
      </xdr:nvSpPr>
      <xdr:spPr>
        <a:xfrm>
          <a:off x="3924300" y="260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133106</xdr:rowOff>
    </xdr:from>
    <xdr:to>
      <xdr:col>19</xdr:col>
      <xdr:colOff>38100</xdr:colOff>
      <xdr:row>17</xdr:row>
      <xdr:rowOff>63256</xdr:rowOff>
    </xdr:to>
    <xdr:sp macro="" textlink="">
      <xdr:nvSpPr>
        <xdr:cNvPr id="73" name="楕円 72"/>
        <xdr:cNvSpPr/>
      </xdr:nvSpPr>
      <xdr:spPr bwMode="auto">
        <a:xfrm>
          <a:off x="3556000" y="29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73433</xdr:rowOff>
    </xdr:from>
    <xdr:ext cx="762000" cy="259045"/>
    <xdr:sp macro="" textlink="">
      <xdr:nvSpPr>
        <xdr:cNvPr id="74" name="テキスト ボックス 73"/>
        <xdr:cNvSpPr txBox="1"/>
      </xdr:nvSpPr>
      <xdr:spPr>
        <a:xfrm>
          <a:off x="3225800" y="269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96850</xdr:rowOff>
    </xdr:from>
    <xdr:to>
      <xdr:col>15</xdr:col>
      <xdr:colOff>101600</xdr:colOff>
      <xdr:row>17</xdr:row>
      <xdr:rowOff>27000</xdr:rowOff>
    </xdr:to>
    <xdr:sp macro="" textlink="">
      <xdr:nvSpPr>
        <xdr:cNvPr id="75" name="楕円 74"/>
        <xdr:cNvSpPr/>
      </xdr:nvSpPr>
      <xdr:spPr bwMode="auto">
        <a:xfrm>
          <a:off x="2857500" y="288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37177</xdr:rowOff>
    </xdr:from>
    <xdr:ext cx="762000" cy="259045"/>
    <xdr:sp macro="" textlink="">
      <xdr:nvSpPr>
        <xdr:cNvPr id="76" name="テキスト ボックス 75"/>
        <xdr:cNvSpPr txBox="1"/>
      </xdr:nvSpPr>
      <xdr:spPr>
        <a:xfrm>
          <a:off x="2527300" y="265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209113</xdr:rowOff>
    </xdr:from>
    <xdr:to>
      <xdr:col>29</xdr:col>
      <xdr:colOff>127000</xdr:colOff>
      <xdr:row>35</xdr:row>
      <xdr:rowOff>251907</xdr:rowOff>
    </xdr:to>
    <xdr:cxnSp macro="">
      <xdr:nvCxnSpPr>
        <xdr:cNvPr id="108" name="直線コネクタ 107"/>
        <xdr:cNvCxnSpPr/>
      </xdr:nvCxnSpPr>
      <xdr:spPr bwMode="auto">
        <a:xfrm>
          <a:off x="5003800" y="6819463"/>
          <a:ext cx="647700" cy="4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209113</xdr:rowOff>
    </xdr:from>
    <xdr:to>
      <xdr:col>26</xdr:col>
      <xdr:colOff>50800</xdr:colOff>
      <xdr:row>35</xdr:row>
      <xdr:rowOff>211673</xdr:rowOff>
    </xdr:to>
    <xdr:cxnSp macro="">
      <xdr:nvCxnSpPr>
        <xdr:cNvPr id="111" name="直線コネクタ 110"/>
        <xdr:cNvCxnSpPr/>
      </xdr:nvCxnSpPr>
      <xdr:spPr bwMode="auto">
        <a:xfrm flipV="1">
          <a:off x="4305300" y="6819463"/>
          <a:ext cx="698500" cy="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50876</xdr:rowOff>
    </xdr:from>
    <xdr:to>
      <xdr:col>22</xdr:col>
      <xdr:colOff>114300</xdr:colOff>
      <xdr:row>35</xdr:row>
      <xdr:rowOff>211673</xdr:rowOff>
    </xdr:to>
    <xdr:cxnSp macro="">
      <xdr:nvCxnSpPr>
        <xdr:cNvPr id="114" name="直線コネクタ 113"/>
        <xdr:cNvCxnSpPr/>
      </xdr:nvCxnSpPr>
      <xdr:spPr bwMode="auto">
        <a:xfrm>
          <a:off x="3606800" y="6661226"/>
          <a:ext cx="698500" cy="160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50876</xdr:rowOff>
    </xdr:from>
    <xdr:to>
      <xdr:col>18</xdr:col>
      <xdr:colOff>177800</xdr:colOff>
      <xdr:row>35</xdr:row>
      <xdr:rowOff>149128</xdr:rowOff>
    </xdr:to>
    <xdr:cxnSp macro="">
      <xdr:nvCxnSpPr>
        <xdr:cNvPr id="117" name="直線コネクタ 116"/>
        <xdr:cNvCxnSpPr/>
      </xdr:nvCxnSpPr>
      <xdr:spPr bwMode="auto">
        <a:xfrm flipV="1">
          <a:off x="2908300" y="6661226"/>
          <a:ext cx="698500" cy="9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201107</xdr:rowOff>
    </xdr:from>
    <xdr:to>
      <xdr:col>29</xdr:col>
      <xdr:colOff>177800</xdr:colOff>
      <xdr:row>35</xdr:row>
      <xdr:rowOff>302707</xdr:rowOff>
    </xdr:to>
    <xdr:sp macro="" textlink="">
      <xdr:nvSpPr>
        <xdr:cNvPr id="127" name="楕円 126"/>
        <xdr:cNvSpPr/>
      </xdr:nvSpPr>
      <xdr:spPr bwMode="auto">
        <a:xfrm>
          <a:off x="5600700" y="681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46184</xdr:rowOff>
    </xdr:from>
    <xdr:ext cx="762000" cy="259045"/>
    <xdr:sp macro="" textlink="">
      <xdr:nvSpPr>
        <xdr:cNvPr id="128" name="人口1人当たり決算額の推移該当値テキスト445"/>
        <xdr:cNvSpPr txBox="1"/>
      </xdr:nvSpPr>
      <xdr:spPr>
        <a:xfrm>
          <a:off x="5740400" y="665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158313</xdr:rowOff>
    </xdr:from>
    <xdr:to>
      <xdr:col>26</xdr:col>
      <xdr:colOff>101600</xdr:colOff>
      <xdr:row>35</xdr:row>
      <xdr:rowOff>259913</xdr:rowOff>
    </xdr:to>
    <xdr:sp macro="" textlink="">
      <xdr:nvSpPr>
        <xdr:cNvPr id="129" name="楕円 128"/>
        <xdr:cNvSpPr/>
      </xdr:nvSpPr>
      <xdr:spPr bwMode="auto">
        <a:xfrm>
          <a:off x="4953000" y="676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270090</xdr:rowOff>
    </xdr:from>
    <xdr:ext cx="736600" cy="259045"/>
    <xdr:sp macro="" textlink="">
      <xdr:nvSpPr>
        <xdr:cNvPr id="130" name="テキスト ボックス 129"/>
        <xdr:cNvSpPr txBox="1"/>
      </xdr:nvSpPr>
      <xdr:spPr>
        <a:xfrm>
          <a:off x="4622800" y="6537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160873</xdr:rowOff>
    </xdr:from>
    <xdr:to>
      <xdr:col>22</xdr:col>
      <xdr:colOff>165100</xdr:colOff>
      <xdr:row>35</xdr:row>
      <xdr:rowOff>262473</xdr:rowOff>
    </xdr:to>
    <xdr:sp macro="" textlink="">
      <xdr:nvSpPr>
        <xdr:cNvPr id="131" name="楕円 130"/>
        <xdr:cNvSpPr/>
      </xdr:nvSpPr>
      <xdr:spPr bwMode="auto">
        <a:xfrm>
          <a:off x="4254500" y="677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272650</xdr:rowOff>
    </xdr:from>
    <xdr:ext cx="762000" cy="259045"/>
    <xdr:sp macro="" textlink="">
      <xdr:nvSpPr>
        <xdr:cNvPr id="132" name="テキスト ボックス 131"/>
        <xdr:cNvSpPr txBox="1"/>
      </xdr:nvSpPr>
      <xdr:spPr>
        <a:xfrm>
          <a:off x="3924300" y="654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xdr:rowOff>
    </xdr:from>
    <xdr:to>
      <xdr:col>19</xdr:col>
      <xdr:colOff>38100</xdr:colOff>
      <xdr:row>35</xdr:row>
      <xdr:rowOff>101676</xdr:rowOff>
    </xdr:to>
    <xdr:sp macro="" textlink="">
      <xdr:nvSpPr>
        <xdr:cNvPr id="133" name="楕円 132"/>
        <xdr:cNvSpPr/>
      </xdr:nvSpPr>
      <xdr:spPr bwMode="auto">
        <a:xfrm>
          <a:off x="3556000" y="66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111853</xdr:rowOff>
    </xdr:from>
    <xdr:ext cx="762000" cy="259045"/>
    <xdr:sp macro="" textlink="">
      <xdr:nvSpPr>
        <xdr:cNvPr id="134" name="テキスト ボックス 133"/>
        <xdr:cNvSpPr txBox="1"/>
      </xdr:nvSpPr>
      <xdr:spPr>
        <a:xfrm>
          <a:off x="3225800" y="637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98328</xdr:rowOff>
    </xdr:from>
    <xdr:to>
      <xdr:col>15</xdr:col>
      <xdr:colOff>101600</xdr:colOff>
      <xdr:row>35</xdr:row>
      <xdr:rowOff>199928</xdr:rowOff>
    </xdr:to>
    <xdr:sp macro="" textlink="">
      <xdr:nvSpPr>
        <xdr:cNvPr id="135" name="楕円 134"/>
        <xdr:cNvSpPr/>
      </xdr:nvSpPr>
      <xdr:spPr bwMode="auto">
        <a:xfrm>
          <a:off x="2857500" y="670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210105</xdr:rowOff>
    </xdr:from>
    <xdr:ext cx="762000" cy="259045"/>
    <xdr:sp macro="" textlink="">
      <xdr:nvSpPr>
        <xdr:cNvPr id="136" name="テキスト ボックス 135"/>
        <xdr:cNvSpPr txBox="1"/>
      </xdr:nvSpPr>
      <xdr:spPr>
        <a:xfrm>
          <a:off x="2527300" y="64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321,535
318,643
1,232.02
163,782,406
156,628,108
1,428,507
74,986,266
123,938,143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116154</xdr:rowOff>
    </xdr:from>
    <xdr:to>
      <xdr:col>24</xdr:col>
      <xdr:colOff>63500</xdr:colOff>
      <xdr:row>35</xdr:row>
      <xdr:rowOff>30391</xdr:rowOff>
    </xdr:to>
    <xdr:cxnSp macro="">
      <xdr:nvCxnSpPr>
        <xdr:cNvPr id="61" name="直線コネクタ 60"/>
        <xdr:cNvCxnSpPr/>
      </xdr:nvCxnSpPr>
      <xdr:spPr>
        <a:xfrm flipV="1">
          <a:off x="3797300" y="5945454"/>
          <a:ext cx="8382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140746</xdr:rowOff>
    </xdr:from>
    <xdr:ext cx="534377" cy="259045"/>
    <xdr:sp macro="" textlink="">
      <xdr:nvSpPr>
        <xdr:cNvPr id="62" name="人件費平均値テキスト"/>
        <xdr:cNvSpPr txBox="1"/>
      </xdr:nvSpPr>
      <xdr:spPr>
        <a:xfrm>
          <a:off x="4686300" y="597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30391</xdr:rowOff>
    </xdr:from>
    <xdr:to>
      <xdr:col>19</xdr:col>
      <xdr:colOff>177800</xdr:colOff>
      <xdr:row>35</xdr:row>
      <xdr:rowOff>55270</xdr:rowOff>
    </xdr:to>
    <xdr:cxnSp macro="">
      <xdr:nvCxnSpPr>
        <xdr:cNvPr id="64" name="直線コネクタ 63"/>
        <xdr:cNvCxnSpPr/>
      </xdr:nvCxnSpPr>
      <xdr:spPr>
        <a:xfrm flipV="1">
          <a:off x="2908300" y="6031141"/>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89311</xdr:rowOff>
    </xdr:from>
    <xdr:ext cx="534377" cy="259045"/>
    <xdr:sp macro="" textlink="">
      <xdr:nvSpPr>
        <xdr:cNvPr id="66" name="テキスト ボックス 65"/>
        <xdr:cNvSpPr txBox="1"/>
      </xdr:nvSpPr>
      <xdr:spPr>
        <a:xfrm>
          <a:off x="3530111" y="60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55270</xdr:rowOff>
    </xdr:from>
    <xdr:to>
      <xdr:col>15</xdr:col>
      <xdr:colOff>50800</xdr:colOff>
      <xdr:row>35</xdr:row>
      <xdr:rowOff>120078</xdr:rowOff>
    </xdr:to>
    <xdr:cxnSp macro="">
      <xdr:nvCxnSpPr>
        <xdr:cNvPr id="67" name="直線コネクタ 66"/>
        <xdr:cNvCxnSpPr/>
      </xdr:nvCxnSpPr>
      <xdr:spPr>
        <a:xfrm flipV="1">
          <a:off x="2019300" y="6056020"/>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25324</xdr:rowOff>
    </xdr:from>
    <xdr:to>
      <xdr:col>10</xdr:col>
      <xdr:colOff>114300</xdr:colOff>
      <xdr:row>35</xdr:row>
      <xdr:rowOff>120078</xdr:rowOff>
    </xdr:to>
    <xdr:cxnSp macro="">
      <xdr:nvCxnSpPr>
        <xdr:cNvPr id="70" name="直線コネクタ 69"/>
        <xdr:cNvCxnSpPr/>
      </xdr:nvCxnSpPr>
      <xdr:spPr>
        <a:xfrm>
          <a:off x="1130300" y="6026074"/>
          <a:ext cx="8890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88511</xdr:rowOff>
    </xdr:from>
    <xdr:ext cx="534377" cy="259045"/>
    <xdr:sp macro="" textlink="">
      <xdr:nvSpPr>
        <xdr:cNvPr id="74" name="テキスト ボックス 73"/>
        <xdr:cNvSpPr txBox="1"/>
      </xdr:nvSpPr>
      <xdr:spPr>
        <a:xfrm>
          <a:off x="863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65354</xdr:rowOff>
    </xdr:from>
    <xdr:to>
      <xdr:col>24</xdr:col>
      <xdr:colOff>114300</xdr:colOff>
      <xdr:row>34</xdr:row>
      <xdr:rowOff>166954</xdr:rowOff>
    </xdr:to>
    <xdr:sp macro="" textlink="">
      <xdr:nvSpPr>
        <xdr:cNvPr id="80" name="楕円 79"/>
        <xdr:cNvSpPr/>
      </xdr:nvSpPr>
      <xdr:spPr>
        <a:xfrm>
          <a:off x="45847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88231</xdr:rowOff>
    </xdr:from>
    <xdr:ext cx="534377" cy="259045"/>
    <xdr:sp macro="" textlink="">
      <xdr:nvSpPr>
        <xdr:cNvPr id="81" name="人件費該当値テキスト"/>
        <xdr:cNvSpPr txBox="1"/>
      </xdr:nvSpPr>
      <xdr:spPr>
        <a:xfrm>
          <a:off x="4686300" y="57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151041</xdr:rowOff>
    </xdr:from>
    <xdr:to>
      <xdr:col>20</xdr:col>
      <xdr:colOff>38100</xdr:colOff>
      <xdr:row>35</xdr:row>
      <xdr:rowOff>81191</xdr:rowOff>
    </xdr:to>
    <xdr:sp macro="" textlink="">
      <xdr:nvSpPr>
        <xdr:cNvPr id="82" name="楕円 81"/>
        <xdr:cNvSpPr/>
      </xdr:nvSpPr>
      <xdr:spPr>
        <a:xfrm>
          <a:off x="3746500" y="5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97718</xdr:rowOff>
    </xdr:from>
    <xdr:ext cx="534377" cy="259045"/>
    <xdr:sp macro="" textlink="">
      <xdr:nvSpPr>
        <xdr:cNvPr id="83" name="テキスト ボックス 82"/>
        <xdr:cNvSpPr txBox="1"/>
      </xdr:nvSpPr>
      <xdr:spPr>
        <a:xfrm>
          <a:off x="3530111" y="57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4470</xdr:rowOff>
    </xdr:from>
    <xdr:to>
      <xdr:col>15</xdr:col>
      <xdr:colOff>101600</xdr:colOff>
      <xdr:row>35</xdr:row>
      <xdr:rowOff>106070</xdr:rowOff>
    </xdr:to>
    <xdr:sp macro="" textlink="">
      <xdr:nvSpPr>
        <xdr:cNvPr id="84" name="楕円 83"/>
        <xdr:cNvSpPr/>
      </xdr:nvSpPr>
      <xdr:spPr>
        <a:xfrm>
          <a:off x="2857500" y="60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97197</xdr:rowOff>
    </xdr:from>
    <xdr:ext cx="534377" cy="259045"/>
    <xdr:sp macro="" textlink="">
      <xdr:nvSpPr>
        <xdr:cNvPr id="85" name="テキスト ボックス 84"/>
        <xdr:cNvSpPr txBox="1"/>
      </xdr:nvSpPr>
      <xdr:spPr>
        <a:xfrm>
          <a:off x="2641111" y="60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69278</xdr:rowOff>
    </xdr:from>
    <xdr:to>
      <xdr:col>10</xdr:col>
      <xdr:colOff>165100</xdr:colOff>
      <xdr:row>35</xdr:row>
      <xdr:rowOff>170878</xdr:rowOff>
    </xdr:to>
    <xdr:sp macro="" textlink="">
      <xdr:nvSpPr>
        <xdr:cNvPr id="86" name="楕円 85"/>
        <xdr:cNvSpPr/>
      </xdr:nvSpPr>
      <xdr:spPr>
        <a:xfrm>
          <a:off x="1968500" y="6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162005</xdr:rowOff>
    </xdr:from>
    <xdr:ext cx="534377" cy="259045"/>
    <xdr:sp macro="" textlink="">
      <xdr:nvSpPr>
        <xdr:cNvPr id="87" name="テキスト ボックス 86"/>
        <xdr:cNvSpPr txBox="1"/>
      </xdr:nvSpPr>
      <xdr:spPr>
        <a:xfrm>
          <a:off x="1752111" y="61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145974</xdr:rowOff>
    </xdr:from>
    <xdr:to>
      <xdr:col>6</xdr:col>
      <xdr:colOff>38100</xdr:colOff>
      <xdr:row>35</xdr:row>
      <xdr:rowOff>76124</xdr:rowOff>
    </xdr:to>
    <xdr:sp macro="" textlink="">
      <xdr:nvSpPr>
        <xdr:cNvPr id="88" name="楕円 87"/>
        <xdr:cNvSpPr/>
      </xdr:nvSpPr>
      <xdr:spPr>
        <a:xfrm>
          <a:off x="1079500" y="59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92651</xdr:rowOff>
    </xdr:from>
    <xdr:ext cx="534377" cy="259045"/>
    <xdr:sp macro="" textlink="">
      <xdr:nvSpPr>
        <xdr:cNvPr id="89" name="テキスト ボックス 88"/>
        <xdr:cNvSpPr txBox="1"/>
      </xdr:nvSpPr>
      <xdr:spPr>
        <a:xfrm>
          <a:off x="863111" y="57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120231</xdr:rowOff>
    </xdr:from>
    <xdr:to>
      <xdr:col>24</xdr:col>
      <xdr:colOff>63500</xdr:colOff>
      <xdr:row>54</xdr:row>
      <xdr:rowOff>13265</xdr:rowOff>
    </xdr:to>
    <xdr:cxnSp macro="">
      <xdr:nvCxnSpPr>
        <xdr:cNvPr id="119" name="直線コネクタ 118"/>
        <xdr:cNvCxnSpPr/>
      </xdr:nvCxnSpPr>
      <xdr:spPr>
        <a:xfrm flipV="1">
          <a:off x="3797300" y="9035631"/>
          <a:ext cx="838200" cy="2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55630</xdr:rowOff>
    </xdr:from>
    <xdr:ext cx="534377" cy="259045"/>
    <xdr:sp macro="" textlink="">
      <xdr:nvSpPr>
        <xdr:cNvPr id="120" name="物件費平均値テキスト"/>
        <xdr:cNvSpPr txBox="1"/>
      </xdr:nvSpPr>
      <xdr:spPr>
        <a:xfrm>
          <a:off x="4686300" y="94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84493</xdr:rowOff>
    </xdr:from>
    <xdr:to>
      <xdr:col>19</xdr:col>
      <xdr:colOff>177800</xdr:colOff>
      <xdr:row>54</xdr:row>
      <xdr:rowOff>13265</xdr:rowOff>
    </xdr:to>
    <xdr:cxnSp macro="">
      <xdr:nvCxnSpPr>
        <xdr:cNvPr id="122" name="直線コネクタ 121"/>
        <xdr:cNvCxnSpPr/>
      </xdr:nvCxnSpPr>
      <xdr:spPr>
        <a:xfrm>
          <a:off x="2908300" y="9171343"/>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39647</xdr:rowOff>
    </xdr:from>
    <xdr:ext cx="534377" cy="259045"/>
    <xdr:sp macro="" textlink="">
      <xdr:nvSpPr>
        <xdr:cNvPr id="124" name="テキスト ボックス 123"/>
        <xdr:cNvSpPr txBox="1"/>
      </xdr:nvSpPr>
      <xdr:spPr>
        <a:xfrm>
          <a:off x="3530111" y="96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54604</xdr:rowOff>
    </xdr:from>
    <xdr:to>
      <xdr:col>15</xdr:col>
      <xdr:colOff>50800</xdr:colOff>
      <xdr:row>53</xdr:row>
      <xdr:rowOff>84493</xdr:rowOff>
    </xdr:to>
    <xdr:cxnSp macro="">
      <xdr:nvCxnSpPr>
        <xdr:cNvPr id="125" name="直線コネクタ 124"/>
        <xdr:cNvCxnSpPr/>
      </xdr:nvCxnSpPr>
      <xdr:spPr>
        <a:xfrm>
          <a:off x="2019300" y="9141454"/>
          <a:ext cx="8890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83424</xdr:rowOff>
    </xdr:from>
    <xdr:ext cx="534377" cy="259045"/>
    <xdr:sp macro="" textlink="">
      <xdr:nvSpPr>
        <xdr:cNvPr id="127" name="テキスト ボックス 126"/>
        <xdr:cNvSpPr txBox="1"/>
      </xdr:nvSpPr>
      <xdr:spPr>
        <a:xfrm>
          <a:off x="2641111" y="96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54604</xdr:rowOff>
    </xdr:from>
    <xdr:to>
      <xdr:col>10</xdr:col>
      <xdr:colOff>114300</xdr:colOff>
      <xdr:row>53</xdr:row>
      <xdr:rowOff>123431</xdr:rowOff>
    </xdr:to>
    <xdr:cxnSp macro="">
      <xdr:nvCxnSpPr>
        <xdr:cNvPr id="128" name="直線コネクタ 127"/>
        <xdr:cNvCxnSpPr/>
      </xdr:nvCxnSpPr>
      <xdr:spPr>
        <a:xfrm flipV="1">
          <a:off x="1130300" y="9141454"/>
          <a:ext cx="889000" cy="6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61517</xdr:rowOff>
    </xdr:from>
    <xdr:ext cx="534377" cy="259045"/>
    <xdr:sp macro="" textlink="">
      <xdr:nvSpPr>
        <xdr:cNvPr id="130" name="テキスト ボックス 129"/>
        <xdr:cNvSpPr txBox="1"/>
      </xdr:nvSpPr>
      <xdr:spPr>
        <a:xfrm>
          <a:off x="1752111" y="966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75652</xdr:rowOff>
    </xdr:from>
    <xdr:ext cx="534377" cy="259045"/>
    <xdr:sp macro="" textlink="">
      <xdr:nvSpPr>
        <xdr:cNvPr id="132" name="テキスト ボックス 131"/>
        <xdr:cNvSpPr txBox="1"/>
      </xdr:nvSpPr>
      <xdr:spPr>
        <a:xfrm>
          <a:off x="863111" y="967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69431</xdr:rowOff>
    </xdr:from>
    <xdr:to>
      <xdr:col>24</xdr:col>
      <xdr:colOff>114300</xdr:colOff>
      <xdr:row>52</xdr:row>
      <xdr:rowOff>171031</xdr:rowOff>
    </xdr:to>
    <xdr:sp macro="" textlink="">
      <xdr:nvSpPr>
        <xdr:cNvPr id="138" name="楕円 137"/>
        <xdr:cNvSpPr/>
      </xdr:nvSpPr>
      <xdr:spPr>
        <a:xfrm>
          <a:off x="4584700" y="89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92308</xdr:rowOff>
    </xdr:from>
    <xdr:ext cx="534377" cy="259045"/>
    <xdr:sp macro="" textlink="">
      <xdr:nvSpPr>
        <xdr:cNvPr id="139" name="物件費該当値テキスト"/>
        <xdr:cNvSpPr txBox="1"/>
      </xdr:nvSpPr>
      <xdr:spPr>
        <a:xfrm>
          <a:off x="4686300" y="88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133915</xdr:rowOff>
    </xdr:from>
    <xdr:to>
      <xdr:col>20</xdr:col>
      <xdr:colOff>38100</xdr:colOff>
      <xdr:row>54</xdr:row>
      <xdr:rowOff>64065</xdr:rowOff>
    </xdr:to>
    <xdr:sp macro="" textlink="">
      <xdr:nvSpPr>
        <xdr:cNvPr id="140" name="楕円 139"/>
        <xdr:cNvSpPr/>
      </xdr:nvSpPr>
      <xdr:spPr>
        <a:xfrm>
          <a:off x="3746500" y="92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80592</xdr:rowOff>
    </xdr:from>
    <xdr:ext cx="534377" cy="259045"/>
    <xdr:sp macro="" textlink="">
      <xdr:nvSpPr>
        <xdr:cNvPr id="141" name="テキスト ボックス 140"/>
        <xdr:cNvSpPr txBox="1"/>
      </xdr:nvSpPr>
      <xdr:spPr>
        <a:xfrm>
          <a:off x="3530111" y="89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33693</xdr:rowOff>
    </xdr:from>
    <xdr:to>
      <xdr:col>15</xdr:col>
      <xdr:colOff>101600</xdr:colOff>
      <xdr:row>53</xdr:row>
      <xdr:rowOff>135293</xdr:rowOff>
    </xdr:to>
    <xdr:sp macro="" textlink="">
      <xdr:nvSpPr>
        <xdr:cNvPr id="142" name="楕円 141"/>
        <xdr:cNvSpPr/>
      </xdr:nvSpPr>
      <xdr:spPr>
        <a:xfrm>
          <a:off x="2857500" y="91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151820</xdr:rowOff>
    </xdr:from>
    <xdr:ext cx="534377" cy="259045"/>
    <xdr:sp macro="" textlink="">
      <xdr:nvSpPr>
        <xdr:cNvPr id="143" name="テキスト ボックス 142"/>
        <xdr:cNvSpPr txBox="1"/>
      </xdr:nvSpPr>
      <xdr:spPr>
        <a:xfrm>
          <a:off x="2641111" y="88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3804</xdr:rowOff>
    </xdr:from>
    <xdr:to>
      <xdr:col>10</xdr:col>
      <xdr:colOff>165100</xdr:colOff>
      <xdr:row>53</xdr:row>
      <xdr:rowOff>105404</xdr:rowOff>
    </xdr:to>
    <xdr:sp macro="" textlink="">
      <xdr:nvSpPr>
        <xdr:cNvPr id="144" name="楕円 143"/>
        <xdr:cNvSpPr/>
      </xdr:nvSpPr>
      <xdr:spPr>
        <a:xfrm>
          <a:off x="1968500" y="90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121931</xdr:rowOff>
    </xdr:from>
    <xdr:ext cx="534377" cy="259045"/>
    <xdr:sp macro="" textlink="">
      <xdr:nvSpPr>
        <xdr:cNvPr id="145" name="テキスト ボックス 144"/>
        <xdr:cNvSpPr txBox="1"/>
      </xdr:nvSpPr>
      <xdr:spPr>
        <a:xfrm>
          <a:off x="1752111" y="88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72631</xdr:rowOff>
    </xdr:from>
    <xdr:to>
      <xdr:col>6</xdr:col>
      <xdr:colOff>38100</xdr:colOff>
      <xdr:row>54</xdr:row>
      <xdr:rowOff>2781</xdr:rowOff>
    </xdr:to>
    <xdr:sp macro="" textlink="">
      <xdr:nvSpPr>
        <xdr:cNvPr id="146" name="楕円 145"/>
        <xdr:cNvSpPr/>
      </xdr:nvSpPr>
      <xdr:spPr>
        <a:xfrm>
          <a:off x="1079500" y="91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19308</xdr:rowOff>
    </xdr:from>
    <xdr:ext cx="534377" cy="259045"/>
    <xdr:sp macro="" textlink="">
      <xdr:nvSpPr>
        <xdr:cNvPr id="147" name="テキスト ボックス 146"/>
        <xdr:cNvSpPr txBox="1"/>
      </xdr:nvSpPr>
      <xdr:spPr>
        <a:xfrm>
          <a:off x="863111" y="89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123444</xdr:rowOff>
    </xdr:from>
    <xdr:to>
      <xdr:col>24</xdr:col>
      <xdr:colOff>63500</xdr:colOff>
      <xdr:row>73</xdr:row>
      <xdr:rowOff>146558</xdr:rowOff>
    </xdr:to>
    <xdr:cxnSp macro="">
      <xdr:nvCxnSpPr>
        <xdr:cNvPr id="176" name="直線コネクタ 175"/>
        <xdr:cNvCxnSpPr/>
      </xdr:nvCxnSpPr>
      <xdr:spPr>
        <a:xfrm>
          <a:off x="3797300" y="12639294"/>
          <a:ext cx="8382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59563</xdr:rowOff>
    </xdr:from>
    <xdr:to>
      <xdr:col>19</xdr:col>
      <xdr:colOff>177800</xdr:colOff>
      <xdr:row>73</xdr:row>
      <xdr:rowOff>123444</xdr:rowOff>
    </xdr:to>
    <xdr:cxnSp macro="">
      <xdr:nvCxnSpPr>
        <xdr:cNvPr id="179" name="直線コネクタ 178"/>
        <xdr:cNvCxnSpPr/>
      </xdr:nvCxnSpPr>
      <xdr:spPr>
        <a:xfrm>
          <a:off x="2908300" y="12575413"/>
          <a:ext cx="889000" cy="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59563</xdr:rowOff>
    </xdr:from>
    <xdr:to>
      <xdr:col>15</xdr:col>
      <xdr:colOff>50800</xdr:colOff>
      <xdr:row>74</xdr:row>
      <xdr:rowOff>51816</xdr:rowOff>
    </xdr:to>
    <xdr:cxnSp macro="">
      <xdr:nvCxnSpPr>
        <xdr:cNvPr id="182" name="直線コネクタ 181"/>
        <xdr:cNvCxnSpPr/>
      </xdr:nvCxnSpPr>
      <xdr:spPr>
        <a:xfrm flipV="1">
          <a:off x="2019300" y="12575413"/>
          <a:ext cx="889000" cy="1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118110</xdr:rowOff>
    </xdr:from>
    <xdr:to>
      <xdr:col>10</xdr:col>
      <xdr:colOff>114300</xdr:colOff>
      <xdr:row>74</xdr:row>
      <xdr:rowOff>51816</xdr:rowOff>
    </xdr:to>
    <xdr:cxnSp macro="">
      <xdr:nvCxnSpPr>
        <xdr:cNvPr id="185" name="直線コネクタ 184"/>
        <xdr:cNvCxnSpPr/>
      </xdr:nvCxnSpPr>
      <xdr:spPr>
        <a:xfrm>
          <a:off x="1130300" y="126339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95758</xdr:rowOff>
    </xdr:from>
    <xdr:to>
      <xdr:col>24</xdr:col>
      <xdr:colOff>114300</xdr:colOff>
      <xdr:row>74</xdr:row>
      <xdr:rowOff>25908</xdr:rowOff>
    </xdr:to>
    <xdr:sp macro="" textlink="">
      <xdr:nvSpPr>
        <xdr:cNvPr id="195" name="楕円 194"/>
        <xdr:cNvSpPr/>
      </xdr:nvSpPr>
      <xdr:spPr>
        <a:xfrm>
          <a:off x="4584700" y="126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118635</xdr:rowOff>
    </xdr:from>
    <xdr:ext cx="469744" cy="259045"/>
    <xdr:sp macro="" textlink="">
      <xdr:nvSpPr>
        <xdr:cNvPr id="196" name="維持補修費該当値テキスト"/>
        <xdr:cNvSpPr txBox="1"/>
      </xdr:nvSpPr>
      <xdr:spPr>
        <a:xfrm>
          <a:off x="4686300" y="124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72644</xdr:rowOff>
    </xdr:from>
    <xdr:to>
      <xdr:col>20</xdr:col>
      <xdr:colOff>38100</xdr:colOff>
      <xdr:row>74</xdr:row>
      <xdr:rowOff>2794</xdr:rowOff>
    </xdr:to>
    <xdr:sp macro="" textlink="">
      <xdr:nvSpPr>
        <xdr:cNvPr id="197" name="楕円 196"/>
        <xdr:cNvSpPr/>
      </xdr:nvSpPr>
      <xdr:spPr>
        <a:xfrm>
          <a:off x="3746500" y="1258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19321</xdr:rowOff>
    </xdr:from>
    <xdr:ext cx="469744" cy="259045"/>
    <xdr:sp macro="" textlink="">
      <xdr:nvSpPr>
        <xdr:cNvPr id="198" name="テキスト ボックス 197"/>
        <xdr:cNvSpPr txBox="1"/>
      </xdr:nvSpPr>
      <xdr:spPr>
        <a:xfrm>
          <a:off x="3562428" y="123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8763</xdr:rowOff>
    </xdr:from>
    <xdr:to>
      <xdr:col>15</xdr:col>
      <xdr:colOff>101600</xdr:colOff>
      <xdr:row>73</xdr:row>
      <xdr:rowOff>110363</xdr:rowOff>
    </xdr:to>
    <xdr:sp macro="" textlink="">
      <xdr:nvSpPr>
        <xdr:cNvPr id="199" name="楕円 198"/>
        <xdr:cNvSpPr/>
      </xdr:nvSpPr>
      <xdr:spPr>
        <a:xfrm>
          <a:off x="2857500" y="125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126890</xdr:rowOff>
    </xdr:from>
    <xdr:ext cx="469744" cy="259045"/>
    <xdr:sp macro="" textlink="">
      <xdr:nvSpPr>
        <xdr:cNvPr id="200" name="テキスト ボックス 199"/>
        <xdr:cNvSpPr txBox="1"/>
      </xdr:nvSpPr>
      <xdr:spPr>
        <a:xfrm>
          <a:off x="2673428" y="1229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1016</xdr:rowOff>
    </xdr:from>
    <xdr:to>
      <xdr:col>10</xdr:col>
      <xdr:colOff>165100</xdr:colOff>
      <xdr:row>74</xdr:row>
      <xdr:rowOff>102616</xdr:rowOff>
    </xdr:to>
    <xdr:sp macro="" textlink="">
      <xdr:nvSpPr>
        <xdr:cNvPr id="201" name="楕円 200"/>
        <xdr:cNvSpPr/>
      </xdr:nvSpPr>
      <xdr:spPr>
        <a:xfrm>
          <a:off x="1968500" y="126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119143</xdr:rowOff>
    </xdr:from>
    <xdr:ext cx="469744" cy="259045"/>
    <xdr:sp macro="" textlink="">
      <xdr:nvSpPr>
        <xdr:cNvPr id="202" name="テキスト ボックス 201"/>
        <xdr:cNvSpPr txBox="1"/>
      </xdr:nvSpPr>
      <xdr:spPr>
        <a:xfrm>
          <a:off x="1784428" y="124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67310</xdr:rowOff>
    </xdr:from>
    <xdr:to>
      <xdr:col>6</xdr:col>
      <xdr:colOff>38100</xdr:colOff>
      <xdr:row>73</xdr:row>
      <xdr:rowOff>168910</xdr:rowOff>
    </xdr:to>
    <xdr:sp macro="" textlink="">
      <xdr:nvSpPr>
        <xdr:cNvPr id="203" name="楕円 202"/>
        <xdr:cNvSpPr/>
      </xdr:nvSpPr>
      <xdr:spPr>
        <a:xfrm>
          <a:off x="1079500" y="125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13987</xdr:rowOff>
    </xdr:from>
    <xdr:ext cx="469744" cy="259045"/>
    <xdr:sp macro="" textlink="">
      <xdr:nvSpPr>
        <xdr:cNvPr id="204" name="テキスト ボックス 203"/>
        <xdr:cNvSpPr txBox="1"/>
      </xdr:nvSpPr>
      <xdr:spPr>
        <a:xfrm>
          <a:off x="895428" y="1235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43662</xdr:rowOff>
    </xdr:from>
    <xdr:to>
      <xdr:col>24</xdr:col>
      <xdr:colOff>63500</xdr:colOff>
      <xdr:row>96</xdr:row>
      <xdr:rowOff>170408</xdr:rowOff>
    </xdr:to>
    <xdr:cxnSp macro="">
      <xdr:nvCxnSpPr>
        <xdr:cNvPr id="234" name="直線コネクタ 233"/>
        <xdr:cNvCxnSpPr/>
      </xdr:nvCxnSpPr>
      <xdr:spPr>
        <a:xfrm flipV="1">
          <a:off x="3797300" y="16502862"/>
          <a:ext cx="838200" cy="1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170408</xdr:rowOff>
    </xdr:from>
    <xdr:to>
      <xdr:col>19</xdr:col>
      <xdr:colOff>177800</xdr:colOff>
      <xdr:row>97</xdr:row>
      <xdr:rowOff>20980</xdr:rowOff>
    </xdr:to>
    <xdr:cxnSp macro="">
      <xdr:nvCxnSpPr>
        <xdr:cNvPr id="237" name="直線コネクタ 236"/>
        <xdr:cNvCxnSpPr/>
      </xdr:nvCxnSpPr>
      <xdr:spPr>
        <a:xfrm flipV="1">
          <a:off x="2908300" y="16629608"/>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20980</xdr:rowOff>
    </xdr:from>
    <xdr:to>
      <xdr:col>15</xdr:col>
      <xdr:colOff>50800</xdr:colOff>
      <xdr:row>97</xdr:row>
      <xdr:rowOff>41808</xdr:rowOff>
    </xdr:to>
    <xdr:cxnSp macro="">
      <xdr:nvCxnSpPr>
        <xdr:cNvPr id="240" name="直線コネクタ 239"/>
        <xdr:cNvCxnSpPr/>
      </xdr:nvCxnSpPr>
      <xdr:spPr>
        <a:xfrm flipV="1">
          <a:off x="2019300" y="1665163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41808</xdr:rowOff>
    </xdr:from>
    <xdr:to>
      <xdr:col>10</xdr:col>
      <xdr:colOff>114300</xdr:colOff>
      <xdr:row>97</xdr:row>
      <xdr:rowOff>100888</xdr:rowOff>
    </xdr:to>
    <xdr:cxnSp macro="">
      <xdr:nvCxnSpPr>
        <xdr:cNvPr id="243" name="直線コネクタ 242"/>
        <xdr:cNvCxnSpPr/>
      </xdr:nvCxnSpPr>
      <xdr:spPr>
        <a:xfrm flipV="1">
          <a:off x="1130300" y="16672458"/>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164312</xdr:rowOff>
    </xdr:from>
    <xdr:to>
      <xdr:col>24</xdr:col>
      <xdr:colOff>114300</xdr:colOff>
      <xdr:row>96</xdr:row>
      <xdr:rowOff>94462</xdr:rowOff>
    </xdr:to>
    <xdr:sp macro="" textlink="">
      <xdr:nvSpPr>
        <xdr:cNvPr id="253" name="楕円 252"/>
        <xdr:cNvSpPr/>
      </xdr:nvSpPr>
      <xdr:spPr>
        <a:xfrm>
          <a:off x="4584700" y="164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142739</xdr:rowOff>
    </xdr:from>
    <xdr:ext cx="599010" cy="259045"/>
    <xdr:sp macro="" textlink="">
      <xdr:nvSpPr>
        <xdr:cNvPr id="254" name="扶助費該当値テキスト"/>
        <xdr:cNvSpPr txBox="1"/>
      </xdr:nvSpPr>
      <xdr:spPr>
        <a:xfrm>
          <a:off x="4686300" y="1643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119608</xdr:rowOff>
    </xdr:from>
    <xdr:to>
      <xdr:col>20</xdr:col>
      <xdr:colOff>38100</xdr:colOff>
      <xdr:row>97</xdr:row>
      <xdr:rowOff>49758</xdr:rowOff>
    </xdr:to>
    <xdr:sp macro="" textlink="">
      <xdr:nvSpPr>
        <xdr:cNvPr id="255" name="楕円 254"/>
        <xdr:cNvSpPr/>
      </xdr:nvSpPr>
      <xdr:spPr>
        <a:xfrm>
          <a:off x="37465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40885</xdr:rowOff>
    </xdr:from>
    <xdr:ext cx="534377" cy="259045"/>
    <xdr:sp macro="" textlink="">
      <xdr:nvSpPr>
        <xdr:cNvPr id="256" name="テキスト ボックス 255"/>
        <xdr:cNvSpPr txBox="1"/>
      </xdr:nvSpPr>
      <xdr:spPr>
        <a:xfrm>
          <a:off x="3530111"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141630</xdr:rowOff>
    </xdr:from>
    <xdr:to>
      <xdr:col>15</xdr:col>
      <xdr:colOff>101600</xdr:colOff>
      <xdr:row>97</xdr:row>
      <xdr:rowOff>71780</xdr:rowOff>
    </xdr:to>
    <xdr:sp macro="" textlink="">
      <xdr:nvSpPr>
        <xdr:cNvPr id="257" name="楕円 256"/>
        <xdr:cNvSpPr/>
      </xdr:nvSpPr>
      <xdr:spPr>
        <a:xfrm>
          <a:off x="2857500" y="166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62907</xdr:rowOff>
    </xdr:from>
    <xdr:ext cx="534377" cy="259045"/>
    <xdr:sp macro="" textlink="">
      <xdr:nvSpPr>
        <xdr:cNvPr id="258" name="テキスト ボックス 257"/>
        <xdr:cNvSpPr txBox="1"/>
      </xdr:nvSpPr>
      <xdr:spPr>
        <a:xfrm>
          <a:off x="2641111" y="1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162458</xdr:rowOff>
    </xdr:from>
    <xdr:to>
      <xdr:col>10</xdr:col>
      <xdr:colOff>165100</xdr:colOff>
      <xdr:row>97</xdr:row>
      <xdr:rowOff>92608</xdr:rowOff>
    </xdr:to>
    <xdr:sp macro="" textlink="">
      <xdr:nvSpPr>
        <xdr:cNvPr id="259" name="楕円 258"/>
        <xdr:cNvSpPr/>
      </xdr:nvSpPr>
      <xdr:spPr>
        <a:xfrm>
          <a:off x="1968500" y="16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83735</xdr:rowOff>
    </xdr:from>
    <xdr:ext cx="534377" cy="259045"/>
    <xdr:sp macro="" textlink="">
      <xdr:nvSpPr>
        <xdr:cNvPr id="260" name="テキスト ボックス 259"/>
        <xdr:cNvSpPr txBox="1"/>
      </xdr:nvSpPr>
      <xdr:spPr>
        <a:xfrm>
          <a:off x="1752111" y="167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50088</xdr:rowOff>
    </xdr:from>
    <xdr:to>
      <xdr:col>6</xdr:col>
      <xdr:colOff>38100</xdr:colOff>
      <xdr:row>97</xdr:row>
      <xdr:rowOff>151688</xdr:rowOff>
    </xdr:to>
    <xdr:sp macro="" textlink="">
      <xdr:nvSpPr>
        <xdr:cNvPr id="261" name="楕円 260"/>
        <xdr:cNvSpPr/>
      </xdr:nvSpPr>
      <xdr:spPr>
        <a:xfrm>
          <a:off x="1079500" y="16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142815</xdr:rowOff>
    </xdr:from>
    <xdr:ext cx="534377" cy="259045"/>
    <xdr:sp macro="" textlink="">
      <xdr:nvSpPr>
        <xdr:cNvPr id="262" name="テキスト ボックス 261"/>
        <xdr:cNvSpPr txBox="1"/>
      </xdr:nvSpPr>
      <xdr:spPr>
        <a:xfrm>
          <a:off x="863111" y="1677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140317</xdr:rowOff>
    </xdr:from>
    <xdr:to>
      <xdr:col>55</xdr:col>
      <xdr:colOff>0</xdr:colOff>
      <xdr:row>34</xdr:row>
      <xdr:rowOff>49266</xdr:rowOff>
    </xdr:to>
    <xdr:cxnSp macro="">
      <xdr:nvCxnSpPr>
        <xdr:cNvPr id="290" name="直線コネクタ 289"/>
        <xdr:cNvCxnSpPr/>
      </xdr:nvCxnSpPr>
      <xdr:spPr>
        <a:xfrm flipV="1">
          <a:off x="9639300" y="5798167"/>
          <a:ext cx="838200" cy="8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147063</xdr:rowOff>
    </xdr:from>
    <xdr:ext cx="534377" cy="259045"/>
    <xdr:sp macro="" textlink="">
      <xdr:nvSpPr>
        <xdr:cNvPr id="291" name="補助費等平均値テキスト"/>
        <xdr:cNvSpPr txBox="1"/>
      </xdr:nvSpPr>
      <xdr:spPr>
        <a:xfrm>
          <a:off x="10528300" y="6319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49266</xdr:rowOff>
    </xdr:from>
    <xdr:to>
      <xdr:col>50</xdr:col>
      <xdr:colOff>114300</xdr:colOff>
      <xdr:row>36</xdr:row>
      <xdr:rowOff>81544</xdr:rowOff>
    </xdr:to>
    <xdr:cxnSp macro="">
      <xdr:nvCxnSpPr>
        <xdr:cNvPr id="293" name="直線コネクタ 292"/>
        <xdr:cNvCxnSpPr/>
      </xdr:nvCxnSpPr>
      <xdr:spPr>
        <a:xfrm flipV="1">
          <a:off x="8750300" y="5878566"/>
          <a:ext cx="889000" cy="37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81544</xdr:rowOff>
    </xdr:from>
    <xdr:to>
      <xdr:col>45</xdr:col>
      <xdr:colOff>177800</xdr:colOff>
      <xdr:row>36</xdr:row>
      <xdr:rowOff>123310</xdr:rowOff>
    </xdr:to>
    <xdr:cxnSp macro="">
      <xdr:nvCxnSpPr>
        <xdr:cNvPr id="296" name="直線コネクタ 295"/>
        <xdr:cNvCxnSpPr/>
      </xdr:nvCxnSpPr>
      <xdr:spPr>
        <a:xfrm flipV="1">
          <a:off x="7861300" y="6253744"/>
          <a:ext cx="889000" cy="4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169786</xdr:rowOff>
    </xdr:from>
    <xdr:ext cx="534377" cy="259045"/>
    <xdr:sp macro="" textlink="">
      <xdr:nvSpPr>
        <xdr:cNvPr id="298" name="テキスト ボックス 297"/>
        <xdr:cNvSpPr txBox="1"/>
      </xdr:nvSpPr>
      <xdr:spPr>
        <a:xfrm>
          <a:off x="8483111" y="651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123310</xdr:rowOff>
    </xdr:from>
    <xdr:to>
      <xdr:col>41</xdr:col>
      <xdr:colOff>50800</xdr:colOff>
      <xdr:row>38</xdr:row>
      <xdr:rowOff>21011</xdr:rowOff>
    </xdr:to>
    <xdr:cxnSp macro="">
      <xdr:nvCxnSpPr>
        <xdr:cNvPr id="299" name="直線コネクタ 298"/>
        <xdr:cNvCxnSpPr/>
      </xdr:nvCxnSpPr>
      <xdr:spPr>
        <a:xfrm flipV="1">
          <a:off x="6972300" y="6295510"/>
          <a:ext cx="889000" cy="24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301" name="テキスト ボックス 300"/>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89517</xdr:rowOff>
    </xdr:from>
    <xdr:to>
      <xdr:col>55</xdr:col>
      <xdr:colOff>50800</xdr:colOff>
      <xdr:row>34</xdr:row>
      <xdr:rowOff>19667</xdr:rowOff>
    </xdr:to>
    <xdr:sp macro="" textlink="">
      <xdr:nvSpPr>
        <xdr:cNvPr id="309" name="楕円 308"/>
        <xdr:cNvSpPr/>
      </xdr:nvSpPr>
      <xdr:spPr>
        <a:xfrm>
          <a:off x="10426700" y="57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112394</xdr:rowOff>
    </xdr:from>
    <xdr:ext cx="534377" cy="259045"/>
    <xdr:sp macro="" textlink="">
      <xdr:nvSpPr>
        <xdr:cNvPr id="310" name="補助費等該当値テキスト"/>
        <xdr:cNvSpPr txBox="1"/>
      </xdr:nvSpPr>
      <xdr:spPr>
        <a:xfrm>
          <a:off x="10528300" y="55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169916</xdr:rowOff>
    </xdr:from>
    <xdr:to>
      <xdr:col>50</xdr:col>
      <xdr:colOff>165100</xdr:colOff>
      <xdr:row>34</xdr:row>
      <xdr:rowOff>100066</xdr:rowOff>
    </xdr:to>
    <xdr:sp macro="" textlink="">
      <xdr:nvSpPr>
        <xdr:cNvPr id="311" name="楕円 310"/>
        <xdr:cNvSpPr/>
      </xdr:nvSpPr>
      <xdr:spPr>
        <a:xfrm>
          <a:off x="9588500" y="58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116593</xdr:rowOff>
    </xdr:from>
    <xdr:ext cx="534377" cy="259045"/>
    <xdr:sp macro="" textlink="">
      <xdr:nvSpPr>
        <xdr:cNvPr id="312" name="テキスト ボックス 311"/>
        <xdr:cNvSpPr txBox="1"/>
      </xdr:nvSpPr>
      <xdr:spPr>
        <a:xfrm>
          <a:off x="9372111" y="56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30744</xdr:rowOff>
    </xdr:from>
    <xdr:to>
      <xdr:col>46</xdr:col>
      <xdr:colOff>38100</xdr:colOff>
      <xdr:row>36</xdr:row>
      <xdr:rowOff>132344</xdr:rowOff>
    </xdr:to>
    <xdr:sp macro="" textlink="">
      <xdr:nvSpPr>
        <xdr:cNvPr id="313" name="楕円 312"/>
        <xdr:cNvSpPr/>
      </xdr:nvSpPr>
      <xdr:spPr>
        <a:xfrm>
          <a:off x="8699500" y="62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148871</xdr:rowOff>
    </xdr:from>
    <xdr:ext cx="534377" cy="259045"/>
    <xdr:sp macro="" textlink="">
      <xdr:nvSpPr>
        <xdr:cNvPr id="314" name="テキスト ボックス 313"/>
        <xdr:cNvSpPr txBox="1"/>
      </xdr:nvSpPr>
      <xdr:spPr>
        <a:xfrm>
          <a:off x="8483111" y="59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72510</xdr:rowOff>
    </xdr:from>
    <xdr:to>
      <xdr:col>41</xdr:col>
      <xdr:colOff>101600</xdr:colOff>
      <xdr:row>37</xdr:row>
      <xdr:rowOff>2660</xdr:rowOff>
    </xdr:to>
    <xdr:sp macro="" textlink="">
      <xdr:nvSpPr>
        <xdr:cNvPr id="315" name="楕円 314"/>
        <xdr:cNvSpPr/>
      </xdr:nvSpPr>
      <xdr:spPr>
        <a:xfrm>
          <a:off x="7810500" y="62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19187</xdr:rowOff>
    </xdr:from>
    <xdr:ext cx="534377" cy="259045"/>
    <xdr:sp macro="" textlink="">
      <xdr:nvSpPr>
        <xdr:cNvPr id="316" name="テキスト ボックス 315"/>
        <xdr:cNvSpPr txBox="1"/>
      </xdr:nvSpPr>
      <xdr:spPr>
        <a:xfrm>
          <a:off x="7594111" y="60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141661</xdr:rowOff>
    </xdr:from>
    <xdr:to>
      <xdr:col>36</xdr:col>
      <xdr:colOff>165100</xdr:colOff>
      <xdr:row>38</xdr:row>
      <xdr:rowOff>71811</xdr:rowOff>
    </xdr:to>
    <xdr:sp macro="" textlink="">
      <xdr:nvSpPr>
        <xdr:cNvPr id="317" name="楕円 316"/>
        <xdr:cNvSpPr/>
      </xdr:nvSpPr>
      <xdr:spPr>
        <a:xfrm>
          <a:off x="6921500" y="64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62938</xdr:rowOff>
    </xdr:from>
    <xdr:ext cx="534377" cy="259045"/>
    <xdr:sp macro="" textlink="">
      <xdr:nvSpPr>
        <xdr:cNvPr id="318" name="テキスト ボックス 317"/>
        <xdr:cNvSpPr txBox="1"/>
      </xdr:nvSpPr>
      <xdr:spPr>
        <a:xfrm>
          <a:off x="6705111" y="657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69455</xdr:rowOff>
    </xdr:from>
    <xdr:to>
      <xdr:col>55</xdr:col>
      <xdr:colOff>0</xdr:colOff>
      <xdr:row>56</xdr:row>
      <xdr:rowOff>152388</xdr:rowOff>
    </xdr:to>
    <xdr:cxnSp macro="">
      <xdr:nvCxnSpPr>
        <xdr:cNvPr id="350" name="直線コネクタ 349"/>
        <xdr:cNvCxnSpPr/>
      </xdr:nvCxnSpPr>
      <xdr:spPr>
        <a:xfrm>
          <a:off x="9639300" y="9499205"/>
          <a:ext cx="838200" cy="25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148861</xdr:rowOff>
    </xdr:from>
    <xdr:to>
      <xdr:col>50</xdr:col>
      <xdr:colOff>114300</xdr:colOff>
      <xdr:row>55</xdr:row>
      <xdr:rowOff>69455</xdr:rowOff>
    </xdr:to>
    <xdr:cxnSp macro="">
      <xdr:nvCxnSpPr>
        <xdr:cNvPr id="353" name="直線コネクタ 352"/>
        <xdr:cNvCxnSpPr/>
      </xdr:nvCxnSpPr>
      <xdr:spPr>
        <a:xfrm>
          <a:off x="8750300" y="9064261"/>
          <a:ext cx="889000" cy="4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148861</xdr:rowOff>
    </xdr:from>
    <xdr:to>
      <xdr:col>45</xdr:col>
      <xdr:colOff>177800</xdr:colOff>
      <xdr:row>53</xdr:row>
      <xdr:rowOff>91041</xdr:rowOff>
    </xdr:to>
    <xdr:cxnSp macro="">
      <xdr:nvCxnSpPr>
        <xdr:cNvPr id="356" name="直線コネクタ 355"/>
        <xdr:cNvCxnSpPr/>
      </xdr:nvCxnSpPr>
      <xdr:spPr>
        <a:xfrm flipV="1">
          <a:off x="7861300" y="9064261"/>
          <a:ext cx="889000" cy="1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91988</xdr:rowOff>
    </xdr:from>
    <xdr:to>
      <xdr:col>41</xdr:col>
      <xdr:colOff>50800</xdr:colOff>
      <xdr:row>53</xdr:row>
      <xdr:rowOff>91041</xdr:rowOff>
    </xdr:to>
    <xdr:cxnSp macro="">
      <xdr:nvCxnSpPr>
        <xdr:cNvPr id="359" name="直線コネクタ 358"/>
        <xdr:cNvCxnSpPr/>
      </xdr:nvCxnSpPr>
      <xdr:spPr>
        <a:xfrm>
          <a:off x="6972300" y="8664488"/>
          <a:ext cx="889000" cy="5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101588</xdr:rowOff>
    </xdr:from>
    <xdr:to>
      <xdr:col>55</xdr:col>
      <xdr:colOff>50800</xdr:colOff>
      <xdr:row>57</xdr:row>
      <xdr:rowOff>31738</xdr:rowOff>
    </xdr:to>
    <xdr:sp macro="" textlink="">
      <xdr:nvSpPr>
        <xdr:cNvPr id="369" name="楕円 368"/>
        <xdr:cNvSpPr/>
      </xdr:nvSpPr>
      <xdr:spPr>
        <a:xfrm>
          <a:off x="10426700" y="9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80015</xdr:rowOff>
    </xdr:from>
    <xdr:ext cx="534377" cy="259045"/>
    <xdr:sp macro="" textlink="">
      <xdr:nvSpPr>
        <xdr:cNvPr id="370" name="普通建設事業費該当値テキスト"/>
        <xdr:cNvSpPr txBox="1"/>
      </xdr:nvSpPr>
      <xdr:spPr>
        <a:xfrm>
          <a:off x="10528300" y="96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18655</xdr:rowOff>
    </xdr:from>
    <xdr:to>
      <xdr:col>50</xdr:col>
      <xdr:colOff>165100</xdr:colOff>
      <xdr:row>55</xdr:row>
      <xdr:rowOff>120255</xdr:rowOff>
    </xdr:to>
    <xdr:sp macro="" textlink="">
      <xdr:nvSpPr>
        <xdr:cNvPr id="371" name="楕円 370"/>
        <xdr:cNvSpPr/>
      </xdr:nvSpPr>
      <xdr:spPr>
        <a:xfrm>
          <a:off x="9588500" y="9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136782</xdr:rowOff>
    </xdr:from>
    <xdr:ext cx="534377" cy="259045"/>
    <xdr:sp macro="" textlink="">
      <xdr:nvSpPr>
        <xdr:cNvPr id="372" name="テキスト ボックス 371"/>
        <xdr:cNvSpPr txBox="1"/>
      </xdr:nvSpPr>
      <xdr:spPr>
        <a:xfrm>
          <a:off x="9372111" y="92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98061</xdr:rowOff>
    </xdr:from>
    <xdr:to>
      <xdr:col>46</xdr:col>
      <xdr:colOff>38100</xdr:colOff>
      <xdr:row>53</xdr:row>
      <xdr:rowOff>28211</xdr:rowOff>
    </xdr:to>
    <xdr:sp macro="" textlink="">
      <xdr:nvSpPr>
        <xdr:cNvPr id="373" name="楕円 372"/>
        <xdr:cNvSpPr/>
      </xdr:nvSpPr>
      <xdr:spPr>
        <a:xfrm>
          <a:off x="8699500" y="90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44738</xdr:rowOff>
    </xdr:from>
    <xdr:ext cx="534377" cy="259045"/>
    <xdr:sp macro="" textlink="">
      <xdr:nvSpPr>
        <xdr:cNvPr id="374" name="テキスト ボックス 373"/>
        <xdr:cNvSpPr txBox="1"/>
      </xdr:nvSpPr>
      <xdr:spPr>
        <a:xfrm>
          <a:off x="8483111" y="87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40241</xdr:rowOff>
    </xdr:from>
    <xdr:to>
      <xdr:col>41</xdr:col>
      <xdr:colOff>101600</xdr:colOff>
      <xdr:row>53</xdr:row>
      <xdr:rowOff>141841</xdr:rowOff>
    </xdr:to>
    <xdr:sp macro="" textlink="">
      <xdr:nvSpPr>
        <xdr:cNvPr id="375" name="楕円 374"/>
        <xdr:cNvSpPr/>
      </xdr:nvSpPr>
      <xdr:spPr>
        <a:xfrm>
          <a:off x="7810500" y="91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158368</xdr:rowOff>
    </xdr:from>
    <xdr:ext cx="534377" cy="259045"/>
    <xdr:sp macro="" textlink="">
      <xdr:nvSpPr>
        <xdr:cNvPr id="376" name="テキスト ボックス 375"/>
        <xdr:cNvSpPr txBox="1"/>
      </xdr:nvSpPr>
      <xdr:spPr>
        <a:xfrm>
          <a:off x="7594111" y="89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41188</xdr:rowOff>
    </xdr:from>
    <xdr:to>
      <xdr:col>36</xdr:col>
      <xdr:colOff>165100</xdr:colOff>
      <xdr:row>50</xdr:row>
      <xdr:rowOff>142788</xdr:rowOff>
    </xdr:to>
    <xdr:sp macro="" textlink="">
      <xdr:nvSpPr>
        <xdr:cNvPr id="377" name="楕円 376"/>
        <xdr:cNvSpPr/>
      </xdr:nvSpPr>
      <xdr:spPr>
        <a:xfrm>
          <a:off x="6921500" y="861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159315</xdr:rowOff>
    </xdr:from>
    <xdr:ext cx="599010" cy="259045"/>
    <xdr:sp macro="" textlink="">
      <xdr:nvSpPr>
        <xdr:cNvPr id="378" name="テキスト ボックス 377"/>
        <xdr:cNvSpPr txBox="1"/>
      </xdr:nvSpPr>
      <xdr:spPr>
        <a:xfrm>
          <a:off x="6672795" y="838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49827</xdr:rowOff>
    </xdr:from>
    <xdr:to>
      <xdr:col>54</xdr:col>
      <xdr:colOff>189865</xdr:colOff>
      <xdr:row>79</xdr:row>
      <xdr:rowOff>97800</xdr:rowOff>
    </xdr:to>
    <xdr:cxnSp macro="">
      <xdr:nvCxnSpPr>
        <xdr:cNvPr id="404" name="直線コネクタ 403"/>
        <xdr:cNvCxnSpPr/>
      </xdr:nvCxnSpPr>
      <xdr:spPr>
        <a:xfrm flipV="1">
          <a:off x="10475595" y="12908577"/>
          <a:ext cx="1270" cy="733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101627</xdr:rowOff>
    </xdr:from>
    <xdr:ext cx="313932" cy="259045"/>
    <xdr:sp macro="" textlink="">
      <xdr:nvSpPr>
        <xdr:cNvPr id="405" name="普通建設事業費 （ うち新規整備　）最小値テキスト"/>
        <xdr:cNvSpPr txBox="1"/>
      </xdr:nvSpPr>
      <xdr:spPr>
        <a:xfrm>
          <a:off x="10528300" y="136461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97800</xdr:rowOff>
    </xdr:from>
    <xdr:to>
      <xdr:col>55</xdr:col>
      <xdr:colOff>88900</xdr:colOff>
      <xdr:row>79</xdr:row>
      <xdr:rowOff>97800</xdr:rowOff>
    </xdr:to>
    <xdr:cxnSp macro="">
      <xdr:nvCxnSpPr>
        <xdr:cNvPr id="406" name="直線コネクタ 405"/>
        <xdr:cNvCxnSpPr/>
      </xdr:nvCxnSpPr>
      <xdr:spPr>
        <a:xfrm>
          <a:off x="10388600" y="136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167954</xdr:rowOff>
    </xdr:from>
    <xdr:ext cx="534377" cy="259045"/>
    <xdr:sp macro="" textlink="">
      <xdr:nvSpPr>
        <xdr:cNvPr id="407" name="普通建設事業費 （ うち新規整備　）最大値テキスト"/>
        <xdr:cNvSpPr txBox="1"/>
      </xdr:nvSpPr>
      <xdr:spPr>
        <a:xfrm>
          <a:off x="10528300" y="12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49827</xdr:rowOff>
    </xdr:from>
    <xdr:to>
      <xdr:col>55</xdr:col>
      <xdr:colOff>88900</xdr:colOff>
      <xdr:row>75</xdr:row>
      <xdr:rowOff>49827</xdr:rowOff>
    </xdr:to>
    <xdr:cxnSp macro="">
      <xdr:nvCxnSpPr>
        <xdr:cNvPr id="408" name="直線コネクタ 407"/>
        <xdr:cNvCxnSpPr/>
      </xdr:nvCxnSpPr>
      <xdr:spPr>
        <a:xfrm>
          <a:off x="10388600" y="1290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131781</xdr:rowOff>
    </xdr:from>
    <xdr:to>
      <xdr:col>55</xdr:col>
      <xdr:colOff>0</xdr:colOff>
      <xdr:row>78</xdr:row>
      <xdr:rowOff>32781</xdr:rowOff>
    </xdr:to>
    <xdr:cxnSp macro="">
      <xdr:nvCxnSpPr>
        <xdr:cNvPr id="409" name="直線コネクタ 408"/>
        <xdr:cNvCxnSpPr/>
      </xdr:nvCxnSpPr>
      <xdr:spPr>
        <a:xfrm>
          <a:off x="9639300" y="13333431"/>
          <a:ext cx="838200" cy="7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163143</xdr:rowOff>
    </xdr:from>
    <xdr:ext cx="534377" cy="259045"/>
    <xdr:sp macro="" textlink="">
      <xdr:nvSpPr>
        <xdr:cNvPr id="410" name="普通建設事業費 （ うち新規整備　）平均値テキスト"/>
        <xdr:cNvSpPr txBox="1"/>
      </xdr:nvSpPr>
      <xdr:spPr>
        <a:xfrm>
          <a:off x="10528300" y="133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13266</xdr:rowOff>
    </xdr:from>
    <xdr:to>
      <xdr:col>55</xdr:col>
      <xdr:colOff>50800</xdr:colOff>
      <xdr:row>78</xdr:row>
      <xdr:rowOff>114866</xdr:rowOff>
    </xdr:to>
    <xdr:sp macro="" textlink="">
      <xdr:nvSpPr>
        <xdr:cNvPr id="411" name="フローチャート: 判断 410"/>
        <xdr:cNvSpPr/>
      </xdr:nvSpPr>
      <xdr:spPr>
        <a:xfrm>
          <a:off x="10426700" y="133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117232</xdr:rowOff>
    </xdr:from>
    <xdr:to>
      <xdr:col>50</xdr:col>
      <xdr:colOff>114300</xdr:colOff>
      <xdr:row>77</xdr:row>
      <xdr:rowOff>131781</xdr:rowOff>
    </xdr:to>
    <xdr:cxnSp macro="">
      <xdr:nvCxnSpPr>
        <xdr:cNvPr id="412" name="直線コネクタ 411"/>
        <xdr:cNvCxnSpPr/>
      </xdr:nvCxnSpPr>
      <xdr:spPr>
        <a:xfrm>
          <a:off x="8750300" y="12975982"/>
          <a:ext cx="889000" cy="3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54708</xdr:rowOff>
    </xdr:from>
    <xdr:to>
      <xdr:col>50</xdr:col>
      <xdr:colOff>165100</xdr:colOff>
      <xdr:row>78</xdr:row>
      <xdr:rowOff>156308</xdr:rowOff>
    </xdr:to>
    <xdr:sp macro="" textlink="">
      <xdr:nvSpPr>
        <xdr:cNvPr id="413" name="フローチャート: 判断 412"/>
        <xdr:cNvSpPr/>
      </xdr:nvSpPr>
      <xdr:spPr>
        <a:xfrm>
          <a:off x="9588500" y="1342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147435</xdr:rowOff>
    </xdr:from>
    <xdr:ext cx="534377" cy="259045"/>
    <xdr:sp macro="" textlink="">
      <xdr:nvSpPr>
        <xdr:cNvPr id="414" name="テキスト ボックス 413"/>
        <xdr:cNvSpPr txBox="1"/>
      </xdr:nvSpPr>
      <xdr:spPr>
        <a:xfrm>
          <a:off x="9372111" y="135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104936</xdr:rowOff>
    </xdr:from>
    <xdr:to>
      <xdr:col>45</xdr:col>
      <xdr:colOff>177800</xdr:colOff>
      <xdr:row>75</xdr:row>
      <xdr:rowOff>117232</xdr:rowOff>
    </xdr:to>
    <xdr:cxnSp macro="">
      <xdr:nvCxnSpPr>
        <xdr:cNvPr id="415" name="直線コネクタ 414"/>
        <xdr:cNvCxnSpPr/>
      </xdr:nvCxnSpPr>
      <xdr:spPr>
        <a:xfrm>
          <a:off x="7861300" y="12963686"/>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35049</xdr:rowOff>
    </xdr:from>
    <xdr:to>
      <xdr:col>46</xdr:col>
      <xdr:colOff>38100</xdr:colOff>
      <xdr:row>78</xdr:row>
      <xdr:rowOff>136649</xdr:rowOff>
    </xdr:to>
    <xdr:sp macro="" textlink="">
      <xdr:nvSpPr>
        <xdr:cNvPr id="416" name="フローチャート: 判断 415"/>
        <xdr:cNvSpPr/>
      </xdr:nvSpPr>
      <xdr:spPr>
        <a:xfrm>
          <a:off x="8699500" y="134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127776</xdr:rowOff>
    </xdr:from>
    <xdr:ext cx="534377" cy="259045"/>
    <xdr:sp macro="" textlink="">
      <xdr:nvSpPr>
        <xdr:cNvPr id="417" name="テキスト ボックス 416"/>
        <xdr:cNvSpPr txBox="1"/>
      </xdr:nvSpPr>
      <xdr:spPr>
        <a:xfrm>
          <a:off x="8483111" y="135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79187</xdr:rowOff>
    </xdr:from>
    <xdr:to>
      <xdr:col>41</xdr:col>
      <xdr:colOff>50800</xdr:colOff>
      <xdr:row>75</xdr:row>
      <xdr:rowOff>104936</xdr:rowOff>
    </xdr:to>
    <xdr:cxnSp macro="">
      <xdr:nvCxnSpPr>
        <xdr:cNvPr id="418" name="直線コネクタ 417"/>
        <xdr:cNvCxnSpPr/>
      </xdr:nvCxnSpPr>
      <xdr:spPr>
        <a:xfrm>
          <a:off x="6972300" y="12080687"/>
          <a:ext cx="889000" cy="88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9396</xdr:rowOff>
    </xdr:from>
    <xdr:to>
      <xdr:col>41</xdr:col>
      <xdr:colOff>101600</xdr:colOff>
      <xdr:row>78</xdr:row>
      <xdr:rowOff>110996</xdr:rowOff>
    </xdr:to>
    <xdr:sp macro="" textlink="">
      <xdr:nvSpPr>
        <xdr:cNvPr id="419" name="フローチャート: 判断 418"/>
        <xdr:cNvSpPr/>
      </xdr:nvSpPr>
      <xdr:spPr>
        <a:xfrm>
          <a:off x="7810500" y="133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102123</xdr:rowOff>
    </xdr:from>
    <xdr:ext cx="534377" cy="259045"/>
    <xdr:sp macro="" textlink="">
      <xdr:nvSpPr>
        <xdr:cNvPr id="420" name="テキスト ボックス 419"/>
        <xdr:cNvSpPr txBox="1"/>
      </xdr:nvSpPr>
      <xdr:spPr>
        <a:xfrm>
          <a:off x="7594111" y="134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96003</xdr:rowOff>
    </xdr:from>
    <xdr:to>
      <xdr:col>36</xdr:col>
      <xdr:colOff>165100</xdr:colOff>
      <xdr:row>78</xdr:row>
      <xdr:rowOff>26153</xdr:rowOff>
    </xdr:to>
    <xdr:sp macro="" textlink="">
      <xdr:nvSpPr>
        <xdr:cNvPr id="421" name="フローチャート: 判断 420"/>
        <xdr:cNvSpPr/>
      </xdr:nvSpPr>
      <xdr:spPr>
        <a:xfrm>
          <a:off x="69215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17280</xdr:rowOff>
    </xdr:from>
    <xdr:ext cx="534377" cy="259045"/>
    <xdr:sp macro="" textlink="">
      <xdr:nvSpPr>
        <xdr:cNvPr id="422" name="テキスト ボックス 421"/>
        <xdr:cNvSpPr txBox="1"/>
      </xdr:nvSpPr>
      <xdr:spPr>
        <a:xfrm>
          <a:off x="6705111" y="133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153431</xdr:rowOff>
    </xdr:from>
    <xdr:to>
      <xdr:col>55</xdr:col>
      <xdr:colOff>50800</xdr:colOff>
      <xdr:row>78</xdr:row>
      <xdr:rowOff>83581</xdr:rowOff>
    </xdr:to>
    <xdr:sp macro="" textlink="">
      <xdr:nvSpPr>
        <xdr:cNvPr id="428" name="楕円 427"/>
        <xdr:cNvSpPr/>
      </xdr:nvSpPr>
      <xdr:spPr>
        <a:xfrm>
          <a:off x="10426700" y="133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4858</xdr:rowOff>
    </xdr:from>
    <xdr:ext cx="534377" cy="259045"/>
    <xdr:sp macro="" textlink="">
      <xdr:nvSpPr>
        <xdr:cNvPr id="429" name="普通建設事業費 （ うち新規整備　）該当値テキスト"/>
        <xdr:cNvSpPr txBox="1"/>
      </xdr:nvSpPr>
      <xdr:spPr>
        <a:xfrm>
          <a:off x="10528300" y="132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80981</xdr:rowOff>
    </xdr:from>
    <xdr:to>
      <xdr:col>50</xdr:col>
      <xdr:colOff>165100</xdr:colOff>
      <xdr:row>78</xdr:row>
      <xdr:rowOff>11131</xdr:rowOff>
    </xdr:to>
    <xdr:sp macro="" textlink="">
      <xdr:nvSpPr>
        <xdr:cNvPr id="430" name="楕円 429"/>
        <xdr:cNvSpPr/>
      </xdr:nvSpPr>
      <xdr:spPr>
        <a:xfrm>
          <a:off x="9588500" y="132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27658</xdr:rowOff>
    </xdr:from>
    <xdr:ext cx="534377" cy="259045"/>
    <xdr:sp macro="" textlink="">
      <xdr:nvSpPr>
        <xdr:cNvPr id="431" name="テキスト ボックス 430"/>
        <xdr:cNvSpPr txBox="1"/>
      </xdr:nvSpPr>
      <xdr:spPr>
        <a:xfrm>
          <a:off x="9372111" y="130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66432</xdr:rowOff>
    </xdr:from>
    <xdr:to>
      <xdr:col>46</xdr:col>
      <xdr:colOff>38100</xdr:colOff>
      <xdr:row>75</xdr:row>
      <xdr:rowOff>168032</xdr:rowOff>
    </xdr:to>
    <xdr:sp macro="" textlink="">
      <xdr:nvSpPr>
        <xdr:cNvPr id="432" name="楕円 431"/>
        <xdr:cNvSpPr/>
      </xdr:nvSpPr>
      <xdr:spPr>
        <a:xfrm>
          <a:off x="8699500" y="129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13109</xdr:rowOff>
    </xdr:from>
    <xdr:ext cx="534377" cy="259045"/>
    <xdr:sp macro="" textlink="">
      <xdr:nvSpPr>
        <xdr:cNvPr id="433" name="テキスト ボックス 432"/>
        <xdr:cNvSpPr txBox="1"/>
      </xdr:nvSpPr>
      <xdr:spPr>
        <a:xfrm>
          <a:off x="8483111" y="127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54136</xdr:rowOff>
    </xdr:from>
    <xdr:to>
      <xdr:col>41</xdr:col>
      <xdr:colOff>101600</xdr:colOff>
      <xdr:row>75</xdr:row>
      <xdr:rowOff>155736</xdr:rowOff>
    </xdr:to>
    <xdr:sp macro="" textlink="">
      <xdr:nvSpPr>
        <xdr:cNvPr id="434" name="楕円 433"/>
        <xdr:cNvSpPr/>
      </xdr:nvSpPr>
      <xdr:spPr>
        <a:xfrm>
          <a:off x="7810500" y="12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813</xdr:rowOff>
    </xdr:from>
    <xdr:ext cx="534377" cy="259045"/>
    <xdr:sp macro="" textlink="">
      <xdr:nvSpPr>
        <xdr:cNvPr id="435" name="テキスト ボックス 434"/>
        <xdr:cNvSpPr txBox="1"/>
      </xdr:nvSpPr>
      <xdr:spPr>
        <a:xfrm>
          <a:off x="7594111" y="126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28387</xdr:rowOff>
    </xdr:from>
    <xdr:to>
      <xdr:col>36</xdr:col>
      <xdr:colOff>165100</xdr:colOff>
      <xdr:row>70</xdr:row>
      <xdr:rowOff>129987</xdr:rowOff>
    </xdr:to>
    <xdr:sp macro="" textlink="">
      <xdr:nvSpPr>
        <xdr:cNvPr id="436" name="楕円 435"/>
        <xdr:cNvSpPr/>
      </xdr:nvSpPr>
      <xdr:spPr>
        <a:xfrm>
          <a:off x="6921500" y="12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146514</xdr:rowOff>
    </xdr:from>
    <xdr:ext cx="534377" cy="259045"/>
    <xdr:sp macro="" textlink="">
      <xdr:nvSpPr>
        <xdr:cNvPr id="437" name="テキスト ボックス 436"/>
        <xdr:cNvSpPr txBox="1"/>
      </xdr:nvSpPr>
      <xdr:spPr>
        <a:xfrm>
          <a:off x="6705111" y="11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106305</xdr:rowOff>
    </xdr:from>
    <xdr:to>
      <xdr:col>55</xdr:col>
      <xdr:colOff>0</xdr:colOff>
      <xdr:row>96</xdr:row>
      <xdr:rowOff>155893</xdr:rowOff>
    </xdr:to>
    <xdr:cxnSp macro="">
      <xdr:nvCxnSpPr>
        <xdr:cNvPr id="466" name="直線コネクタ 465"/>
        <xdr:cNvCxnSpPr/>
      </xdr:nvCxnSpPr>
      <xdr:spPr>
        <a:xfrm>
          <a:off x="9639300" y="16394055"/>
          <a:ext cx="838200" cy="2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24961</xdr:rowOff>
    </xdr:from>
    <xdr:to>
      <xdr:col>50</xdr:col>
      <xdr:colOff>114300</xdr:colOff>
      <xdr:row>95</xdr:row>
      <xdr:rowOff>106305</xdr:rowOff>
    </xdr:to>
    <xdr:cxnSp macro="">
      <xdr:nvCxnSpPr>
        <xdr:cNvPr id="469" name="直線コネクタ 468"/>
        <xdr:cNvCxnSpPr/>
      </xdr:nvCxnSpPr>
      <xdr:spPr>
        <a:xfrm>
          <a:off x="8750300" y="16312711"/>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24961</xdr:rowOff>
    </xdr:from>
    <xdr:to>
      <xdr:col>45</xdr:col>
      <xdr:colOff>177800</xdr:colOff>
      <xdr:row>96</xdr:row>
      <xdr:rowOff>9437</xdr:rowOff>
    </xdr:to>
    <xdr:cxnSp macro="">
      <xdr:nvCxnSpPr>
        <xdr:cNvPr id="472" name="直線コネクタ 471"/>
        <xdr:cNvCxnSpPr/>
      </xdr:nvCxnSpPr>
      <xdr:spPr>
        <a:xfrm flipV="1">
          <a:off x="7861300" y="16312711"/>
          <a:ext cx="889000" cy="1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9437</xdr:rowOff>
    </xdr:from>
    <xdr:to>
      <xdr:col>41</xdr:col>
      <xdr:colOff>50800</xdr:colOff>
      <xdr:row>97</xdr:row>
      <xdr:rowOff>148406</xdr:rowOff>
    </xdr:to>
    <xdr:cxnSp macro="">
      <xdr:nvCxnSpPr>
        <xdr:cNvPr id="475" name="直線コネクタ 474"/>
        <xdr:cNvCxnSpPr/>
      </xdr:nvCxnSpPr>
      <xdr:spPr>
        <a:xfrm flipV="1">
          <a:off x="6972300" y="16468637"/>
          <a:ext cx="889000" cy="3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105093</xdr:rowOff>
    </xdr:from>
    <xdr:to>
      <xdr:col>55</xdr:col>
      <xdr:colOff>50800</xdr:colOff>
      <xdr:row>97</xdr:row>
      <xdr:rowOff>35243</xdr:rowOff>
    </xdr:to>
    <xdr:sp macro="" textlink="">
      <xdr:nvSpPr>
        <xdr:cNvPr id="485" name="楕円 484"/>
        <xdr:cNvSpPr/>
      </xdr:nvSpPr>
      <xdr:spPr>
        <a:xfrm>
          <a:off x="10426700" y="165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83520</xdr:rowOff>
    </xdr:from>
    <xdr:ext cx="534377" cy="259045"/>
    <xdr:sp macro="" textlink="">
      <xdr:nvSpPr>
        <xdr:cNvPr id="486" name="普通建設事業費 （ うち更新整備　）該当値テキスト"/>
        <xdr:cNvSpPr txBox="1"/>
      </xdr:nvSpPr>
      <xdr:spPr>
        <a:xfrm>
          <a:off x="10528300"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55505</xdr:rowOff>
    </xdr:from>
    <xdr:to>
      <xdr:col>50</xdr:col>
      <xdr:colOff>165100</xdr:colOff>
      <xdr:row>95</xdr:row>
      <xdr:rowOff>157105</xdr:rowOff>
    </xdr:to>
    <xdr:sp macro="" textlink="">
      <xdr:nvSpPr>
        <xdr:cNvPr id="487" name="楕円 486"/>
        <xdr:cNvSpPr/>
      </xdr:nvSpPr>
      <xdr:spPr>
        <a:xfrm>
          <a:off x="9588500" y="16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2182</xdr:rowOff>
    </xdr:from>
    <xdr:ext cx="534377" cy="259045"/>
    <xdr:sp macro="" textlink="">
      <xdr:nvSpPr>
        <xdr:cNvPr id="488" name="テキスト ボックス 487"/>
        <xdr:cNvSpPr txBox="1"/>
      </xdr:nvSpPr>
      <xdr:spPr>
        <a:xfrm>
          <a:off x="9372111" y="161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145611</xdr:rowOff>
    </xdr:from>
    <xdr:to>
      <xdr:col>46</xdr:col>
      <xdr:colOff>38100</xdr:colOff>
      <xdr:row>95</xdr:row>
      <xdr:rowOff>75761</xdr:rowOff>
    </xdr:to>
    <xdr:sp macro="" textlink="">
      <xdr:nvSpPr>
        <xdr:cNvPr id="489" name="楕円 488"/>
        <xdr:cNvSpPr/>
      </xdr:nvSpPr>
      <xdr:spPr>
        <a:xfrm>
          <a:off x="8699500" y="162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92288</xdr:rowOff>
    </xdr:from>
    <xdr:ext cx="534377" cy="259045"/>
    <xdr:sp macro="" textlink="">
      <xdr:nvSpPr>
        <xdr:cNvPr id="490" name="テキスト ボックス 489"/>
        <xdr:cNvSpPr txBox="1"/>
      </xdr:nvSpPr>
      <xdr:spPr>
        <a:xfrm>
          <a:off x="8483111" y="160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130087</xdr:rowOff>
    </xdr:from>
    <xdr:to>
      <xdr:col>41</xdr:col>
      <xdr:colOff>101600</xdr:colOff>
      <xdr:row>96</xdr:row>
      <xdr:rowOff>60237</xdr:rowOff>
    </xdr:to>
    <xdr:sp macro="" textlink="">
      <xdr:nvSpPr>
        <xdr:cNvPr id="491" name="楕円 490"/>
        <xdr:cNvSpPr/>
      </xdr:nvSpPr>
      <xdr:spPr>
        <a:xfrm>
          <a:off x="7810500" y="164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76764</xdr:rowOff>
    </xdr:from>
    <xdr:ext cx="534377" cy="259045"/>
    <xdr:sp macro="" textlink="">
      <xdr:nvSpPr>
        <xdr:cNvPr id="492" name="テキスト ボックス 491"/>
        <xdr:cNvSpPr txBox="1"/>
      </xdr:nvSpPr>
      <xdr:spPr>
        <a:xfrm>
          <a:off x="7594111" y="161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97606</xdr:rowOff>
    </xdr:from>
    <xdr:to>
      <xdr:col>36</xdr:col>
      <xdr:colOff>165100</xdr:colOff>
      <xdr:row>98</xdr:row>
      <xdr:rowOff>27756</xdr:rowOff>
    </xdr:to>
    <xdr:sp macro="" textlink="">
      <xdr:nvSpPr>
        <xdr:cNvPr id="493" name="楕円 492"/>
        <xdr:cNvSpPr/>
      </xdr:nvSpPr>
      <xdr:spPr>
        <a:xfrm>
          <a:off x="6921500" y="167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18883</xdr:rowOff>
    </xdr:from>
    <xdr:ext cx="534377" cy="259045"/>
    <xdr:sp macro="" textlink="">
      <xdr:nvSpPr>
        <xdr:cNvPr id="494" name="テキスト ボックス 493"/>
        <xdr:cNvSpPr txBox="1"/>
      </xdr:nvSpPr>
      <xdr:spPr>
        <a:xfrm>
          <a:off x="6705111" y="168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47999</xdr:rowOff>
    </xdr:from>
    <xdr:to>
      <xdr:col>85</xdr:col>
      <xdr:colOff>127000</xdr:colOff>
      <xdr:row>38</xdr:row>
      <xdr:rowOff>115239</xdr:rowOff>
    </xdr:to>
    <xdr:cxnSp macro="">
      <xdr:nvCxnSpPr>
        <xdr:cNvPr id="525" name="直線コネクタ 524"/>
        <xdr:cNvCxnSpPr/>
      </xdr:nvCxnSpPr>
      <xdr:spPr>
        <a:xfrm flipV="1">
          <a:off x="15481300" y="6563099"/>
          <a:ext cx="838200" cy="6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113733</xdr:rowOff>
    </xdr:from>
    <xdr:ext cx="469744" cy="259045"/>
    <xdr:sp macro="" textlink="">
      <xdr:nvSpPr>
        <xdr:cNvPr id="526" name="災害復旧事業費平均値テキスト"/>
        <xdr:cNvSpPr txBox="1"/>
      </xdr:nvSpPr>
      <xdr:spPr>
        <a:xfrm>
          <a:off x="16370300" y="66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61551</xdr:rowOff>
    </xdr:from>
    <xdr:to>
      <xdr:col>81</xdr:col>
      <xdr:colOff>50800</xdr:colOff>
      <xdr:row>38</xdr:row>
      <xdr:rowOff>115239</xdr:rowOff>
    </xdr:to>
    <xdr:cxnSp macro="">
      <xdr:nvCxnSpPr>
        <xdr:cNvPr id="528" name="直線コネクタ 527"/>
        <xdr:cNvCxnSpPr/>
      </xdr:nvCxnSpPr>
      <xdr:spPr>
        <a:xfrm>
          <a:off x="14592300" y="6576651"/>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5022</xdr:rowOff>
    </xdr:from>
    <xdr:to>
      <xdr:col>76</xdr:col>
      <xdr:colOff>114300</xdr:colOff>
      <xdr:row>38</xdr:row>
      <xdr:rowOff>61551</xdr:rowOff>
    </xdr:to>
    <xdr:cxnSp macro="">
      <xdr:nvCxnSpPr>
        <xdr:cNvPr id="531" name="直線コネクタ 530"/>
        <xdr:cNvCxnSpPr/>
      </xdr:nvCxnSpPr>
      <xdr:spPr>
        <a:xfrm>
          <a:off x="13703300" y="6520122"/>
          <a:ext cx="889000" cy="5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95771</xdr:rowOff>
    </xdr:from>
    <xdr:ext cx="469744" cy="259045"/>
    <xdr:sp macro="" textlink="">
      <xdr:nvSpPr>
        <xdr:cNvPr id="533" name="テキスト ボックス 532"/>
        <xdr:cNvSpPr txBox="1"/>
      </xdr:nvSpPr>
      <xdr:spPr>
        <a:xfrm>
          <a:off x="14357428" y="678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5022</xdr:rowOff>
    </xdr:from>
    <xdr:to>
      <xdr:col>71</xdr:col>
      <xdr:colOff>177800</xdr:colOff>
      <xdr:row>38</xdr:row>
      <xdr:rowOff>64719</xdr:rowOff>
    </xdr:to>
    <xdr:cxnSp macro="">
      <xdr:nvCxnSpPr>
        <xdr:cNvPr id="534" name="直線コネクタ 533"/>
        <xdr:cNvCxnSpPr/>
      </xdr:nvCxnSpPr>
      <xdr:spPr>
        <a:xfrm flipV="1">
          <a:off x="12814300" y="6520122"/>
          <a:ext cx="8890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96163</xdr:rowOff>
    </xdr:from>
    <xdr:ext cx="469744" cy="259045"/>
    <xdr:sp macro="" textlink="">
      <xdr:nvSpPr>
        <xdr:cNvPr id="536" name="テキスト ボックス 535"/>
        <xdr:cNvSpPr txBox="1"/>
      </xdr:nvSpPr>
      <xdr:spPr>
        <a:xfrm>
          <a:off x="13468428" y="678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107234</xdr:rowOff>
    </xdr:from>
    <xdr:ext cx="469744" cy="259045"/>
    <xdr:sp macro="" textlink="">
      <xdr:nvSpPr>
        <xdr:cNvPr id="538" name="テキスト ボックス 537"/>
        <xdr:cNvSpPr txBox="1"/>
      </xdr:nvSpPr>
      <xdr:spPr>
        <a:xfrm>
          <a:off x="12579428" y="679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168649</xdr:rowOff>
    </xdr:from>
    <xdr:to>
      <xdr:col>85</xdr:col>
      <xdr:colOff>177800</xdr:colOff>
      <xdr:row>38</xdr:row>
      <xdr:rowOff>98799</xdr:rowOff>
    </xdr:to>
    <xdr:sp macro="" textlink="">
      <xdr:nvSpPr>
        <xdr:cNvPr id="544" name="楕円 543"/>
        <xdr:cNvSpPr/>
      </xdr:nvSpPr>
      <xdr:spPr>
        <a:xfrm>
          <a:off x="16268700" y="65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20076</xdr:rowOff>
    </xdr:from>
    <xdr:ext cx="469744" cy="259045"/>
    <xdr:sp macro="" textlink="">
      <xdr:nvSpPr>
        <xdr:cNvPr id="545" name="災害復旧事業費該当値テキスト"/>
        <xdr:cNvSpPr txBox="1"/>
      </xdr:nvSpPr>
      <xdr:spPr>
        <a:xfrm>
          <a:off x="16370300" y="636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64439</xdr:rowOff>
    </xdr:from>
    <xdr:to>
      <xdr:col>81</xdr:col>
      <xdr:colOff>101600</xdr:colOff>
      <xdr:row>38</xdr:row>
      <xdr:rowOff>166039</xdr:rowOff>
    </xdr:to>
    <xdr:sp macro="" textlink="">
      <xdr:nvSpPr>
        <xdr:cNvPr id="546" name="楕円 545"/>
        <xdr:cNvSpPr/>
      </xdr:nvSpPr>
      <xdr:spPr>
        <a:xfrm>
          <a:off x="154305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11117</xdr:rowOff>
    </xdr:from>
    <xdr:ext cx="469744" cy="259045"/>
    <xdr:sp macro="" textlink="">
      <xdr:nvSpPr>
        <xdr:cNvPr id="547" name="テキスト ボックス 546"/>
        <xdr:cNvSpPr txBox="1"/>
      </xdr:nvSpPr>
      <xdr:spPr>
        <a:xfrm>
          <a:off x="15246428" y="63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10751</xdr:rowOff>
    </xdr:from>
    <xdr:to>
      <xdr:col>76</xdr:col>
      <xdr:colOff>165100</xdr:colOff>
      <xdr:row>38</xdr:row>
      <xdr:rowOff>112351</xdr:rowOff>
    </xdr:to>
    <xdr:sp macro="" textlink="">
      <xdr:nvSpPr>
        <xdr:cNvPr id="548" name="楕円 547"/>
        <xdr:cNvSpPr/>
      </xdr:nvSpPr>
      <xdr:spPr>
        <a:xfrm>
          <a:off x="14541500" y="6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128878</xdr:rowOff>
    </xdr:from>
    <xdr:ext cx="469744" cy="259045"/>
    <xdr:sp macro="" textlink="">
      <xdr:nvSpPr>
        <xdr:cNvPr id="549" name="テキスト ボックス 548"/>
        <xdr:cNvSpPr txBox="1"/>
      </xdr:nvSpPr>
      <xdr:spPr>
        <a:xfrm>
          <a:off x="14357428" y="63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125672</xdr:rowOff>
    </xdr:from>
    <xdr:to>
      <xdr:col>72</xdr:col>
      <xdr:colOff>38100</xdr:colOff>
      <xdr:row>38</xdr:row>
      <xdr:rowOff>55821</xdr:rowOff>
    </xdr:to>
    <xdr:sp macro="" textlink="">
      <xdr:nvSpPr>
        <xdr:cNvPr id="550" name="楕円 549"/>
        <xdr:cNvSpPr/>
      </xdr:nvSpPr>
      <xdr:spPr>
        <a:xfrm>
          <a:off x="13652500" y="6469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72349</xdr:rowOff>
    </xdr:from>
    <xdr:ext cx="469744" cy="259045"/>
    <xdr:sp macro="" textlink="">
      <xdr:nvSpPr>
        <xdr:cNvPr id="551" name="テキスト ボックス 550"/>
        <xdr:cNvSpPr txBox="1"/>
      </xdr:nvSpPr>
      <xdr:spPr>
        <a:xfrm>
          <a:off x="13468428" y="624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13919</xdr:rowOff>
    </xdr:from>
    <xdr:to>
      <xdr:col>67</xdr:col>
      <xdr:colOff>101600</xdr:colOff>
      <xdr:row>38</xdr:row>
      <xdr:rowOff>115519</xdr:rowOff>
    </xdr:to>
    <xdr:sp macro="" textlink="">
      <xdr:nvSpPr>
        <xdr:cNvPr id="552" name="楕円 551"/>
        <xdr:cNvSpPr/>
      </xdr:nvSpPr>
      <xdr:spPr>
        <a:xfrm>
          <a:off x="12763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132046</xdr:rowOff>
    </xdr:from>
    <xdr:ext cx="469744" cy="259045"/>
    <xdr:sp macro="" textlink="">
      <xdr:nvSpPr>
        <xdr:cNvPr id="553" name="テキスト ボックス 552"/>
        <xdr:cNvSpPr txBox="1"/>
      </xdr:nvSpPr>
      <xdr:spPr>
        <a:xfrm>
          <a:off x="12579428" y="630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20999</xdr:rowOff>
    </xdr:from>
    <xdr:to>
      <xdr:col>85</xdr:col>
      <xdr:colOff>127000</xdr:colOff>
      <xdr:row>75</xdr:row>
      <xdr:rowOff>65748</xdr:rowOff>
    </xdr:to>
    <xdr:cxnSp macro="">
      <xdr:nvCxnSpPr>
        <xdr:cNvPr id="636" name="直線コネクタ 635"/>
        <xdr:cNvCxnSpPr/>
      </xdr:nvCxnSpPr>
      <xdr:spPr>
        <a:xfrm flipV="1">
          <a:off x="15481300" y="12536849"/>
          <a:ext cx="838200" cy="3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65748</xdr:rowOff>
    </xdr:from>
    <xdr:to>
      <xdr:col>81</xdr:col>
      <xdr:colOff>50800</xdr:colOff>
      <xdr:row>75</xdr:row>
      <xdr:rowOff>89322</xdr:rowOff>
    </xdr:to>
    <xdr:cxnSp macro="">
      <xdr:nvCxnSpPr>
        <xdr:cNvPr id="639" name="直線コネクタ 638"/>
        <xdr:cNvCxnSpPr/>
      </xdr:nvCxnSpPr>
      <xdr:spPr>
        <a:xfrm flipV="1">
          <a:off x="14592300" y="12924498"/>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61176</xdr:rowOff>
    </xdr:from>
    <xdr:to>
      <xdr:col>76</xdr:col>
      <xdr:colOff>114300</xdr:colOff>
      <xdr:row>75</xdr:row>
      <xdr:rowOff>89322</xdr:rowOff>
    </xdr:to>
    <xdr:cxnSp macro="">
      <xdr:nvCxnSpPr>
        <xdr:cNvPr id="642" name="直線コネクタ 641"/>
        <xdr:cNvCxnSpPr/>
      </xdr:nvCxnSpPr>
      <xdr:spPr>
        <a:xfrm>
          <a:off x="13703300" y="12919926"/>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61176</xdr:rowOff>
    </xdr:from>
    <xdr:to>
      <xdr:col>71</xdr:col>
      <xdr:colOff>177800</xdr:colOff>
      <xdr:row>75</xdr:row>
      <xdr:rowOff>63919</xdr:rowOff>
    </xdr:to>
    <xdr:cxnSp macro="">
      <xdr:nvCxnSpPr>
        <xdr:cNvPr id="645" name="直線コネクタ 644"/>
        <xdr:cNvCxnSpPr/>
      </xdr:nvCxnSpPr>
      <xdr:spPr>
        <a:xfrm flipV="1">
          <a:off x="12814300" y="129199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141649</xdr:rowOff>
    </xdr:from>
    <xdr:to>
      <xdr:col>85</xdr:col>
      <xdr:colOff>177800</xdr:colOff>
      <xdr:row>73</xdr:row>
      <xdr:rowOff>71799</xdr:rowOff>
    </xdr:to>
    <xdr:sp macro="" textlink="">
      <xdr:nvSpPr>
        <xdr:cNvPr id="655" name="楕円 654"/>
        <xdr:cNvSpPr/>
      </xdr:nvSpPr>
      <xdr:spPr>
        <a:xfrm>
          <a:off x="16268700" y="124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164526</xdr:rowOff>
    </xdr:from>
    <xdr:ext cx="534377" cy="259045"/>
    <xdr:sp macro="" textlink="">
      <xdr:nvSpPr>
        <xdr:cNvPr id="656" name="公債費該当値テキスト"/>
        <xdr:cNvSpPr txBox="1"/>
      </xdr:nvSpPr>
      <xdr:spPr>
        <a:xfrm>
          <a:off x="16370300" y="123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14948</xdr:rowOff>
    </xdr:from>
    <xdr:to>
      <xdr:col>81</xdr:col>
      <xdr:colOff>101600</xdr:colOff>
      <xdr:row>75</xdr:row>
      <xdr:rowOff>116548</xdr:rowOff>
    </xdr:to>
    <xdr:sp macro="" textlink="">
      <xdr:nvSpPr>
        <xdr:cNvPr id="657" name="楕円 656"/>
        <xdr:cNvSpPr/>
      </xdr:nvSpPr>
      <xdr:spPr>
        <a:xfrm>
          <a:off x="15430500" y="12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107675</xdr:rowOff>
    </xdr:from>
    <xdr:ext cx="534377" cy="259045"/>
    <xdr:sp macro="" textlink="">
      <xdr:nvSpPr>
        <xdr:cNvPr id="658" name="テキスト ボックス 657"/>
        <xdr:cNvSpPr txBox="1"/>
      </xdr:nvSpPr>
      <xdr:spPr>
        <a:xfrm>
          <a:off x="15214111" y="1296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38522</xdr:rowOff>
    </xdr:from>
    <xdr:to>
      <xdr:col>76</xdr:col>
      <xdr:colOff>165100</xdr:colOff>
      <xdr:row>75</xdr:row>
      <xdr:rowOff>140122</xdr:rowOff>
    </xdr:to>
    <xdr:sp macro="" textlink="">
      <xdr:nvSpPr>
        <xdr:cNvPr id="659" name="楕円 658"/>
        <xdr:cNvSpPr/>
      </xdr:nvSpPr>
      <xdr:spPr>
        <a:xfrm>
          <a:off x="14541500" y="128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131249</xdr:rowOff>
    </xdr:from>
    <xdr:ext cx="534377" cy="259045"/>
    <xdr:sp macro="" textlink="">
      <xdr:nvSpPr>
        <xdr:cNvPr id="660" name="テキスト ボックス 659"/>
        <xdr:cNvSpPr txBox="1"/>
      </xdr:nvSpPr>
      <xdr:spPr>
        <a:xfrm>
          <a:off x="14325111" y="129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10376</xdr:rowOff>
    </xdr:from>
    <xdr:to>
      <xdr:col>72</xdr:col>
      <xdr:colOff>38100</xdr:colOff>
      <xdr:row>75</xdr:row>
      <xdr:rowOff>111976</xdr:rowOff>
    </xdr:to>
    <xdr:sp macro="" textlink="">
      <xdr:nvSpPr>
        <xdr:cNvPr id="661" name="楕円 660"/>
        <xdr:cNvSpPr/>
      </xdr:nvSpPr>
      <xdr:spPr>
        <a:xfrm>
          <a:off x="13652500" y="12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103103</xdr:rowOff>
    </xdr:from>
    <xdr:ext cx="534377" cy="259045"/>
    <xdr:sp macro="" textlink="">
      <xdr:nvSpPr>
        <xdr:cNvPr id="662" name="テキスト ボックス 661"/>
        <xdr:cNvSpPr txBox="1"/>
      </xdr:nvSpPr>
      <xdr:spPr>
        <a:xfrm>
          <a:off x="13436111" y="12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13119</xdr:rowOff>
    </xdr:from>
    <xdr:to>
      <xdr:col>67</xdr:col>
      <xdr:colOff>101600</xdr:colOff>
      <xdr:row>75</xdr:row>
      <xdr:rowOff>114719</xdr:rowOff>
    </xdr:to>
    <xdr:sp macro="" textlink="">
      <xdr:nvSpPr>
        <xdr:cNvPr id="663" name="楕円 662"/>
        <xdr:cNvSpPr/>
      </xdr:nvSpPr>
      <xdr:spPr>
        <a:xfrm>
          <a:off x="12763500" y="128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105846</xdr:rowOff>
    </xdr:from>
    <xdr:ext cx="534377" cy="259045"/>
    <xdr:sp macro="" textlink="">
      <xdr:nvSpPr>
        <xdr:cNvPr id="664" name="テキスト ボックス 663"/>
        <xdr:cNvSpPr txBox="1"/>
      </xdr:nvSpPr>
      <xdr:spPr>
        <a:xfrm>
          <a:off x="12547111" y="129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124040</xdr:rowOff>
    </xdr:from>
    <xdr:to>
      <xdr:col>85</xdr:col>
      <xdr:colOff>126364</xdr:colOff>
      <xdr:row>99</xdr:row>
      <xdr:rowOff>37554</xdr:rowOff>
    </xdr:to>
    <xdr:cxnSp macro="">
      <xdr:nvCxnSpPr>
        <xdr:cNvPr id="688" name="直線コネクタ 687"/>
        <xdr:cNvCxnSpPr/>
      </xdr:nvCxnSpPr>
      <xdr:spPr>
        <a:xfrm flipV="1">
          <a:off x="16317595" y="15897440"/>
          <a:ext cx="1269" cy="11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41381</xdr:rowOff>
    </xdr:from>
    <xdr:ext cx="378565" cy="259045"/>
    <xdr:sp macro="" textlink="">
      <xdr:nvSpPr>
        <xdr:cNvPr id="689" name="積立金最小値テキスト"/>
        <xdr:cNvSpPr txBox="1"/>
      </xdr:nvSpPr>
      <xdr:spPr>
        <a:xfrm>
          <a:off x="16370300" y="17014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37554</xdr:rowOff>
    </xdr:from>
    <xdr:to>
      <xdr:col>86</xdr:col>
      <xdr:colOff>25400</xdr:colOff>
      <xdr:row>99</xdr:row>
      <xdr:rowOff>37554</xdr:rowOff>
    </xdr:to>
    <xdr:cxnSp macro="">
      <xdr:nvCxnSpPr>
        <xdr:cNvPr id="690" name="直線コネクタ 689"/>
        <xdr:cNvCxnSpPr/>
      </xdr:nvCxnSpPr>
      <xdr:spPr>
        <a:xfrm>
          <a:off x="16230600" y="1701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70717</xdr:rowOff>
    </xdr:from>
    <xdr:ext cx="534377" cy="259045"/>
    <xdr:sp macro="" textlink="">
      <xdr:nvSpPr>
        <xdr:cNvPr id="691" name="積立金最大値テキスト"/>
        <xdr:cNvSpPr txBox="1"/>
      </xdr:nvSpPr>
      <xdr:spPr>
        <a:xfrm>
          <a:off x="16370300" y="156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124040</xdr:rowOff>
    </xdr:from>
    <xdr:to>
      <xdr:col>86</xdr:col>
      <xdr:colOff>25400</xdr:colOff>
      <xdr:row>92</xdr:row>
      <xdr:rowOff>124040</xdr:rowOff>
    </xdr:to>
    <xdr:cxnSp macro="">
      <xdr:nvCxnSpPr>
        <xdr:cNvPr id="692" name="直線コネクタ 691"/>
        <xdr:cNvCxnSpPr/>
      </xdr:nvCxnSpPr>
      <xdr:spPr>
        <a:xfrm>
          <a:off x="16230600" y="1589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124040</xdr:rowOff>
    </xdr:from>
    <xdr:to>
      <xdr:col>85</xdr:col>
      <xdr:colOff>127000</xdr:colOff>
      <xdr:row>93</xdr:row>
      <xdr:rowOff>86055</xdr:rowOff>
    </xdr:to>
    <xdr:cxnSp macro="">
      <xdr:nvCxnSpPr>
        <xdr:cNvPr id="693" name="直線コネクタ 692"/>
        <xdr:cNvCxnSpPr/>
      </xdr:nvCxnSpPr>
      <xdr:spPr>
        <a:xfrm flipV="1">
          <a:off x="15481300" y="15897440"/>
          <a:ext cx="838200" cy="1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83786</xdr:rowOff>
    </xdr:from>
    <xdr:ext cx="469744" cy="259045"/>
    <xdr:sp macro="" textlink="">
      <xdr:nvSpPr>
        <xdr:cNvPr id="694" name="積立金平均値テキスト"/>
        <xdr:cNvSpPr txBox="1"/>
      </xdr:nvSpPr>
      <xdr:spPr>
        <a:xfrm>
          <a:off x="16370300" y="16714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105359</xdr:rowOff>
    </xdr:from>
    <xdr:to>
      <xdr:col>85</xdr:col>
      <xdr:colOff>177800</xdr:colOff>
      <xdr:row>98</xdr:row>
      <xdr:rowOff>35509</xdr:rowOff>
    </xdr:to>
    <xdr:sp macro="" textlink="">
      <xdr:nvSpPr>
        <xdr:cNvPr id="695" name="フローチャート: 判断 694"/>
        <xdr:cNvSpPr/>
      </xdr:nvSpPr>
      <xdr:spPr>
        <a:xfrm>
          <a:off x="162687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86055</xdr:rowOff>
    </xdr:from>
    <xdr:to>
      <xdr:col>81</xdr:col>
      <xdr:colOff>50800</xdr:colOff>
      <xdr:row>93</xdr:row>
      <xdr:rowOff>92723</xdr:rowOff>
    </xdr:to>
    <xdr:cxnSp macro="">
      <xdr:nvCxnSpPr>
        <xdr:cNvPr id="696" name="直線コネクタ 695"/>
        <xdr:cNvCxnSpPr/>
      </xdr:nvCxnSpPr>
      <xdr:spPr>
        <a:xfrm flipV="1">
          <a:off x="14592300" y="1603090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111227</xdr:rowOff>
    </xdr:from>
    <xdr:to>
      <xdr:col>81</xdr:col>
      <xdr:colOff>101600</xdr:colOff>
      <xdr:row>98</xdr:row>
      <xdr:rowOff>41377</xdr:rowOff>
    </xdr:to>
    <xdr:sp macro="" textlink="">
      <xdr:nvSpPr>
        <xdr:cNvPr id="697" name="フローチャート: 判断 696"/>
        <xdr:cNvSpPr/>
      </xdr:nvSpPr>
      <xdr:spPr>
        <a:xfrm>
          <a:off x="15430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32504</xdr:rowOff>
    </xdr:from>
    <xdr:ext cx="469744" cy="259045"/>
    <xdr:sp macro="" textlink="">
      <xdr:nvSpPr>
        <xdr:cNvPr id="698" name="テキスト ボックス 697"/>
        <xdr:cNvSpPr txBox="1"/>
      </xdr:nvSpPr>
      <xdr:spPr>
        <a:xfrm>
          <a:off x="15246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165951</xdr:rowOff>
    </xdr:from>
    <xdr:to>
      <xdr:col>76</xdr:col>
      <xdr:colOff>114300</xdr:colOff>
      <xdr:row>93</xdr:row>
      <xdr:rowOff>92723</xdr:rowOff>
    </xdr:to>
    <xdr:cxnSp macro="">
      <xdr:nvCxnSpPr>
        <xdr:cNvPr id="699" name="直線コネクタ 698"/>
        <xdr:cNvCxnSpPr/>
      </xdr:nvCxnSpPr>
      <xdr:spPr>
        <a:xfrm>
          <a:off x="13703300" y="15939351"/>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121819</xdr:rowOff>
    </xdr:from>
    <xdr:to>
      <xdr:col>76</xdr:col>
      <xdr:colOff>165100</xdr:colOff>
      <xdr:row>98</xdr:row>
      <xdr:rowOff>51969</xdr:rowOff>
    </xdr:to>
    <xdr:sp macro="" textlink="">
      <xdr:nvSpPr>
        <xdr:cNvPr id="700" name="フローチャート: 判断 699"/>
        <xdr:cNvSpPr/>
      </xdr:nvSpPr>
      <xdr:spPr>
        <a:xfrm>
          <a:off x="14541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43096</xdr:rowOff>
    </xdr:from>
    <xdr:ext cx="469744" cy="259045"/>
    <xdr:sp macro="" textlink="">
      <xdr:nvSpPr>
        <xdr:cNvPr id="701" name="テキスト ボックス 700"/>
        <xdr:cNvSpPr txBox="1"/>
      </xdr:nvSpPr>
      <xdr:spPr>
        <a:xfrm>
          <a:off x="14357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127279</xdr:rowOff>
    </xdr:from>
    <xdr:to>
      <xdr:col>71</xdr:col>
      <xdr:colOff>177800</xdr:colOff>
      <xdr:row>92</xdr:row>
      <xdr:rowOff>165951</xdr:rowOff>
    </xdr:to>
    <xdr:cxnSp macro="">
      <xdr:nvCxnSpPr>
        <xdr:cNvPr id="702" name="直線コネクタ 701"/>
        <xdr:cNvCxnSpPr/>
      </xdr:nvCxnSpPr>
      <xdr:spPr>
        <a:xfrm>
          <a:off x="12814300" y="15386329"/>
          <a:ext cx="889000" cy="5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93168</xdr:rowOff>
    </xdr:from>
    <xdr:to>
      <xdr:col>72</xdr:col>
      <xdr:colOff>38100</xdr:colOff>
      <xdr:row>98</xdr:row>
      <xdr:rowOff>23318</xdr:rowOff>
    </xdr:to>
    <xdr:sp macro="" textlink="">
      <xdr:nvSpPr>
        <xdr:cNvPr id="703" name="フローチャート: 判断 702"/>
        <xdr:cNvSpPr/>
      </xdr:nvSpPr>
      <xdr:spPr>
        <a:xfrm>
          <a:off x="13652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14445</xdr:rowOff>
    </xdr:from>
    <xdr:ext cx="469744" cy="259045"/>
    <xdr:sp macro="" textlink="">
      <xdr:nvSpPr>
        <xdr:cNvPr id="704" name="テキスト ボックス 703"/>
        <xdr:cNvSpPr txBox="1"/>
      </xdr:nvSpPr>
      <xdr:spPr>
        <a:xfrm>
          <a:off x="13468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77851</xdr:rowOff>
    </xdr:from>
    <xdr:to>
      <xdr:col>67</xdr:col>
      <xdr:colOff>101600</xdr:colOff>
      <xdr:row>98</xdr:row>
      <xdr:rowOff>8001</xdr:rowOff>
    </xdr:to>
    <xdr:sp macro="" textlink="">
      <xdr:nvSpPr>
        <xdr:cNvPr id="705" name="フローチャート: 判断 704"/>
        <xdr:cNvSpPr/>
      </xdr:nvSpPr>
      <xdr:spPr>
        <a:xfrm>
          <a:off x="127635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170578</xdr:rowOff>
    </xdr:from>
    <xdr:ext cx="469744" cy="259045"/>
    <xdr:sp macro="" textlink="">
      <xdr:nvSpPr>
        <xdr:cNvPr id="706" name="テキスト ボックス 705"/>
        <xdr:cNvSpPr txBox="1"/>
      </xdr:nvSpPr>
      <xdr:spPr>
        <a:xfrm>
          <a:off x="12579428" y="168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73240</xdr:rowOff>
    </xdr:from>
    <xdr:to>
      <xdr:col>85</xdr:col>
      <xdr:colOff>177800</xdr:colOff>
      <xdr:row>93</xdr:row>
      <xdr:rowOff>3390</xdr:rowOff>
    </xdr:to>
    <xdr:sp macro="" textlink="">
      <xdr:nvSpPr>
        <xdr:cNvPr id="712" name="楕円 711"/>
        <xdr:cNvSpPr/>
      </xdr:nvSpPr>
      <xdr:spPr>
        <a:xfrm>
          <a:off x="16268700" y="158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26267</xdr:rowOff>
    </xdr:from>
    <xdr:ext cx="534377" cy="259045"/>
    <xdr:sp macro="" textlink="">
      <xdr:nvSpPr>
        <xdr:cNvPr id="713" name="積立金該当値テキスト"/>
        <xdr:cNvSpPr txBox="1"/>
      </xdr:nvSpPr>
      <xdr:spPr>
        <a:xfrm>
          <a:off x="16370300" y="157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35255</xdr:rowOff>
    </xdr:from>
    <xdr:to>
      <xdr:col>81</xdr:col>
      <xdr:colOff>101600</xdr:colOff>
      <xdr:row>93</xdr:row>
      <xdr:rowOff>136855</xdr:rowOff>
    </xdr:to>
    <xdr:sp macro="" textlink="">
      <xdr:nvSpPr>
        <xdr:cNvPr id="714" name="楕円 713"/>
        <xdr:cNvSpPr/>
      </xdr:nvSpPr>
      <xdr:spPr>
        <a:xfrm>
          <a:off x="15430500" y="159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153382</xdr:rowOff>
    </xdr:from>
    <xdr:ext cx="534377" cy="259045"/>
    <xdr:sp macro="" textlink="">
      <xdr:nvSpPr>
        <xdr:cNvPr id="715" name="テキスト ボックス 714"/>
        <xdr:cNvSpPr txBox="1"/>
      </xdr:nvSpPr>
      <xdr:spPr>
        <a:xfrm>
          <a:off x="15214111" y="157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41923</xdr:rowOff>
    </xdr:from>
    <xdr:to>
      <xdr:col>76</xdr:col>
      <xdr:colOff>165100</xdr:colOff>
      <xdr:row>93</xdr:row>
      <xdr:rowOff>143523</xdr:rowOff>
    </xdr:to>
    <xdr:sp macro="" textlink="">
      <xdr:nvSpPr>
        <xdr:cNvPr id="716" name="楕円 715"/>
        <xdr:cNvSpPr/>
      </xdr:nvSpPr>
      <xdr:spPr>
        <a:xfrm>
          <a:off x="14541500" y="159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160050</xdr:rowOff>
    </xdr:from>
    <xdr:ext cx="534377" cy="259045"/>
    <xdr:sp macro="" textlink="">
      <xdr:nvSpPr>
        <xdr:cNvPr id="717" name="テキスト ボックス 716"/>
        <xdr:cNvSpPr txBox="1"/>
      </xdr:nvSpPr>
      <xdr:spPr>
        <a:xfrm>
          <a:off x="14325111" y="1576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115151</xdr:rowOff>
    </xdr:from>
    <xdr:to>
      <xdr:col>72</xdr:col>
      <xdr:colOff>38100</xdr:colOff>
      <xdr:row>93</xdr:row>
      <xdr:rowOff>45301</xdr:rowOff>
    </xdr:to>
    <xdr:sp macro="" textlink="">
      <xdr:nvSpPr>
        <xdr:cNvPr id="718" name="楕円 717"/>
        <xdr:cNvSpPr/>
      </xdr:nvSpPr>
      <xdr:spPr>
        <a:xfrm>
          <a:off x="13652500" y="158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61828</xdr:rowOff>
    </xdr:from>
    <xdr:ext cx="534377" cy="259045"/>
    <xdr:sp macro="" textlink="">
      <xdr:nvSpPr>
        <xdr:cNvPr id="719" name="テキスト ボックス 718"/>
        <xdr:cNvSpPr txBox="1"/>
      </xdr:nvSpPr>
      <xdr:spPr>
        <a:xfrm>
          <a:off x="13436111" y="156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76479</xdr:rowOff>
    </xdr:from>
    <xdr:to>
      <xdr:col>67</xdr:col>
      <xdr:colOff>101600</xdr:colOff>
      <xdr:row>90</xdr:row>
      <xdr:rowOff>6629</xdr:rowOff>
    </xdr:to>
    <xdr:sp macro="" textlink="">
      <xdr:nvSpPr>
        <xdr:cNvPr id="720" name="楕円 719"/>
        <xdr:cNvSpPr/>
      </xdr:nvSpPr>
      <xdr:spPr>
        <a:xfrm>
          <a:off x="12763500" y="153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23156</xdr:rowOff>
    </xdr:from>
    <xdr:ext cx="534377" cy="259045"/>
    <xdr:sp macro="" textlink="">
      <xdr:nvSpPr>
        <xdr:cNvPr id="721" name="テキスト ボックス 720"/>
        <xdr:cNvSpPr txBox="1"/>
      </xdr:nvSpPr>
      <xdr:spPr>
        <a:xfrm>
          <a:off x="12547111" y="151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5" name="直線コネクタ 744"/>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8"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9" name="直線コネクタ 748"/>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91567</xdr:rowOff>
    </xdr:from>
    <xdr:to>
      <xdr:col>116</xdr:col>
      <xdr:colOff>63500</xdr:colOff>
      <xdr:row>38</xdr:row>
      <xdr:rowOff>6223</xdr:rowOff>
    </xdr:to>
    <xdr:cxnSp macro="">
      <xdr:nvCxnSpPr>
        <xdr:cNvPr id="750" name="直線コネクタ 749"/>
        <xdr:cNvCxnSpPr/>
      </xdr:nvCxnSpPr>
      <xdr:spPr>
        <a:xfrm flipV="1">
          <a:off x="21323300" y="6435217"/>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51"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2" name="フローチャート: 判断 751"/>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145415</xdr:rowOff>
    </xdr:from>
    <xdr:to>
      <xdr:col>111</xdr:col>
      <xdr:colOff>177800</xdr:colOff>
      <xdr:row>38</xdr:row>
      <xdr:rowOff>6223</xdr:rowOff>
    </xdr:to>
    <xdr:cxnSp macro="">
      <xdr:nvCxnSpPr>
        <xdr:cNvPr id="753" name="直線コネクタ 752"/>
        <xdr:cNvCxnSpPr/>
      </xdr:nvCxnSpPr>
      <xdr:spPr>
        <a:xfrm>
          <a:off x="20434300" y="6489065"/>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4" name="フローチャート: 判断 753"/>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5" name="テキスト ボックス 754"/>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145415</xdr:rowOff>
    </xdr:from>
    <xdr:to>
      <xdr:col>107</xdr:col>
      <xdr:colOff>50800</xdr:colOff>
      <xdr:row>38</xdr:row>
      <xdr:rowOff>15748</xdr:rowOff>
    </xdr:to>
    <xdr:cxnSp macro="">
      <xdr:nvCxnSpPr>
        <xdr:cNvPr id="756" name="直線コネクタ 755"/>
        <xdr:cNvCxnSpPr/>
      </xdr:nvCxnSpPr>
      <xdr:spPr>
        <a:xfrm flipV="1">
          <a:off x="19545300" y="6489065"/>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7" name="フローチャート: 判断 756"/>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8" name="テキスト ボックス 757"/>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48641</xdr:rowOff>
    </xdr:from>
    <xdr:to>
      <xdr:col>102</xdr:col>
      <xdr:colOff>114300</xdr:colOff>
      <xdr:row>38</xdr:row>
      <xdr:rowOff>15748</xdr:rowOff>
    </xdr:to>
    <xdr:cxnSp macro="">
      <xdr:nvCxnSpPr>
        <xdr:cNvPr id="759" name="直線コネクタ 758"/>
        <xdr:cNvCxnSpPr/>
      </xdr:nvCxnSpPr>
      <xdr:spPr>
        <a:xfrm>
          <a:off x="18656300" y="6392291"/>
          <a:ext cx="889000" cy="1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60" name="フローチャート: 判断 759"/>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61" name="テキスト ボックス 760"/>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2" name="フローチャート: 判断 761"/>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24655</xdr:rowOff>
    </xdr:from>
    <xdr:ext cx="469744" cy="259045"/>
    <xdr:sp macro="" textlink="">
      <xdr:nvSpPr>
        <xdr:cNvPr id="763" name="テキスト ボックス 762"/>
        <xdr:cNvSpPr txBox="1"/>
      </xdr:nvSpPr>
      <xdr:spPr>
        <a:xfrm>
          <a:off x="18421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40767</xdr:rowOff>
    </xdr:from>
    <xdr:to>
      <xdr:col>116</xdr:col>
      <xdr:colOff>114300</xdr:colOff>
      <xdr:row>37</xdr:row>
      <xdr:rowOff>142367</xdr:rowOff>
    </xdr:to>
    <xdr:sp macro="" textlink="">
      <xdr:nvSpPr>
        <xdr:cNvPr id="769" name="楕円 768"/>
        <xdr:cNvSpPr/>
      </xdr:nvSpPr>
      <xdr:spPr>
        <a:xfrm>
          <a:off x="221107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63644</xdr:rowOff>
    </xdr:from>
    <xdr:ext cx="469744" cy="259045"/>
    <xdr:sp macro="" textlink="">
      <xdr:nvSpPr>
        <xdr:cNvPr id="770" name="投資及び出資金該当値テキスト"/>
        <xdr:cNvSpPr txBox="1"/>
      </xdr:nvSpPr>
      <xdr:spPr>
        <a:xfrm>
          <a:off x="22212300" y="62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126873</xdr:rowOff>
    </xdr:from>
    <xdr:to>
      <xdr:col>112</xdr:col>
      <xdr:colOff>38100</xdr:colOff>
      <xdr:row>38</xdr:row>
      <xdr:rowOff>57023</xdr:rowOff>
    </xdr:to>
    <xdr:sp macro="" textlink="">
      <xdr:nvSpPr>
        <xdr:cNvPr id="771" name="楕円 770"/>
        <xdr:cNvSpPr/>
      </xdr:nvSpPr>
      <xdr:spPr>
        <a:xfrm>
          <a:off x="21272500" y="64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48150</xdr:rowOff>
    </xdr:from>
    <xdr:ext cx="469744" cy="259045"/>
    <xdr:sp macro="" textlink="">
      <xdr:nvSpPr>
        <xdr:cNvPr id="772" name="テキスト ボックス 771"/>
        <xdr:cNvSpPr txBox="1"/>
      </xdr:nvSpPr>
      <xdr:spPr>
        <a:xfrm>
          <a:off x="21088428" y="656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94615</xdr:rowOff>
    </xdr:from>
    <xdr:to>
      <xdr:col>107</xdr:col>
      <xdr:colOff>101600</xdr:colOff>
      <xdr:row>38</xdr:row>
      <xdr:rowOff>24765</xdr:rowOff>
    </xdr:to>
    <xdr:sp macro="" textlink="">
      <xdr:nvSpPr>
        <xdr:cNvPr id="773" name="楕円 772"/>
        <xdr:cNvSpPr/>
      </xdr:nvSpPr>
      <xdr:spPr>
        <a:xfrm>
          <a:off x="20383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15892</xdr:rowOff>
    </xdr:from>
    <xdr:ext cx="469744" cy="259045"/>
    <xdr:sp macro="" textlink="">
      <xdr:nvSpPr>
        <xdr:cNvPr id="774" name="テキスト ボックス 773"/>
        <xdr:cNvSpPr txBox="1"/>
      </xdr:nvSpPr>
      <xdr:spPr>
        <a:xfrm>
          <a:off x="20199428"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136398</xdr:rowOff>
    </xdr:from>
    <xdr:to>
      <xdr:col>102</xdr:col>
      <xdr:colOff>165100</xdr:colOff>
      <xdr:row>38</xdr:row>
      <xdr:rowOff>66548</xdr:rowOff>
    </xdr:to>
    <xdr:sp macro="" textlink="">
      <xdr:nvSpPr>
        <xdr:cNvPr id="775" name="楕円 774"/>
        <xdr:cNvSpPr/>
      </xdr:nvSpPr>
      <xdr:spPr>
        <a:xfrm>
          <a:off x="19494500" y="648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57675</xdr:rowOff>
    </xdr:from>
    <xdr:ext cx="469744" cy="259045"/>
    <xdr:sp macro="" textlink="">
      <xdr:nvSpPr>
        <xdr:cNvPr id="776" name="テキスト ボックス 775"/>
        <xdr:cNvSpPr txBox="1"/>
      </xdr:nvSpPr>
      <xdr:spPr>
        <a:xfrm>
          <a:off x="19310428" y="657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169291</xdr:rowOff>
    </xdr:from>
    <xdr:to>
      <xdr:col>98</xdr:col>
      <xdr:colOff>38100</xdr:colOff>
      <xdr:row>37</xdr:row>
      <xdr:rowOff>99441</xdr:rowOff>
    </xdr:to>
    <xdr:sp macro="" textlink="">
      <xdr:nvSpPr>
        <xdr:cNvPr id="777" name="楕円 776"/>
        <xdr:cNvSpPr/>
      </xdr:nvSpPr>
      <xdr:spPr>
        <a:xfrm>
          <a:off x="18605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115968</xdr:rowOff>
    </xdr:from>
    <xdr:ext cx="469744" cy="259045"/>
    <xdr:sp macro="" textlink="">
      <xdr:nvSpPr>
        <xdr:cNvPr id="778" name="テキスト ボックス 777"/>
        <xdr:cNvSpPr txBox="1"/>
      </xdr:nvSpPr>
      <xdr:spPr>
        <a:xfrm>
          <a:off x="18421428" y="611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2" name="直線コネクタ 801"/>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3"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4" name="直線コネクタ 803"/>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5"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6" name="直線コネクタ 805"/>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70968</xdr:rowOff>
    </xdr:from>
    <xdr:to>
      <xdr:col>116</xdr:col>
      <xdr:colOff>63500</xdr:colOff>
      <xdr:row>57</xdr:row>
      <xdr:rowOff>74473</xdr:rowOff>
    </xdr:to>
    <xdr:cxnSp macro="">
      <xdr:nvCxnSpPr>
        <xdr:cNvPr id="807" name="直線コネクタ 806"/>
        <xdr:cNvCxnSpPr/>
      </xdr:nvCxnSpPr>
      <xdr:spPr>
        <a:xfrm>
          <a:off x="21323300" y="9843618"/>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73347</xdr:rowOff>
    </xdr:from>
    <xdr:ext cx="469744" cy="259045"/>
    <xdr:sp macro="" textlink="">
      <xdr:nvSpPr>
        <xdr:cNvPr id="808" name="貸付金平均値テキスト"/>
        <xdr:cNvSpPr txBox="1"/>
      </xdr:nvSpPr>
      <xdr:spPr>
        <a:xfrm>
          <a:off x="22212300" y="984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9" name="フローチャート: 判断 808"/>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18123</xdr:rowOff>
    </xdr:from>
    <xdr:to>
      <xdr:col>111</xdr:col>
      <xdr:colOff>177800</xdr:colOff>
      <xdr:row>57</xdr:row>
      <xdr:rowOff>70968</xdr:rowOff>
    </xdr:to>
    <xdr:cxnSp macro="">
      <xdr:nvCxnSpPr>
        <xdr:cNvPr id="810" name="直線コネクタ 809"/>
        <xdr:cNvCxnSpPr/>
      </xdr:nvCxnSpPr>
      <xdr:spPr>
        <a:xfrm>
          <a:off x="20434300" y="9790773"/>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11" name="フローチャート: 判断 810"/>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2747</xdr:rowOff>
    </xdr:from>
    <xdr:ext cx="469744" cy="259045"/>
    <xdr:sp macro="" textlink="">
      <xdr:nvSpPr>
        <xdr:cNvPr id="812" name="テキスト ボックス 811"/>
        <xdr:cNvSpPr txBox="1"/>
      </xdr:nvSpPr>
      <xdr:spPr>
        <a:xfrm>
          <a:off x="21088428" y="99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116421</xdr:rowOff>
    </xdr:from>
    <xdr:to>
      <xdr:col>107</xdr:col>
      <xdr:colOff>50800</xdr:colOff>
      <xdr:row>57</xdr:row>
      <xdr:rowOff>18123</xdr:rowOff>
    </xdr:to>
    <xdr:cxnSp macro="">
      <xdr:nvCxnSpPr>
        <xdr:cNvPr id="813" name="直線コネクタ 812"/>
        <xdr:cNvCxnSpPr/>
      </xdr:nvCxnSpPr>
      <xdr:spPr>
        <a:xfrm>
          <a:off x="19545300" y="971762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4" name="フローチャート: 判断 813"/>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158272</xdr:rowOff>
    </xdr:from>
    <xdr:ext cx="469744" cy="259045"/>
    <xdr:sp macro="" textlink="">
      <xdr:nvSpPr>
        <xdr:cNvPr id="815" name="テキスト ボックス 814"/>
        <xdr:cNvSpPr txBox="1"/>
      </xdr:nvSpPr>
      <xdr:spPr>
        <a:xfrm>
          <a:off x="20199428" y="993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73520</xdr:rowOff>
    </xdr:from>
    <xdr:to>
      <xdr:col>102</xdr:col>
      <xdr:colOff>114300</xdr:colOff>
      <xdr:row>56</xdr:row>
      <xdr:rowOff>116421</xdr:rowOff>
    </xdr:to>
    <xdr:cxnSp macro="">
      <xdr:nvCxnSpPr>
        <xdr:cNvPr id="816" name="直線コネクタ 815"/>
        <xdr:cNvCxnSpPr/>
      </xdr:nvCxnSpPr>
      <xdr:spPr>
        <a:xfrm>
          <a:off x="18656300" y="9674720"/>
          <a:ext cx="889000" cy="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7" name="フローチャート: 判断 816"/>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128973</xdr:rowOff>
    </xdr:from>
    <xdr:ext cx="469744" cy="259045"/>
    <xdr:sp macro="" textlink="">
      <xdr:nvSpPr>
        <xdr:cNvPr id="818" name="テキスト ボックス 817"/>
        <xdr:cNvSpPr txBox="1"/>
      </xdr:nvSpPr>
      <xdr:spPr>
        <a:xfrm>
          <a:off x="19310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9" name="フローチャート: 判断 818"/>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126801</xdr:rowOff>
    </xdr:from>
    <xdr:ext cx="469744" cy="259045"/>
    <xdr:sp macro="" textlink="">
      <xdr:nvSpPr>
        <xdr:cNvPr id="820" name="テキスト ボックス 819"/>
        <xdr:cNvSpPr txBox="1"/>
      </xdr:nvSpPr>
      <xdr:spPr>
        <a:xfrm>
          <a:off x="18421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23673</xdr:rowOff>
    </xdr:from>
    <xdr:to>
      <xdr:col>116</xdr:col>
      <xdr:colOff>114300</xdr:colOff>
      <xdr:row>57</xdr:row>
      <xdr:rowOff>125273</xdr:rowOff>
    </xdr:to>
    <xdr:sp macro="" textlink="">
      <xdr:nvSpPr>
        <xdr:cNvPr id="826" name="楕円 825"/>
        <xdr:cNvSpPr/>
      </xdr:nvSpPr>
      <xdr:spPr>
        <a:xfrm>
          <a:off x="22110700" y="97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46550</xdr:rowOff>
    </xdr:from>
    <xdr:ext cx="469744" cy="259045"/>
    <xdr:sp macro="" textlink="">
      <xdr:nvSpPr>
        <xdr:cNvPr id="827" name="貸付金該当値テキスト"/>
        <xdr:cNvSpPr txBox="1"/>
      </xdr:nvSpPr>
      <xdr:spPr>
        <a:xfrm>
          <a:off x="22212300" y="964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20168</xdr:rowOff>
    </xdr:from>
    <xdr:to>
      <xdr:col>112</xdr:col>
      <xdr:colOff>38100</xdr:colOff>
      <xdr:row>57</xdr:row>
      <xdr:rowOff>121768</xdr:rowOff>
    </xdr:to>
    <xdr:sp macro="" textlink="">
      <xdr:nvSpPr>
        <xdr:cNvPr id="828" name="楕円 827"/>
        <xdr:cNvSpPr/>
      </xdr:nvSpPr>
      <xdr:spPr>
        <a:xfrm>
          <a:off x="21272500" y="97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138295</xdr:rowOff>
    </xdr:from>
    <xdr:ext cx="469744" cy="259045"/>
    <xdr:sp macro="" textlink="">
      <xdr:nvSpPr>
        <xdr:cNvPr id="829" name="テキスト ボックス 828"/>
        <xdr:cNvSpPr txBox="1"/>
      </xdr:nvSpPr>
      <xdr:spPr>
        <a:xfrm>
          <a:off x="21088428" y="956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138773</xdr:rowOff>
    </xdr:from>
    <xdr:to>
      <xdr:col>107</xdr:col>
      <xdr:colOff>101600</xdr:colOff>
      <xdr:row>57</xdr:row>
      <xdr:rowOff>68923</xdr:rowOff>
    </xdr:to>
    <xdr:sp macro="" textlink="">
      <xdr:nvSpPr>
        <xdr:cNvPr id="830" name="楕円 829"/>
        <xdr:cNvSpPr/>
      </xdr:nvSpPr>
      <xdr:spPr>
        <a:xfrm>
          <a:off x="20383500" y="97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85450</xdr:rowOff>
    </xdr:from>
    <xdr:ext cx="469744" cy="259045"/>
    <xdr:sp macro="" textlink="">
      <xdr:nvSpPr>
        <xdr:cNvPr id="831" name="テキスト ボックス 830"/>
        <xdr:cNvSpPr txBox="1"/>
      </xdr:nvSpPr>
      <xdr:spPr>
        <a:xfrm>
          <a:off x="20199428" y="951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65621</xdr:rowOff>
    </xdr:from>
    <xdr:to>
      <xdr:col>102</xdr:col>
      <xdr:colOff>165100</xdr:colOff>
      <xdr:row>56</xdr:row>
      <xdr:rowOff>167221</xdr:rowOff>
    </xdr:to>
    <xdr:sp macro="" textlink="">
      <xdr:nvSpPr>
        <xdr:cNvPr id="832" name="楕円 831"/>
        <xdr:cNvSpPr/>
      </xdr:nvSpPr>
      <xdr:spPr>
        <a:xfrm>
          <a:off x="19494500" y="966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12298</xdr:rowOff>
    </xdr:from>
    <xdr:ext cx="534377" cy="259045"/>
    <xdr:sp macro="" textlink="">
      <xdr:nvSpPr>
        <xdr:cNvPr id="833" name="テキスト ボックス 832"/>
        <xdr:cNvSpPr txBox="1"/>
      </xdr:nvSpPr>
      <xdr:spPr>
        <a:xfrm>
          <a:off x="19278111" y="94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22720</xdr:rowOff>
    </xdr:from>
    <xdr:to>
      <xdr:col>98</xdr:col>
      <xdr:colOff>38100</xdr:colOff>
      <xdr:row>56</xdr:row>
      <xdr:rowOff>124320</xdr:rowOff>
    </xdr:to>
    <xdr:sp macro="" textlink="">
      <xdr:nvSpPr>
        <xdr:cNvPr id="834" name="楕円 833"/>
        <xdr:cNvSpPr/>
      </xdr:nvSpPr>
      <xdr:spPr>
        <a:xfrm>
          <a:off x="18605500" y="9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140847</xdr:rowOff>
    </xdr:from>
    <xdr:ext cx="534377" cy="259045"/>
    <xdr:sp macro="" textlink="">
      <xdr:nvSpPr>
        <xdr:cNvPr id="835" name="テキスト ボックス 834"/>
        <xdr:cNvSpPr txBox="1"/>
      </xdr:nvSpPr>
      <xdr:spPr>
        <a:xfrm>
          <a:off x="18389111" y="9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8" name="直線コネクタ 857"/>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9"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60" name="直線コネクタ 859"/>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61"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2" name="直線コネクタ 861"/>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47392</xdr:rowOff>
    </xdr:from>
    <xdr:to>
      <xdr:col>116</xdr:col>
      <xdr:colOff>63500</xdr:colOff>
      <xdr:row>74</xdr:row>
      <xdr:rowOff>148341</xdr:rowOff>
    </xdr:to>
    <xdr:cxnSp macro="">
      <xdr:nvCxnSpPr>
        <xdr:cNvPr id="863" name="直線コネクタ 862"/>
        <xdr:cNvCxnSpPr/>
      </xdr:nvCxnSpPr>
      <xdr:spPr>
        <a:xfrm flipV="1">
          <a:off x="21323300" y="12734692"/>
          <a:ext cx="838200" cy="10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4"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5" name="フローチャート: 判断 864"/>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101661</xdr:rowOff>
    </xdr:from>
    <xdr:to>
      <xdr:col>111</xdr:col>
      <xdr:colOff>177800</xdr:colOff>
      <xdr:row>74</xdr:row>
      <xdr:rowOff>148341</xdr:rowOff>
    </xdr:to>
    <xdr:cxnSp macro="">
      <xdr:nvCxnSpPr>
        <xdr:cNvPr id="866" name="直線コネクタ 865"/>
        <xdr:cNvCxnSpPr/>
      </xdr:nvCxnSpPr>
      <xdr:spPr>
        <a:xfrm>
          <a:off x="20434300" y="12788961"/>
          <a:ext cx="8890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7" name="フローチャート: 判断 866"/>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8" name="テキスト ボックス 867"/>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124704</xdr:rowOff>
    </xdr:from>
    <xdr:to>
      <xdr:col>107</xdr:col>
      <xdr:colOff>50800</xdr:colOff>
      <xdr:row>74</xdr:row>
      <xdr:rowOff>101661</xdr:rowOff>
    </xdr:to>
    <xdr:cxnSp macro="">
      <xdr:nvCxnSpPr>
        <xdr:cNvPr id="869" name="直線コネクタ 868"/>
        <xdr:cNvCxnSpPr/>
      </xdr:nvCxnSpPr>
      <xdr:spPr>
        <a:xfrm>
          <a:off x="19545300" y="12640554"/>
          <a:ext cx="889000" cy="1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70" name="フローチャート: 判断 869"/>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71" name="テキスト ボックス 870"/>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62159</xdr:rowOff>
    </xdr:from>
    <xdr:to>
      <xdr:col>102</xdr:col>
      <xdr:colOff>114300</xdr:colOff>
      <xdr:row>73</xdr:row>
      <xdr:rowOff>124704</xdr:rowOff>
    </xdr:to>
    <xdr:cxnSp macro="">
      <xdr:nvCxnSpPr>
        <xdr:cNvPr id="872" name="直線コネクタ 871"/>
        <xdr:cNvCxnSpPr/>
      </xdr:nvCxnSpPr>
      <xdr:spPr>
        <a:xfrm>
          <a:off x="18656300" y="12235109"/>
          <a:ext cx="889000" cy="40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3" name="フローチャート: 判断 872"/>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4" name="テキスト ボックス 873"/>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5" name="フローチャート: 判断 874"/>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6" name="テキスト ボックス 875"/>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168042</xdr:rowOff>
    </xdr:from>
    <xdr:to>
      <xdr:col>116</xdr:col>
      <xdr:colOff>114300</xdr:colOff>
      <xdr:row>74</xdr:row>
      <xdr:rowOff>98192</xdr:rowOff>
    </xdr:to>
    <xdr:sp macro="" textlink="">
      <xdr:nvSpPr>
        <xdr:cNvPr id="882" name="楕円 881"/>
        <xdr:cNvSpPr/>
      </xdr:nvSpPr>
      <xdr:spPr>
        <a:xfrm>
          <a:off x="22110700" y="126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19469</xdr:rowOff>
    </xdr:from>
    <xdr:ext cx="534377" cy="259045"/>
    <xdr:sp macro="" textlink="">
      <xdr:nvSpPr>
        <xdr:cNvPr id="883" name="繰出金該当値テキスト"/>
        <xdr:cNvSpPr txBox="1"/>
      </xdr:nvSpPr>
      <xdr:spPr>
        <a:xfrm>
          <a:off x="22212300" y="12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97541</xdr:rowOff>
    </xdr:from>
    <xdr:to>
      <xdr:col>112</xdr:col>
      <xdr:colOff>38100</xdr:colOff>
      <xdr:row>75</xdr:row>
      <xdr:rowOff>27691</xdr:rowOff>
    </xdr:to>
    <xdr:sp macro="" textlink="">
      <xdr:nvSpPr>
        <xdr:cNvPr id="884" name="楕円 883"/>
        <xdr:cNvSpPr/>
      </xdr:nvSpPr>
      <xdr:spPr>
        <a:xfrm>
          <a:off x="21272500" y="1278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18818</xdr:rowOff>
    </xdr:from>
    <xdr:ext cx="534377" cy="259045"/>
    <xdr:sp macro="" textlink="">
      <xdr:nvSpPr>
        <xdr:cNvPr id="885" name="テキスト ボックス 884"/>
        <xdr:cNvSpPr txBox="1"/>
      </xdr:nvSpPr>
      <xdr:spPr>
        <a:xfrm>
          <a:off x="21056111" y="1287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50861</xdr:rowOff>
    </xdr:from>
    <xdr:to>
      <xdr:col>107</xdr:col>
      <xdr:colOff>101600</xdr:colOff>
      <xdr:row>74</xdr:row>
      <xdr:rowOff>152461</xdr:rowOff>
    </xdr:to>
    <xdr:sp macro="" textlink="">
      <xdr:nvSpPr>
        <xdr:cNvPr id="886" name="楕円 885"/>
        <xdr:cNvSpPr/>
      </xdr:nvSpPr>
      <xdr:spPr>
        <a:xfrm>
          <a:off x="20383500" y="127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143588</xdr:rowOff>
    </xdr:from>
    <xdr:ext cx="534377" cy="259045"/>
    <xdr:sp macro="" textlink="">
      <xdr:nvSpPr>
        <xdr:cNvPr id="887" name="テキスト ボックス 886"/>
        <xdr:cNvSpPr txBox="1"/>
      </xdr:nvSpPr>
      <xdr:spPr>
        <a:xfrm>
          <a:off x="20167111" y="128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73904</xdr:rowOff>
    </xdr:from>
    <xdr:to>
      <xdr:col>102</xdr:col>
      <xdr:colOff>165100</xdr:colOff>
      <xdr:row>74</xdr:row>
      <xdr:rowOff>4054</xdr:rowOff>
    </xdr:to>
    <xdr:sp macro="" textlink="">
      <xdr:nvSpPr>
        <xdr:cNvPr id="888" name="楕円 887"/>
        <xdr:cNvSpPr/>
      </xdr:nvSpPr>
      <xdr:spPr>
        <a:xfrm>
          <a:off x="19494500" y="1258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20581</xdr:rowOff>
    </xdr:from>
    <xdr:ext cx="534377" cy="259045"/>
    <xdr:sp macro="" textlink="">
      <xdr:nvSpPr>
        <xdr:cNvPr id="889" name="テキスト ボックス 888"/>
        <xdr:cNvSpPr txBox="1"/>
      </xdr:nvSpPr>
      <xdr:spPr>
        <a:xfrm>
          <a:off x="19278111" y="123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11359</xdr:rowOff>
    </xdr:from>
    <xdr:to>
      <xdr:col>98</xdr:col>
      <xdr:colOff>38100</xdr:colOff>
      <xdr:row>71</xdr:row>
      <xdr:rowOff>112959</xdr:rowOff>
    </xdr:to>
    <xdr:sp macro="" textlink="">
      <xdr:nvSpPr>
        <xdr:cNvPr id="890" name="楕円 889"/>
        <xdr:cNvSpPr/>
      </xdr:nvSpPr>
      <xdr:spPr>
        <a:xfrm>
          <a:off x="18605500" y="1218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129486</xdr:rowOff>
    </xdr:from>
    <xdr:ext cx="534377" cy="259045"/>
    <xdr:sp macro="" textlink="">
      <xdr:nvSpPr>
        <xdr:cNvPr id="891" name="テキスト ボックス 890"/>
        <xdr:cNvSpPr txBox="1"/>
      </xdr:nvSpPr>
      <xdr:spPr>
        <a:xfrm>
          <a:off x="18389111" y="119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・物件費については、令和元年東日本台風等に係る災害廃棄物処理事業費の皆増等により、住民一人当たりのコストは、前年度と比較して</a:t>
          </a:r>
          <a:r>
            <a:rPr kumimoji="1" lang="en-US" altLang="ja-JP" sz="1100">
              <a:latin typeface="ＭＳ Ｐゴシック" panose="020B0600070205080204" pitchFamily="50" charset="-128"/>
              <a:ea typeface="ＭＳ Ｐゴシック" panose="020B0600070205080204" pitchFamily="50" charset="-128"/>
            </a:rPr>
            <a:t>12,385</a:t>
          </a:r>
          <a:r>
            <a:rPr kumimoji="1" lang="ja-JP" altLang="en-US" sz="1100">
              <a:latin typeface="ＭＳ Ｐゴシック" panose="020B0600070205080204" pitchFamily="50" charset="-128"/>
              <a:ea typeface="ＭＳ Ｐゴシック" panose="020B0600070205080204" pitchFamily="50" charset="-128"/>
            </a:rPr>
            <a:t>円の大幅な増となり、類似団体の中で２番目に高い</a:t>
          </a:r>
          <a:r>
            <a:rPr kumimoji="1" lang="en-US" altLang="ja-JP" sz="1100">
              <a:latin typeface="ＭＳ Ｐゴシック" panose="020B0600070205080204" pitchFamily="50" charset="-128"/>
              <a:ea typeface="ＭＳ Ｐゴシック" panose="020B0600070205080204" pitchFamily="50" charset="-128"/>
            </a:rPr>
            <a:t>79,022</a:t>
          </a:r>
          <a:r>
            <a:rPr kumimoji="1" lang="ja-JP" altLang="en-US" sz="1100">
              <a:latin typeface="ＭＳ Ｐゴシック" panose="020B0600070205080204" pitchFamily="50" charset="-128"/>
              <a:ea typeface="ＭＳ Ｐゴシック" panose="020B0600070205080204" pitchFamily="50" charset="-128"/>
            </a:rPr>
            <a:t>円となった。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については、毎年増加傾向にあるが、令和元年度においては、令和元年東日本台風等の災害対応に係る住宅応急修理事業費や災害救助費の増等により、住民一人当たりのコストは、例年以上の増加となり、前年度と比較して</a:t>
          </a:r>
          <a:r>
            <a:rPr kumimoji="1" lang="en-US" altLang="ja-JP" sz="1100">
              <a:latin typeface="ＭＳ Ｐゴシック" panose="020B0600070205080204" pitchFamily="50" charset="-128"/>
              <a:ea typeface="ＭＳ Ｐゴシック" panose="020B0600070205080204" pitchFamily="50" charset="-128"/>
            </a:rPr>
            <a:t>9,980</a:t>
          </a:r>
          <a:r>
            <a:rPr kumimoji="1" lang="ja-JP" altLang="en-US" sz="1100">
              <a:latin typeface="ＭＳ Ｐゴシック" panose="020B0600070205080204" pitchFamily="50" charset="-128"/>
              <a:ea typeface="ＭＳ Ｐゴシック" panose="020B0600070205080204" pitchFamily="50" charset="-128"/>
            </a:rPr>
            <a:t>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・補助費等については、令和元年東日本台風等に係る被災者生活支援特別給付金が皆増したこと等により、住民一人当たりのコストは、前年度と比較して</a:t>
          </a:r>
          <a:r>
            <a:rPr kumimoji="1" lang="en-US" altLang="ja-JP" sz="1100">
              <a:latin typeface="ＭＳ Ｐゴシック" panose="020B0600070205080204" pitchFamily="50" charset="-128"/>
              <a:ea typeface="ＭＳ Ｐゴシック" panose="020B0600070205080204" pitchFamily="50" charset="-128"/>
            </a:rPr>
            <a:t>3,517</a:t>
          </a:r>
          <a:r>
            <a:rPr kumimoji="1" lang="ja-JP" altLang="en-US" sz="1100">
              <a:latin typeface="ＭＳ Ｐゴシック" panose="020B0600070205080204" pitchFamily="50" charset="-128"/>
              <a:ea typeface="ＭＳ Ｐゴシック" panose="020B0600070205080204" pitchFamily="50" charset="-128"/>
            </a:rPr>
            <a:t>円の増となり、</a:t>
          </a:r>
          <a:r>
            <a:rPr kumimoji="1" lang="en-US" altLang="ja-JP" sz="1100">
              <a:latin typeface="ＭＳ Ｐゴシック" panose="020B0600070205080204" pitchFamily="50" charset="-128"/>
              <a:ea typeface="ＭＳ Ｐゴシック" panose="020B0600070205080204" pitchFamily="50" charset="-128"/>
            </a:rPr>
            <a:t>57,473</a:t>
          </a:r>
          <a:r>
            <a:rPr kumimoji="1" lang="ja-JP" altLang="en-US" sz="1100">
              <a:latin typeface="ＭＳ Ｐゴシック" panose="020B0600070205080204" pitchFamily="50" charset="-128"/>
              <a:ea typeface="ＭＳ Ｐゴシック" panose="020B0600070205080204" pitchFamily="50" charset="-128"/>
            </a:rPr>
            <a:t>円となった。なお、平成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年度、令和元年度においては、東日本大震災復興交付金の国庫への返還（Ｈ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58.4</a:t>
          </a:r>
          <a:r>
            <a:rPr kumimoji="1" lang="ja-JP" altLang="en-US" sz="1100">
              <a:latin typeface="ＭＳ Ｐゴシック" panose="020B0600070205080204" pitchFamily="50" charset="-128"/>
              <a:ea typeface="ＭＳ Ｐゴシック" panose="020B0600070205080204" pitchFamily="50" charset="-128"/>
            </a:rPr>
            <a:t>億円、Ｒ元：約</a:t>
          </a:r>
          <a:r>
            <a:rPr kumimoji="1" lang="en-US" altLang="ja-JP" sz="1100">
              <a:latin typeface="ＭＳ Ｐゴシック" panose="020B0600070205080204" pitchFamily="50" charset="-128"/>
              <a:ea typeface="ＭＳ Ｐゴシック" panose="020B0600070205080204" pitchFamily="50" charset="-128"/>
            </a:rPr>
            <a:t>58.6</a:t>
          </a:r>
          <a:r>
            <a:rPr kumimoji="1" lang="ja-JP" altLang="en-US" sz="1100">
              <a:latin typeface="ＭＳ Ｐゴシック" panose="020B0600070205080204" pitchFamily="50" charset="-128"/>
              <a:ea typeface="ＭＳ Ｐゴシック" panose="020B0600070205080204" pitchFamily="50" charset="-128"/>
            </a:rPr>
            <a:t>億円）により、平成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年度以前と比較して大幅に増加したものであり、類似団体の中で高い水準にある。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・普通建設事業について、平成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被災市街地復興土地区画整理事業の事業進捗による減等、令和元年度においては事業完了に伴う北部・南部清掃センター長寿命化事業及び被災市街地復興土地区画整理事業の皆減等により、住民一人当たりのコストは、</a:t>
          </a:r>
          <a:r>
            <a:rPr kumimoji="1" lang="en-US" altLang="ja-JP" sz="1100">
              <a:latin typeface="ＭＳ Ｐゴシック" panose="020B0600070205080204" pitchFamily="50" charset="-128"/>
              <a:ea typeface="ＭＳ Ｐゴシック" panose="020B0600070205080204" pitchFamily="50" charset="-128"/>
            </a:rPr>
            <a:t>15,579</a:t>
          </a:r>
          <a:r>
            <a:rPr kumimoji="1" lang="ja-JP" altLang="en-US" sz="1100">
              <a:latin typeface="ＭＳ Ｐゴシック" panose="020B0600070205080204" pitchFamily="50" charset="-128"/>
              <a:ea typeface="ＭＳ Ｐゴシック" panose="020B0600070205080204" pitchFamily="50" charset="-128"/>
            </a:rPr>
            <a:t>円の減となり、２年続けての減となった。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・公債費については、例年横ばいであったが、令和元年度においては、将来の公債費負担の軽減を図るため、災害公営住宅建設事業等に係る地方債の繰上償還（約</a:t>
          </a:r>
          <a:r>
            <a:rPr kumimoji="1" lang="en-US" altLang="ja-JP" sz="1100">
              <a:latin typeface="ＭＳ Ｐゴシック" panose="020B0600070205080204" pitchFamily="50" charset="-128"/>
              <a:ea typeface="ＭＳ Ｐゴシック" panose="020B0600070205080204" pitchFamily="50" charset="-128"/>
            </a:rPr>
            <a:t>42.9</a:t>
          </a:r>
          <a:r>
            <a:rPr kumimoji="1" lang="ja-JP" altLang="en-US" sz="1100">
              <a:latin typeface="ＭＳ Ｐゴシック" panose="020B0600070205080204" pitchFamily="50" charset="-128"/>
              <a:ea typeface="ＭＳ Ｐゴシック" panose="020B0600070205080204" pitchFamily="50" charset="-128"/>
            </a:rPr>
            <a:t>億円）を行ったことにより、住民一人当たりのコストは、</a:t>
          </a:r>
          <a:r>
            <a:rPr kumimoji="1" lang="en-US" altLang="ja-JP" sz="1100">
              <a:latin typeface="ＭＳ Ｐゴシック" panose="020B0600070205080204" pitchFamily="50" charset="-128"/>
              <a:ea typeface="ＭＳ Ｐゴシック" panose="020B0600070205080204" pitchFamily="50" charset="-128"/>
            </a:rPr>
            <a:t>12,151</a:t>
          </a:r>
          <a:r>
            <a:rPr kumimoji="1" lang="ja-JP" altLang="en-US" sz="11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321,535
318,643
1,232.02
163,782,406
156,628,108
1,428,507
74,986,266
123,938,143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170942</xdr:rowOff>
    </xdr:from>
    <xdr:to>
      <xdr:col>24</xdr:col>
      <xdr:colOff>63500</xdr:colOff>
      <xdr:row>34</xdr:row>
      <xdr:rowOff>20066</xdr:rowOff>
    </xdr:to>
    <xdr:cxnSp macro="">
      <xdr:nvCxnSpPr>
        <xdr:cNvPr id="61" name="直線コネクタ 60"/>
        <xdr:cNvCxnSpPr/>
      </xdr:nvCxnSpPr>
      <xdr:spPr>
        <a:xfrm>
          <a:off x="3797300" y="582879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170942</xdr:rowOff>
    </xdr:from>
    <xdr:to>
      <xdr:col>19</xdr:col>
      <xdr:colOff>177800</xdr:colOff>
      <xdr:row>34</xdr:row>
      <xdr:rowOff>30734</xdr:rowOff>
    </xdr:to>
    <xdr:cxnSp macro="">
      <xdr:nvCxnSpPr>
        <xdr:cNvPr id="64" name="直線コネクタ 63"/>
        <xdr:cNvCxnSpPr/>
      </xdr:nvCxnSpPr>
      <xdr:spPr>
        <a:xfrm flipV="1">
          <a:off x="2908300" y="582879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30734</xdr:rowOff>
    </xdr:from>
    <xdr:to>
      <xdr:col>15</xdr:col>
      <xdr:colOff>50800</xdr:colOff>
      <xdr:row>34</xdr:row>
      <xdr:rowOff>57404</xdr:rowOff>
    </xdr:to>
    <xdr:cxnSp macro="">
      <xdr:nvCxnSpPr>
        <xdr:cNvPr id="67" name="直線コネクタ 66"/>
        <xdr:cNvCxnSpPr/>
      </xdr:nvCxnSpPr>
      <xdr:spPr>
        <a:xfrm flipV="1">
          <a:off x="2019300" y="586003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131318</xdr:rowOff>
    </xdr:from>
    <xdr:to>
      <xdr:col>10</xdr:col>
      <xdr:colOff>114300</xdr:colOff>
      <xdr:row>34</xdr:row>
      <xdr:rowOff>57404</xdr:rowOff>
    </xdr:to>
    <xdr:cxnSp macro="">
      <xdr:nvCxnSpPr>
        <xdr:cNvPr id="70" name="直線コネクタ 69"/>
        <xdr:cNvCxnSpPr/>
      </xdr:nvCxnSpPr>
      <xdr:spPr>
        <a:xfrm>
          <a:off x="1130300" y="5789168"/>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140716</xdr:rowOff>
    </xdr:from>
    <xdr:to>
      <xdr:col>24</xdr:col>
      <xdr:colOff>114300</xdr:colOff>
      <xdr:row>34</xdr:row>
      <xdr:rowOff>70866</xdr:rowOff>
    </xdr:to>
    <xdr:sp macro="" textlink="">
      <xdr:nvSpPr>
        <xdr:cNvPr id="80" name="楕円 79"/>
        <xdr:cNvSpPr/>
      </xdr:nvSpPr>
      <xdr:spPr>
        <a:xfrm>
          <a:off x="4584700" y="5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163593</xdr:rowOff>
    </xdr:from>
    <xdr:ext cx="469744" cy="259045"/>
    <xdr:sp macro="" textlink="">
      <xdr:nvSpPr>
        <xdr:cNvPr id="81" name="議会費該当値テキスト"/>
        <xdr:cNvSpPr txBox="1"/>
      </xdr:nvSpPr>
      <xdr:spPr>
        <a:xfrm>
          <a:off x="4686300"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120142</xdr:rowOff>
    </xdr:from>
    <xdr:to>
      <xdr:col>20</xdr:col>
      <xdr:colOff>38100</xdr:colOff>
      <xdr:row>34</xdr:row>
      <xdr:rowOff>50292</xdr:rowOff>
    </xdr:to>
    <xdr:sp macro="" textlink="">
      <xdr:nvSpPr>
        <xdr:cNvPr id="82" name="楕円 81"/>
        <xdr:cNvSpPr/>
      </xdr:nvSpPr>
      <xdr:spPr>
        <a:xfrm>
          <a:off x="3746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66819</xdr:rowOff>
    </xdr:from>
    <xdr:ext cx="469744" cy="259045"/>
    <xdr:sp macro="" textlink="">
      <xdr:nvSpPr>
        <xdr:cNvPr id="83" name="テキスト ボックス 82"/>
        <xdr:cNvSpPr txBox="1"/>
      </xdr:nvSpPr>
      <xdr:spPr>
        <a:xfrm>
          <a:off x="3562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151384</xdr:rowOff>
    </xdr:from>
    <xdr:to>
      <xdr:col>15</xdr:col>
      <xdr:colOff>101600</xdr:colOff>
      <xdr:row>34</xdr:row>
      <xdr:rowOff>81534</xdr:rowOff>
    </xdr:to>
    <xdr:sp macro="" textlink="">
      <xdr:nvSpPr>
        <xdr:cNvPr id="84" name="楕円 83"/>
        <xdr:cNvSpPr/>
      </xdr:nvSpPr>
      <xdr:spPr>
        <a:xfrm>
          <a:off x="2857500" y="58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98061</xdr:rowOff>
    </xdr:from>
    <xdr:ext cx="469744" cy="259045"/>
    <xdr:sp macro="" textlink="">
      <xdr:nvSpPr>
        <xdr:cNvPr id="85" name="テキスト ボックス 84"/>
        <xdr:cNvSpPr txBox="1"/>
      </xdr:nvSpPr>
      <xdr:spPr>
        <a:xfrm>
          <a:off x="2673428"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6604</xdr:rowOff>
    </xdr:from>
    <xdr:to>
      <xdr:col>10</xdr:col>
      <xdr:colOff>165100</xdr:colOff>
      <xdr:row>34</xdr:row>
      <xdr:rowOff>108204</xdr:rowOff>
    </xdr:to>
    <xdr:sp macro="" textlink="">
      <xdr:nvSpPr>
        <xdr:cNvPr id="86" name="楕円 85"/>
        <xdr:cNvSpPr/>
      </xdr:nvSpPr>
      <xdr:spPr>
        <a:xfrm>
          <a:off x="1968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124731</xdr:rowOff>
    </xdr:from>
    <xdr:ext cx="469744" cy="259045"/>
    <xdr:sp macro="" textlink="">
      <xdr:nvSpPr>
        <xdr:cNvPr id="87" name="テキスト ボックス 86"/>
        <xdr:cNvSpPr txBox="1"/>
      </xdr:nvSpPr>
      <xdr:spPr>
        <a:xfrm>
          <a:off x="1784428"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80518</xdr:rowOff>
    </xdr:from>
    <xdr:to>
      <xdr:col>6</xdr:col>
      <xdr:colOff>38100</xdr:colOff>
      <xdr:row>34</xdr:row>
      <xdr:rowOff>10668</xdr:rowOff>
    </xdr:to>
    <xdr:sp macro="" textlink="">
      <xdr:nvSpPr>
        <xdr:cNvPr id="88" name="楕円 87"/>
        <xdr:cNvSpPr/>
      </xdr:nvSpPr>
      <xdr:spPr>
        <a:xfrm>
          <a:off x="1079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27195</xdr:rowOff>
    </xdr:from>
    <xdr:ext cx="469744" cy="259045"/>
    <xdr:sp macro="" textlink="">
      <xdr:nvSpPr>
        <xdr:cNvPr id="89" name="テキスト ボックス 88"/>
        <xdr:cNvSpPr txBox="1"/>
      </xdr:nvSpPr>
      <xdr:spPr>
        <a:xfrm>
          <a:off x="895428" y="55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138023</xdr:rowOff>
    </xdr:from>
    <xdr:to>
      <xdr:col>24</xdr:col>
      <xdr:colOff>63500</xdr:colOff>
      <xdr:row>53</xdr:row>
      <xdr:rowOff>17685</xdr:rowOff>
    </xdr:to>
    <xdr:cxnSp macro="">
      <xdr:nvCxnSpPr>
        <xdr:cNvPr id="119" name="直線コネクタ 118"/>
        <xdr:cNvCxnSpPr/>
      </xdr:nvCxnSpPr>
      <xdr:spPr>
        <a:xfrm flipV="1">
          <a:off x="3797300" y="8881973"/>
          <a:ext cx="838200" cy="2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17685</xdr:rowOff>
    </xdr:from>
    <xdr:to>
      <xdr:col>19</xdr:col>
      <xdr:colOff>177800</xdr:colOff>
      <xdr:row>54</xdr:row>
      <xdr:rowOff>40374</xdr:rowOff>
    </xdr:to>
    <xdr:cxnSp macro="">
      <xdr:nvCxnSpPr>
        <xdr:cNvPr id="122" name="直線コネクタ 121"/>
        <xdr:cNvCxnSpPr/>
      </xdr:nvCxnSpPr>
      <xdr:spPr>
        <a:xfrm flipV="1">
          <a:off x="2908300" y="9104535"/>
          <a:ext cx="889000" cy="19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129564</xdr:rowOff>
    </xdr:from>
    <xdr:ext cx="534377" cy="259045"/>
    <xdr:sp macro="" textlink="">
      <xdr:nvSpPr>
        <xdr:cNvPr id="124" name="テキスト ボックス 123"/>
        <xdr:cNvSpPr txBox="1"/>
      </xdr:nvSpPr>
      <xdr:spPr>
        <a:xfrm>
          <a:off x="3530111"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40374</xdr:rowOff>
    </xdr:from>
    <xdr:to>
      <xdr:col>15</xdr:col>
      <xdr:colOff>50800</xdr:colOff>
      <xdr:row>54</xdr:row>
      <xdr:rowOff>167704</xdr:rowOff>
    </xdr:to>
    <xdr:cxnSp macro="">
      <xdr:nvCxnSpPr>
        <xdr:cNvPr id="125" name="直線コネクタ 124"/>
        <xdr:cNvCxnSpPr/>
      </xdr:nvCxnSpPr>
      <xdr:spPr>
        <a:xfrm flipV="1">
          <a:off x="2019300" y="9298674"/>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145622</xdr:rowOff>
    </xdr:from>
    <xdr:ext cx="534377" cy="259045"/>
    <xdr:sp macro="" textlink="">
      <xdr:nvSpPr>
        <xdr:cNvPr id="127" name="テキスト ボックス 126"/>
        <xdr:cNvSpPr txBox="1"/>
      </xdr:nvSpPr>
      <xdr:spPr>
        <a:xfrm>
          <a:off x="2641111" y="99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122117</xdr:rowOff>
    </xdr:from>
    <xdr:to>
      <xdr:col>10</xdr:col>
      <xdr:colOff>114300</xdr:colOff>
      <xdr:row>54</xdr:row>
      <xdr:rowOff>167704</xdr:rowOff>
    </xdr:to>
    <xdr:cxnSp macro="">
      <xdr:nvCxnSpPr>
        <xdr:cNvPr id="128" name="直線コネクタ 127"/>
        <xdr:cNvCxnSpPr/>
      </xdr:nvCxnSpPr>
      <xdr:spPr>
        <a:xfrm>
          <a:off x="1130300" y="9037517"/>
          <a:ext cx="889000" cy="38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113428</xdr:rowOff>
    </xdr:from>
    <xdr:ext cx="534377" cy="259045"/>
    <xdr:sp macro="" textlink="">
      <xdr:nvSpPr>
        <xdr:cNvPr id="130" name="テキスト ボックス 129"/>
        <xdr:cNvSpPr txBox="1"/>
      </xdr:nvSpPr>
      <xdr:spPr>
        <a:xfrm>
          <a:off x="1752111"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99179</xdr:rowOff>
    </xdr:from>
    <xdr:ext cx="534377" cy="259045"/>
    <xdr:sp macro="" textlink="">
      <xdr:nvSpPr>
        <xdr:cNvPr id="132" name="テキスト ボックス 131"/>
        <xdr:cNvSpPr txBox="1"/>
      </xdr:nvSpPr>
      <xdr:spPr>
        <a:xfrm>
          <a:off x="863111" y="98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87223</xdr:rowOff>
    </xdr:from>
    <xdr:to>
      <xdr:col>24</xdr:col>
      <xdr:colOff>114300</xdr:colOff>
      <xdr:row>52</xdr:row>
      <xdr:rowOff>17373</xdr:rowOff>
    </xdr:to>
    <xdr:sp macro="" textlink="">
      <xdr:nvSpPr>
        <xdr:cNvPr id="138" name="楕円 137"/>
        <xdr:cNvSpPr/>
      </xdr:nvSpPr>
      <xdr:spPr>
        <a:xfrm>
          <a:off x="4584700" y="883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40250</xdr:rowOff>
    </xdr:from>
    <xdr:ext cx="534377" cy="259045"/>
    <xdr:sp macro="" textlink="">
      <xdr:nvSpPr>
        <xdr:cNvPr id="139" name="総務費該当値テキスト"/>
        <xdr:cNvSpPr txBox="1"/>
      </xdr:nvSpPr>
      <xdr:spPr>
        <a:xfrm>
          <a:off x="4686300" y="87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138335</xdr:rowOff>
    </xdr:from>
    <xdr:to>
      <xdr:col>20</xdr:col>
      <xdr:colOff>38100</xdr:colOff>
      <xdr:row>53</xdr:row>
      <xdr:rowOff>68485</xdr:rowOff>
    </xdr:to>
    <xdr:sp macro="" textlink="">
      <xdr:nvSpPr>
        <xdr:cNvPr id="140" name="楕円 139"/>
        <xdr:cNvSpPr/>
      </xdr:nvSpPr>
      <xdr:spPr>
        <a:xfrm>
          <a:off x="3746500" y="90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85012</xdr:rowOff>
    </xdr:from>
    <xdr:ext cx="534377" cy="259045"/>
    <xdr:sp macro="" textlink="">
      <xdr:nvSpPr>
        <xdr:cNvPr id="141" name="テキスト ボックス 140"/>
        <xdr:cNvSpPr txBox="1"/>
      </xdr:nvSpPr>
      <xdr:spPr>
        <a:xfrm>
          <a:off x="3530111" y="882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161024</xdr:rowOff>
    </xdr:from>
    <xdr:to>
      <xdr:col>15</xdr:col>
      <xdr:colOff>101600</xdr:colOff>
      <xdr:row>54</xdr:row>
      <xdr:rowOff>91174</xdr:rowOff>
    </xdr:to>
    <xdr:sp macro="" textlink="">
      <xdr:nvSpPr>
        <xdr:cNvPr id="142" name="楕円 141"/>
        <xdr:cNvSpPr/>
      </xdr:nvSpPr>
      <xdr:spPr>
        <a:xfrm>
          <a:off x="2857500" y="92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107701</xdr:rowOff>
    </xdr:from>
    <xdr:ext cx="534377" cy="259045"/>
    <xdr:sp macro="" textlink="">
      <xdr:nvSpPr>
        <xdr:cNvPr id="143" name="テキスト ボックス 142"/>
        <xdr:cNvSpPr txBox="1"/>
      </xdr:nvSpPr>
      <xdr:spPr>
        <a:xfrm>
          <a:off x="2641111" y="90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116904</xdr:rowOff>
    </xdr:from>
    <xdr:to>
      <xdr:col>10</xdr:col>
      <xdr:colOff>165100</xdr:colOff>
      <xdr:row>55</xdr:row>
      <xdr:rowOff>47054</xdr:rowOff>
    </xdr:to>
    <xdr:sp macro="" textlink="">
      <xdr:nvSpPr>
        <xdr:cNvPr id="144" name="楕円 143"/>
        <xdr:cNvSpPr/>
      </xdr:nvSpPr>
      <xdr:spPr>
        <a:xfrm>
          <a:off x="1968500" y="937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63581</xdr:rowOff>
    </xdr:from>
    <xdr:ext cx="534377" cy="259045"/>
    <xdr:sp macro="" textlink="">
      <xdr:nvSpPr>
        <xdr:cNvPr id="145" name="テキスト ボックス 144"/>
        <xdr:cNvSpPr txBox="1"/>
      </xdr:nvSpPr>
      <xdr:spPr>
        <a:xfrm>
          <a:off x="1752111" y="915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71317</xdr:rowOff>
    </xdr:from>
    <xdr:to>
      <xdr:col>6</xdr:col>
      <xdr:colOff>38100</xdr:colOff>
      <xdr:row>53</xdr:row>
      <xdr:rowOff>1467</xdr:rowOff>
    </xdr:to>
    <xdr:sp macro="" textlink="">
      <xdr:nvSpPr>
        <xdr:cNvPr id="146" name="楕円 145"/>
        <xdr:cNvSpPr/>
      </xdr:nvSpPr>
      <xdr:spPr>
        <a:xfrm>
          <a:off x="1079500" y="898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17994</xdr:rowOff>
    </xdr:from>
    <xdr:ext cx="534377" cy="259045"/>
    <xdr:sp macro="" textlink="">
      <xdr:nvSpPr>
        <xdr:cNvPr id="147" name="テキスト ボックス 146"/>
        <xdr:cNvSpPr txBox="1"/>
      </xdr:nvSpPr>
      <xdr:spPr>
        <a:xfrm>
          <a:off x="863111" y="876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90170</xdr:rowOff>
    </xdr:from>
    <xdr:to>
      <xdr:col>24</xdr:col>
      <xdr:colOff>63500</xdr:colOff>
      <xdr:row>77</xdr:row>
      <xdr:rowOff>31229</xdr:rowOff>
    </xdr:to>
    <xdr:cxnSp macro="">
      <xdr:nvCxnSpPr>
        <xdr:cNvPr id="177" name="直線コネクタ 176"/>
        <xdr:cNvCxnSpPr/>
      </xdr:nvCxnSpPr>
      <xdr:spPr>
        <a:xfrm flipV="1">
          <a:off x="3797300" y="12948920"/>
          <a:ext cx="838200" cy="28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24092</xdr:rowOff>
    </xdr:from>
    <xdr:to>
      <xdr:col>19</xdr:col>
      <xdr:colOff>177800</xdr:colOff>
      <xdr:row>77</xdr:row>
      <xdr:rowOff>31229</xdr:rowOff>
    </xdr:to>
    <xdr:cxnSp macro="">
      <xdr:nvCxnSpPr>
        <xdr:cNvPr id="180" name="直線コネクタ 179"/>
        <xdr:cNvCxnSpPr/>
      </xdr:nvCxnSpPr>
      <xdr:spPr>
        <a:xfrm>
          <a:off x="2908300" y="13225742"/>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153619</xdr:rowOff>
    </xdr:from>
    <xdr:to>
      <xdr:col>15</xdr:col>
      <xdr:colOff>50800</xdr:colOff>
      <xdr:row>77</xdr:row>
      <xdr:rowOff>24092</xdr:rowOff>
    </xdr:to>
    <xdr:cxnSp macro="">
      <xdr:nvCxnSpPr>
        <xdr:cNvPr id="183" name="直線コネクタ 182"/>
        <xdr:cNvCxnSpPr/>
      </xdr:nvCxnSpPr>
      <xdr:spPr>
        <a:xfrm>
          <a:off x="2019300" y="13183819"/>
          <a:ext cx="8890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153619</xdr:rowOff>
    </xdr:from>
    <xdr:to>
      <xdr:col>10</xdr:col>
      <xdr:colOff>114300</xdr:colOff>
      <xdr:row>77</xdr:row>
      <xdr:rowOff>86525</xdr:rowOff>
    </xdr:to>
    <xdr:cxnSp macro="">
      <xdr:nvCxnSpPr>
        <xdr:cNvPr id="186" name="直線コネクタ 185"/>
        <xdr:cNvCxnSpPr/>
      </xdr:nvCxnSpPr>
      <xdr:spPr>
        <a:xfrm flipV="1">
          <a:off x="1130300" y="13183819"/>
          <a:ext cx="8890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39370</xdr:rowOff>
    </xdr:from>
    <xdr:to>
      <xdr:col>24</xdr:col>
      <xdr:colOff>114300</xdr:colOff>
      <xdr:row>75</xdr:row>
      <xdr:rowOff>140970</xdr:rowOff>
    </xdr:to>
    <xdr:sp macro="" textlink="">
      <xdr:nvSpPr>
        <xdr:cNvPr id="196" name="楕円 195"/>
        <xdr:cNvSpPr/>
      </xdr:nvSpPr>
      <xdr:spPr>
        <a:xfrm>
          <a:off x="4584700" y="128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599010" cy="259045"/>
    <xdr:sp macro="" textlink="">
      <xdr:nvSpPr>
        <xdr:cNvPr id="197" name="民生費該当値テキスト"/>
        <xdr:cNvSpPr txBox="1"/>
      </xdr:nvSpPr>
      <xdr:spPr>
        <a:xfrm>
          <a:off x="4686300" y="1274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151879</xdr:rowOff>
    </xdr:from>
    <xdr:to>
      <xdr:col>20</xdr:col>
      <xdr:colOff>38100</xdr:colOff>
      <xdr:row>77</xdr:row>
      <xdr:rowOff>82029</xdr:rowOff>
    </xdr:to>
    <xdr:sp macro="" textlink="">
      <xdr:nvSpPr>
        <xdr:cNvPr id="198" name="楕円 197"/>
        <xdr:cNvSpPr/>
      </xdr:nvSpPr>
      <xdr:spPr>
        <a:xfrm>
          <a:off x="3746500" y="131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73156</xdr:rowOff>
    </xdr:from>
    <xdr:ext cx="599010" cy="259045"/>
    <xdr:sp macro="" textlink="">
      <xdr:nvSpPr>
        <xdr:cNvPr id="199" name="テキスト ボックス 198"/>
        <xdr:cNvSpPr txBox="1"/>
      </xdr:nvSpPr>
      <xdr:spPr>
        <a:xfrm>
          <a:off x="3497795" y="1327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144742</xdr:rowOff>
    </xdr:from>
    <xdr:to>
      <xdr:col>15</xdr:col>
      <xdr:colOff>101600</xdr:colOff>
      <xdr:row>77</xdr:row>
      <xdr:rowOff>74892</xdr:rowOff>
    </xdr:to>
    <xdr:sp macro="" textlink="">
      <xdr:nvSpPr>
        <xdr:cNvPr id="200" name="楕円 199"/>
        <xdr:cNvSpPr/>
      </xdr:nvSpPr>
      <xdr:spPr>
        <a:xfrm>
          <a:off x="2857500" y="131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66019</xdr:rowOff>
    </xdr:from>
    <xdr:ext cx="599010" cy="259045"/>
    <xdr:sp macro="" textlink="">
      <xdr:nvSpPr>
        <xdr:cNvPr id="201" name="テキスト ボックス 200"/>
        <xdr:cNvSpPr txBox="1"/>
      </xdr:nvSpPr>
      <xdr:spPr>
        <a:xfrm>
          <a:off x="2608795" y="1326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102819</xdr:rowOff>
    </xdr:from>
    <xdr:to>
      <xdr:col>10</xdr:col>
      <xdr:colOff>165100</xdr:colOff>
      <xdr:row>77</xdr:row>
      <xdr:rowOff>32969</xdr:rowOff>
    </xdr:to>
    <xdr:sp macro="" textlink="">
      <xdr:nvSpPr>
        <xdr:cNvPr id="202" name="楕円 201"/>
        <xdr:cNvSpPr/>
      </xdr:nvSpPr>
      <xdr:spPr>
        <a:xfrm>
          <a:off x="1968500" y="131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24096</xdr:rowOff>
    </xdr:from>
    <xdr:ext cx="599010" cy="259045"/>
    <xdr:sp macro="" textlink="">
      <xdr:nvSpPr>
        <xdr:cNvPr id="203" name="テキスト ボックス 202"/>
        <xdr:cNvSpPr txBox="1"/>
      </xdr:nvSpPr>
      <xdr:spPr>
        <a:xfrm>
          <a:off x="1719795" y="1322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35725</xdr:rowOff>
    </xdr:from>
    <xdr:to>
      <xdr:col>6</xdr:col>
      <xdr:colOff>38100</xdr:colOff>
      <xdr:row>77</xdr:row>
      <xdr:rowOff>137325</xdr:rowOff>
    </xdr:to>
    <xdr:sp macro="" textlink="">
      <xdr:nvSpPr>
        <xdr:cNvPr id="204" name="楕円 203"/>
        <xdr:cNvSpPr/>
      </xdr:nvSpPr>
      <xdr:spPr>
        <a:xfrm>
          <a:off x="1079500" y="132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128452</xdr:rowOff>
    </xdr:from>
    <xdr:ext cx="599010" cy="259045"/>
    <xdr:sp macro="" textlink="">
      <xdr:nvSpPr>
        <xdr:cNvPr id="205" name="テキスト ボックス 204"/>
        <xdr:cNvSpPr txBox="1"/>
      </xdr:nvSpPr>
      <xdr:spPr>
        <a:xfrm>
          <a:off x="830795" y="133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17467</xdr:rowOff>
    </xdr:from>
    <xdr:to>
      <xdr:col>24</xdr:col>
      <xdr:colOff>63500</xdr:colOff>
      <xdr:row>96</xdr:row>
      <xdr:rowOff>26200</xdr:rowOff>
    </xdr:to>
    <xdr:cxnSp macro="">
      <xdr:nvCxnSpPr>
        <xdr:cNvPr id="233" name="直線コネクタ 232"/>
        <xdr:cNvCxnSpPr/>
      </xdr:nvCxnSpPr>
      <xdr:spPr>
        <a:xfrm>
          <a:off x="3797300" y="16133767"/>
          <a:ext cx="838200" cy="35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68356</xdr:rowOff>
    </xdr:from>
    <xdr:ext cx="534377" cy="259045"/>
    <xdr:sp macro="" textlink="">
      <xdr:nvSpPr>
        <xdr:cNvPr id="234" name="衛生費平均値テキスト"/>
        <xdr:cNvSpPr txBox="1"/>
      </xdr:nvSpPr>
      <xdr:spPr>
        <a:xfrm>
          <a:off x="4686300" y="16527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17467</xdr:rowOff>
    </xdr:from>
    <xdr:to>
      <xdr:col>19</xdr:col>
      <xdr:colOff>177800</xdr:colOff>
      <xdr:row>94</xdr:row>
      <xdr:rowOff>26383</xdr:rowOff>
    </xdr:to>
    <xdr:cxnSp macro="">
      <xdr:nvCxnSpPr>
        <xdr:cNvPr id="236" name="直線コネクタ 235"/>
        <xdr:cNvCxnSpPr/>
      </xdr:nvCxnSpPr>
      <xdr:spPr>
        <a:xfrm flipV="1">
          <a:off x="2908300" y="1613376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26383</xdr:rowOff>
    </xdr:from>
    <xdr:to>
      <xdr:col>15</xdr:col>
      <xdr:colOff>50800</xdr:colOff>
      <xdr:row>94</xdr:row>
      <xdr:rowOff>152547</xdr:rowOff>
    </xdr:to>
    <xdr:cxnSp macro="">
      <xdr:nvCxnSpPr>
        <xdr:cNvPr id="239" name="直線コネクタ 238"/>
        <xdr:cNvCxnSpPr/>
      </xdr:nvCxnSpPr>
      <xdr:spPr>
        <a:xfrm flipV="1">
          <a:off x="2019300" y="16142683"/>
          <a:ext cx="889000" cy="12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152547</xdr:rowOff>
    </xdr:from>
    <xdr:to>
      <xdr:col>10</xdr:col>
      <xdr:colOff>114300</xdr:colOff>
      <xdr:row>95</xdr:row>
      <xdr:rowOff>153141</xdr:rowOff>
    </xdr:to>
    <xdr:cxnSp macro="">
      <xdr:nvCxnSpPr>
        <xdr:cNvPr id="242" name="直線コネクタ 241"/>
        <xdr:cNvCxnSpPr/>
      </xdr:nvCxnSpPr>
      <xdr:spPr>
        <a:xfrm flipV="1">
          <a:off x="1130300" y="16268847"/>
          <a:ext cx="889000" cy="17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67693</xdr:rowOff>
    </xdr:from>
    <xdr:ext cx="534377" cy="259045"/>
    <xdr:sp macro="" textlink="">
      <xdr:nvSpPr>
        <xdr:cNvPr id="244" name="テキスト ボックス 243"/>
        <xdr:cNvSpPr txBox="1"/>
      </xdr:nvSpPr>
      <xdr:spPr>
        <a:xfrm>
          <a:off x="1752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38112</xdr:rowOff>
    </xdr:from>
    <xdr:ext cx="534377" cy="259045"/>
    <xdr:sp macro="" textlink="">
      <xdr:nvSpPr>
        <xdr:cNvPr id="246" name="テキスト ボックス 245"/>
        <xdr:cNvSpPr txBox="1"/>
      </xdr:nvSpPr>
      <xdr:spPr>
        <a:xfrm>
          <a:off x="863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146850</xdr:rowOff>
    </xdr:from>
    <xdr:to>
      <xdr:col>24</xdr:col>
      <xdr:colOff>114300</xdr:colOff>
      <xdr:row>96</xdr:row>
      <xdr:rowOff>77000</xdr:rowOff>
    </xdr:to>
    <xdr:sp macro="" textlink="">
      <xdr:nvSpPr>
        <xdr:cNvPr id="252" name="楕円 251"/>
        <xdr:cNvSpPr/>
      </xdr:nvSpPr>
      <xdr:spPr>
        <a:xfrm>
          <a:off x="4584700" y="164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169727</xdr:rowOff>
    </xdr:from>
    <xdr:ext cx="534377" cy="259045"/>
    <xdr:sp macro="" textlink="">
      <xdr:nvSpPr>
        <xdr:cNvPr id="253" name="衛生費該当値テキスト"/>
        <xdr:cNvSpPr txBox="1"/>
      </xdr:nvSpPr>
      <xdr:spPr>
        <a:xfrm>
          <a:off x="4686300" y="162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138117</xdr:rowOff>
    </xdr:from>
    <xdr:to>
      <xdr:col>20</xdr:col>
      <xdr:colOff>38100</xdr:colOff>
      <xdr:row>94</xdr:row>
      <xdr:rowOff>68267</xdr:rowOff>
    </xdr:to>
    <xdr:sp macro="" textlink="">
      <xdr:nvSpPr>
        <xdr:cNvPr id="254" name="楕円 253"/>
        <xdr:cNvSpPr/>
      </xdr:nvSpPr>
      <xdr:spPr>
        <a:xfrm>
          <a:off x="3746500" y="1608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84794</xdr:rowOff>
    </xdr:from>
    <xdr:ext cx="534377" cy="259045"/>
    <xdr:sp macro="" textlink="">
      <xdr:nvSpPr>
        <xdr:cNvPr id="255" name="テキスト ボックス 254"/>
        <xdr:cNvSpPr txBox="1"/>
      </xdr:nvSpPr>
      <xdr:spPr>
        <a:xfrm>
          <a:off x="3530111" y="158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147033</xdr:rowOff>
    </xdr:from>
    <xdr:to>
      <xdr:col>15</xdr:col>
      <xdr:colOff>101600</xdr:colOff>
      <xdr:row>94</xdr:row>
      <xdr:rowOff>77183</xdr:rowOff>
    </xdr:to>
    <xdr:sp macro="" textlink="">
      <xdr:nvSpPr>
        <xdr:cNvPr id="256" name="楕円 255"/>
        <xdr:cNvSpPr/>
      </xdr:nvSpPr>
      <xdr:spPr>
        <a:xfrm>
          <a:off x="2857500" y="160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93710</xdr:rowOff>
    </xdr:from>
    <xdr:ext cx="534377" cy="259045"/>
    <xdr:sp macro="" textlink="">
      <xdr:nvSpPr>
        <xdr:cNvPr id="257" name="テキスト ボックス 256"/>
        <xdr:cNvSpPr txBox="1"/>
      </xdr:nvSpPr>
      <xdr:spPr>
        <a:xfrm>
          <a:off x="2641111" y="158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101747</xdr:rowOff>
    </xdr:from>
    <xdr:to>
      <xdr:col>10</xdr:col>
      <xdr:colOff>165100</xdr:colOff>
      <xdr:row>95</xdr:row>
      <xdr:rowOff>31897</xdr:rowOff>
    </xdr:to>
    <xdr:sp macro="" textlink="">
      <xdr:nvSpPr>
        <xdr:cNvPr id="258" name="楕円 257"/>
        <xdr:cNvSpPr/>
      </xdr:nvSpPr>
      <xdr:spPr>
        <a:xfrm>
          <a:off x="1968500" y="1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48424</xdr:rowOff>
    </xdr:from>
    <xdr:ext cx="534377" cy="259045"/>
    <xdr:sp macro="" textlink="">
      <xdr:nvSpPr>
        <xdr:cNvPr id="259" name="テキスト ボックス 258"/>
        <xdr:cNvSpPr txBox="1"/>
      </xdr:nvSpPr>
      <xdr:spPr>
        <a:xfrm>
          <a:off x="1752111" y="1599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102341</xdr:rowOff>
    </xdr:from>
    <xdr:to>
      <xdr:col>6</xdr:col>
      <xdr:colOff>38100</xdr:colOff>
      <xdr:row>96</xdr:row>
      <xdr:rowOff>32491</xdr:rowOff>
    </xdr:to>
    <xdr:sp macro="" textlink="">
      <xdr:nvSpPr>
        <xdr:cNvPr id="260" name="楕円 259"/>
        <xdr:cNvSpPr/>
      </xdr:nvSpPr>
      <xdr:spPr>
        <a:xfrm>
          <a:off x="1079500" y="1639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49018</xdr:rowOff>
    </xdr:from>
    <xdr:ext cx="534377" cy="259045"/>
    <xdr:sp macro="" textlink="">
      <xdr:nvSpPr>
        <xdr:cNvPr id="261" name="テキスト ボックス 260"/>
        <xdr:cNvSpPr txBox="1"/>
      </xdr:nvSpPr>
      <xdr:spPr>
        <a:xfrm>
          <a:off x="863111" y="1616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103581</xdr:rowOff>
    </xdr:from>
    <xdr:to>
      <xdr:col>55</xdr:col>
      <xdr:colOff>0</xdr:colOff>
      <xdr:row>37</xdr:row>
      <xdr:rowOff>135585</xdr:rowOff>
    </xdr:to>
    <xdr:cxnSp macro="">
      <xdr:nvCxnSpPr>
        <xdr:cNvPr id="288" name="直線コネクタ 287"/>
        <xdr:cNvCxnSpPr/>
      </xdr:nvCxnSpPr>
      <xdr:spPr>
        <a:xfrm flipV="1">
          <a:off x="9639300" y="6447231"/>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26314</xdr:rowOff>
    </xdr:from>
    <xdr:to>
      <xdr:col>50</xdr:col>
      <xdr:colOff>114300</xdr:colOff>
      <xdr:row>37</xdr:row>
      <xdr:rowOff>135585</xdr:rowOff>
    </xdr:to>
    <xdr:cxnSp macro="">
      <xdr:nvCxnSpPr>
        <xdr:cNvPr id="291" name="直線コネクタ 290"/>
        <xdr:cNvCxnSpPr/>
      </xdr:nvCxnSpPr>
      <xdr:spPr>
        <a:xfrm>
          <a:off x="8750300" y="6198514"/>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26314</xdr:rowOff>
    </xdr:from>
    <xdr:to>
      <xdr:col>45</xdr:col>
      <xdr:colOff>177800</xdr:colOff>
      <xdr:row>37</xdr:row>
      <xdr:rowOff>31343</xdr:rowOff>
    </xdr:to>
    <xdr:cxnSp macro="">
      <xdr:nvCxnSpPr>
        <xdr:cNvPr id="294" name="直線コネクタ 293"/>
        <xdr:cNvCxnSpPr/>
      </xdr:nvCxnSpPr>
      <xdr:spPr>
        <a:xfrm flipV="1">
          <a:off x="7861300" y="6198514"/>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139700</xdr:rowOff>
    </xdr:from>
    <xdr:to>
      <xdr:col>41</xdr:col>
      <xdr:colOff>50800</xdr:colOff>
      <xdr:row>37</xdr:row>
      <xdr:rowOff>31343</xdr:rowOff>
    </xdr:to>
    <xdr:cxnSp macro="">
      <xdr:nvCxnSpPr>
        <xdr:cNvPr id="297" name="直線コネクタ 296"/>
        <xdr:cNvCxnSpPr/>
      </xdr:nvCxnSpPr>
      <xdr:spPr>
        <a:xfrm>
          <a:off x="6972300" y="5797550"/>
          <a:ext cx="889000" cy="57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168825</xdr:rowOff>
    </xdr:from>
    <xdr:ext cx="378565" cy="259045"/>
    <xdr:sp macro="" textlink="">
      <xdr:nvSpPr>
        <xdr:cNvPr id="301" name="テキスト ボックス 300"/>
        <xdr:cNvSpPr txBox="1"/>
      </xdr:nvSpPr>
      <xdr:spPr>
        <a:xfrm>
          <a:off x="6783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52781</xdr:rowOff>
    </xdr:from>
    <xdr:to>
      <xdr:col>55</xdr:col>
      <xdr:colOff>50800</xdr:colOff>
      <xdr:row>37</xdr:row>
      <xdr:rowOff>154381</xdr:rowOff>
    </xdr:to>
    <xdr:sp macro="" textlink="">
      <xdr:nvSpPr>
        <xdr:cNvPr id="307" name="楕円 306"/>
        <xdr:cNvSpPr/>
      </xdr:nvSpPr>
      <xdr:spPr>
        <a:xfrm>
          <a:off x="104267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31208</xdr:rowOff>
    </xdr:from>
    <xdr:ext cx="378565" cy="259045"/>
    <xdr:sp macro="" textlink="">
      <xdr:nvSpPr>
        <xdr:cNvPr id="308" name="労働費該当値テキスト"/>
        <xdr:cNvSpPr txBox="1"/>
      </xdr:nvSpPr>
      <xdr:spPr>
        <a:xfrm>
          <a:off x="10528300" y="63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84785</xdr:rowOff>
    </xdr:from>
    <xdr:to>
      <xdr:col>50</xdr:col>
      <xdr:colOff>165100</xdr:colOff>
      <xdr:row>38</xdr:row>
      <xdr:rowOff>14936</xdr:rowOff>
    </xdr:to>
    <xdr:sp macro="" textlink="">
      <xdr:nvSpPr>
        <xdr:cNvPr id="309" name="楕円 308"/>
        <xdr:cNvSpPr/>
      </xdr:nvSpPr>
      <xdr:spPr>
        <a:xfrm>
          <a:off x="9588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6063</xdr:rowOff>
    </xdr:from>
    <xdr:ext cx="378565" cy="259045"/>
    <xdr:sp macro="" textlink="">
      <xdr:nvSpPr>
        <xdr:cNvPr id="310" name="テキスト ボックス 309"/>
        <xdr:cNvSpPr txBox="1"/>
      </xdr:nvSpPr>
      <xdr:spPr>
        <a:xfrm>
          <a:off x="9450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146964</xdr:rowOff>
    </xdr:from>
    <xdr:to>
      <xdr:col>46</xdr:col>
      <xdr:colOff>38100</xdr:colOff>
      <xdr:row>36</xdr:row>
      <xdr:rowOff>77114</xdr:rowOff>
    </xdr:to>
    <xdr:sp macro="" textlink="">
      <xdr:nvSpPr>
        <xdr:cNvPr id="311" name="楕円 310"/>
        <xdr:cNvSpPr/>
      </xdr:nvSpPr>
      <xdr:spPr>
        <a:xfrm>
          <a:off x="8699500" y="6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93641</xdr:rowOff>
    </xdr:from>
    <xdr:ext cx="378565" cy="259045"/>
    <xdr:sp macro="" textlink="">
      <xdr:nvSpPr>
        <xdr:cNvPr id="312" name="テキスト ボックス 311"/>
        <xdr:cNvSpPr txBox="1"/>
      </xdr:nvSpPr>
      <xdr:spPr>
        <a:xfrm>
          <a:off x="8561017" y="592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151993</xdr:rowOff>
    </xdr:from>
    <xdr:to>
      <xdr:col>41</xdr:col>
      <xdr:colOff>101600</xdr:colOff>
      <xdr:row>37</xdr:row>
      <xdr:rowOff>82143</xdr:rowOff>
    </xdr:to>
    <xdr:sp macro="" textlink="">
      <xdr:nvSpPr>
        <xdr:cNvPr id="313" name="楕円 312"/>
        <xdr:cNvSpPr/>
      </xdr:nvSpPr>
      <xdr:spPr>
        <a:xfrm>
          <a:off x="7810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73270</xdr:rowOff>
    </xdr:from>
    <xdr:ext cx="378565" cy="259045"/>
    <xdr:sp macro="" textlink="">
      <xdr:nvSpPr>
        <xdr:cNvPr id="314" name="テキスト ボックス 313"/>
        <xdr:cNvSpPr txBox="1"/>
      </xdr:nvSpPr>
      <xdr:spPr>
        <a:xfrm>
          <a:off x="7672017" y="64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88900</xdr:rowOff>
    </xdr:from>
    <xdr:to>
      <xdr:col>36</xdr:col>
      <xdr:colOff>165100</xdr:colOff>
      <xdr:row>34</xdr:row>
      <xdr:rowOff>19050</xdr:rowOff>
    </xdr:to>
    <xdr:sp macro="" textlink="">
      <xdr:nvSpPr>
        <xdr:cNvPr id="315" name="楕円 314"/>
        <xdr:cNvSpPr/>
      </xdr:nvSpPr>
      <xdr:spPr>
        <a:xfrm>
          <a:off x="6921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35577</xdr:rowOff>
    </xdr:from>
    <xdr:ext cx="469744" cy="259045"/>
    <xdr:sp macro="" textlink="">
      <xdr:nvSpPr>
        <xdr:cNvPr id="316" name="テキスト ボックス 315"/>
        <xdr:cNvSpPr txBox="1"/>
      </xdr:nvSpPr>
      <xdr:spPr>
        <a:xfrm>
          <a:off x="6737428"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86513</xdr:rowOff>
    </xdr:from>
    <xdr:to>
      <xdr:col>55</xdr:col>
      <xdr:colOff>0</xdr:colOff>
      <xdr:row>55</xdr:row>
      <xdr:rowOff>45288</xdr:rowOff>
    </xdr:to>
    <xdr:cxnSp macro="">
      <xdr:nvCxnSpPr>
        <xdr:cNvPr id="345" name="直線コネクタ 344"/>
        <xdr:cNvCxnSpPr/>
      </xdr:nvCxnSpPr>
      <xdr:spPr>
        <a:xfrm flipV="1">
          <a:off x="9639300" y="9344813"/>
          <a:ext cx="8382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77919</xdr:rowOff>
    </xdr:from>
    <xdr:ext cx="469744" cy="259045"/>
    <xdr:sp macro="" textlink="">
      <xdr:nvSpPr>
        <xdr:cNvPr id="346" name="農林水産業費平均値テキスト"/>
        <xdr:cNvSpPr txBox="1"/>
      </xdr:nvSpPr>
      <xdr:spPr>
        <a:xfrm>
          <a:off x="10528300" y="967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145796</xdr:rowOff>
    </xdr:from>
    <xdr:to>
      <xdr:col>50</xdr:col>
      <xdr:colOff>114300</xdr:colOff>
      <xdr:row>55</xdr:row>
      <xdr:rowOff>45288</xdr:rowOff>
    </xdr:to>
    <xdr:cxnSp macro="">
      <xdr:nvCxnSpPr>
        <xdr:cNvPr id="348" name="直線コネクタ 347"/>
        <xdr:cNvCxnSpPr/>
      </xdr:nvCxnSpPr>
      <xdr:spPr>
        <a:xfrm>
          <a:off x="8750300" y="9404096"/>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25340</xdr:rowOff>
    </xdr:from>
    <xdr:ext cx="469744" cy="259045"/>
    <xdr:sp macro="" textlink="">
      <xdr:nvSpPr>
        <xdr:cNvPr id="350" name="テキスト ボックス 349"/>
        <xdr:cNvSpPr txBox="1"/>
      </xdr:nvSpPr>
      <xdr:spPr>
        <a:xfrm>
          <a:off x="9404428" y="979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160274</xdr:rowOff>
    </xdr:from>
    <xdr:to>
      <xdr:col>45</xdr:col>
      <xdr:colOff>177800</xdr:colOff>
      <xdr:row>54</xdr:row>
      <xdr:rowOff>145796</xdr:rowOff>
    </xdr:to>
    <xdr:cxnSp macro="">
      <xdr:nvCxnSpPr>
        <xdr:cNvPr id="351" name="直線コネクタ 350"/>
        <xdr:cNvCxnSpPr/>
      </xdr:nvCxnSpPr>
      <xdr:spPr>
        <a:xfrm>
          <a:off x="7861300" y="9247124"/>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59936</xdr:rowOff>
    </xdr:from>
    <xdr:ext cx="469744" cy="259045"/>
    <xdr:sp macro="" textlink="">
      <xdr:nvSpPr>
        <xdr:cNvPr id="353" name="テキスト ボックス 352"/>
        <xdr:cNvSpPr txBox="1"/>
      </xdr:nvSpPr>
      <xdr:spPr>
        <a:xfrm>
          <a:off x="8515428" y="983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160274</xdr:rowOff>
    </xdr:from>
    <xdr:to>
      <xdr:col>41</xdr:col>
      <xdr:colOff>50800</xdr:colOff>
      <xdr:row>54</xdr:row>
      <xdr:rowOff>87961</xdr:rowOff>
    </xdr:to>
    <xdr:cxnSp macro="">
      <xdr:nvCxnSpPr>
        <xdr:cNvPr id="354" name="直線コネクタ 353"/>
        <xdr:cNvCxnSpPr/>
      </xdr:nvCxnSpPr>
      <xdr:spPr>
        <a:xfrm flipV="1">
          <a:off x="6972300" y="9247124"/>
          <a:ext cx="889000" cy="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47668</xdr:rowOff>
    </xdr:from>
    <xdr:ext cx="469744" cy="259045"/>
    <xdr:sp macro="" textlink="">
      <xdr:nvSpPr>
        <xdr:cNvPr id="356" name="テキスト ボックス 355"/>
        <xdr:cNvSpPr txBox="1"/>
      </xdr:nvSpPr>
      <xdr:spPr>
        <a:xfrm>
          <a:off x="7626428"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60317</xdr:rowOff>
    </xdr:from>
    <xdr:ext cx="469744" cy="259045"/>
    <xdr:sp macro="" textlink="">
      <xdr:nvSpPr>
        <xdr:cNvPr id="358" name="テキスト ボックス 357"/>
        <xdr:cNvSpPr txBox="1"/>
      </xdr:nvSpPr>
      <xdr:spPr>
        <a:xfrm>
          <a:off x="6737428" y="98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35713</xdr:rowOff>
    </xdr:from>
    <xdr:to>
      <xdr:col>55</xdr:col>
      <xdr:colOff>50800</xdr:colOff>
      <xdr:row>54</xdr:row>
      <xdr:rowOff>137313</xdr:rowOff>
    </xdr:to>
    <xdr:sp macro="" textlink="">
      <xdr:nvSpPr>
        <xdr:cNvPr id="364" name="楕円 363"/>
        <xdr:cNvSpPr/>
      </xdr:nvSpPr>
      <xdr:spPr>
        <a:xfrm>
          <a:off x="10426700" y="929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58590</xdr:rowOff>
    </xdr:from>
    <xdr:ext cx="534377" cy="259045"/>
    <xdr:sp macro="" textlink="">
      <xdr:nvSpPr>
        <xdr:cNvPr id="365" name="農林水産業費該当値テキスト"/>
        <xdr:cNvSpPr txBox="1"/>
      </xdr:nvSpPr>
      <xdr:spPr>
        <a:xfrm>
          <a:off x="10528300" y="914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165938</xdr:rowOff>
    </xdr:from>
    <xdr:to>
      <xdr:col>50</xdr:col>
      <xdr:colOff>165100</xdr:colOff>
      <xdr:row>55</xdr:row>
      <xdr:rowOff>96088</xdr:rowOff>
    </xdr:to>
    <xdr:sp macro="" textlink="">
      <xdr:nvSpPr>
        <xdr:cNvPr id="366" name="楕円 365"/>
        <xdr:cNvSpPr/>
      </xdr:nvSpPr>
      <xdr:spPr>
        <a:xfrm>
          <a:off x="9588500" y="942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112615</xdr:rowOff>
    </xdr:from>
    <xdr:ext cx="469744" cy="259045"/>
    <xdr:sp macro="" textlink="">
      <xdr:nvSpPr>
        <xdr:cNvPr id="367" name="テキスト ボックス 366"/>
        <xdr:cNvSpPr txBox="1"/>
      </xdr:nvSpPr>
      <xdr:spPr>
        <a:xfrm>
          <a:off x="9404428" y="919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94996</xdr:rowOff>
    </xdr:from>
    <xdr:to>
      <xdr:col>46</xdr:col>
      <xdr:colOff>38100</xdr:colOff>
      <xdr:row>55</xdr:row>
      <xdr:rowOff>25146</xdr:rowOff>
    </xdr:to>
    <xdr:sp macro="" textlink="">
      <xdr:nvSpPr>
        <xdr:cNvPr id="368" name="楕円 367"/>
        <xdr:cNvSpPr/>
      </xdr:nvSpPr>
      <xdr:spPr>
        <a:xfrm>
          <a:off x="8699500" y="93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41673</xdr:rowOff>
    </xdr:from>
    <xdr:ext cx="469744" cy="259045"/>
    <xdr:sp macro="" textlink="">
      <xdr:nvSpPr>
        <xdr:cNvPr id="369" name="テキスト ボックス 368"/>
        <xdr:cNvSpPr txBox="1"/>
      </xdr:nvSpPr>
      <xdr:spPr>
        <a:xfrm>
          <a:off x="8515428" y="912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109474</xdr:rowOff>
    </xdr:from>
    <xdr:to>
      <xdr:col>41</xdr:col>
      <xdr:colOff>101600</xdr:colOff>
      <xdr:row>54</xdr:row>
      <xdr:rowOff>39624</xdr:rowOff>
    </xdr:to>
    <xdr:sp macro="" textlink="">
      <xdr:nvSpPr>
        <xdr:cNvPr id="370" name="楕円 369"/>
        <xdr:cNvSpPr/>
      </xdr:nvSpPr>
      <xdr:spPr>
        <a:xfrm>
          <a:off x="7810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56151</xdr:rowOff>
    </xdr:from>
    <xdr:ext cx="534377" cy="259045"/>
    <xdr:sp macro="" textlink="">
      <xdr:nvSpPr>
        <xdr:cNvPr id="371" name="テキスト ボックス 370"/>
        <xdr:cNvSpPr txBox="1"/>
      </xdr:nvSpPr>
      <xdr:spPr>
        <a:xfrm>
          <a:off x="7594111" y="89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37161</xdr:rowOff>
    </xdr:from>
    <xdr:to>
      <xdr:col>36</xdr:col>
      <xdr:colOff>165100</xdr:colOff>
      <xdr:row>54</xdr:row>
      <xdr:rowOff>138761</xdr:rowOff>
    </xdr:to>
    <xdr:sp macro="" textlink="">
      <xdr:nvSpPr>
        <xdr:cNvPr id="372" name="楕円 371"/>
        <xdr:cNvSpPr/>
      </xdr:nvSpPr>
      <xdr:spPr>
        <a:xfrm>
          <a:off x="6921500" y="92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155288</xdr:rowOff>
    </xdr:from>
    <xdr:ext cx="534377" cy="259045"/>
    <xdr:sp macro="" textlink="">
      <xdr:nvSpPr>
        <xdr:cNvPr id="373" name="テキスト ボックス 372"/>
        <xdr:cNvSpPr txBox="1"/>
      </xdr:nvSpPr>
      <xdr:spPr>
        <a:xfrm>
          <a:off x="6705111" y="90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101295</xdr:rowOff>
    </xdr:from>
    <xdr:to>
      <xdr:col>55</xdr:col>
      <xdr:colOff>0</xdr:colOff>
      <xdr:row>76</xdr:row>
      <xdr:rowOff>162691</xdr:rowOff>
    </xdr:to>
    <xdr:cxnSp macro="">
      <xdr:nvCxnSpPr>
        <xdr:cNvPr id="404" name="直線コネクタ 403"/>
        <xdr:cNvCxnSpPr/>
      </xdr:nvCxnSpPr>
      <xdr:spPr>
        <a:xfrm flipV="1">
          <a:off x="9639300" y="13131495"/>
          <a:ext cx="8382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6618</xdr:rowOff>
    </xdr:from>
    <xdr:ext cx="534377" cy="259045"/>
    <xdr:sp macro="" textlink="">
      <xdr:nvSpPr>
        <xdr:cNvPr id="405" name="商工費平均値テキスト"/>
        <xdr:cNvSpPr txBox="1"/>
      </xdr:nvSpPr>
      <xdr:spPr>
        <a:xfrm>
          <a:off x="10528300" y="1320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123045</xdr:rowOff>
    </xdr:from>
    <xdr:to>
      <xdr:col>50</xdr:col>
      <xdr:colOff>114300</xdr:colOff>
      <xdr:row>76</xdr:row>
      <xdr:rowOff>162691</xdr:rowOff>
    </xdr:to>
    <xdr:cxnSp macro="">
      <xdr:nvCxnSpPr>
        <xdr:cNvPr id="407" name="直線コネクタ 406"/>
        <xdr:cNvCxnSpPr/>
      </xdr:nvCxnSpPr>
      <xdr:spPr>
        <a:xfrm>
          <a:off x="8750300" y="13153245"/>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143581</xdr:rowOff>
    </xdr:from>
    <xdr:ext cx="534377" cy="259045"/>
    <xdr:sp macro="" textlink="">
      <xdr:nvSpPr>
        <xdr:cNvPr id="409" name="テキスト ボックス 408"/>
        <xdr:cNvSpPr txBox="1"/>
      </xdr:nvSpPr>
      <xdr:spPr>
        <a:xfrm>
          <a:off x="9372111" y="133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65765</xdr:rowOff>
    </xdr:from>
    <xdr:to>
      <xdr:col>45</xdr:col>
      <xdr:colOff>177800</xdr:colOff>
      <xdr:row>76</xdr:row>
      <xdr:rowOff>123045</xdr:rowOff>
    </xdr:to>
    <xdr:cxnSp macro="">
      <xdr:nvCxnSpPr>
        <xdr:cNvPr id="410" name="直線コネクタ 409"/>
        <xdr:cNvCxnSpPr/>
      </xdr:nvCxnSpPr>
      <xdr:spPr>
        <a:xfrm>
          <a:off x="7861300" y="13095965"/>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134928</xdr:rowOff>
    </xdr:from>
    <xdr:ext cx="534377" cy="259045"/>
    <xdr:sp macro="" textlink="">
      <xdr:nvSpPr>
        <xdr:cNvPr id="412" name="テキスト ボックス 411"/>
        <xdr:cNvSpPr txBox="1"/>
      </xdr:nvSpPr>
      <xdr:spPr>
        <a:xfrm>
          <a:off x="8483111" y="1333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153415</xdr:rowOff>
    </xdr:from>
    <xdr:to>
      <xdr:col>41</xdr:col>
      <xdr:colOff>50800</xdr:colOff>
      <xdr:row>76</xdr:row>
      <xdr:rowOff>65765</xdr:rowOff>
    </xdr:to>
    <xdr:cxnSp macro="">
      <xdr:nvCxnSpPr>
        <xdr:cNvPr id="413" name="直線コネクタ 412"/>
        <xdr:cNvCxnSpPr/>
      </xdr:nvCxnSpPr>
      <xdr:spPr>
        <a:xfrm>
          <a:off x="6972300" y="13012165"/>
          <a:ext cx="889000" cy="8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117194</xdr:rowOff>
    </xdr:from>
    <xdr:ext cx="534377" cy="259045"/>
    <xdr:sp macro="" textlink="">
      <xdr:nvSpPr>
        <xdr:cNvPr id="415" name="テキスト ボックス 414"/>
        <xdr:cNvSpPr txBox="1"/>
      </xdr:nvSpPr>
      <xdr:spPr>
        <a:xfrm>
          <a:off x="7594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80095</xdr:rowOff>
    </xdr:from>
    <xdr:ext cx="534377" cy="259045"/>
    <xdr:sp macro="" textlink="">
      <xdr:nvSpPr>
        <xdr:cNvPr id="417" name="テキスト ボックス 416"/>
        <xdr:cNvSpPr txBox="1"/>
      </xdr:nvSpPr>
      <xdr:spPr>
        <a:xfrm>
          <a:off x="6705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50495</xdr:rowOff>
    </xdr:from>
    <xdr:to>
      <xdr:col>55</xdr:col>
      <xdr:colOff>50800</xdr:colOff>
      <xdr:row>76</xdr:row>
      <xdr:rowOff>152095</xdr:rowOff>
    </xdr:to>
    <xdr:sp macro="" textlink="">
      <xdr:nvSpPr>
        <xdr:cNvPr id="423" name="楕円 422"/>
        <xdr:cNvSpPr/>
      </xdr:nvSpPr>
      <xdr:spPr>
        <a:xfrm>
          <a:off x="104267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73372</xdr:rowOff>
    </xdr:from>
    <xdr:ext cx="534377" cy="259045"/>
    <xdr:sp macro="" textlink="">
      <xdr:nvSpPr>
        <xdr:cNvPr id="424" name="商工費該当値テキスト"/>
        <xdr:cNvSpPr txBox="1"/>
      </xdr:nvSpPr>
      <xdr:spPr>
        <a:xfrm>
          <a:off x="10528300"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111891</xdr:rowOff>
    </xdr:from>
    <xdr:to>
      <xdr:col>50</xdr:col>
      <xdr:colOff>165100</xdr:colOff>
      <xdr:row>77</xdr:row>
      <xdr:rowOff>42041</xdr:rowOff>
    </xdr:to>
    <xdr:sp macro="" textlink="">
      <xdr:nvSpPr>
        <xdr:cNvPr id="425" name="楕円 424"/>
        <xdr:cNvSpPr/>
      </xdr:nvSpPr>
      <xdr:spPr>
        <a:xfrm>
          <a:off x="9588500" y="131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58568</xdr:rowOff>
    </xdr:from>
    <xdr:ext cx="534377" cy="259045"/>
    <xdr:sp macro="" textlink="">
      <xdr:nvSpPr>
        <xdr:cNvPr id="426" name="テキスト ボックス 425"/>
        <xdr:cNvSpPr txBox="1"/>
      </xdr:nvSpPr>
      <xdr:spPr>
        <a:xfrm>
          <a:off x="9372111" y="129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72245</xdr:rowOff>
    </xdr:from>
    <xdr:to>
      <xdr:col>46</xdr:col>
      <xdr:colOff>38100</xdr:colOff>
      <xdr:row>77</xdr:row>
      <xdr:rowOff>2395</xdr:rowOff>
    </xdr:to>
    <xdr:sp macro="" textlink="">
      <xdr:nvSpPr>
        <xdr:cNvPr id="427" name="楕円 426"/>
        <xdr:cNvSpPr/>
      </xdr:nvSpPr>
      <xdr:spPr>
        <a:xfrm>
          <a:off x="8699500" y="131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18922</xdr:rowOff>
    </xdr:from>
    <xdr:ext cx="534377" cy="259045"/>
    <xdr:sp macro="" textlink="">
      <xdr:nvSpPr>
        <xdr:cNvPr id="428" name="テキスト ボックス 427"/>
        <xdr:cNvSpPr txBox="1"/>
      </xdr:nvSpPr>
      <xdr:spPr>
        <a:xfrm>
          <a:off x="8483111" y="128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14965</xdr:rowOff>
    </xdr:from>
    <xdr:to>
      <xdr:col>41</xdr:col>
      <xdr:colOff>101600</xdr:colOff>
      <xdr:row>76</xdr:row>
      <xdr:rowOff>116565</xdr:rowOff>
    </xdr:to>
    <xdr:sp macro="" textlink="">
      <xdr:nvSpPr>
        <xdr:cNvPr id="429" name="楕円 428"/>
        <xdr:cNvSpPr/>
      </xdr:nvSpPr>
      <xdr:spPr>
        <a:xfrm>
          <a:off x="7810500" y="1304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133091</xdr:rowOff>
    </xdr:from>
    <xdr:ext cx="534377" cy="259045"/>
    <xdr:sp macro="" textlink="">
      <xdr:nvSpPr>
        <xdr:cNvPr id="430" name="テキスト ボックス 429"/>
        <xdr:cNvSpPr txBox="1"/>
      </xdr:nvSpPr>
      <xdr:spPr>
        <a:xfrm>
          <a:off x="7594111" y="128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102616</xdr:rowOff>
    </xdr:from>
    <xdr:to>
      <xdr:col>36</xdr:col>
      <xdr:colOff>165100</xdr:colOff>
      <xdr:row>76</xdr:row>
      <xdr:rowOff>32767</xdr:rowOff>
    </xdr:to>
    <xdr:sp macro="" textlink="">
      <xdr:nvSpPr>
        <xdr:cNvPr id="431" name="楕円 430"/>
        <xdr:cNvSpPr/>
      </xdr:nvSpPr>
      <xdr:spPr>
        <a:xfrm>
          <a:off x="6921500" y="1296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49293</xdr:rowOff>
    </xdr:from>
    <xdr:ext cx="534377" cy="259045"/>
    <xdr:sp macro="" textlink="">
      <xdr:nvSpPr>
        <xdr:cNvPr id="432" name="テキスト ボックス 431"/>
        <xdr:cNvSpPr txBox="1"/>
      </xdr:nvSpPr>
      <xdr:spPr>
        <a:xfrm>
          <a:off x="6705111" y="127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123453</xdr:rowOff>
    </xdr:from>
    <xdr:to>
      <xdr:col>54</xdr:col>
      <xdr:colOff>189865</xdr:colOff>
      <xdr:row>99</xdr:row>
      <xdr:rowOff>116889</xdr:rowOff>
    </xdr:to>
    <xdr:cxnSp macro="">
      <xdr:nvCxnSpPr>
        <xdr:cNvPr id="459" name="直線コネクタ 458"/>
        <xdr:cNvCxnSpPr/>
      </xdr:nvCxnSpPr>
      <xdr:spPr>
        <a:xfrm flipV="1">
          <a:off x="10475595" y="16068303"/>
          <a:ext cx="1270" cy="1022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120716</xdr:rowOff>
    </xdr:from>
    <xdr:ext cx="534377" cy="259045"/>
    <xdr:sp macro="" textlink="">
      <xdr:nvSpPr>
        <xdr:cNvPr id="460" name="土木費最小値テキスト"/>
        <xdr:cNvSpPr txBox="1"/>
      </xdr:nvSpPr>
      <xdr:spPr>
        <a:xfrm>
          <a:off x="10528300" y="170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116889</xdr:rowOff>
    </xdr:from>
    <xdr:to>
      <xdr:col>55</xdr:col>
      <xdr:colOff>88900</xdr:colOff>
      <xdr:row>99</xdr:row>
      <xdr:rowOff>116889</xdr:rowOff>
    </xdr:to>
    <xdr:cxnSp macro="">
      <xdr:nvCxnSpPr>
        <xdr:cNvPr id="461" name="直線コネクタ 460"/>
        <xdr:cNvCxnSpPr/>
      </xdr:nvCxnSpPr>
      <xdr:spPr>
        <a:xfrm>
          <a:off x="10388600" y="1709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70130</xdr:rowOff>
    </xdr:from>
    <xdr:ext cx="534377" cy="259045"/>
    <xdr:sp macro="" textlink="">
      <xdr:nvSpPr>
        <xdr:cNvPr id="462" name="土木費最大値テキスト"/>
        <xdr:cNvSpPr txBox="1"/>
      </xdr:nvSpPr>
      <xdr:spPr>
        <a:xfrm>
          <a:off x="10528300" y="158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123453</xdr:rowOff>
    </xdr:from>
    <xdr:to>
      <xdr:col>55</xdr:col>
      <xdr:colOff>88900</xdr:colOff>
      <xdr:row>93</xdr:row>
      <xdr:rowOff>123453</xdr:rowOff>
    </xdr:to>
    <xdr:cxnSp macro="">
      <xdr:nvCxnSpPr>
        <xdr:cNvPr id="463" name="直線コネクタ 462"/>
        <xdr:cNvCxnSpPr/>
      </xdr:nvCxnSpPr>
      <xdr:spPr>
        <a:xfrm>
          <a:off x="10388600" y="1606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xdr:rowOff>
    </xdr:from>
    <xdr:to>
      <xdr:col>55</xdr:col>
      <xdr:colOff>0</xdr:colOff>
      <xdr:row>97</xdr:row>
      <xdr:rowOff>1969</xdr:rowOff>
    </xdr:to>
    <xdr:cxnSp macro="">
      <xdr:nvCxnSpPr>
        <xdr:cNvPr id="464" name="直線コネクタ 463"/>
        <xdr:cNvCxnSpPr/>
      </xdr:nvCxnSpPr>
      <xdr:spPr>
        <a:xfrm>
          <a:off x="9639300" y="16459242"/>
          <a:ext cx="838200" cy="17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154979</xdr:rowOff>
    </xdr:from>
    <xdr:ext cx="534377" cy="259045"/>
    <xdr:sp macro="" textlink="">
      <xdr:nvSpPr>
        <xdr:cNvPr id="465" name="土木費平均値テキスト"/>
        <xdr:cNvSpPr txBox="1"/>
      </xdr:nvSpPr>
      <xdr:spPr>
        <a:xfrm>
          <a:off x="10528300" y="16614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5102</xdr:rowOff>
    </xdr:from>
    <xdr:to>
      <xdr:col>55</xdr:col>
      <xdr:colOff>50800</xdr:colOff>
      <xdr:row>97</xdr:row>
      <xdr:rowOff>106702</xdr:rowOff>
    </xdr:to>
    <xdr:sp macro="" textlink="">
      <xdr:nvSpPr>
        <xdr:cNvPr id="466" name="フローチャート: 判断 465"/>
        <xdr:cNvSpPr/>
      </xdr:nvSpPr>
      <xdr:spPr>
        <a:xfrm>
          <a:off x="104267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138116</xdr:rowOff>
    </xdr:from>
    <xdr:to>
      <xdr:col>50</xdr:col>
      <xdr:colOff>114300</xdr:colOff>
      <xdr:row>96</xdr:row>
      <xdr:rowOff>42</xdr:rowOff>
    </xdr:to>
    <xdr:cxnSp macro="">
      <xdr:nvCxnSpPr>
        <xdr:cNvPr id="467" name="直線コネクタ 466"/>
        <xdr:cNvCxnSpPr/>
      </xdr:nvCxnSpPr>
      <xdr:spPr>
        <a:xfrm>
          <a:off x="8750300" y="16082966"/>
          <a:ext cx="889000" cy="3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10164</xdr:rowOff>
    </xdr:from>
    <xdr:to>
      <xdr:col>50</xdr:col>
      <xdr:colOff>165100</xdr:colOff>
      <xdr:row>97</xdr:row>
      <xdr:rowOff>111764</xdr:rowOff>
    </xdr:to>
    <xdr:sp macro="" textlink="">
      <xdr:nvSpPr>
        <xdr:cNvPr id="468" name="フローチャート: 判断 467"/>
        <xdr:cNvSpPr/>
      </xdr:nvSpPr>
      <xdr:spPr>
        <a:xfrm>
          <a:off x="9588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102891</xdr:rowOff>
    </xdr:from>
    <xdr:ext cx="534377" cy="259045"/>
    <xdr:sp macro="" textlink="">
      <xdr:nvSpPr>
        <xdr:cNvPr id="469" name="テキスト ボックス 468"/>
        <xdr:cNvSpPr txBox="1"/>
      </xdr:nvSpPr>
      <xdr:spPr>
        <a:xfrm>
          <a:off x="9372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52832</xdr:rowOff>
    </xdr:from>
    <xdr:to>
      <xdr:col>45</xdr:col>
      <xdr:colOff>177800</xdr:colOff>
      <xdr:row>93</xdr:row>
      <xdr:rowOff>138116</xdr:rowOff>
    </xdr:to>
    <xdr:cxnSp macro="">
      <xdr:nvCxnSpPr>
        <xdr:cNvPr id="470" name="直線コネクタ 469"/>
        <xdr:cNvCxnSpPr/>
      </xdr:nvCxnSpPr>
      <xdr:spPr>
        <a:xfrm>
          <a:off x="7861300" y="15997682"/>
          <a:ext cx="889000" cy="8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165889</xdr:rowOff>
    </xdr:from>
    <xdr:to>
      <xdr:col>46</xdr:col>
      <xdr:colOff>38100</xdr:colOff>
      <xdr:row>97</xdr:row>
      <xdr:rowOff>96039</xdr:rowOff>
    </xdr:to>
    <xdr:sp macro="" textlink="">
      <xdr:nvSpPr>
        <xdr:cNvPr id="471" name="フローチャート: 判断 470"/>
        <xdr:cNvSpPr/>
      </xdr:nvSpPr>
      <xdr:spPr>
        <a:xfrm>
          <a:off x="8699500" y="1662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87166</xdr:rowOff>
    </xdr:from>
    <xdr:ext cx="534377" cy="259045"/>
    <xdr:sp macro="" textlink="">
      <xdr:nvSpPr>
        <xdr:cNvPr id="472" name="テキスト ボックス 471"/>
        <xdr:cNvSpPr txBox="1"/>
      </xdr:nvSpPr>
      <xdr:spPr>
        <a:xfrm>
          <a:off x="8483111" y="167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52015</xdr:rowOff>
    </xdr:from>
    <xdr:to>
      <xdr:col>41</xdr:col>
      <xdr:colOff>50800</xdr:colOff>
      <xdr:row>93</xdr:row>
      <xdr:rowOff>52832</xdr:rowOff>
    </xdr:to>
    <xdr:cxnSp macro="">
      <xdr:nvCxnSpPr>
        <xdr:cNvPr id="473" name="直線コネクタ 472"/>
        <xdr:cNvCxnSpPr/>
      </xdr:nvCxnSpPr>
      <xdr:spPr>
        <a:xfrm>
          <a:off x="6972300" y="15653965"/>
          <a:ext cx="889000" cy="3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6702</xdr:rowOff>
    </xdr:from>
    <xdr:to>
      <xdr:col>41</xdr:col>
      <xdr:colOff>101600</xdr:colOff>
      <xdr:row>97</xdr:row>
      <xdr:rowOff>108302</xdr:rowOff>
    </xdr:to>
    <xdr:sp macro="" textlink="">
      <xdr:nvSpPr>
        <xdr:cNvPr id="474" name="フローチャート: 判断 473"/>
        <xdr:cNvSpPr/>
      </xdr:nvSpPr>
      <xdr:spPr>
        <a:xfrm>
          <a:off x="7810500" y="166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99429</xdr:rowOff>
    </xdr:from>
    <xdr:ext cx="534377" cy="259045"/>
    <xdr:sp macro="" textlink="">
      <xdr:nvSpPr>
        <xdr:cNvPr id="475" name="テキスト ボックス 474"/>
        <xdr:cNvSpPr txBox="1"/>
      </xdr:nvSpPr>
      <xdr:spPr>
        <a:xfrm>
          <a:off x="7594111" y="167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18132</xdr:rowOff>
    </xdr:from>
    <xdr:to>
      <xdr:col>36</xdr:col>
      <xdr:colOff>165100</xdr:colOff>
      <xdr:row>97</xdr:row>
      <xdr:rowOff>119732</xdr:rowOff>
    </xdr:to>
    <xdr:sp macro="" textlink="">
      <xdr:nvSpPr>
        <xdr:cNvPr id="476" name="フローチャート: 判断 475"/>
        <xdr:cNvSpPr/>
      </xdr:nvSpPr>
      <xdr:spPr>
        <a:xfrm>
          <a:off x="69215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110859</xdr:rowOff>
    </xdr:from>
    <xdr:ext cx="534377" cy="259045"/>
    <xdr:sp macro="" textlink="">
      <xdr:nvSpPr>
        <xdr:cNvPr id="477" name="テキスト ボックス 476"/>
        <xdr:cNvSpPr txBox="1"/>
      </xdr:nvSpPr>
      <xdr:spPr>
        <a:xfrm>
          <a:off x="6705111" y="167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122619</xdr:rowOff>
    </xdr:from>
    <xdr:to>
      <xdr:col>55</xdr:col>
      <xdr:colOff>50800</xdr:colOff>
      <xdr:row>97</xdr:row>
      <xdr:rowOff>52769</xdr:rowOff>
    </xdr:to>
    <xdr:sp macro="" textlink="">
      <xdr:nvSpPr>
        <xdr:cNvPr id="483" name="楕円 482"/>
        <xdr:cNvSpPr/>
      </xdr:nvSpPr>
      <xdr:spPr>
        <a:xfrm>
          <a:off x="10426700" y="16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145496</xdr:rowOff>
    </xdr:from>
    <xdr:ext cx="534377" cy="259045"/>
    <xdr:sp macro="" textlink="">
      <xdr:nvSpPr>
        <xdr:cNvPr id="484" name="土木費該当値テキスト"/>
        <xdr:cNvSpPr txBox="1"/>
      </xdr:nvSpPr>
      <xdr:spPr>
        <a:xfrm>
          <a:off x="10528300" y="164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120692</xdr:rowOff>
    </xdr:from>
    <xdr:to>
      <xdr:col>50</xdr:col>
      <xdr:colOff>165100</xdr:colOff>
      <xdr:row>96</xdr:row>
      <xdr:rowOff>50842</xdr:rowOff>
    </xdr:to>
    <xdr:sp macro="" textlink="">
      <xdr:nvSpPr>
        <xdr:cNvPr id="485" name="楕円 484"/>
        <xdr:cNvSpPr/>
      </xdr:nvSpPr>
      <xdr:spPr>
        <a:xfrm>
          <a:off x="9588500" y="164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67369</xdr:rowOff>
    </xdr:from>
    <xdr:ext cx="534377" cy="259045"/>
    <xdr:sp macro="" textlink="">
      <xdr:nvSpPr>
        <xdr:cNvPr id="486" name="テキスト ボックス 485"/>
        <xdr:cNvSpPr txBox="1"/>
      </xdr:nvSpPr>
      <xdr:spPr>
        <a:xfrm>
          <a:off x="9372111" y="161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87316</xdr:rowOff>
    </xdr:from>
    <xdr:to>
      <xdr:col>46</xdr:col>
      <xdr:colOff>38100</xdr:colOff>
      <xdr:row>94</xdr:row>
      <xdr:rowOff>17466</xdr:rowOff>
    </xdr:to>
    <xdr:sp macro="" textlink="">
      <xdr:nvSpPr>
        <xdr:cNvPr id="487" name="楕円 486"/>
        <xdr:cNvSpPr/>
      </xdr:nvSpPr>
      <xdr:spPr>
        <a:xfrm>
          <a:off x="8699500" y="160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33993</xdr:rowOff>
    </xdr:from>
    <xdr:ext cx="534377" cy="259045"/>
    <xdr:sp macro="" textlink="">
      <xdr:nvSpPr>
        <xdr:cNvPr id="488" name="テキスト ボックス 487"/>
        <xdr:cNvSpPr txBox="1"/>
      </xdr:nvSpPr>
      <xdr:spPr>
        <a:xfrm>
          <a:off x="8483111" y="158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2032</xdr:rowOff>
    </xdr:from>
    <xdr:to>
      <xdr:col>41</xdr:col>
      <xdr:colOff>101600</xdr:colOff>
      <xdr:row>93</xdr:row>
      <xdr:rowOff>103632</xdr:rowOff>
    </xdr:to>
    <xdr:sp macro="" textlink="">
      <xdr:nvSpPr>
        <xdr:cNvPr id="489" name="楕円 488"/>
        <xdr:cNvSpPr/>
      </xdr:nvSpPr>
      <xdr:spPr>
        <a:xfrm>
          <a:off x="7810500" y="1594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120159</xdr:rowOff>
    </xdr:from>
    <xdr:ext cx="534377" cy="259045"/>
    <xdr:sp macro="" textlink="">
      <xdr:nvSpPr>
        <xdr:cNvPr id="490" name="テキスト ボックス 489"/>
        <xdr:cNvSpPr txBox="1"/>
      </xdr:nvSpPr>
      <xdr:spPr>
        <a:xfrm>
          <a:off x="7594111" y="157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1215</xdr:rowOff>
    </xdr:from>
    <xdr:to>
      <xdr:col>36</xdr:col>
      <xdr:colOff>165100</xdr:colOff>
      <xdr:row>91</xdr:row>
      <xdr:rowOff>102815</xdr:rowOff>
    </xdr:to>
    <xdr:sp macro="" textlink="">
      <xdr:nvSpPr>
        <xdr:cNvPr id="491" name="楕円 490"/>
        <xdr:cNvSpPr/>
      </xdr:nvSpPr>
      <xdr:spPr>
        <a:xfrm>
          <a:off x="6921500" y="156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119342</xdr:rowOff>
    </xdr:from>
    <xdr:ext cx="599010" cy="259045"/>
    <xdr:sp macro="" textlink="">
      <xdr:nvSpPr>
        <xdr:cNvPr id="492" name="テキスト ボックス 491"/>
        <xdr:cNvSpPr txBox="1"/>
      </xdr:nvSpPr>
      <xdr:spPr>
        <a:xfrm>
          <a:off x="6672795" y="1537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9" name="直線コネクタ 518"/>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20"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21" name="直線コネクタ 520"/>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22"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23" name="直線コネクタ 522"/>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167785</xdr:rowOff>
    </xdr:from>
    <xdr:to>
      <xdr:col>85</xdr:col>
      <xdr:colOff>127000</xdr:colOff>
      <xdr:row>37</xdr:row>
      <xdr:rowOff>79393</xdr:rowOff>
    </xdr:to>
    <xdr:cxnSp macro="">
      <xdr:nvCxnSpPr>
        <xdr:cNvPr id="524" name="直線コネクタ 523"/>
        <xdr:cNvCxnSpPr/>
      </xdr:nvCxnSpPr>
      <xdr:spPr>
        <a:xfrm flipV="1">
          <a:off x="15481300" y="6339985"/>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11157</xdr:rowOff>
    </xdr:from>
    <xdr:ext cx="534377" cy="259045"/>
    <xdr:sp macro="" textlink="">
      <xdr:nvSpPr>
        <xdr:cNvPr id="525" name="消防費平均値テキスト"/>
        <xdr:cNvSpPr txBox="1"/>
      </xdr:nvSpPr>
      <xdr:spPr>
        <a:xfrm>
          <a:off x="16370300" y="6354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6" name="フローチャート: 判断 525"/>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79393</xdr:rowOff>
    </xdr:from>
    <xdr:to>
      <xdr:col>81</xdr:col>
      <xdr:colOff>50800</xdr:colOff>
      <xdr:row>37</xdr:row>
      <xdr:rowOff>133495</xdr:rowOff>
    </xdr:to>
    <xdr:cxnSp macro="">
      <xdr:nvCxnSpPr>
        <xdr:cNvPr id="527" name="直線コネクタ 526"/>
        <xdr:cNvCxnSpPr/>
      </xdr:nvCxnSpPr>
      <xdr:spPr>
        <a:xfrm flipV="1">
          <a:off x="14592300" y="642304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8" name="フローチャート: 判断 527"/>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159965</xdr:rowOff>
    </xdr:from>
    <xdr:ext cx="534377" cy="259045"/>
    <xdr:sp macro="" textlink="">
      <xdr:nvSpPr>
        <xdr:cNvPr id="529" name="テキスト ボックス 528"/>
        <xdr:cNvSpPr txBox="1"/>
      </xdr:nvSpPr>
      <xdr:spPr>
        <a:xfrm>
          <a:off x="15214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133495</xdr:rowOff>
    </xdr:from>
    <xdr:to>
      <xdr:col>76</xdr:col>
      <xdr:colOff>114300</xdr:colOff>
      <xdr:row>38</xdr:row>
      <xdr:rowOff>35741</xdr:rowOff>
    </xdr:to>
    <xdr:cxnSp macro="">
      <xdr:nvCxnSpPr>
        <xdr:cNvPr id="530" name="直線コネクタ 529"/>
        <xdr:cNvCxnSpPr/>
      </xdr:nvCxnSpPr>
      <xdr:spPr>
        <a:xfrm flipV="1">
          <a:off x="13703300" y="6477145"/>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31" name="フローチャート: 判断 530"/>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32" name="テキスト ボックス 531"/>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149279</xdr:rowOff>
    </xdr:from>
    <xdr:to>
      <xdr:col>71</xdr:col>
      <xdr:colOff>177800</xdr:colOff>
      <xdr:row>38</xdr:row>
      <xdr:rowOff>35741</xdr:rowOff>
    </xdr:to>
    <xdr:cxnSp macro="">
      <xdr:nvCxnSpPr>
        <xdr:cNvPr id="533" name="直線コネクタ 532"/>
        <xdr:cNvCxnSpPr/>
      </xdr:nvCxnSpPr>
      <xdr:spPr>
        <a:xfrm>
          <a:off x="12814300" y="64929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4" name="フローチャート: 判断 533"/>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5" name="テキスト ボックス 534"/>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6" name="フローチャート: 判断 535"/>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7" name="テキスト ボックス 536"/>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116985</xdr:rowOff>
    </xdr:from>
    <xdr:to>
      <xdr:col>85</xdr:col>
      <xdr:colOff>177800</xdr:colOff>
      <xdr:row>37</xdr:row>
      <xdr:rowOff>47135</xdr:rowOff>
    </xdr:to>
    <xdr:sp macro="" textlink="">
      <xdr:nvSpPr>
        <xdr:cNvPr id="543" name="楕円 542"/>
        <xdr:cNvSpPr/>
      </xdr:nvSpPr>
      <xdr:spPr>
        <a:xfrm>
          <a:off x="162687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139862</xdr:rowOff>
    </xdr:from>
    <xdr:ext cx="534377" cy="259045"/>
    <xdr:sp macro="" textlink="">
      <xdr:nvSpPr>
        <xdr:cNvPr id="544" name="消防費該当値テキスト"/>
        <xdr:cNvSpPr txBox="1"/>
      </xdr:nvSpPr>
      <xdr:spPr>
        <a:xfrm>
          <a:off x="16370300" y="61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28593</xdr:rowOff>
    </xdr:from>
    <xdr:to>
      <xdr:col>81</xdr:col>
      <xdr:colOff>101600</xdr:colOff>
      <xdr:row>37</xdr:row>
      <xdr:rowOff>130193</xdr:rowOff>
    </xdr:to>
    <xdr:sp macro="" textlink="">
      <xdr:nvSpPr>
        <xdr:cNvPr id="545" name="楕円 544"/>
        <xdr:cNvSpPr/>
      </xdr:nvSpPr>
      <xdr:spPr>
        <a:xfrm>
          <a:off x="15430500" y="63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146720</xdr:rowOff>
    </xdr:from>
    <xdr:ext cx="534377" cy="259045"/>
    <xdr:sp macro="" textlink="">
      <xdr:nvSpPr>
        <xdr:cNvPr id="546" name="テキスト ボックス 545"/>
        <xdr:cNvSpPr txBox="1"/>
      </xdr:nvSpPr>
      <xdr:spPr>
        <a:xfrm>
          <a:off x="15214111" y="61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82695</xdr:rowOff>
    </xdr:from>
    <xdr:to>
      <xdr:col>76</xdr:col>
      <xdr:colOff>165100</xdr:colOff>
      <xdr:row>38</xdr:row>
      <xdr:rowOff>12845</xdr:rowOff>
    </xdr:to>
    <xdr:sp macro="" textlink="">
      <xdr:nvSpPr>
        <xdr:cNvPr id="547" name="楕円 546"/>
        <xdr:cNvSpPr/>
      </xdr:nvSpPr>
      <xdr:spPr>
        <a:xfrm>
          <a:off x="14541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3972</xdr:rowOff>
    </xdr:from>
    <xdr:ext cx="534377" cy="259045"/>
    <xdr:sp macro="" textlink="">
      <xdr:nvSpPr>
        <xdr:cNvPr id="548" name="テキスト ボックス 547"/>
        <xdr:cNvSpPr txBox="1"/>
      </xdr:nvSpPr>
      <xdr:spPr>
        <a:xfrm>
          <a:off x="14325111" y="65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156392</xdr:rowOff>
    </xdr:from>
    <xdr:to>
      <xdr:col>72</xdr:col>
      <xdr:colOff>38100</xdr:colOff>
      <xdr:row>38</xdr:row>
      <xdr:rowOff>86542</xdr:rowOff>
    </xdr:to>
    <xdr:sp macro="" textlink="">
      <xdr:nvSpPr>
        <xdr:cNvPr id="549" name="楕円 548"/>
        <xdr:cNvSpPr/>
      </xdr:nvSpPr>
      <xdr:spPr>
        <a:xfrm>
          <a:off x="13652500" y="65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77668</xdr:rowOff>
    </xdr:from>
    <xdr:ext cx="534377" cy="259045"/>
    <xdr:sp macro="" textlink="">
      <xdr:nvSpPr>
        <xdr:cNvPr id="550" name="テキスト ボックス 549"/>
        <xdr:cNvSpPr txBox="1"/>
      </xdr:nvSpPr>
      <xdr:spPr>
        <a:xfrm>
          <a:off x="13436111" y="65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98479</xdr:rowOff>
    </xdr:from>
    <xdr:to>
      <xdr:col>67</xdr:col>
      <xdr:colOff>101600</xdr:colOff>
      <xdr:row>38</xdr:row>
      <xdr:rowOff>28629</xdr:rowOff>
    </xdr:to>
    <xdr:sp macro="" textlink="">
      <xdr:nvSpPr>
        <xdr:cNvPr id="551" name="楕円 550"/>
        <xdr:cNvSpPr/>
      </xdr:nvSpPr>
      <xdr:spPr>
        <a:xfrm>
          <a:off x="12763500" y="64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19756</xdr:rowOff>
    </xdr:from>
    <xdr:ext cx="534377" cy="259045"/>
    <xdr:sp macro="" textlink="">
      <xdr:nvSpPr>
        <xdr:cNvPr id="552" name="テキスト ボックス 551"/>
        <xdr:cNvSpPr txBox="1"/>
      </xdr:nvSpPr>
      <xdr:spPr>
        <a:xfrm>
          <a:off x="12547111" y="65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5" name="直線コネクタ 574"/>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6"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7" name="直線コネクタ 576"/>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8"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9" name="直線コネクタ 578"/>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112360</xdr:rowOff>
    </xdr:from>
    <xdr:to>
      <xdr:col>85</xdr:col>
      <xdr:colOff>127000</xdr:colOff>
      <xdr:row>56</xdr:row>
      <xdr:rowOff>83282</xdr:rowOff>
    </xdr:to>
    <xdr:cxnSp macro="">
      <xdr:nvCxnSpPr>
        <xdr:cNvPr id="580" name="直線コネクタ 579"/>
        <xdr:cNvCxnSpPr/>
      </xdr:nvCxnSpPr>
      <xdr:spPr>
        <a:xfrm flipV="1">
          <a:off x="15481300" y="9542110"/>
          <a:ext cx="838200" cy="14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81"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82" name="フローチャート: 判断 581"/>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63965</xdr:rowOff>
    </xdr:from>
    <xdr:to>
      <xdr:col>81</xdr:col>
      <xdr:colOff>50800</xdr:colOff>
      <xdr:row>56</xdr:row>
      <xdr:rowOff>83282</xdr:rowOff>
    </xdr:to>
    <xdr:cxnSp macro="">
      <xdr:nvCxnSpPr>
        <xdr:cNvPr id="583" name="直線コネクタ 582"/>
        <xdr:cNvCxnSpPr/>
      </xdr:nvCxnSpPr>
      <xdr:spPr>
        <a:xfrm>
          <a:off x="14592300" y="9665165"/>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4" name="フローチャート: 判断 583"/>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5" name="テキスト ボックス 584"/>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63965</xdr:rowOff>
    </xdr:from>
    <xdr:to>
      <xdr:col>76</xdr:col>
      <xdr:colOff>114300</xdr:colOff>
      <xdr:row>56</xdr:row>
      <xdr:rowOff>143289</xdr:rowOff>
    </xdr:to>
    <xdr:cxnSp macro="">
      <xdr:nvCxnSpPr>
        <xdr:cNvPr id="586" name="直線コネクタ 585"/>
        <xdr:cNvCxnSpPr/>
      </xdr:nvCxnSpPr>
      <xdr:spPr>
        <a:xfrm flipV="1">
          <a:off x="13703300" y="9665165"/>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7" name="フローチャート: 判断 586"/>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8" name="テキスト ボックス 587"/>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24874</xdr:rowOff>
    </xdr:from>
    <xdr:to>
      <xdr:col>71</xdr:col>
      <xdr:colOff>177800</xdr:colOff>
      <xdr:row>56</xdr:row>
      <xdr:rowOff>143289</xdr:rowOff>
    </xdr:to>
    <xdr:cxnSp macro="">
      <xdr:nvCxnSpPr>
        <xdr:cNvPr id="589" name="直線コネクタ 588"/>
        <xdr:cNvCxnSpPr/>
      </xdr:nvCxnSpPr>
      <xdr:spPr>
        <a:xfrm>
          <a:off x="12814300" y="9454624"/>
          <a:ext cx="889000" cy="28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90" name="フローチャート: 判断 589"/>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91" name="テキスト ボックス 590"/>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92" name="フローチャート: 判断 591"/>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93" name="テキスト ボックス 592"/>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61560</xdr:rowOff>
    </xdr:from>
    <xdr:to>
      <xdr:col>85</xdr:col>
      <xdr:colOff>177800</xdr:colOff>
      <xdr:row>55</xdr:row>
      <xdr:rowOff>163160</xdr:rowOff>
    </xdr:to>
    <xdr:sp macro="" textlink="">
      <xdr:nvSpPr>
        <xdr:cNvPr id="599" name="楕円 598"/>
        <xdr:cNvSpPr/>
      </xdr:nvSpPr>
      <xdr:spPr>
        <a:xfrm>
          <a:off x="16268700" y="94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39987</xdr:rowOff>
    </xdr:from>
    <xdr:ext cx="534377" cy="259045"/>
    <xdr:sp macro="" textlink="">
      <xdr:nvSpPr>
        <xdr:cNvPr id="600" name="教育費該当値テキスト"/>
        <xdr:cNvSpPr txBox="1"/>
      </xdr:nvSpPr>
      <xdr:spPr>
        <a:xfrm>
          <a:off x="16370300" y="946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32482</xdr:rowOff>
    </xdr:from>
    <xdr:to>
      <xdr:col>81</xdr:col>
      <xdr:colOff>101600</xdr:colOff>
      <xdr:row>56</xdr:row>
      <xdr:rowOff>134082</xdr:rowOff>
    </xdr:to>
    <xdr:sp macro="" textlink="">
      <xdr:nvSpPr>
        <xdr:cNvPr id="601" name="楕円 600"/>
        <xdr:cNvSpPr/>
      </xdr:nvSpPr>
      <xdr:spPr>
        <a:xfrm>
          <a:off x="15430500" y="96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602" name="テキスト ボックス 601"/>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13165</xdr:rowOff>
    </xdr:from>
    <xdr:to>
      <xdr:col>76</xdr:col>
      <xdr:colOff>165100</xdr:colOff>
      <xdr:row>56</xdr:row>
      <xdr:rowOff>114765</xdr:rowOff>
    </xdr:to>
    <xdr:sp macro="" textlink="">
      <xdr:nvSpPr>
        <xdr:cNvPr id="603" name="楕円 602"/>
        <xdr:cNvSpPr/>
      </xdr:nvSpPr>
      <xdr:spPr>
        <a:xfrm>
          <a:off x="14541500" y="96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105892</xdr:rowOff>
    </xdr:from>
    <xdr:ext cx="534377" cy="259045"/>
    <xdr:sp macro="" textlink="">
      <xdr:nvSpPr>
        <xdr:cNvPr id="604" name="テキスト ボックス 603"/>
        <xdr:cNvSpPr txBox="1"/>
      </xdr:nvSpPr>
      <xdr:spPr>
        <a:xfrm>
          <a:off x="14325111" y="97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92489</xdr:rowOff>
    </xdr:from>
    <xdr:to>
      <xdr:col>72</xdr:col>
      <xdr:colOff>38100</xdr:colOff>
      <xdr:row>57</xdr:row>
      <xdr:rowOff>22639</xdr:rowOff>
    </xdr:to>
    <xdr:sp macro="" textlink="">
      <xdr:nvSpPr>
        <xdr:cNvPr id="605" name="楕円 604"/>
        <xdr:cNvSpPr/>
      </xdr:nvSpPr>
      <xdr:spPr>
        <a:xfrm>
          <a:off x="13652500" y="96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13766</xdr:rowOff>
    </xdr:from>
    <xdr:ext cx="534377" cy="259045"/>
    <xdr:sp macro="" textlink="">
      <xdr:nvSpPr>
        <xdr:cNvPr id="606" name="テキスト ボックス 605"/>
        <xdr:cNvSpPr txBox="1"/>
      </xdr:nvSpPr>
      <xdr:spPr>
        <a:xfrm>
          <a:off x="13436111" y="97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145524</xdr:rowOff>
    </xdr:from>
    <xdr:to>
      <xdr:col>67</xdr:col>
      <xdr:colOff>101600</xdr:colOff>
      <xdr:row>55</xdr:row>
      <xdr:rowOff>75674</xdr:rowOff>
    </xdr:to>
    <xdr:sp macro="" textlink="">
      <xdr:nvSpPr>
        <xdr:cNvPr id="607" name="楕円 606"/>
        <xdr:cNvSpPr/>
      </xdr:nvSpPr>
      <xdr:spPr>
        <a:xfrm>
          <a:off x="12763500" y="94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92201</xdr:rowOff>
    </xdr:from>
    <xdr:ext cx="534377" cy="259045"/>
    <xdr:sp macro="" textlink="">
      <xdr:nvSpPr>
        <xdr:cNvPr id="608" name="テキスト ボックス 607"/>
        <xdr:cNvSpPr txBox="1"/>
      </xdr:nvSpPr>
      <xdr:spPr>
        <a:xfrm>
          <a:off x="12547111" y="91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4" name="直線コネクタ 633"/>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7"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8" name="直線コネクタ 637"/>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47999</xdr:rowOff>
    </xdr:from>
    <xdr:to>
      <xdr:col>85</xdr:col>
      <xdr:colOff>127000</xdr:colOff>
      <xdr:row>78</xdr:row>
      <xdr:rowOff>115239</xdr:rowOff>
    </xdr:to>
    <xdr:cxnSp macro="">
      <xdr:nvCxnSpPr>
        <xdr:cNvPr id="639" name="直線コネクタ 638"/>
        <xdr:cNvCxnSpPr/>
      </xdr:nvCxnSpPr>
      <xdr:spPr>
        <a:xfrm flipV="1">
          <a:off x="15481300" y="13421099"/>
          <a:ext cx="838200" cy="6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113733</xdr:rowOff>
    </xdr:from>
    <xdr:ext cx="469744" cy="259045"/>
    <xdr:sp macro="" textlink="">
      <xdr:nvSpPr>
        <xdr:cNvPr id="640" name="災害復旧費平均値テキスト"/>
        <xdr:cNvSpPr txBox="1"/>
      </xdr:nvSpPr>
      <xdr:spPr>
        <a:xfrm>
          <a:off x="16370300" y="13486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41" name="フローチャート: 判断 640"/>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61551</xdr:rowOff>
    </xdr:from>
    <xdr:to>
      <xdr:col>81</xdr:col>
      <xdr:colOff>50800</xdr:colOff>
      <xdr:row>78</xdr:row>
      <xdr:rowOff>115239</xdr:rowOff>
    </xdr:to>
    <xdr:cxnSp macro="">
      <xdr:nvCxnSpPr>
        <xdr:cNvPr id="642" name="直線コネクタ 641"/>
        <xdr:cNvCxnSpPr/>
      </xdr:nvCxnSpPr>
      <xdr:spPr>
        <a:xfrm>
          <a:off x="14592300" y="13434651"/>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43" name="フローチャート: 判断 642"/>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4" name="テキスト ボックス 643"/>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5021</xdr:rowOff>
    </xdr:from>
    <xdr:to>
      <xdr:col>76</xdr:col>
      <xdr:colOff>114300</xdr:colOff>
      <xdr:row>78</xdr:row>
      <xdr:rowOff>61551</xdr:rowOff>
    </xdr:to>
    <xdr:cxnSp macro="">
      <xdr:nvCxnSpPr>
        <xdr:cNvPr id="645" name="直線コネクタ 644"/>
        <xdr:cNvCxnSpPr/>
      </xdr:nvCxnSpPr>
      <xdr:spPr>
        <a:xfrm>
          <a:off x="13703300" y="13378121"/>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6" name="フローチャート: 判断 645"/>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95772</xdr:rowOff>
    </xdr:from>
    <xdr:ext cx="469744" cy="259045"/>
    <xdr:sp macro="" textlink="">
      <xdr:nvSpPr>
        <xdr:cNvPr id="647" name="テキスト ボックス 646"/>
        <xdr:cNvSpPr txBox="1"/>
      </xdr:nvSpPr>
      <xdr:spPr>
        <a:xfrm>
          <a:off x="14357428" y="1364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5021</xdr:rowOff>
    </xdr:from>
    <xdr:to>
      <xdr:col>71</xdr:col>
      <xdr:colOff>177800</xdr:colOff>
      <xdr:row>78</xdr:row>
      <xdr:rowOff>64719</xdr:rowOff>
    </xdr:to>
    <xdr:cxnSp macro="">
      <xdr:nvCxnSpPr>
        <xdr:cNvPr id="648" name="直線コネクタ 647"/>
        <xdr:cNvCxnSpPr/>
      </xdr:nvCxnSpPr>
      <xdr:spPr>
        <a:xfrm flipV="1">
          <a:off x="12814300" y="13378121"/>
          <a:ext cx="889000" cy="5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9" name="フローチャート: 判断 648"/>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96164</xdr:rowOff>
    </xdr:from>
    <xdr:ext cx="469744" cy="259045"/>
    <xdr:sp macro="" textlink="">
      <xdr:nvSpPr>
        <xdr:cNvPr id="650" name="テキスト ボックス 649"/>
        <xdr:cNvSpPr txBox="1"/>
      </xdr:nvSpPr>
      <xdr:spPr>
        <a:xfrm>
          <a:off x="13468428" y="1364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51" name="フローチャート: 判断 650"/>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107235</xdr:rowOff>
    </xdr:from>
    <xdr:ext cx="469744" cy="259045"/>
    <xdr:sp macro="" textlink="">
      <xdr:nvSpPr>
        <xdr:cNvPr id="652" name="テキスト ボックス 651"/>
        <xdr:cNvSpPr txBox="1"/>
      </xdr:nvSpPr>
      <xdr:spPr>
        <a:xfrm>
          <a:off x="12579428" y="1365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168649</xdr:rowOff>
    </xdr:from>
    <xdr:to>
      <xdr:col>85</xdr:col>
      <xdr:colOff>177800</xdr:colOff>
      <xdr:row>78</xdr:row>
      <xdr:rowOff>98799</xdr:rowOff>
    </xdr:to>
    <xdr:sp macro="" textlink="">
      <xdr:nvSpPr>
        <xdr:cNvPr id="658" name="楕円 657"/>
        <xdr:cNvSpPr/>
      </xdr:nvSpPr>
      <xdr:spPr>
        <a:xfrm>
          <a:off x="16268700" y="133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20076</xdr:rowOff>
    </xdr:from>
    <xdr:ext cx="469744" cy="259045"/>
    <xdr:sp macro="" textlink="">
      <xdr:nvSpPr>
        <xdr:cNvPr id="659" name="災害復旧費該当値テキスト"/>
        <xdr:cNvSpPr txBox="1"/>
      </xdr:nvSpPr>
      <xdr:spPr>
        <a:xfrm>
          <a:off x="16370300" y="1322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64439</xdr:rowOff>
    </xdr:from>
    <xdr:to>
      <xdr:col>81</xdr:col>
      <xdr:colOff>101600</xdr:colOff>
      <xdr:row>78</xdr:row>
      <xdr:rowOff>166039</xdr:rowOff>
    </xdr:to>
    <xdr:sp macro="" textlink="">
      <xdr:nvSpPr>
        <xdr:cNvPr id="660" name="楕円 659"/>
        <xdr:cNvSpPr/>
      </xdr:nvSpPr>
      <xdr:spPr>
        <a:xfrm>
          <a:off x="15430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11116</xdr:rowOff>
    </xdr:from>
    <xdr:ext cx="469744" cy="259045"/>
    <xdr:sp macro="" textlink="">
      <xdr:nvSpPr>
        <xdr:cNvPr id="661" name="テキスト ボックス 660"/>
        <xdr:cNvSpPr txBox="1"/>
      </xdr:nvSpPr>
      <xdr:spPr>
        <a:xfrm>
          <a:off x="15246428" y="132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10751</xdr:rowOff>
    </xdr:from>
    <xdr:to>
      <xdr:col>76</xdr:col>
      <xdr:colOff>165100</xdr:colOff>
      <xdr:row>78</xdr:row>
      <xdr:rowOff>112351</xdr:rowOff>
    </xdr:to>
    <xdr:sp macro="" textlink="">
      <xdr:nvSpPr>
        <xdr:cNvPr id="662" name="楕円 661"/>
        <xdr:cNvSpPr/>
      </xdr:nvSpPr>
      <xdr:spPr>
        <a:xfrm>
          <a:off x="14541500" y="133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128878</xdr:rowOff>
    </xdr:from>
    <xdr:ext cx="469744" cy="259045"/>
    <xdr:sp macro="" textlink="">
      <xdr:nvSpPr>
        <xdr:cNvPr id="663" name="テキスト ボックス 662"/>
        <xdr:cNvSpPr txBox="1"/>
      </xdr:nvSpPr>
      <xdr:spPr>
        <a:xfrm>
          <a:off x="14357428" y="1315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125671</xdr:rowOff>
    </xdr:from>
    <xdr:to>
      <xdr:col>72</xdr:col>
      <xdr:colOff>38100</xdr:colOff>
      <xdr:row>78</xdr:row>
      <xdr:rowOff>55821</xdr:rowOff>
    </xdr:to>
    <xdr:sp macro="" textlink="">
      <xdr:nvSpPr>
        <xdr:cNvPr id="664" name="楕円 663"/>
        <xdr:cNvSpPr/>
      </xdr:nvSpPr>
      <xdr:spPr>
        <a:xfrm>
          <a:off x="13652500" y="133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72348</xdr:rowOff>
    </xdr:from>
    <xdr:ext cx="469744" cy="259045"/>
    <xdr:sp macro="" textlink="">
      <xdr:nvSpPr>
        <xdr:cNvPr id="665" name="テキスト ボックス 664"/>
        <xdr:cNvSpPr txBox="1"/>
      </xdr:nvSpPr>
      <xdr:spPr>
        <a:xfrm>
          <a:off x="13468428" y="1310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13919</xdr:rowOff>
    </xdr:from>
    <xdr:to>
      <xdr:col>67</xdr:col>
      <xdr:colOff>101600</xdr:colOff>
      <xdr:row>78</xdr:row>
      <xdr:rowOff>115519</xdr:rowOff>
    </xdr:to>
    <xdr:sp macro="" textlink="">
      <xdr:nvSpPr>
        <xdr:cNvPr id="666" name="楕円 665"/>
        <xdr:cNvSpPr/>
      </xdr:nvSpPr>
      <xdr:spPr>
        <a:xfrm>
          <a:off x="12763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132046</xdr:rowOff>
    </xdr:from>
    <xdr:ext cx="469744" cy="259045"/>
    <xdr:sp macro="" textlink="">
      <xdr:nvSpPr>
        <xdr:cNvPr id="667" name="テキスト ボックス 666"/>
        <xdr:cNvSpPr txBox="1"/>
      </xdr:nvSpPr>
      <xdr:spPr>
        <a:xfrm>
          <a:off x="12579428" y="1316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9" name="直線コネクタ 678"/>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80" name="テキスト ボックス 679"/>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1" name="直線コネクタ 68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2" name="テキスト ボックス 681"/>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3" name="直線コネクタ 682"/>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4" name="テキスト ボックス 683"/>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7" name="直線コネクタ 686"/>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8" name="テキスト ボックス 687"/>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9" name="直線コネクタ 68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90" name="テキスト ボックス 689"/>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1" name="直線コネクタ 690"/>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2" name="テキスト ボックス 691"/>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6" name="直線コネクタ 695"/>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7"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8" name="直線コネクタ 697"/>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9"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700" name="直線コネクタ 699"/>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20886</xdr:rowOff>
    </xdr:from>
    <xdr:to>
      <xdr:col>85</xdr:col>
      <xdr:colOff>127000</xdr:colOff>
      <xdr:row>95</xdr:row>
      <xdr:rowOff>65748</xdr:rowOff>
    </xdr:to>
    <xdr:cxnSp macro="">
      <xdr:nvCxnSpPr>
        <xdr:cNvPr id="701" name="直線コネクタ 700"/>
        <xdr:cNvCxnSpPr/>
      </xdr:nvCxnSpPr>
      <xdr:spPr>
        <a:xfrm flipV="1">
          <a:off x="15481300" y="15965736"/>
          <a:ext cx="838200" cy="38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702" name="公債費平均値テキスト"/>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703" name="フローチャート: 判断 702"/>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65748</xdr:rowOff>
    </xdr:from>
    <xdr:to>
      <xdr:col>81</xdr:col>
      <xdr:colOff>50800</xdr:colOff>
      <xdr:row>95</xdr:row>
      <xdr:rowOff>89322</xdr:rowOff>
    </xdr:to>
    <xdr:cxnSp macro="">
      <xdr:nvCxnSpPr>
        <xdr:cNvPr id="704" name="直線コネクタ 703"/>
        <xdr:cNvCxnSpPr/>
      </xdr:nvCxnSpPr>
      <xdr:spPr>
        <a:xfrm flipV="1">
          <a:off x="14592300" y="16353498"/>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5" name="フローチャート: 判断 704"/>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6" name="テキスト ボックス 705"/>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61176</xdr:rowOff>
    </xdr:from>
    <xdr:to>
      <xdr:col>76</xdr:col>
      <xdr:colOff>114300</xdr:colOff>
      <xdr:row>95</xdr:row>
      <xdr:rowOff>89322</xdr:rowOff>
    </xdr:to>
    <xdr:cxnSp macro="">
      <xdr:nvCxnSpPr>
        <xdr:cNvPr id="707" name="直線コネクタ 706"/>
        <xdr:cNvCxnSpPr/>
      </xdr:nvCxnSpPr>
      <xdr:spPr>
        <a:xfrm>
          <a:off x="13703300" y="16348926"/>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8" name="フローチャート: 判断 707"/>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9" name="テキスト ボックス 708"/>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61176</xdr:rowOff>
    </xdr:from>
    <xdr:to>
      <xdr:col>71</xdr:col>
      <xdr:colOff>177800</xdr:colOff>
      <xdr:row>95</xdr:row>
      <xdr:rowOff>63919</xdr:rowOff>
    </xdr:to>
    <xdr:cxnSp macro="">
      <xdr:nvCxnSpPr>
        <xdr:cNvPr id="710" name="直線コネクタ 709"/>
        <xdr:cNvCxnSpPr/>
      </xdr:nvCxnSpPr>
      <xdr:spPr>
        <a:xfrm flipV="1">
          <a:off x="12814300" y="163489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11" name="フローチャート: 判断 710"/>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12" name="テキスト ボックス 711"/>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13" name="フローチャート: 判断 712"/>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4" name="テキスト ボックス 713"/>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141536</xdr:rowOff>
    </xdr:from>
    <xdr:to>
      <xdr:col>85</xdr:col>
      <xdr:colOff>177800</xdr:colOff>
      <xdr:row>93</xdr:row>
      <xdr:rowOff>71686</xdr:rowOff>
    </xdr:to>
    <xdr:sp macro="" textlink="">
      <xdr:nvSpPr>
        <xdr:cNvPr id="720" name="楕円 719"/>
        <xdr:cNvSpPr/>
      </xdr:nvSpPr>
      <xdr:spPr>
        <a:xfrm>
          <a:off x="16268700" y="159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164413</xdr:rowOff>
    </xdr:from>
    <xdr:ext cx="534377" cy="259045"/>
    <xdr:sp macro="" textlink="">
      <xdr:nvSpPr>
        <xdr:cNvPr id="721" name="公債費該当値テキスト"/>
        <xdr:cNvSpPr txBox="1"/>
      </xdr:nvSpPr>
      <xdr:spPr>
        <a:xfrm>
          <a:off x="16370300" y="1576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14948</xdr:rowOff>
    </xdr:from>
    <xdr:to>
      <xdr:col>81</xdr:col>
      <xdr:colOff>101600</xdr:colOff>
      <xdr:row>95</xdr:row>
      <xdr:rowOff>116548</xdr:rowOff>
    </xdr:to>
    <xdr:sp macro="" textlink="">
      <xdr:nvSpPr>
        <xdr:cNvPr id="722" name="楕円 721"/>
        <xdr:cNvSpPr/>
      </xdr:nvSpPr>
      <xdr:spPr>
        <a:xfrm>
          <a:off x="15430500" y="163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107675</xdr:rowOff>
    </xdr:from>
    <xdr:ext cx="534377" cy="259045"/>
    <xdr:sp macro="" textlink="">
      <xdr:nvSpPr>
        <xdr:cNvPr id="723" name="テキスト ボックス 722"/>
        <xdr:cNvSpPr txBox="1"/>
      </xdr:nvSpPr>
      <xdr:spPr>
        <a:xfrm>
          <a:off x="15214111" y="163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38522</xdr:rowOff>
    </xdr:from>
    <xdr:to>
      <xdr:col>76</xdr:col>
      <xdr:colOff>165100</xdr:colOff>
      <xdr:row>95</xdr:row>
      <xdr:rowOff>140122</xdr:rowOff>
    </xdr:to>
    <xdr:sp macro="" textlink="">
      <xdr:nvSpPr>
        <xdr:cNvPr id="724" name="楕円 723"/>
        <xdr:cNvSpPr/>
      </xdr:nvSpPr>
      <xdr:spPr>
        <a:xfrm>
          <a:off x="14541500" y="163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131249</xdr:rowOff>
    </xdr:from>
    <xdr:ext cx="534377" cy="259045"/>
    <xdr:sp macro="" textlink="">
      <xdr:nvSpPr>
        <xdr:cNvPr id="725" name="テキスト ボックス 724"/>
        <xdr:cNvSpPr txBox="1"/>
      </xdr:nvSpPr>
      <xdr:spPr>
        <a:xfrm>
          <a:off x="14325111" y="164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10376</xdr:rowOff>
    </xdr:from>
    <xdr:to>
      <xdr:col>72</xdr:col>
      <xdr:colOff>38100</xdr:colOff>
      <xdr:row>95</xdr:row>
      <xdr:rowOff>111976</xdr:rowOff>
    </xdr:to>
    <xdr:sp macro="" textlink="">
      <xdr:nvSpPr>
        <xdr:cNvPr id="726" name="楕円 725"/>
        <xdr:cNvSpPr/>
      </xdr:nvSpPr>
      <xdr:spPr>
        <a:xfrm>
          <a:off x="13652500" y="16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103103</xdr:rowOff>
    </xdr:from>
    <xdr:ext cx="534377" cy="259045"/>
    <xdr:sp macro="" textlink="">
      <xdr:nvSpPr>
        <xdr:cNvPr id="727" name="テキスト ボックス 726"/>
        <xdr:cNvSpPr txBox="1"/>
      </xdr:nvSpPr>
      <xdr:spPr>
        <a:xfrm>
          <a:off x="13436111" y="163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13119</xdr:rowOff>
    </xdr:from>
    <xdr:to>
      <xdr:col>67</xdr:col>
      <xdr:colOff>101600</xdr:colOff>
      <xdr:row>95</xdr:row>
      <xdr:rowOff>114719</xdr:rowOff>
    </xdr:to>
    <xdr:sp macro="" textlink="">
      <xdr:nvSpPr>
        <xdr:cNvPr id="728" name="楕円 727"/>
        <xdr:cNvSpPr/>
      </xdr:nvSpPr>
      <xdr:spPr>
        <a:xfrm>
          <a:off x="12763500" y="163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105846</xdr:rowOff>
    </xdr:from>
    <xdr:ext cx="534377" cy="259045"/>
    <xdr:sp macro="" textlink="">
      <xdr:nvSpPr>
        <xdr:cNvPr id="729" name="テキスト ボックス 728"/>
        <xdr:cNvSpPr txBox="1"/>
      </xdr:nvSpPr>
      <xdr:spPr>
        <a:xfrm>
          <a:off x="12547111" y="163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51" name="直線コネクタ 750"/>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4"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5" name="直線コネクタ 754"/>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7"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8" name="フローチャート: 判断 757"/>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60" name="フローチャート: 判断 759"/>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61" name="テキスト ボックス 760"/>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63" name="フローチャート: 判断 762"/>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4" name="テキスト ボックス 763"/>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6" name="フローチャート: 判断 765"/>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7" name="テキスト ボックス 766"/>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8" name="フローチャート: 判断 767"/>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9" name="テキスト ボックス 768"/>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6"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・総務費については、本庁舎等耐震化改修事業の増等により、住民一人当たりのコストは、前年度と比較して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11,683</a:t>
          </a:r>
          <a:r>
            <a:rPr kumimoji="1" lang="ja-JP" altLang="en-US" sz="1300">
              <a:latin typeface="ＭＳ Ｐゴシック" panose="020B0600070205080204" pitchFamily="50" charset="-128"/>
              <a:ea typeface="ＭＳ Ｐゴシック" panose="020B0600070205080204" pitchFamily="50" charset="-128"/>
            </a:rPr>
            <a:t>円の増となり、</a:t>
          </a:r>
          <a:r>
            <a:rPr kumimoji="1" lang="en-US" altLang="ja-JP" sz="1300">
              <a:latin typeface="ＭＳ Ｐゴシック" panose="020B0600070205080204" pitchFamily="50" charset="-128"/>
              <a:ea typeface="ＭＳ Ｐゴシック" panose="020B0600070205080204" pitchFamily="50" charset="-128"/>
            </a:rPr>
            <a:t>87,088</a:t>
          </a:r>
          <a:r>
            <a:rPr kumimoji="1" lang="ja-JP" altLang="en-US" sz="1300">
              <a:latin typeface="ＭＳ Ｐゴシック" panose="020B0600070205080204" pitchFamily="50" charset="-128"/>
              <a:ea typeface="ＭＳ Ｐゴシック" panose="020B0600070205080204" pitchFamily="50" charset="-128"/>
            </a:rPr>
            <a:t>円となった。なお、平成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年度、令和元年度においては、東日本大震災復興交付金の返還（Ｈ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億円、Ｒ元：約</a:t>
          </a:r>
          <a:r>
            <a:rPr kumimoji="1" lang="en-US" altLang="ja-JP" sz="1300">
              <a:latin typeface="ＭＳ Ｐゴシック" panose="020B0600070205080204" pitchFamily="50" charset="-128"/>
              <a:ea typeface="ＭＳ Ｐゴシック" panose="020B0600070205080204" pitchFamily="50" charset="-128"/>
            </a:rPr>
            <a:t>58.6</a:t>
          </a:r>
          <a:r>
            <a:rPr kumimoji="1" lang="ja-JP" altLang="en-US" sz="1300">
              <a:latin typeface="ＭＳ Ｐゴシック" panose="020B0600070205080204" pitchFamily="50" charset="-128"/>
              <a:ea typeface="ＭＳ Ｐゴシック" panose="020B0600070205080204" pitchFamily="50" charset="-128"/>
            </a:rPr>
            <a:t>億円）により、類似団体の中で最も高い水準にある。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・民生費については、令和元年東日本台風等に係る災害廃棄物処理事業、住宅応急修理事業等の災害救助費の増等により、住民一人当たりのコストは、前年度と比較して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22,359</a:t>
          </a:r>
          <a:r>
            <a:rPr kumimoji="1" lang="ja-JP" altLang="en-US" sz="1300">
              <a:latin typeface="ＭＳ Ｐゴシック" panose="020B0600070205080204" pitchFamily="50" charset="-128"/>
              <a:ea typeface="ＭＳ Ｐゴシック" panose="020B0600070205080204" pitchFamily="50" charset="-128"/>
            </a:rPr>
            <a:t>円の大幅な増加となった。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・衛生費については、事業完了に伴い北部・南部清掃センター長寿命化事業の皆減等により、住民一人当たりのコストは、前年度と比較して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15,382</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被災市街地復興土地区画整理事業の事業進捗による減等、令和元年度においては事業完了に伴う被災市街地復興土地区画整理事業及び震災復興・側溝堆積物撤去事業の皆減等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10,618</a:t>
          </a:r>
          <a:r>
            <a:rPr kumimoji="1" lang="ja-JP" altLang="en-US" sz="1300">
              <a:latin typeface="ＭＳ Ｐゴシック" panose="020B0600070205080204" pitchFamily="50" charset="-128"/>
              <a:ea typeface="ＭＳ Ｐゴシック" panose="020B0600070205080204" pitchFamily="50" charset="-128"/>
            </a:rPr>
            <a:t>円の減となり、２年続けての減となった。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財政調整基金は、令和元年東日本台風に係る災害対応等において財政調整基金を取崩して対応したことにより年度末残高が前年度比で約</a:t>
          </a:r>
          <a:r>
            <a:rPr kumimoji="1" lang="en-US" altLang="ja-JP" sz="1100">
              <a:latin typeface="ＭＳ ゴシック" pitchFamily="49" charset="-128"/>
              <a:ea typeface="ＭＳ ゴシック" pitchFamily="49" charset="-128"/>
            </a:rPr>
            <a:t>22.1</a:t>
          </a:r>
          <a:r>
            <a:rPr kumimoji="1" lang="ja-JP" altLang="en-US" sz="1100">
              <a:latin typeface="ＭＳ ゴシック" pitchFamily="49" charset="-128"/>
              <a:ea typeface="ＭＳ ゴシック" pitchFamily="49" charset="-128"/>
            </a:rPr>
            <a:t>億円減少したことに伴い、標準財政規模比財政調整基金残高は、前年度と比較して</a:t>
          </a:r>
          <a:r>
            <a:rPr kumimoji="1" lang="en-US" altLang="ja-JP" sz="1100">
              <a:latin typeface="ＭＳ ゴシック" pitchFamily="49" charset="-128"/>
              <a:ea typeface="ＭＳ ゴシック" pitchFamily="49" charset="-128"/>
            </a:rPr>
            <a:t>3.04</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は、翌年度に繰り越すべき財源の増（令和元年東日本台風等に係る災害復旧事業において、特定財源として国県支出金及び地方債を予算措置したが、令和元年度では国庫補助事業として採択されず、繰越分を含めて約</a:t>
          </a:r>
          <a:r>
            <a:rPr kumimoji="1" lang="en-US" altLang="ja-JP" sz="1100">
              <a:latin typeface="ＭＳ ゴシック" pitchFamily="49" charset="-128"/>
              <a:ea typeface="ＭＳ ゴシック" pitchFamily="49" charset="-128"/>
            </a:rPr>
            <a:t>31.4</a:t>
          </a:r>
          <a:r>
            <a:rPr kumimoji="1" lang="ja-JP" altLang="en-US" sz="1100">
              <a:latin typeface="ＭＳ ゴシック" pitchFamily="49" charset="-128"/>
              <a:ea typeface="ＭＳ ゴシック" pitchFamily="49" charset="-128"/>
            </a:rPr>
            <a:t>億円を一般財源で賄うこととなったもの）により、実質収支が約</a:t>
          </a:r>
          <a:r>
            <a:rPr kumimoji="1" lang="en-US" altLang="ja-JP" sz="1100">
              <a:latin typeface="ＭＳ ゴシック" pitchFamily="49" charset="-128"/>
              <a:ea typeface="ＭＳ ゴシック" pitchFamily="49" charset="-128"/>
            </a:rPr>
            <a:t>31.2</a:t>
          </a:r>
          <a:r>
            <a:rPr kumimoji="1" lang="ja-JP" altLang="en-US" sz="1100">
              <a:latin typeface="ＭＳ ゴシック" pitchFamily="49" charset="-128"/>
              <a:ea typeface="ＭＳ ゴシック" pitchFamily="49" charset="-128"/>
            </a:rPr>
            <a:t>億円の大幅減となったこと等に伴い、標準財政規模比実質収支は、前年度と比較して</a:t>
          </a:r>
          <a:r>
            <a:rPr kumimoji="1" lang="en-US" altLang="ja-JP" sz="1100">
              <a:latin typeface="ＭＳ ゴシック" pitchFamily="49" charset="-128"/>
              <a:ea typeface="ＭＳ ゴシック" pitchFamily="49" charset="-128"/>
            </a:rPr>
            <a:t>4.2</a:t>
          </a:r>
          <a:r>
            <a:rPr kumimoji="1" lang="ja-JP" altLang="en-US" sz="11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一般会計において、翌年度に繰り越すべき財源の増により、実質収支額が大幅に減少したことなどにより、連結実質黒字額は前年度と比較して約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163782406</v>
      </c>
      <c r="BO4" s="431"/>
      <c r="BP4" s="431"/>
      <c r="BQ4" s="431"/>
      <c r="BR4" s="431"/>
      <c r="BS4" s="431"/>
      <c r="BT4" s="431"/>
      <c r="BU4" s="432"/>
      <c r="BV4" s="430">
        <v>152847298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1.9</v>
      </c>
      <c r="CU4" s="437"/>
      <c r="CV4" s="437"/>
      <c r="CW4" s="437"/>
      <c r="CX4" s="437"/>
      <c r="CY4" s="437"/>
      <c r="CZ4" s="437"/>
      <c r="DA4" s="438"/>
      <c r="DB4" s="436">
        <v>6.1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156628108</v>
      </c>
      <c r="BO5" s="468"/>
      <c r="BP5" s="468"/>
      <c r="BQ5" s="468"/>
      <c r="BR5" s="468"/>
      <c r="BS5" s="468"/>
      <c r="BT5" s="468"/>
      <c r="BU5" s="469"/>
      <c r="BV5" s="467">
        <v>146829994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84.6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7154298</v>
      </c>
      <c r="BO6" s="468"/>
      <c r="BP6" s="468"/>
      <c r="BQ6" s="468"/>
      <c r="BR6" s="468"/>
      <c r="BS6" s="468"/>
      <c r="BT6" s="468"/>
      <c r="BU6" s="469"/>
      <c r="BV6" s="467">
        <v>6017304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92.9</v>
      </c>
      <c r="CU6" s="505"/>
      <c r="CV6" s="505"/>
      <c r="CW6" s="505"/>
      <c r="CX6" s="505"/>
      <c r="CY6" s="505"/>
      <c r="CZ6" s="505"/>
      <c r="DA6" s="506"/>
      <c r="DB6" s="504">
        <v>91.7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5725791</v>
      </c>
      <c r="BO7" s="468"/>
      <c r="BP7" s="468"/>
      <c r="BQ7" s="468"/>
      <c r="BR7" s="468"/>
      <c r="BS7" s="468"/>
      <c r="BT7" s="468"/>
      <c r="BU7" s="469"/>
      <c r="BV7" s="467">
        <v>1467665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74986266</v>
      </c>
      <c r="CU7" s="468"/>
      <c r="CV7" s="468"/>
      <c r="CW7" s="468"/>
      <c r="CX7" s="468"/>
      <c r="CY7" s="468"/>
      <c r="CZ7" s="468"/>
      <c r="DA7" s="469"/>
      <c r="DB7" s="467">
        <v>74430959</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1428507</v>
      </c>
      <c r="BO8" s="468"/>
      <c r="BP8" s="468"/>
      <c r="BQ8" s="468"/>
      <c r="BR8" s="468"/>
      <c r="BS8" s="468"/>
      <c r="BT8" s="468"/>
      <c r="BU8" s="469"/>
      <c r="BV8" s="467">
        <v>4549639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v>
      </c>
      <c r="CU8" s="508"/>
      <c r="CV8" s="508"/>
      <c r="CW8" s="508"/>
      <c r="CX8" s="508"/>
      <c r="CY8" s="508"/>
      <c r="CZ8" s="508"/>
      <c r="DA8" s="509"/>
      <c r="DB8" s="507">
        <v>0.79</v>
      </c>
      <c r="DC8" s="508"/>
      <c r="DD8" s="508"/>
      <c r="DE8" s="508"/>
      <c r="DF8" s="508"/>
      <c r="DG8" s="508"/>
      <c r="DH8" s="508"/>
      <c r="DI8" s="509"/>
      <c r="DJ8" s="186"/>
      <c r="DK8" s="186"/>
      <c r="DL8" s="186"/>
      <c r="DM8" s="186"/>
      <c r="DN8" s="186"/>
      <c r="DO8" s="186"/>
    </row>
    <row r="9" spans="1:119" ht="18.75" customHeight="1" thickBot="1" x14ac:dyDescent="0.25">
      <c r="A9" s="187"/>
      <c r="B9" s="461" t="s">
        <v>110</v>
      </c>
      <c r="C9" s="462"/>
      <c r="D9" s="462"/>
      <c r="E9" s="462"/>
      <c r="F9" s="462"/>
      <c r="G9" s="462"/>
      <c r="H9" s="462"/>
      <c r="I9" s="462"/>
      <c r="J9" s="462"/>
      <c r="K9" s="510"/>
      <c r="L9" s="511" t="s">
        <v>111</v>
      </c>
      <c r="M9" s="512"/>
      <c r="N9" s="512"/>
      <c r="O9" s="512"/>
      <c r="P9" s="512"/>
      <c r="Q9" s="513"/>
      <c r="R9" s="514">
        <v>350237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-3121132</v>
      </c>
      <c r="BO9" s="468"/>
      <c r="BP9" s="468"/>
      <c r="BQ9" s="468"/>
      <c r="BR9" s="468"/>
      <c r="BS9" s="468"/>
      <c r="BT9" s="468"/>
      <c r="BU9" s="469"/>
      <c r="BV9" s="467">
        <v>100584</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11.2</v>
      </c>
      <c r="CU9" s="465"/>
      <c r="CV9" s="465"/>
      <c r="CW9" s="465"/>
      <c r="CX9" s="465"/>
      <c r="CY9" s="465"/>
      <c r="CZ9" s="465"/>
      <c r="DA9" s="466"/>
      <c r="DB9" s="464">
        <v>11.8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116</v>
      </c>
      <c r="M10" s="497"/>
      <c r="N10" s="497"/>
      <c r="O10" s="497"/>
      <c r="P10" s="497"/>
      <c r="Q10" s="498"/>
      <c r="R10" s="518">
        <v>342249</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5936112</v>
      </c>
      <c r="BO10" s="468"/>
      <c r="BP10" s="468"/>
      <c r="BQ10" s="468"/>
      <c r="BR10" s="468"/>
      <c r="BS10" s="468"/>
      <c r="BT10" s="468"/>
      <c r="BU10" s="469"/>
      <c r="BV10" s="467">
        <v>2388421</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4293368</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2">
      <c r="A12" s="187"/>
      <c r="B12" s="527" t="s">
        <v>128</v>
      </c>
      <c r="C12" s="528"/>
      <c r="D12" s="528"/>
      <c r="E12" s="528"/>
      <c r="F12" s="528"/>
      <c r="G12" s="528"/>
      <c r="H12" s="528"/>
      <c r="I12" s="528"/>
      <c r="J12" s="528"/>
      <c r="K12" s="529"/>
      <c r="L12" s="536" t="s">
        <v>129</v>
      </c>
      <c r="M12" s="537"/>
      <c r="N12" s="537"/>
      <c r="O12" s="537"/>
      <c r="P12" s="537"/>
      <c r="Q12" s="538"/>
      <c r="R12" s="539">
        <v>321535</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8141987</v>
      </c>
      <c r="BO12" s="468"/>
      <c r="BP12" s="468"/>
      <c r="BQ12" s="468"/>
      <c r="BR12" s="468"/>
      <c r="BS12" s="468"/>
      <c r="BT12" s="468"/>
      <c r="BU12" s="469"/>
      <c r="BV12" s="467">
        <v>4685176</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318643</v>
      </c>
      <c r="S13" s="552"/>
      <c r="T13" s="552"/>
      <c r="U13" s="552"/>
      <c r="V13" s="553"/>
      <c r="W13" s="483" t="s">
        <v>138</v>
      </c>
      <c r="X13" s="484"/>
      <c r="Y13" s="484"/>
      <c r="Z13" s="484"/>
      <c r="AA13" s="484"/>
      <c r="AB13" s="474"/>
      <c r="AC13" s="518">
        <v>4044</v>
      </c>
      <c r="AD13" s="519"/>
      <c r="AE13" s="519"/>
      <c r="AF13" s="519"/>
      <c r="AG13" s="561"/>
      <c r="AH13" s="518">
        <v>4736</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-1033639</v>
      </c>
      <c r="BO13" s="468"/>
      <c r="BP13" s="468"/>
      <c r="BQ13" s="468"/>
      <c r="BR13" s="468"/>
      <c r="BS13" s="468"/>
      <c r="BT13" s="468"/>
      <c r="BU13" s="469"/>
      <c r="BV13" s="467">
        <v>-2196171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324246</v>
      </c>
      <c r="S14" s="552"/>
      <c r="T14" s="552"/>
      <c r="U14" s="552"/>
      <c r="V14" s="553"/>
      <c r="W14" s="457"/>
      <c r="X14" s="458"/>
      <c r="Y14" s="458"/>
      <c r="Z14" s="458"/>
      <c r="AA14" s="458"/>
      <c r="AB14" s="447"/>
      <c r="AC14" s="554">
        <v>2.7</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22.3</v>
      </c>
      <c r="CU14" s="566"/>
      <c r="CV14" s="566"/>
      <c r="CW14" s="566"/>
      <c r="CX14" s="566"/>
      <c r="CY14" s="566"/>
      <c r="CZ14" s="566"/>
      <c r="DA14" s="567"/>
      <c r="DB14" s="565">
        <v>17.399999999999999</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137</v>
      </c>
      <c r="N15" s="559"/>
      <c r="O15" s="559"/>
      <c r="P15" s="559"/>
      <c r="Q15" s="560"/>
      <c r="R15" s="551">
        <v>321705</v>
      </c>
      <c r="S15" s="552"/>
      <c r="T15" s="552"/>
      <c r="U15" s="552"/>
      <c r="V15" s="553"/>
      <c r="W15" s="483" t="s">
        <v>145</v>
      </c>
      <c r="X15" s="484"/>
      <c r="Y15" s="484"/>
      <c r="Z15" s="484"/>
      <c r="AA15" s="484"/>
      <c r="AB15" s="474"/>
      <c r="AC15" s="518">
        <v>48912</v>
      </c>
      <c r="AD15" s="519"/>
      <c r="AE15" s="519"/>
      <c r="AF15" s="519"/>
      <c r="AG15" s="561"/>
      <c r="AH15" s="518">
        <v>46002</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45302170</v>
      </c>
      <c r="BO15" s="431"/>
      <c r="BP15" s="431"/>
      <c r="BQ15" s="431"/>
      <c r="BR15" s="431"/>
      <c r="BS15" s="431"/>
      <c r="BT15" s="431"/>
      <c r="BU15" s="432"/>
      <c r="BV15" s="430">
        <v>44980256</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32.1</v>
      </c>
      <c r="AD16" s="555"/>
      <c r="AE16" s="555"/>
      <c r="AF16" s="555"/>
      <c r="AG16" s="556"/>
      <c r="AH16" s="554">
        <v>31.2</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56977019</v>
      </c>
      <c r="BO16" s="468"/>
      <c r="BP16" s="468"/>
      <c r="BQ16" s="468"/>
      <c r="BR16" s="468"/>
      <c r="BS16" s="468"/>
      <c r="BT16" s="468"/>
      <c r="BU16" s="469"/>
      <c r="BV16" s="467">
        <v>56070108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99301</v>
      </c>
      <c r="AD17" s="519"/>
      <c r="AE17" s="519"/>
      <c r="AF17" s="519"/>
      <c r="AG17" s="561"/>
      <c r="AH17" s="518">
        <v>96852</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58073655</v>
      </c>
      <c r="BO17" s="468"/>
      <c r="BP17" s="468"/>
      <c r="BQ17" s="468"/>
      <c r="BR17" s="468"/>
      <c r="BS17" s="468"/>
      <c r="BT17" s="468"/>
      <c r="BU17" s="469"/>
      <c r="BV17" s="467">
        <v>57686333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155</v>
      </c>
      <c r="C18" s="510"/>
      <c r="D18" s="510"/>
      <c r="E18" s="582"/>
      <c r="F18" s="582"/>
      <c r="G18" s="582"/>
      <c r="H18" s="582"/>
      <c r="I18" s="582"/>
      <c r="J18" s="582"/>
      <c r="K18" s="582"/>
      <c r="L18" s="583">
        <v>1232.02</v>
      </c>
      <c r="M18" s="583"/>
      <c r="N18" s="583"/>
      <c r="O18" s="583"/>
      <c r="P18" s="583"/>
      <c r="Q18" s="583"/>
      <c r="R18" s="584"/>
      <c r="S18" s="584"/>
      <c r="T18" s="584"/>
      <c r="U18" s="584"/>
      <c r="V18" s="585"/>
      <c r="W18" s="485"/>
      <c r="X18" s="486"/>
      <c r="Y18" s="486"/>
      <c r="Z18" s="486"/>
      <c r="AA18" s="486"/>
      <c r="AB18" s="477"/>
      <c r="AC18" s="586">
        <v>65.2</v>
      </c>
      <c r="AD18" s="587"/>
      <c r="AE18" s="587"/>
      <c r="AF18" s="587"/>
      <c r="AG18" s="588"/>
      <c r="AH18" s="586">
        <v>65.599999999999994</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63901787</v>
      </c>
      <c r="BO18" s="468"/>
      <c r="BP18" s="468"/>
      <c r="BQ18" s="468"/>
      <c r="BR18" s="468"/>
      <c r="BS18" s="468"/>
      <c r="BT18" s="468"/>
      <c r="BU18" s="469"/>
      <c r="BV18" s="467">
        <v>61922374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157</v>
      </c>
      <c r="C19" s="510"/>
      <c r="D19" s="510"/>
      <c r="E19" s="582"/>
      <c r="F19" s="582"/>
      <c r="G19" s="582"/>
      <c r="H19" s="582"/>
      <c r="I19" s="582"/>
      <c r="J19" s="582"/>
      <c r="K19" s="582"/>
      <c r="L19" s="590">
        <v>284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99510625</v>
      </c>
      <c r="BO19" s="468"/>
      <c r="BP19" s="468"/>
      <c r="BQ19" s="468"/>
      <c r="BR19" s="468"/>
      <c r="BS19" s="468"/>
      <c r="BT19" s="468"/>
      <c r="BU19" s="469"/>
      <c r="BV19" s="467">
        <v>94861911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159</v>
      </c>
      <c r="C20" s="510"/>
      <c r="D20" s="510"/>
      <c r="E20" s="582"/>
      <c r="F20" s="582"/>
      <c r="G20" s="582"/>
      <c r="H20" s="582"/>
      <c r="I20" s="582"/>
      <c r="J20" s="582"/>
      <c r="K20" s="582"/>
      <c r="L20" s="590">
        <v>141069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123938143</v>
      </c>
      <c r="BO23" s="468"/>
      <c r="BP23" s="468"/>
      <c r="BQ23" s="468"/>
      <c r="BR23" s="468"/>
      <c r="BS23" s="468"/>
      <c r="BT23" s="468"/>
      <c r="BU23" s="469"/>
      <c r="BV23" s="467">
        <v>124488986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168</v>
      </c>
      <c r="F24" s="497"/>
      <c r="G24" s="497"/>
      <c r="H24" s="497"/>
      <c r="I24" s="497"/>
      <c r="J24" s="497"/>
      <c r="K24" s="498"/>
      <c r="L24" s="518">
        <v>1</v>
      </c>
      <c r="M24" s="519"/>
      <c r="N24" s="519"/>
      <c r="O24" s="519"/>
      <c r="P24" s="561"/>
      <c r="Q24" s="518">
        <v>10890</v>
      </c>
      <c r="R24" s="519"/>
      <c r="S24" s="519"/>
      <c r="T24" s="519"/>
      <c r="U24" s="519"/>
      <c r="V24" s="561"/>
      <c r="W24" s="620"/>
      <c r="X24" s="608"/>
      <c r="Y24" s="609"/>
      <c r="Z24" s="517" t="s">
        <v>169</v>
      </c>
      <c r="AA24" s="497"/>
      <c r="AB24" s="497"/>
      <c r="AC24" s="497"/>
      <c r="AD24" s="497"/>
      <c r="AE24" s="497"/>
      <c r="AF24" s="497"/>
      <c r="AG24" s="498"/>
      <c r="AH24" s="518">
        <v>2272</v>
      </c>
      <c r="AI24" s="519"/>
      <c r="AJ24" s="519"/>
      <c r="AK24" s="519"/>
      <c r="AL24" s="561"/>
      <c r="AM24" s="518">
        <v>7147712</v>
      </c>
      <c r="AN24" s="519"/>
      <c r="AO24" s="519"/>
      <c r="AP24" s="519"/>
      <c r="AQ24" s="519"/>
      <c r="AR24" s="561"/>
      <c r="AS24" s="518">
        <v>3146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85300196</v>
      </c>
      <c r="BO24" s="468"/>
      <c r="BP24" s="468"/>
      <c r="BQ24" s="468"/>
      <c r="BR24" s="468"/>
      <c r="BS24" s="468"/>
      <c r="BT24" s="468"/>
      <c r="BU24" s="469"/>
      <c r="BV24" s="467">
        <v>85704328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171</v>
      </c>
      <c r="F25" s="497"/>
      <c r="G25" s="497"/>
      <c r="H25" s="497"/>
      <c r="I25" s="497"/>
      <c r="J25" s="497"/>
      <c r="K25" s="498"/>
      <c r="L25" s="518">
        <v>2</v>
      </c>
      <c r="M25" s="519"/>
      <c r="N25" s="519"/>
      <c r="O25" s="519"/>
      <c r="P25" s="561"/>
      <c r="Q25" s="518">
        <v>8910</v>
      </c>
      <c r="R25" s="519"/>
      <c r="S25" s="519"/>
      <c r="T25" s="519"/>
      <c r="U25" s="519"/>
      <c r="V25" s="561"/>
      <c r="W25" s="620"/>
      <c r="X25" s="608"/>
      <c r="Y25" s="609"/>
      <c r="Z25" s="517" t="s">
        <v>172</v>
      </c>
      <c r="AA25" s="497"/>
      <c r="AB25" s="497"/>
      <c r="AC25" s="497"/>
      <c r="AD25" s="497"/>
      <c r="AE25" s="497"/>
      <c r="AF25" s="497"/>
      <c r="AG25" s="498"/>
      <c r="AH25" s="518">
        <v>361</v>
      </c>
      <c r="AI25" s="519"/>
      <c r="AJ25" s="519"/>
      <c r="AK25" s="519"/>
      <c r="AL25" s="561"/>
      <c r="AM25" s="518">
        <v>1055925</v>
      </c>
      <c r="AN25" s="519"/>
      <c r="AO25" s="519"/>
      <c r="AP25" s="519"/>
      <c r="AQ25" s="519"/>
      <c r="AR25" s="561"/>
      <c r="AS25" s="518">
        <v>2925</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8882117</v>
      </c>
      <c r="BO25" s="431"/>
      <c r="BP25" s="431"/>
      <c r="BQ25" s="431"/>
      <c r="BR25" s="431"/>
      <c r="BS25" s="431"/>
      <c r="BT25" s="431"/>
      <c r="BU25" s="432"/>
      <c r="BV25" s="430">
        <v>10124663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174</v>
      </c>
      <c r="F26" s="497"/>
      <c r="G26" s="497"/>
      <c r="H26" s="497"/>
      <c r="I26" s="497"/>
      <c r="J26" s="497"/>
      <c r="K26" s="498"/>
      <c r="L26" s="518">
        <v>1</v>
      </c>
      <c r="M26" s="519"/>
      <c r="N26" s="519"/>
      <c r="O26" s="519"/>
      <c r="P26" s="561"/>
      <c r="Q26" s="518">
        <v>7740</v>
      </c>
      <c r="R26" s="519"/>
      <c r="S26" s="519"/>
      <c r="T26" s="519"/>
      <c r="U26" s="519"/>
      <c r="V26" s="561"/>
      <c r="W26" s="620"/>
      <c r="X26" s="608"/>
      <c r="Y26" s="609"/>
      <c r="Z26" s="517" t="s">
        <v>175</v>
      </c>
      <c r="AA26" s="630"/>
      <c r="AB26" s="630"/>
      <c r="AC26" s="630"/>
      <c r="AD26" s="630"/>
      <c r="AE26" s="630"/>
      <c r="AF26" s="630"/>
      <c r="AG26" s="631"/>
      <c r="AH26" s="518">
        <v>118</v>
      </c>
      <c r="AI26" s="519"/>
      <c r="AJ26" s="519"/>
      <c r="AK26" s="519"/>
      <c r="AL26" s="561"/>
      <c r="AM26" s="518">
        <v>354472</v>
      </c>
      <c r="AN26" s="519"/>
      <c r="AO26" s="519"/>
      <c r="AP26" s="519"/>
      <c r="AQ26" s="519"/>
      <c r="AR26" s="561"/>
      <c r="AS26" s="518">
        <v>3004</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v>316515</v>
      </c>
      <c r="BO26" s="468"/>
      <c r="BP26" s="468"/>
      <c r="BQ26" s="468"/>
      <c r="BR26" s="468"/>
      <c r="BS26" s="468"/>
      <c r="BT26" s="468"/>
      <c r="BU26" s="469"/>
      <c r="BV26" s="467">
        <v>660000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177</v>
      </c>
      <c r="F27" s="497"/>
      <c r="G27" s="497"/>
      <c r="H27" s="497"/>
      <c r="I27" s="497"/>
      <c r="J27" s="497"/>
      <c r="K27" s="498"/>
      <c r="L27" s="518">
        <v>1</v>
      </c>
      <c r="M27" s="519"/>
      <c r="N27" s="519"/>
      <c r="O27" s="519"/>
      <c r="P27" s="561"/>
      <c r="Q27" s="518">
        <v>7000</v>
      </c>
      <c r="R27" s="519"/>
      <c r="S27" s="519"/>
      <c r="T27" s="519"/>
      <c r="U27" s="519"/>
      <c r="V27" s="561"/>
      <c r="W27" s="620"/>
      <c r="X27" s="608"/>
      <c r="Y27" s="609"/>
      <c r="Z27" s="517" t="s">
        <v>178</v>
      </c>
      <c r="AA27" s="497"/>
      <c r="AB27" s="497"/>
      <c r="AC27" s="497"/>
      <c r="AD27" s="497"/>
      <c r="AE27" s="497"/>
      <c r="AF27" s="497"/>
      <c r="AG27" s="498"/>
      <c r="AH27" s="518">
        <v>65</v>
      </c>
      <c r="AI27" s="519"/>
      <c r="AJ27" s="519"/>
      <c r="AK27" s="519"/>
      <c r="AL27" s="561"/>
      <c r="AM27" s="518">
        <v>208419</v>
      </c>
      <c r="AN27" s="519"/>
      <c r="AO27" s="519"/>
      <c r="AP27" s="519"/>
      <c r="AQ27" s="519"/>
      <c r="AR27" s="561"/>
      <c r="AS27" s="518">
        <v>3206</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3990343</v>
      </c>
      <c r="BO27" s="644"/>
      <c r="BP27" s="644"/>
      <c r="BQ27" s="644"/>
      <c r="BR27" s="644"/>
      <c r="BS27" s="644"/>
      <c r="BT27" s="644"/>
      <c r="BU27" s="645"/>
      <c r="BV27" s="643">
        <v>3990343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180</v>
      </c>
      <c r="F28" s="497"/>
      <c r="G28" s="497"/>
      <c r="H28" s="497"/>
      <c r="I28" s="497"/>
      <c r="J28" s="497"/>
      <c r="K28" s="498"/>
      <c r="L28" s="518">
        <v>1</v>
      </c>
      <c r="M28" s="519"/>
      <c r="N28" s="519"/>
      <c r="O28" s="519"/>
      <c r="P28" s="561"/>
      <c r="Q28" s="518">
        <v>6600</v>
      </c>
      <c r="R28" s="519"/>
      <c r="S28" s="519"/>
      <c r="T28" s="519"/>
      <c r="U28" s="519"/>
      <c r="V28" s="561"/>
      <c r="W28" s="620"/>
      <c r="X28" s="608"/>
      <c r="Y28" s="609"/>
      <c r="Z28" s="517" t="s">
        <v>181</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7690173</v>
      </c>
      <c r="BO28" s="431"/>
      <c r="BP28" s="431"/>
      <c r="BQ28" s="431"/>
      <c r="BR28" s="431"/>
      <c r="BS28" s="431"/>
      <c r="BT28" s="431"/>
      <c r="BU28" s="432"/>
      <c r="BV28" s="430">
        <v>9896048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183</v>
      </c>
      <c r="F29" s="497"/>
      <c r="G29" s="497"/>
      <c r="H29" s="497"/>
      <c r="I29" s="497"/>
      <c r="J29" s="497"/>
      <c r="K29" s="498"/>
      <c r="L29" s="518">
        <v>35</v>
      </c>
      <c r="M29" s="519"/>
      <c r="N29" s="519"/>
      <c r="O29" s="519"/>
      <c r="P29" s="561"/>
      <c r="Q29" s="518">
        <v>6300</v>
      </c>
      <c r="R29" s="519"/>
      <c r="S29" s="519"/>
      <c r="T29" s="519"/>
      <c r="U29" s="519"/>
      <c r="V29" s="561"/>
      <c r="W29" s="621"/>
      <c r="X29" s="622"/>
      <c r="Y29" s="623"/>
      <c r="Z29" s="517" t="s">
        <v>184</v>
      </c>
      <c r="AA29" s="497"/>
      <c r="AB29" s="497"/>
      <c r="AC29" s="497"/>
      <c r="AD29" s="497"/>
      <c r="AE29" s="497"/>
      <c r="AF29" s="497"/>
      <c r="AG29" s="498"/>
      <c r="AH29" s="518">
        <v>2337</v>
      </c>
      <c r="AI29" s="519"/>
      <c r="AJ29" s="519"/>
      <c r="AK29" s="519"/>
      <c r="AL29" s="561"/>
      <c r="AM29" s="518">
        <v>7356131</v>
      </c>
      <c r="AN29" s="519"/>
      <c r="AO29" s="519"/>
      <c r="AP29" s="519"/>
      <c r="AQ29" s="519"/>
      <c r="AR29" s="561"/>
      <c r="AS29" s="518">
        <v>3148</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8019593</v>
      </c>
      <c r="BO29" s="468"/>
      <c r="BP29" s="468"/>
      <c r="BQ29" s="468"/>
      <c r="BR29" s="468"/>
      <c r="BS29" s="468"/>
      <c r="BT29" s="468"/>
      <c r="BU29" s="469"/>
      <c r="BV29" s="467">
        <v>8036245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101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28988619</v>
      </c>
      <c r="BO30" s="644"/>
      <c r="BP30" s="644"/>
      <c r="BQ30" s="644"/>
      <c r="BR30" s="644"/>
      <c r="BS30" s="644"/>
      <c r="BT30" s="644"/>
      <c r="BU30" s="645"/>
      <c r="BV30" s="643">
        <v>38270262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194</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193</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国民健康保険事業（事業勘定）特別会計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14</v>
      </c>
      <c r="BF34" s="656"/>
      <c r="BG34" s="657" t="str">
        <f>IF('各会計、関係団体の財政状況及び健全化判断比率'!B38="","",'各会計、関係団体の財政状況及び健全化判断比率'!B38)</f>
        <v>卸売市場事業特別会計</v>
      </c>
      <c r="BH34" s="657"/>
      <c r="BI34" s="657"/>
      <c r="BJ34" s="657"/>
      <c r="BK34" s="657"/>
      <c r="BL34" s="657"/>
      <c r="BM34" s="657"/>
      <c r="BN34" s="657"/>
      <c r="BO34" s="657"/>
      <c r="BP34" s="657"/>
      <c r="BQ34" s="657"/>
      <c r="BR34" s="657"/>
      <c r="BS34" s="657"/>
      <c r="BT34" s="657"/>
      <c r="BU34" s="657"/>
      <c r="BV34" s="214"/>
      <c r="BW34" s="656">
        <f>IF(BY34="","",MAX(C34:D43,U34:V43,AM34:AN43,BE34:BF43)+1)</f>
        <v>15</v>
      </c>
      <c r="BX34" s="656"/>
      <c r="BY34" s="657" t="str">
        <f>IF('各会計、関係団体の財政状況及び健全化判断比率'!B68="","",'各会計、関係団体の財政状況及び健全化判断比率'!B68)</f>
        <v>公立小野町地方綜合病院企業団</v>
      </c>
      <c r="BZ34" s="657"/>
      <c r="CA34" s="657"/>
      <c r="CB34" s="657"/>
      <c r="CC34" s="657"/>
      <c r="CD34" s="657"/>
      <c r="CE34" s="657"/>
      <c r="CF34" s="657"/>
      <c r="CG34" s="657"/>
      <c r="CH34" s="657"/>
      <c r="CI34" s="657"/>
      <c r="CJ34" s="657"/>
      <c r="CK34" s="657"/>
      <c r="CL34" s="657"/>
      <c r="CM34" s="657"/>
      <c r="CN34" s="214"/>
      <c r="CO34" s="656">
        <f>IF(CQ34="","",MAX(C34:D43,U34:V43,AM34:AN43,BE34:BF43,BW34:BX43)+1)</f>
        <v>24</v>
      </c>
      <c r="CP34" s="656"/>
      <c r="CQ34" s="657" t="str">
        <f>IF('各会計、関係団体の財政状況及び健全化判断比率'!BS7="","",'各会計、関係団体の財政状況及び健全化判断比率'!BS7)</f>
        <v>いわき市国際交流協会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母子父子寡婦福祉資金貸付金特別会計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国民健康保険事業（直診勘定）特別会計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IF('各会計、関係団体の財政状況及び健全化判断比率'!B34="","",'各会計、関係団体の財政状況及び健全化判断比率'!B34)</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16</v>
      </c>
      <c r="BX35" s="656"/>
      <c r="BY35" s="657" t="str">
        <f>IF('各会計、関係団体の財政状況及び健全化判断比率'!B69="","",'各会計、関係団体の財政状況及び健全化判断比率'!B69)</f>
        <v>福島県市町村総合事務組合（一般会計）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25</v>
      </c>
      <c r="CP35" s="656"/>
      <c r="CQ35" s="657" t="str">
        <f>IF('各会計、関係団体の財政状況及び健全化判断比率'!BS8="","",'各会計、関係団体の財政状況及び健全化判断比率'!BS8)</f>
        <v>常磐湯本温泉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土地区画整理事業特別会計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IF('各会計、関係団体の財政状況及び健全化判断比率'!B35="","",'各会計、関係団体の財政状況及び健全化判断比率'!B35)</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17</v>
      </c>
      <c r="BX36" s="656"/>
      <c r="BY36" s="657" t="str">
        <f>IF('各会計、関係団体の財政状況及び健全化判断比率'!B70="","",'各会計、関係団体の財政状況及び健全化判断比率'!B70)</f>
        <v>福島県市町村総合事務組合（消防補償等特別会計）</v>
      </c>
      <c r="BZ36" s="657"/>
      <c r="CA36" s="657"/>
      <c r="CB36" s="657"/>
      <c r="CC36" s="657"/>
      <c r="CD36" s="657"/>
      <c r="CE36" s="657"/>
      <c r="CF36" s="657"/>
      <c r="CG36" s="657"/>
      <c r="CH36" s="657"/>
      <c r="CI36" s="657"/>
      <c r="CJ36" s="657"/>
      <c r="CK36" s="657"/>
      <c r="CL36" s="657"/>
      <c r="CM36" s="657"/>
      <c r="CN36" s="214"/>
      <c r="CO36" s="656">
        <f t="shared" si="3"/>
        <v>26</v>
      </c>
      <c r="CP36" s="656"/>
      <c r="CQ36" s="657" t="str">
        <f>IF('各会計、関係団体の財政状況及び健全化判断比率'!BS9="","",'各会計、関係団体の財政状況及び健全化判断比率'!BS9)</f>
        <v>いわき市社会福祉施設事業団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介護保険特別会計</v>
      </c>
      <c r="X37" s="657"/>
      <c r="Y37" s="657"/>
      <c r="Z37" s="657"/>
      <c r="AA37" s="657"/>
      <c r="AB37" s="657"/>
      <c r="AC37" s="657"/>
      <c r="AD37" s="657"/>
      <c r="AE37" s="657"/>
      <c r="AF37" s="657"/>
      <c r="AG37" s="657"/>
      <c r="AH37" s="657"/>
      <c r="AI37" s="657"/>
      <c r="AJ37" s="657"/>
      <c r="AK37" s="657"/>
      <c r="AL37" s="214"/>
      <c r="AM37" s="656">
        <f t="shared" si="0"/>
        <v>12</v>
      </c>
      <c r="AN37" s="656"/>
      <c r="AO37" s="657" t="str">
        <f>IF('各会計、関係団体の財政状況及び健全化判断比率'!B36="","",'各会計、関係団体の財政状況及び健全化判断比率'!B36)</f>
        <v>地域汚水処理事業会計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18</v>
      </c>
      <c r="BX37" s="656"/>
      <c r="BY37" s="657" t="str">
        <f>IF('各会計、関係団体の財政状況及び健全化判断比率'!B71="","",'各会計、関係団体の財政状況及び健全化判断比率'!B71)</f>
        <v>福島県市町村総合事務組合（消防賞じゅつ金特別会計）</v>
      </c>
      <c r="BZ37" s="657"/>
      <c r="CA37" s="657"/>
      <c r="CB37" s="657"/>
      <c r="CC37" s="657"/>
      <c r="CD37" s="657"/>
      <c r="CE37" s="657"/>
      <c r="CF37" s="657"/>
      <c r="CG37" s="657"/>
      <c r="CH37" s="657"/>
      <c r="CI37" s="657"/>
      <c r="CJ37" s="657"/>
      <c r="CK37" s="657"/>
      <c r="CL37" s="657"/>
      <c r="CM37" s="657"/>
      <c r="CN37" s="214"/>
      <c r="CO37" s="656">
        <f t="shared" si="3"/>
        <v>27</v>
      </c>
      <c r="CP37" s="656"/>
      <c r="CQ37" s="657" t="str">
        <f>IF('各会計、関係団体の財政状況及び健全化判断比率'!BS10="","",'各会計、関係団体の財政状況及び健全化判断比率'!BS10)</f>
        <v>いわきの里鬼ヶ城</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8</v>
      </c>
      <c r="V38" s="656"/>
      <c r="W38" s="657" t="str">
        <f>IF('各会計、関係団体の財政状況及び健全化判断比率'!B32="","",'各会計、関係団体の財政状況及び健全化判断比率'!B32)</f>
        <v>競輪事業特別会計</v>
      </c>
      <c r="X38" s="657"/>
      <c r="Y38" s="657"/>
      <c r="Z38" s="657"/>
      <c r="AA38" s="657"/>
      <c r="AB38" s="657"/>
      <c r="AC38" s="657"/>
      <c r="AD38" s="657"/>
      <c r="AE38" s="657"/>
      <c r="AF38" s="657"/>
      <c r="AG38" s="657"/>
      <c r="AH38" s="657"/>
      <c r="AI38" s="657"/>
      <c r="AJ38" s="657"/>
      <c r="AK38" s="657"/>
      <c r="AL38" s="214"/>
      <c r="AM38" s="656">
        <f t="shared" si="0"/>
        <v>13</v>
      </c>
      <c r="AN38" s="656"/>
      <c r="AO38" s="657" t="str">
        <f>IF('各会計、関係団体の財政状況及び健全化判断比率'!B37="","",'各会計、関係団体の財政状況及び健全化判断比率'!B37)</f>
        <v>農業集落排水事業会計</v>
      </c>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19</v>
      </c>
      <c r="BX38" s="656"/>
      <c r="BY38" s="657" t="str">
        <f>IF('各会計、関係団体の財政状況及び健全化判断比率'!B72="","",'各会計、関係団体の財政状況及び健全化判断比率'!B72)</f>
        <v>福島県市町村総合事務組合（非常勤職員公務災害補償特別会計）</v>
      </c>
      <c r="BZ38" s="657"/>
      <c r="CA38" s="657"/>
      <c r="CB38" s="657"/>
      <c r="CC38" s="657"/>
      <c r="CD38" s="657"/>
      <c r="CE38" s="657"/>
      <c r="CF38" s="657"/>
      <c r="CG38" s="657"/>
      <c r="CH38" s="657"/>
      <c r="CI38" s="657"/>
      <c r="CJ38" s="657"/>
      <c r="CK38" s="657"/>
      <c r="CL38" s="657"/>
      <c r="CM38" s="657"/>
      <c r="CN38" s="214"/>
      <c r="CO38" s="656">
        <f t="shared" si="3"/>
        <v>28</v>
      </c>
      <c r="CP38" s="656"/>
      <c r="CQ38" s="657" t="str">
        <f>IF('各会計、関係団体の財政状況及び健全化判断比率'!BS11="","",'各会計、関係団体の財政状況及び健全化判断比率'!BS11)</f>
        <v>いわき勤労福祉事業団</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20</v>
      </c>
      <c r="BX39" s="656"/>
      <c r="BY39" s="657" t="str">
        <f>IF('各会計、関係団体の財政状況及び健全化判断比率'!B73="","",'各会計、関係団体の財政状況及び健全化判断比率'!B73)</f>
        <v>福島県市町村総合事務組合（自治会館管理特別会計）</v>
      </c>
      <c r="BZ39" s="657"/>
      <c r="CA39" s="657"/>
      <c r="CB39" s="657"/>
      <c r="CC39" s="657"/>
      <c r="CD39" s="657"/>
      <c r="CE39" s="657"/>
      <c r="CF39" s="657"/>
      <c r="CG39" s="657"/>
      <c r="CH39" s="657"/>
      <c r="CI39" s="657"/>
      <c r="CJ39" s="657"/>
      <c r="CK39" s="657"/>
      <c r="CL39" s="657"/>
      <c r="CM39" s="657"/>
      <c r="CN39" s="214"/>
      <c r="CO39" s="656">
        <f t="shared" si="3"/>
        <v>29</v>
      </c>
      <c r="CP39" s="656"/>
      <c r="CQ39" s="657" t="str">
        <f>IF('各会計、関係団体の財政状況及び健全化判断比率'!BS12="","",'各会計、関係団体の財政状況及び健全化判断比率'!BS12)</f>
        <v>いわき市勤労者福祉サービスセンター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21</v>
      </c>
      <c r="BX40" s="656"/>
      <c r="BY40" s="657" t="str">
        <f>IF('各会計、関係団体の財政状況及び健全化判断比率'!B74="","",'各会計、関係団体の財政状況及び健全化判断比率'!B74)</f>
        <v>福島県市民交通災害共済組合</v>
      </c>
      <c r="BZ40" s="657"/>
      <c r="CA40" s="657"/>
      <c r="CB40" s="657"/>
      <c r="CC40" s="657"/>
      <c r="CD40" s="657"/>
      <c r="CE40" s="657"/>
      <c r="CF40" s="657"/>
      <c r="CG40" s="657"/>
      <c r="CH40" s="657"/>
      <c r="CI40" s="657"/>
      <c r="CJ40" s="657"/>
      <c r="CK40" s="657"/>
      <c r="CL40" s="657"/>
      <c r="CM40" s="657"/>
      <c r="CN40" s="214"/>
      <c r="CO40" s="656">
        <f t="shared" si="3"/>
        <v>30</v>
      </c>
      <c r="CP40" s="656"/>
      <c r="CQ40" s="657" t="str">
        <f>IF('各会計、関係団体の財政状況及び健全化判断比率'!BS13="","",'各会計、関係団体の財政状況及び健全化判断比率'!BS13)</f>
        <v>いわき市観光物産センター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22</v>
      </c>
      <c r="BX41" s="656"/>
      <c r="BY41" s="657" t="str">
        <f>IF('各会計、関係団体の財政状況及び健全化判断比率'!B75="","",'各会計、関係団体の財政状況及び健全化判断比率'!B75)</f>
        <v>福島県後期高齢者医療広域連合（一般会計）</v>
      </c>
      <c r="BZ41" s="657"/>
      <c r="CA41" s="657"/>
      <c r="CB41" s="657"/>
      <c r="CC41" s="657"/>
      <c r="CD41" s="657"/>
      <c r="CE41" s="657"/>
      <c r="CF41" s="657"/>
      <c r="CG41" s="657"/>
      <c r="CH41" s="657"/>
      <c r="CI41" s="657"/>
      <c r="CJ41" s="657"/>
      <c r="CK41" s="657"/>
      <c r="CL41" s="657"/>
      <c r="CM41" s="657"/>
      <c r="CN41" s="214"/>
      <c r="CO41" s="656">
        <f t="shared" si="3"/>
        <v>31</v>
      </c>
      <c r="CP41" s="656"/>
      <c r="CQ41" s="657" t="str">
        <f>IF('各会計、関係団体の財政状況及び健全化判断比率'!BS14="","",'各会計、関係団体の財政状況及び健全化判断比率'!BS14)</f>
        <v>いわきニュータウンセンター</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23</v>
      </c>
      <c r="BX42" s="656"/>
      <c r="BY42" s="657" t="str">
        <f>IF('各会計、関係団体の財政状況及び健全化判断比率'!B76="","",'各会計、関係団体の財政状況及び健全化判断比率'!B76)</f>
        <v>福島県後期高齢者医療広域連合（後期高齢者医療特別会計）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f t="shared" si="3"/>
        <v>32</v>
      </c>
      <c r="CP42" s="656"/>
      <c r="CQ42" s="657" t="str">
        <f>IF('各会計、関係団体の財政状況及び健全化判断比率'!BS15="","",'各会計、関係団体の財政状況及び健全化判断比率'!BS15)</f>
        <v>いわき市土地開発公社</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〇</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f t="shared" si="3"/>
        <v>33</v>
      </c>
      <c r="CP43" s="656"/>
      <c r="CQ43" s="657" t="str">
        <f>IF('各会計、関係団体の財政状況及び健全化判断比率'!BS16="","",'各会計、関係団体の財政状況及び健全化判断比率'!BS16)</f>
        <v>いわき市公園緑地観光公社</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2snbWM+WaxrmKUuPMrWx/FGm2io6tsBJzRsHJFCK/XN+pLdYwHHd6OPrJ3qkP/edJTW+EfowIY32/C6z3XG1fQ==" saltValue="KDb/Tww1zb+mT6YywLiU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52" t="s">
        <v>566</v>
      </c>
      <c r="D34" s="1252"/>
      <c r="E34" s="1253"/>
      <c r="F34" s="32">
        <v>13.14</v>
      </c>
      <c r="G34" s="33">
        <v>13.61</v>
      </c>
      <c r="H34" s="33">
        <v>12.91</v>
      </c>
      <c r="I34" s="33">
        <v>13.77</v>
      </c>
      <c r="J34" s="34">
        <v>12.62</v>
      </c>
      <c r="K34" s="22"/>
      <c r="L34" s="22"/>
      <c r="M34" s="22"/>
      <c r="N34" s="22"/>
      <c r="O34" s="22"/>
      <c r="P34" s="22"/>
    </row>
    <row r="35" spans="1:16" ht="39" customHeight="1" x14ac:dyDescent="0.2">
      <c r="A35" s="22"/>
      <c r="B35" s="35"/>
      <c r="C35" s="1246" t="s">
        <v>567</v>
      </c>
      <c r="D35" s="1247"/>
      <c r="E35" s="1248"/>
      <c r="F35" s="36">
        <v>8.7799999999999994</v>
      </c>
      <c r="G35" s="37">
        <v>9.99</v>
      </c>
      <c r="H35" s="37">
        <v>10.92</v>
      </c>
      <c r="I35" s="37">
        <v>10.35</v>
      </c>
      <c r="J35" s="38">
        <v>11.74</v>
      </c>
      <c r="K35" s="22"/>
      <c r="L35" s="22"/>
      <c r="M35" s="22"/>
      <c r="N35" s="22"/>
      <c r="O35" s="22"/>
      <c r="P35" s="22"/>
    </row>
    <row r="36" spans="1:16" ht="39" customHeight="1" x14ac:dyDescent="0.2">
      <c r="A36" s="22"/>
      <c r="B36" s="35"/>
      <c r="C36" s="1246" t="s">
        <v>568</v>
      </c>
      <c r="D36" s="1247"/>
      <c r="E36" s="1248"/>
      <c r="F36" s="36">
        <v>7.15</v>
      </c>
      <c r="G36" s="37">
        <v>5.2</v>
      </c>
      <c r="H36" s="37">
        <v>6.16</v>
      </c>
      <c r="I36" s="37">
        <v>6.32</v>
      </c>
      <c r="J36" s="38">
        <v>1.92</v>
      </c>
      <c r="K36" s="22"/>
      <c r="L36" s="22"/>
      <c r="M36" s="22"/>
      <c r="N36" s="22"/>
      <c r="O36" s="22"/>
      <c r="P36" s="22"/>
    </row>
    <row r="37" spans="1:16" ht="39" customHeight="1" x14ac:dyDescent="0.2">
      <c r="A37" s="22"/>
      <c r="B37" s="35"/>
      <c r="C37" s="1246" t="s">
        <v>569</v>
      </c>
      <c r="D37" s="1247"/>
      <c r="E37" s="1248"/>
      <c r="F37" s="36" t="s">
        <v>516</v>
      </c>
      <c r="G37" s="37">
        <v>0.52</v>
      </c>
      <c r="H37" s="37">
        <v>0.28000000000000003</v>
      </c>
      <c r="I37" s="37">
        <v>0.28000000000000003</v>
      </c>
      <c r="J37" s="38">
        <v>0.81</v>
      </c>
      <c r="K37" s="22"/>
      <c r="L37" s="22"/>
      <c r="M37" s="22"/>
      <c r="N37" s="22"/>
      <c r="O37" s="22"/>
      <c r="P37" s="22"/>
    </row>
    <row r="38" spans="1:16" ht="39" customHeight="1" x14ac:dyDescent="0.2">
      <c r="A38" s="22"/>
      <c r="B38" s="35"/>
      <c r="C38" s="1246" t="s">
        <v>570</v>
      </c>
      <c r="D38" s="1247"/>
      <c r="E38" s="1248"/>
      <c r="F38" s="36" t="s">
        <v>516</v>
      </c>
      <c r="G38" s="37">
        <v>0.54</v>
      </c>
      <c r="H38" s="37">
        <v>0.56000000000000005</v>
      </c>
      <c r="I38" s="37">
        <v>0.59</v>
      </c>
      <c r="J38" s="38">
        <v>0.6</v>
      </c>
      <c r="K38" s="22"/>
      <c r="L38" s="22"/>
      <c r="M38" s="22"/>
      <c r="N38" s="22"/>
      <c r="O38" s="22"/>
      <c r="P38" s="22"/>
    </row>
    <row r="39" spans="1:16" ht="39" customHeight="1" x14ac:dyDescent="0.2">
      <c r="A39" s="22"/>
      <c r="B39" s="35"/>
      <c r="C39" s="1246" t="s">
        <v>571</v>
      </c>
      <c r="D39" s="1247"/>
      <c r="E39" s="1248"/>
      <c r="F39" s="36">
        <v>0.87</v>
      </c>
      <c r="G39" s="37">
        <v>1.38</v>
      </c>
      <c r="H39" s="37">
        <v>0.76</v>
      </c>
      <c r="I39" s="37">
        <v>1.1200000000000001</v>
      </c>
      <c r="J39" s="38">
        <v>0.45</v>
      </c>
      <c r="K39" s="22"/>
      <c r="L39" s="22"/>
      <c r="M39" s="22"/>
      <c r="N39" s="22"/>
      <c r="O39" s="22"/>
      <c r="P39" s="22"/>
    </row>
    <row r="40" spans="1:16" ht="39" customHeight="1" x14ac:dyDescent="0.2">
      <c r="A40" s="22"/>
      <c r="B40" s="35"/>
      <c r="C40" s="1246" t="s">
        <v>572</v>
      </c>
      <c r="D40" s="1247"/>
      <c r="E40" s="1248"/>
      <c r="F40" s="36">
        <v>0.91</v>
      </c>
      <c r="G40" s="37">
        <v>0.51</v>
      </c>
      <c r="H40" s="37">
        <v>0.69</v>
      </c>
      <c r="I40" s="37">
        <v>0.28999999999999998</v>
      </c>
      <c r="J40" s="38">
        <v>0.4</v>
      </c>
      <c r="K40" s="22"/>
      <c r="L40" s="22"/>
      <c r="M40" s="22"/>
      <c r="N40" s="22"/>
      <c r="O40" s="22"/>
      <c r="P40" s="22"/>
    </row>
    <row r="41" spans="1:16" ht="39" customHeight="1" x14ac:dyDescent="0.2">
      <c r="A41" s="22"/>
      <c r="B41" s="35"/>
      <c r="C41" s="1246" t="s">
        <v>573</v>
      </c>
      <c r="D41" s="1247"/>
      <c r="E41" s="1248"/>
      <c r="F41" s="36">
        <v>0</v>
      </c>
      <c r="G41" s="37">
        <v>0.02</v>
      </c>
      <c r="H41" s="37">
        <v>0.01</v>
      </c>
      <c r="I41" s="37">
        <v>0.03</v>
      </c>
      <c r="J41" s="38">
        <v>0.06</v>
      </c>
      <c r="K41" s="22"/>
      <c r="L41" s="22"/>
      <c r="M41" s="22"/>
      <c r="N41" s="22"/>
      <c r="O41" s="22"/>
      <c r="P41" s="22"/>
    </row>
    <row r="42" spans="1:16" ht="39" customHeight="1" x14ac:dyDescent="0.2">
      <c r="A42" s="22"/>
      <c r="B42" s="39"/>
      <c r="C42" s="1246" t="s">
        <v>574</v>
      </c>
      <c r="D42" s="1247"/>
      <c r="E42" s="1248"/>
      <c r="F42" s="36" t="s">
        <v>575</v>
      </c>
      <c r="G42" s="37" t="s">
        <v>576</v>
      </c>
      <c r="H42" s="37" t="s">
        <v>516</v>
      </c>
      <c r="I42" s="37" t="s">
        <v>516</v>
      </c>
      <c r="J42" s="38" t="s">
        <v>516</v>
      </c>
      <c r="K42" s="22"/>
      <c r="L42" s="22"/>
      <c r="M42" s="22"/>
      <c r="N42" s="22"/>
      <c r="O42" s="22"/>
      <c r="P42" s="22"/>
    </row>
    <row r="43" spans="1:16" ht="39" customHeight="1" thickBot="1" x14ac:dyDescent="0.25">
      <c r="A43" s="22"/>
      <c r="B43" s="40"/>
      <c r="C43" s="1249" t="s">
        <v>577</v>
      </c>
      <c r="D43" s="1250"/>
      <c r="E43" s="1251"/>
      <c r="F43" s="41">
        <v>6.09</v>
      </c>
      <c r="G43" s="42">
        <v>3.76</v>
      </c>
      <c r="H43" s="42">
        <v>1.05</v>
      </c>
      <c r="I43" s="42">
        <v>0.1</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KWwmKLj0Myw22D/DkOqmvUAmCfQTYHHYPOG5dzzw4IfTmZ05K0NlmeKJi9yG3lzrIonLWpG9ZsL8nwzbGsYRQ==" saltValue="imWCAhvqM5axJY1rgS7m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54" t="s">
        <v>11</v>
      </c>
      <c r="C45" s="1255"/>
      <c r="D45" s="58"/>
      <c r="E45" s="1260" t="s">
        <v>12</v>
      </c>
      <c r="F45" s="1260"/>
      <c r="G45" s="1260"/>
      <c r="H45" s="1260"/>
      <c r="I45" s="1260"/>
      <c r="J45" s="1261"/>
      <c r="K45" s="59">
        <v>12132</v>
      </c>
      <c r="L45" s="60">
        <v>11999</v>
      </c>
      <c r="M45" s="60">
        <v>11579</v>
      </c>
      <c r="N45" s="60">
        <v>11694</v>
      </c>
      <c r="O45" s="61">
        <v>11599</v>
      </c>
      <c r="P45" s="48"/>
      <c r="Q45" s="48"/>
      <c r="R45" s="48"/>
      <c r="S45" s="48"/>
      <c r="T45" s="48"/>
      <c r="U45" s="48"/>
    </row>
    <row r="46" spans="1:21" ht="30.75" customHeight="1" x14ac:dyDescent="0.2">
      <c r="A46" s="48"/>
      <c r="B46" s="1256"/>
      <c r="C46" s="1257"/>
      <c r="D46" s="62"/>
      <c r="E46" s="1262" t="s">
        <v>13</v>
      </c>
      <c r="F46" s="1262"/>
      <c r="G46" s="1262"/>
      <c r="H46" s="1262"/>
      <c r="I46" s="1262"/>
      <c r="J46" s="1263"/>
      <c r="K46" s="63" t="s">
        <v>516</v>
      </c>
      <c r="L46" s="64" t="s">
        <v>516</v>
      </c>
      <c r="M46" s="64" t="s">
        <v>516</v>
      </c>
      <c r="N46" s="64" t="s">
        <v>516</v>
      </c>
      <c r="O46" s="65" t="s">
        <v>516</v>
      </c>
      <c r="P46" s="48"/>
      <c r="Q46" s="48"/>
      <c r="R46" s="48"/>
      <c r="S46" s="48"/>
      <c r="T46" s="48"/>
      <c r="U46" s="48"/>
    </row>
    <row r="47" spans="1:21" ht="30.75" customHeight="1" x14ac:dyDescent="0.2">
      <c r="A47" s="48"/>
      <c r="B47" s="1256"/>
      <c r="C47" s="1257"/>
      <c r="D47" s="62"/>
      <c r="E47" s="1262" t="s">
        <v>14</v>
      </c>
      <c r="F47" s="1262"/>
      <c r="G47" s="1262"/>
      <c r="H47" s="1262"/>
      <c r="I47" s="1262"/>
      <c r="J47" s="1263"/>
      <c r="K47" s="63" t="s">
        <v>516</v>
      </c>
      <c r="L47" s="64" t="s">
        <v>516</v>
      </c>
      <c r="M47" s="64" t="s">
        <v>516</v>
      </c>
      <c r="N47" s="64" t="s">
        <v>516</v>
      </c>
      <c r="O47" s="65" t="s">
        <v>516</v>
      </c>
      <c r="P47" s="48"/>
      <c r="Q47" s="48"/>
      <c r="R47" s="48"/>
      <c r="S47" s="48"/>
      <c r="T47" s="48"/>
      <c r="U47" s="48"/>
    </row>
    <row r="48" spans="1:21" ht="30.75" customHeight="1" x14ac:dyDescent="0.2">
      <c r="A48" s="48"/>
      <c r="B48" s="1256"/>
      <c r="C48" s="1257"/>
      <c r="D48" s="62"/>
      <c r="E48" s="1262" t="s">
        <v>15</v>
      </c>
      <c r="F48" s="1262"/>
      <c r="G48" s="1262"/>
      <c r="H48" s="1262"/>
      <c r="I48" s="1262"/>
      <c r="J48" s="1263"/>
      <c r="K48" s="63">
        <v>3990</v>
      </c>
      <c r="L48" s="64">
        <v>3811</v>
      </c>
      <c r="M48" s="64">
        <v>3770</v>
      </c>
      <c r="N48" s="64">
        <v>3615</v>
      </c>
      <c r="O48" s="65">
        <v>3708</v>
      </c>
      <c r="P48" s="48"/>
      <c r="Q48" s="48"/>
      <c r="R48" s="48"/>
      <c r="S48" s="48"/>
      <c r="T48" s="48"/>
      <c r="U48" s="48"/>
    </row>
    <row r="49" spans="1:21" ht="30.75" customHeight="1" x14ac:dyDescent="0.2">
      <c r="A49" s="48"/>
      <c r="B49" s="1256"/>
      <c r="C49" s="1257"/>
      <c r="D49" s="62"/>
      <c r="E49" s="1262" t="s">
        <v>16</v>
      </c>
      <c r="F49" s="1262"/>
      <c r="G49" s="1262"/>
      <c r="H49" s="1262"/>
      <c r="I49" s="1262"/>
      <c r="J49" s="1263"/>
      <c r="K49" s="63">
        <v>3</v>
      </c>
      <c r="L49" s="64">
        <v>4</v>
      </c>
      <c r="M49" s="64">
        <v>4</v>
      </c>
      <c r="N49" s="64">
        <v>4</v>
      </c>
      <c r="O49" s="65">
        <v>2</v>
      </c>
      <c r="P49" s="48"/>
      <c r="Q49" s="48"/>
      <c r="R49" s="48"/>
      <c r="S49" s="48"/>
      <c r="T49" s="48"/>
      <c r="U49" s="48"/>
    </row>
    <row r="50" spans="1:21" ht="30.75" customHeight="1" x14ac:dyDescent="0.2">
      <c r="A50" s="48"/>
      <c r="B50" s="1256"/>
      <c r="C50" s="1257"/>
      <c r="D50" s="62"/>
      <c r="E50" s="1262" t="s">
        <v>17</v>
      </c>
      <c r="F50" s="1262"/>
      <c r="G50" s="1262"/>
      <c r="H50" s="1262"/>
      <c r="I50" s="1262"/>
      <c r="J50" s="1263"/>
      <c r="K50" s="63">
        <v>973</v>
      </c>
      <c r="L50" s="64">
        <v>1743</v>
      </c>
      <c r="M50" s="64">
        <v>973</v>
      </c>
      <c r="N50" s="64">
        <v>973</v>
      </c>
      <c r="O50" s="65">
        <v>973</v>
      </c>
      <c r="P50" s="48"/>
      <c r="Q50" s="48"/>
      <c r="R50" s="48"/>
      <c r="S50" s="48"/>
      <c r="T50" s="48"/>
      <c r="U50" s="48"/>
    </row>
    <row r="51" spans="1:21" ht="30.75" customHeight="1" x14ac:dyDescent="0.2">
      <c r="A51" s="48"/>
      <c r="B51" s="1258"/>
      <c r="C51" s="1259"/>
      <c r="D51" s="66"/>
      <c r="E51" s="1262" t="s">
        <v>18</v>
      </c>
      <c r="F51" s="1262"/>
      <c r="G51" s="1262"/>
      <c r="H51" s="1262"/>
      <c r="I51" s="1262"/>
      <c r="J51" s="1263"/>
      <c r="K51" s="63" t="s">
        <v>516</v>
      </c>
      <c r="L51" s="64" t="s">
        <v>516</v>
      </c>
      <c r="M51" s="64" t="s">
        <v>516</v>
      </c>
      <c r="N51" s="64" t="s">
        <v>516</v>
      </c>
      <c r="O51" s="65" t="s">
        <v>516</v>
      </c>
      <c r="P51" s="48"/>
      <c r="Q51" s="48"/>
      <c r="R51" s="48"/>
      <c r="S51" s="48"/>
      <c r="T51" s="48"/>
      <c r="U51" s="48"/>
    </row>
    <row r="52" spans="1:21" ht="30.75" customHeight="1" x14ac:dyDescent="0.2">
      <c r="A52" s="48"/>
      <c r="B52" s="1264" t="s">
        <v>19</v>
      </c>
      <c r="C52" s="1265"/>
      <c r="D52" s="66"/>
      <c r="E52" s="1262" t="s">
        <v>20</v>
      </c>
      <c r="F52" s="1262"/>
      <c r="G52" s="1262"/>
      <c r="H52" s="1262"/>
      <c r="I52" s="1262"/>
      <c r="J52" s="1263"/>
      <c r="K52" s="63">
        <v>11864</v>
      </c>
      <c r="L52" s="64">
        <v>11646</v>
      </c>
      <c r="M52" s="64">
        <v>11617</v>
      </c>
      <c r="N52" s="64">
        <v>11599</v>
      </c>
      <c r="O52" s="65">
        <v>11936</v>
      </c>
      <c r="P52" s="48"/>
      <c r="Q52" s="48"/>
      <c r="R52" s="48"/>
      <c r="S52" s="48"/>
      <c r="T52" s="48"/>
      <c r="U52" s="48"/>
    </row>
    <row r="53" spans="1:21" ht="30.75" customHeight="1" thickBot="1" x14ac:dyDescent="0.25">
      <c r="A53" s="48"/>
      <c r="B53" s="1266" t="s">
        <v>21</v>
      </c>
      <c r="C53" s="1267"/>
      <c r="D53" s="67"/>
      <c r="E53" s="1268" t="s">
        <v>22</v>
      </c>
      <c r="F53" s="1268"/>
      <c r="G53" s="1268"/>
      <c r="H53" s="1268"/>
      <c r="I53" s="1268"/>
      <c r="J53" s="1269"/>
      <c r="K53" s="68">
        <v>5234</v>
      </c>
      <c r="L53" s="69">
        <v>5911</v>
      </c>
      <c r="M53" s="69">
        <v>4709</v>
      </c>
      <c r="N53" s="69">
        <v>4687</v>
      </c>
      <c r="O53" s="70">
        <v>4346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70" t="s">
        <v>25</v>
      </c>
      <c r="C57" s="1271"/>
      <c r="D57" s="1274" t="s">
        <v>26</v>
      </c>
      <c r="E57" s="1275"/>
      <c r="F57" s="1275"/>
      <c r="G57" s="1275"/>
      <c r="H57" s="1275"/>
      <c r="I57" s="1275"/>
      <c r="J57" s="1276"/>
      <c r="K57" s="83" t="s">
        <v>612</v>
      </c>
      <c r="L57" s="84" t="s">
        <v>612</v>
      </c>
      <c r="M57" s="84" t="s">
        <v>612</v>
      </c>
      <c r="N57" s="84" t="s">
        <v>612</v>
      </c>
      <c r="O57" s="85" t="s">
        <v>612</v>
      </c>
    </row>
    <row r="58" spans="1:21" ht="31.5" customHeight="1" thickBot="1" x14ac:dyDescent="0.25">
      <c r="B58" s="1272"/>
      <c r="C58" s="1273"/>
      <c r="D58" s="1277" t="s">
        <v>27</v>
      </c>
      <c r="E58" s="1278"/>
      <c r="F58" s="1278"/>
      <c r="G58" s="1278"/>
      <c r="H58" s="1278"/>
      <c r="I58" s="1278"/>
      <c r="J58" s="1279"/>
      <c r="K58" s="86" t="s">
        <v>612</v>
      </c>
      <c r="L58" s="87" t="s">
        <v>612</v>
      </c>
      <c r="M58" s="87" t="s">
        <v>612</v>
      </c>
      <c r="N58" s="87" t="s">
        <v>612</v>
      </c>
      <c r="O58" s="88" t="s">
        <v>612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665nDGDB69hsv29tMC2773+MnbEKOR6hjqcejx+IKsna+BFdosuO7VLDXiMmH5IfhX5zIMgS9anDLPrwoOMfQ==" saltValue="NQV36NZdoe1+WvdjSAee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80" t="s">
        <v>30</v>
      </c>
      <c r="C41" s="1281"/>
      <c r="D41" s="102"/>
      <c r="E41" s="1286" t="s">
        <v>31</v>
      </c>
      <c r="F41" s="1286"/>
      <c r="G41" s="1286"/>
      <c r="H41" s="1287"/>
      <c r="I41" s="103">
        <v>125337</v>
      </c>
      <c r="J41" s="104">
        <v>122717</v>
      </c>
      <c r="K41" s="104">
        <v>124321</v>
      </c>
      <c r="L41" s="104">
        <v>122809</v>
      </c>
      <c r="M41" s="105">
        <v>122440</v>
      </c>
    </row>
    <row r="42" spans="2:13" ht="27.75" customHeight="1" x14ac:dyDescent="0.2">
      <c r="B42" s="1282"/>
      <c r="C42" s="1283"/>
      <c r="D42" s="106"/>
      <c r="E42" s="1288" t="s">
        <v>32</v>
      </c>
      <c r="F42" s="1288"/>
      <c r="G42" s="1288"/>
      <c r="H42" s="1289"/>
      <c r="I42" s="107">
        <v>7365</v>
      </c>
      <c r="J42" s="108">
        <v>5788</v>
      </c>
      <c r="K42" s="108">
        <v>4959</v>
      </c>
      <c r="L42" s="108">
        <v>4109</v>
      </c>
      <c r="M42" s="109">
        <v>3237</v>
      </c>
    </row>
    <row r="43" spans="2:13" ht="27.75" customHeight="1" x14ac:dyDescent="0.2">
      <c r="B43" s="1282"/>
      <c r="C43" s="1283"/>
      <c r="D43" s="106"/>
      <c r="E43" s="1288" t="s">
        <v>33</v>
      </c>
      <c r="F43" s="1288"/>
      <c r="G43" s="1288"/>
      <c r="H43" s="1289"/>
      <c r="I43" s="107">
        <v>52839</v>
      </c>
      <c r="J43" s="108">
        <v>53913</v>
      </c>
      <c r="K43" s="108">
        <v>59547</v>
      </c>
      <c r="L43" s="108">
        <v>63924</v>
      </c>
      <c r="M43" s="109">
        <v>64222</v>
      </c>
    </row>
    <row r="44" spans="2:13" ht="27.75" customHeight="1" x14ac:dyDescent="0.2">
      <c r="B44" s="1282"/>
      <c r="C44" s="1283"/>
      <c r="D44" s="106"/>
      <c r="E44" s="1288" t="s">
        <v>34</v>
      </c>
      <c r="F44" s="1288"/>
      <c r="G44" s="1288"/>
      <c r="H44" s="1289"/>
      <c r="I44" s="107">
        <v>24</v>
      </c>
      <c r="J44" s="108">
        <v>18</v>
      </c>
      <c r="K44" s="108">
        <v>15</v>
      </c>
      <c r="L44" s="108">
        <v>11</v>
      </c>
      <c r="M44" s="109">
        <v>11</v>
      </c>
    </row>
    <row r="45" spans="2:13" ht="27.75" customHeight="1" x14ac:dyDescent="0.2">
      <c r="B45" s="1282"/>
      <c r="C45" s="1283"/>
      <c r="D45" s="106"/>
      <c r="E45" s="1288" t="s">
        <v>35</v>
      </c>
      <c r="F45" s="1288"/>
      <c r="G45" s="1288"/>
      <c r="H45" s="1289"/>
      <c r="I45" s="107">
        <v>16955</v>
      </c>
      <c r="J45" s="108">
        <v>16667</v>
      </c>
      <c r="K45" s="108">
        <v>16717</v>
      </c>
      <c r="L45" s="108">
        <v>16124</v>
      </c>
      <c r="M45" s="109">
        <v>16163</v>
      </c>
    </row>
    <row r="46" spans="2:13" ht="27.75" customHeight="1" x14ac:dyDescent="0.2">
      <c r="B46" s="1282"/>
      <c r="C46" s="1283"/>
      <c r="D46" s="110"/>
      <c r="E46" s="1288" t="s">
        <v>36</v>
      </c>
      <c r="F46" s="1288"/>
      <c r="G46" s="1288"/>
      <c r="H46" s="1289"/>
      <c r="I46" s="107" t="s">
        <v>516</v>
      </c>
      <c r="J46" s="108" t="s">
        <v>516</v>
      </c>
      <c r="K46" s="108" t="s">
        <v>516</v>
      </c>
      <c r="L46" s="108" t="s">
        <v>516</v>
      </c>
      <c r="M46" s="109" t="s">
        <v>516</v>
      </c>
    </row>
    <row r="47" spans="2:13" ht="27.75" customHeight="1" x14ac:dyDescent="0.2">
      <c r="B47" s="1282"/>
      <c r="C47" s="1283"/>
      <c r="D47" s="111"/>
      <c r="E47" s="1290" t="s">
        <v>37</v>
      </c>
      <c r="F47" s="1291"/>
      <c r="G47" s="1291"/>
      <c r="H47" s="1292"/>
      <c r="I47" s="107" t="s">
        <v>516</v>
      </c>
      <c r="J47" s="108" t="s">
        <v>516</v>
      </c>
      <c r="K47" s="108" t="s">
        <v>516</v>
      </c>
      <c r="L47" s="108" t="s">
        <v>516</v>
      </c>
      <c r="M47" s="109" t="s">
        <v>516</v>
      </c>
    </row>
    <row r="48" spans="2:13" ht="27.75" customHeight="1" x14ac:dyDescent="0.2">
      <c r="B48" s="1282"/>
      <c r="C48" s="1283"/>
      <c r="D48" s="106"/>
      <c r="E48" s="1288" t="s">
        <v>38</v>
      </c>
      <c r="F48" s="1288"/>
      <c r="G48" s="1288"/>
      <c r="H48" s="1289"/>
      <c r="I48" s="107" t="s">
        <v>516</v>
      </c>
      <c r="J48" s="108" t="s">
        <v>516</v>
      </c>
      <c r="K48" s="108" t="s">
        <v>516</v>
      </c>
      <c r="L48" s="108" t="s">
        <v>516</v>
      </c>
      <c r="M48" s="109" t="s">
        <v>516</v>
      </c>
    </row>
    <row r="49" spans="2:13" ht="27.75" customHeight="1" x14ac:dyDescent="0.2">
      <c r="B49" s="1284"/>
      <c r="C49" s="1285"/>
      <c r="D49" s="106"/>
      <c r="E49" s="1288" t="s">
        <v>39</v>
      </c>
      <c r="F49" s="1288"/>
      <c r="G49" s="1288"/>
      <c r="H49" s="1289"/>
      <c r="I49" s="107" t="s">
        <v>516</v>
      </c>
      <c r="J49" s="108" t="s">
        <v>516</v>
      </c>
      <c r="K49" s="108" t="s">
        <v>516</v>
      </c>
      <c r="L49" s="108" t="s">
        <v>516</v>
      </c>
      <c r="M49" s="109" t="s">
        <v>516</v>
      </c>
    </row>
    <row r="50" spans="2:13" ht="27.75" customHeight="1" x14ac:dyDescent="0.2">
      <c r="B50" s="1293" t="s">
        <v>40</v>
      </c>
      <c r="C50" s="1294"/>
      <c r="D50" s="112"/>
      <c r="E50" s="1288" t="s">
        <v>41</v>
      </c>
      <c r="F50" s="1288"/>
      <c r="G50" s="1288"/>
      <c r="H50" s="1289"/>
      <c r="I50" s="107">
        <v>39203</v>
      </c>
      <c r="J50" s="108">
        <v>41973</v>
      </c>
      <c r="K50" s="108">
        <v>46577</v>
      </c>
      <c r="L50" s="108">
        <v>50127</v>
      </c>
      <c r="M50" s="109">
        <v>46424</v>
      </c>
    </row>
    <row r="51" spans="2:13" ht="27.75" customHeight="1" x14ac:dyDescent="0.2">
      <c r="B51" s="1282"/>
      <c r="C51" s="1283"/>
      <c r="D51" s="106"/>
      <c r="E51" s="1288" t="s">
        <v>42</v>
      </c>
      <c r="F51" s="1288"/>
      <c r="G51" s="1288"/>
      <c r="H51" s="1289"/>
      <c r="I51" s="107">
        <v>27623</v>
      </c>
      <c r="J51" s="108">
        <v>26412</v>
      </c>
      <c r="K51" s="108">
        <v>27232</v>
      </c>
      <c r="L51" s="108">
        <v>27778</v>
      </c>
      <c r="M51" s="109">
        <v>26221</v>
      </c>
    </row>
    <row r="52" spans="2:13" ht="27.75" customHeight="1" x14ac:dyDescent="0.2">
      <c r="B52" s="1284"/>
      <c r="C52" s="1285"/>
      <c r="D52" s="106"/>
      <c r="E52" s="1288" t="s">
        <v>43</v>
      </c>
      <c r="F52" s="1288"/>
      <c r="G52" s="1288"/>
      <c r="H52" s="1289"/>
      <c r="I52" s="107">
        <v>112327</v>
      </c>
      <c r="J52" s="108">
        <v>110374</v>
      </c>
      <c r="K52" s="108">
        <v>112684</v>
      </c>
      <c r="L52" s="108">
        <v>117702</v>
      </c>
      <c r="M52" s="109">
        <v>118650</v>
      </c>
    </row>
    <row r="53" spans="2:13" ht="27.75" customHeight="1" thickBot="1" x14ac:dyDescent="0.25">
      <c r="B53" s="1295" t="s">
        <v>44</v>
      </c>
      <c r="C53" s="1296"/>
      <c r="D53" s="113"/>
      <c r="E53" s="1297" t="s">
        <v>45</v>
      </c>
      <c r="F53" s="1297"/>
      <c r="G53" s="1297"/>
      <c r="H53" s="1298"/>
      <c r="I53" s="114">
        <v>23367</v>
      </c>
      <c r="J53" s="115">
        <v>20344</v>
      </c>
      <c r="K53" s="115">
        <v>19066</v>
      </c>
      <c r="L53" s="115">
        <v>11372</v>
      </c>
      <c r="M53" s="116">
        <v>14777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v4EpQrTZY8G0b3GuJKMeAW7Y9M3lPQlPzWurOdPqM47Oiesqep3fIjgaBSJ5IdFF2DSfy2nw0NyZoRAJLkinQ==" saltValue="ArCHIRl0XW3uSSqdCoIF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7" t="s">
        <v>48</v>
      </c>
      <c r="D55" s="1307"/>
      <c r="E55" s="1308"/>
      <c r="F55" s="128">
        <v>12193</v>
      </c>
      <c r="G55" s="128">
        <v>9896</v>
      </c>
      <c r="H55" s="129">
        <v>7690</v>
      </c>
    </row>
    <row r="56" spans="2:8" ht="52.5" customHeight="1" x14ac:dyDescent="0.2">
      <c r="B56" s="130"/>
      <c r="C56" s="1309" t="s">
        <v>49</v>
      </c>
      <c r="D56" s="1309"/>
      <c r="E56" s="1310"/>
      <c r="F56" s="131">
        <v>5075</v>
      </c>
      <c r="G56" s="131">
        <v>8036</v>
      </c>
      <c r="H56" s="132">
        <v>8020</v>
      </c>
    </row>
    <row r="57" spans="2:8" ht="53.25" customHeight="1" x14ac:dyDescent="0.2">
      <c r="B57" s="130"/>
      <c r="C57" s="1311" t="s">
        <v>50</v>
      </c>
      <c r="D57" s="1311"/>
      <c r="E57" s="1312"/>
      <c r="F57" s="133">
        <v>45649</v>
      </c>
      <c r="G57" s="133">
        <v>38270</v>
      </c>
      <c r="H57" s="134">
        <v>28989</v>
      </c>
    </row>
    <row r="58" spans="2:8" ht="45.75" customHeight="1" x14ac:dyDescent="0.2">
      <c r="B58" s="135"/>
      <c r="C58" s="1299" t="s">
        <v>584</v>
      </c>
      <c r="D58" s="1300"/>
      <c r="E58" s="1301"/>
      <c r="F58" s="136">
        <v>10958</v>
      </c>
      <c r="G58" s="136">
        <v>11949</v>
      </c>
      <c r="H58" s="137">
        <v>13200</v>
      </c>
    </row>
    <row r="59" spans="2:8" ht="45.75" customHeight="1" x14ac:dyDescent="0.2">
      <c r="B59" s="135"/>
      <c r="C59" s="1299" t="s">
        <v>585</v>
      </c>
      <c r="D59" s="1300"/>
      <c r="E59" s="1301"/>
      <c r="F59" s="136">
        <v>5779</v>
      </c>
      <c r="G59" s="136">
        <v>5474</v>
      </c>
      <c r="H59" s="137">
        <v>5069</v>
      </c>
    </row>
    <row r="60" spans="2:8" ht="45.75" customHeight="1" x14ac:dyDescent="0.2">
      <c r="B60" s="135"/>
      <c r="C60" s="1299" t="s">
        <v>586</v>
      </c>
      <c r="D60" s="1300"/>
      <c r="E60" s="1301"/>
      <c r="F60" s="136">
        <v>5111</v>
      </c>
      <c r="G60" s="136">
        <v>6454</v>
      </c>
      <c r="H60" s="137">
        <v>3547</v>
      </c>
    </row>
    <row r="61" spans="2:8" ht="45.75" customHeight="1" x14ac:dyDescent="0.2">
      <c r="B61" s="135"/>
      <c r="C61" s="1299" t="s">
        <v>587</v>
      </c>
      <c r="D61" s="1300"/>
      <c r="E61" s="1301"/>
      <c r="F61" s="136">
        <v>19632</v>
      </c>
      <c r="G61" s="136">
        <v>10055</v>
      </c>
      <c r="H61" s="137">
        <v>2595</v>
      </c>
    </row>
    <row r="62" spans="2:8" ht="45.75" customHeight="1" thickBot="1" x14ac:dyDescent="0.25">
      <c r="B62" s="138"/>
      <c r="C62" s="1302" t="s">
        <v>588</v>
      </c>
      <c r="D62" s="1303"/>
      <c r="E62" s="1304"/>
      <c r="F62" s="139">
        <v>684</v>
      </c>
      <c r="G62" s="139">
        <v>684</v>
      </c>
      <c r="H62" s="140">
        <v>684</v>
      </c>
    </row>
    <row r="63" spans="2:8" ht="52.5" customHeight="1" thickBot="1" x14ac:dyDescent="0.25">
      <c r="B63" s="141"/>
      <c r="C63" s="1305" t="s">
        <v>51</v>
      </c>
      <c r="D63" s="1305"/>
      <c r="E63" s="1306"/>
      <c r="F63" s="142">
        <v>62918</v>
      </c>
      <c r="G63" s="142">
        <v>56203</v>
      </c>
      <c r="H63" s="143">
        <v>44698</v>
      </c>
    </row>
    <row r="64" spans="2:8" ht="15" customHeight="1" x14ac:dyDescent="0.2"/>
  </sheetData>
  <sheetProtection algorithmName="SHA-512" hashValue="Ajfhl2tCSegArU1LnM1sPSeT6QN43tAu7LcH33zhVyKcV/Dd821tfxLX1/61aa0Iuy1S2YbpkB1D9HaQ378MHg==" saltValue="0N8Aj2gikMLBX+Xi6qe+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37" zoomScale="115" zoomScaleNormal="115" zoomScaleSheetLayoutView="55" workbookViewId="0">
      <selection activeCell="AX61" sqref="AX61"/>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4" t="s">
        <v>623</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2" x14ac:dyDescent="0.2">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2" x14ac:dyDescent="0.2">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2" x14ac:dyDescent="0.2">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2" x14ac:dyDescent="0.2">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616</v>
      </c>
    </row>
    <row r="50" spans="1:109" ht="13.2" x14ac:dyDescent="0.2">
      <c r="B50" s="395"/>
      <c r="G50" s="1323"/>
      <c r="H50" s="1323"/>
      <c r="I50" s="1323"/>
      <c r="J50" s="1323"/>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557</v>
      </c>
      <c r="BQ50" s="1327"/>
      <c r="BR50" s="1327"/>
      <c r="BS50" s="1327"/>
      <c r="BT50" s="1327"/>
      <c r="BU50" s="1327"/>
      <c r="BV50" s="1327"/>
      <c r="BW50" s="1327"/>
      <c r="BX50" s="1327" t="s">
        <v>558</v>
      </c>
      <c r="BY50" s="1327"/>
      <c r="BZ50" s="1327"/>
      <c r="CA50" s="1327"/>
      <c r="CB50" s="1327"/>
      <c r="CC50" s="1327"/>
      <c r="CD50" s="1327"/>
      <c r="CE50" s="1327"/>
      <c r="CF50" s="1327" t="s">
        <v>559</v>
      </c>
      <c r="CG50" s="1327"/>
      <c r="CH50" s="1327"/>
      <c r="CI50" s="1327"/>
      <c r="CJ50" s="1327"/>
      <c r="CK50" s="1327"/>
      <c r="CL50" s="1327"/>
      <c r="CM50" s="1327"/>
      <c r="CN50" s="1327" t="s">
        <v>560</v>
      </c>
      <c r="CO50" s="1327"/>
      <c r="CP50" s="1327"/>
      <c r="CQ50" s="1327"/>
      <c r="CR50" s="1327"/>
      <c r="CS50" s="1327"/>
      <c r="CT50" s="1327"/>
      <c r="CU50" s="1327"/>
      <c r="CV50" s="1327" t="s">
        <v>561</v>
      </c>
      <c r="CW50" s="1327"/>
      <c r="CX50" s="1327"/>
      <c r="CY50" s="1327"/>
      <c r="CZ50" s="1327"/>
      <c r="DA50" s="1327"/>
      <c r="DB50" s="1327"/>
      <c r="DC50" s="1327"/>
    </row>
    <row r="51" spans="1:109" ht="13.5" customHeight="1" x14ac:dyDescent="0.2">
      <c r="B51" s="395"/>
      <c r="G51" s="1328"/>
      <c r="H51" s="1328"/>
      <c r="I51" s="1332"/>
      <c r="J51" s="1332"/>
      <c r="K51" s="1329"/>
      <c r="L51" s="1329"/>
      <c r="M51" s="1329"/>
      <c r="N51" s="1329"/>
      <c r="AM51" s="404"/>
      <c r="AN51" s="1330" t="s">
        <v>617</v>
      </c>
      <c r="AO51" s="1330"/>
      <c r="AP51" s="1330"/>
      <c r="AQ51" s="1330"/>
      <c r="AR51" s="1330"/>
      <c r="AS51" s="1330"/>
      <c r="AT51" s="1330"/>
      <c r="AU51" s="1330"/>
      <c r="AV51" s="1330"/>
      <c r="AW51" s="1330"/>
      <c r="AX51" s="1330"/>
      <c r="AY51" s="1330"/>
      <c r="AZ51" s="1330"/>
      <c r="BA51" s="1330"/>
      <c r="BB51" s="1330" t="s">
        <v>618</v>
      </c>
      <c r="BC51" s="1330"/>
      <c r="BD51" s="1330"/>
      <c r="BE51" s="1330"/>
      <c r="BF51" s="1330"/>
      <c r="BG51" s="1330"/>
      <c r="BH51" s="1330"/>
      <c r="BI51" s="1330"/>
      <c r="BJ51" s="1330"/>
      <c r="BK51" s="1330"/>
      <c r="BL51" s="1330"/>
      <c r="BM51" s="1330"/>
      <c r="BN51" s="1330"/>
      <c r="BO51" s="1330"/>
      <c r="BP51" s="1331"/>
      <c r="BQ51" s="1313"/>
      <c r="BR51" s="1313"/>
      <c r="BS51" s="1313"/>
      <c r="BT51" s="1313"/>
      <c r="BU51" s="1313"/>
      <c r="BV51" s="1313"/>
      <c r="BW51" s="1313"/>
      <c r="BX51" s="1313">
        <v>32.1</v>
      </c>
      <c r="BY51" s="1313"/>
      <c r="BZ51" s="1313"/>
      <c r="CA51" s="1313"/>
      <c r="CB51" s="1313"/>
      <c r="CC51" s="1313"/>
      <c r="CD51" s="1313"/>
      <c r="CE51" s="1313"/>
      <c r="CF51" s="1313">
        <v>29.7</v>
      </c>
      <c r="CG51" s="1313"/>
      <c r="CH51" s="1313"/>
      <c r="CI51" s="1313"/>
      <c r="CJ51" s="1313"/>
      <c r="CK51" s="1313"/>
      <c r="CL51" s="1313"/>
      <c r="CM51" s="1313"/>
      <c r="CN51" s="1313">
        <v>17.399999999999999</v>
      </c>
      <c r="CO51" s="1313"/>
      <c r="CP51" s="1313"/>
      <c r="CQ51" s="1313"/>
      <c r="CR51" s="1313"/>
      <c r="CS51" s="1313"/>
      <c r="CT51" s="1313"/>
      <c r="CU51" s="1313"/>
      <c r="CV51" s="1313">
        <v>22.3</v>
      </c>
      <c r="CW51" s="1313"/>
      <c r="CX51" s="1313"/>
      <c r="CY51" s="1313"/>
      <c r="CZ51" s="1313"/>
      <c r="DA51" s="1313"/>
      <c r="DB51" s="1313"/>
      <c r="DC51" s="1313"/>
    </row>
    <row r="52" spans="1:109" ht="13.2" x14ac:dyDescent="0.2">
      <c r="B52" s="395"/>
      <c r="G52" s="1328"/>
      <c r="H52" s="1328"/>
      <c r="I52" s="1332"/>
      <c r="J52" s="1332"/>
      <c r="K52" s="1329"/>
      <c r="L52" s="1329"/>
      <c r="M52" s="1329"/>
      <c r="N52" s="1329"/>
      <c r="AM52" s="404"/>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3"/>
      <c r="B53" s="395"/>
      <c r="G53" s="1328"/>
      <c r="H53" s="1328"/>
      <c r="I53" s="1323"/>
      <c r="J53" s="1323"/>
      <c r="K53" s="1329"/>
      <c r="L53" s="1329"/>
      <c r="M53" s="1329"/>
      <c r="N53" s="1329"/>
      <c r="AM53" s="404"/>
      <c r="AN53" s="1330"/>
      <c r="AO53" s="1330"/>
      <c r="AP53" s="1330"/>
      <c r="AQ53" s="1330"/>
      <c r="AR53" s="1330"/>
      <c r="AS53" s="1330"/>
      <c r="AT53" s="1330"/>
      <c r="AU53" s="1330"/>
      <c r="AV53" s="1330"/>
      <c r="AW53" s="1330"/>
      <c r="AX53" s="1330"/>
      <c r="AY53" s="1330"/>
      <c r="AZ53" s="1330"/>
      <c r="BA53" s="1330"/>
      <c r="BB53" s="1330" t="s">
        <v>619</v>
      </c>
      <c r="BC53" s="1330"/>
      <c r="BD53" s="1330"/>
      <c r="BE53" s="1330"/>
      <c r="BF53" s="1330"/>
      <c r="BG53" s="1330"/>
      <c r="BH53" s="1330"/>
      <c r="BI53" s="1330"/>
      <c r="BJ53" s="1330"/>
      <c r="BK53" s="1330"/>
      <c r="BL53" s="1330"/>
      <c r="BM53" s="1330"/>
      <c r="BN53" s="1330"/>
      <c r="BO53" s="1330"/>
      <c r="BP53" s="1331"/>
      <c r="BQ53" s="1313"/>
      <c r="BR53" s="1313"/>
      <c r="BS53" s="1313"/>
      <c r="BT53" s="1313"/>
      <c r="BU53" s="1313"/>
      <c r="BV53" s="1313"/>
      <c r="BW53" s="1313"/>
      <c r="BX53" s="1313">
        <v>60.5</v>
      </c>
      <c r="BY53" s="1313"/>
      <c r="BZ53" s="1313"/>
      <c r="CA53" s="1313"/>
      <c r="CB53" s="1313"/>
      <c r="CC53" s="1313"/>
      <c r="CD53" s="1313"/>
      <c r="CE53" s="1313"/>
      <c r="CF53" s="1313">
        <v>62.7</v>
      </c>
      <c r="CG53" s="1313"/>
      <c r="CH53" s="1313"/>
      <c r="CI53" s="1313"/>
      <c r="CJ53" s="1313"/>
      <c r="CK53" s="1313"/>
      <c r="CL53" s="1313"/>
      <c r="CM53" s="1313"/>
      <c r="CN53" s="1313">
        <v>61.1</v>
      </c>
      <c r="CO53" s="1313"/>
      <c r="CP53" s="1313"/>
      <c r="CQ53" s="1313"/>
      <c r="CR53" s="1313"/>
      <c r="CS53" s="1313"/>
      <c r="CT53" s="1313"/>
      <c r="CU53" s="1313"/>
      <c r="CV53" s="1313">
        <v>62.8</v>
      </c>
      <c r="CW53" s="1313"/>
      <c r="CX53" s="1313"/>
      <c r="CY53" s="1313"/>
      <c r="CZ53" s="1313"/>
      <c r="DA53" s="1313"/>
      <c r="DB53" s="1313"/>
      <c r="DC53" s="1313"/>
    </row>
    <row r="54" spans="1:109" ht="13.2" x14ac:dyDescent="0.2">
      <c r="A54" s="403"/>
      <c r="B54" s="395"/>
      <c r="G54" s="1328"/>
      <c r="H54" s="1328"/>
      <c r="I54" s="1323"/>
      <c r="J54" s="1323"/>
      <c r="K54" s="1329"/>
      <c r="L54" s="1329"/>
      <c r="M54" s="1329"/>
      <c r="N54" s="1329"/>
      <c r="AM54" s="404"/>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3"/>
      <c r="B55" s="395"/>
      <c r="G55" s="1323"/>
      <c r="H55" s="1323"/>
      <c r="I55" s="1323"/>
      <c r="J55" s="1323"/>
      <c r="K55" s="1329"/>
      <c r="L55" s="1329"/>
      <c r="M55" s="1329"/>
      <c r="N55" s="1329"/>
      <c r="AN55" s="1327" t="s">
        <v>620</v>
      </c>
      <c r="AO55" s="1327"/>
      <c r="AP55" s="1327"/>
      <c r="AQ55" s="1327"/>
      <c r="AR55" s="1327"/>
      <c r="AS55" s="1327"/>
      <c r="AT55" s="1327"/>
      <c r="AU55" s="1327"/>
      <c r="AV55" s="1327"/>
      <c r="AW55" s="1327"/>
      <c r="AX55" s="1327"/>
      <c r="AY55" s="1327"/>
      <c r="AZ55" s="1327"/>
      <c r="BA55" s="1327"/>
      <c r="BB55" s="1330" t="s">
        <v>618</v>
      </c>
      <c r="BC55" s="1330"/>
      <c r="BD55" s="1330"/>
      <c r="BE55" s="1330"/>
      <c r="BF55" s="1330"/>
      <c r="BG55" s="1330"/>
      <c r="BH55" s="1330"/>
      <c r="BI55" s="1330"/>
      <c r="BJ55" s="1330"/>
      <c r="BK55" s="1330"/>
      <c r="BL55" s="1330"/>
      <c r="BM55" s="1330"/>
      <c r="BN55" s="1330"/>
      <c r="BO55" s="1330"/>
      <c r="BP55" s="1331"/>
      <c r="BQ55" s="1313"/>
      <c r="BR55" s="1313"/>
      <c r="BS55" s="1313"/>
      <c r="BT55" s="1313"/>
      <c r="BU55" s="1313"/>
      <c r="BV55" s="1313"/>
      <c r="BW55" s="1313"/>
      <c r="BX55" s="1313">
        <v>38.9</v>
      </c>
      <c r="BY55" s="1313"/>
      <c r="BZ55" s="1313"/>
      <c r="CA55" s="1313"/>
      <c r="CB55" s="1313"/>
      <c r="CC55" s="1313"/>
      <c r="CD55" s="1313"/>
      <c r="CE55" s="1313"/>
      <c r="CF55" s="1313">
        <v>37.6</v>
      </c>
      <c r="CG55" s="1313"/>
      <c r="CH55" s="1313"/>
      <c r="CI55" s="1313"/>
      <c r="CJ55" s="1313"/>
      <c r="CK55" s="1313"/>
      <c r="CL55" s="1313"/>
      <c r="CM55" s="1313"/>
      <c r="CN55" s="1313">
        <v>34</v>
      </c>
      <c r="CO55" s="1313"/>
      <c r="CP55" s="1313"/>
      <c r="CQ55" s="1313"/>
      <c r="CR55" s="1313"/>
      <c r="CS55" s="1313"/>
      <c r="CT55" s="1313"/>
      <c r="CU55" s="1313"/>
      <c r="CV55" s="1313">
        <v>33.9</v>
      </c>
      <c r="CW55" s="1313"/>
      <c r="CX55" s="1313"/>
      <c r="CY55" s="1313"/>
      <c r="CZ55" s="1313"/>
      <c r="DA55" s="1313"/>
      <c r="DB55" s="1313"/>
      <c r="DC55" s="1313"/>
    </row>
    <row r="56" spans="1:109" ht="13.2" x14ac:dyDescent="0.2">
      <c r="A56" s="403"/>
      <c r="B56" s="395"/>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3" customFormat="1" ht="13.2" x14ac:dyDescent="0.2">
      <c r="B57" s="407"/>
      <c r="G57" s="1323"/>
      <c r="H57" s="1323"/>
      <c r="I57" s="1333"/>
      <c r="J57" s="1333"/>
      <c r="K57" s="1329"/>
      <c r="L57" s="1329"/>
      <c r="M57" s="1329"/>
      <c r="N57" s="1329"/>
      <c r="AM57" s="388"/>
      <c r="AN57" s="1327"/>
      <c r="AO57" s="1327"/>
      <c r="AP57" s="1327"/>
      <c r="AQ57" s="1327"/>
      <c r="AR57" s="1327"/>
      <c r="AS57" s="1327"/>
      <c r="AT57" s="1327"/>
      <c r="AU57" s="1327"/>
      <c r="AV57" s="1327"/>
      <c r="AW57" s="1327"/>
      <c r="AX57" s="1327"/>
      <c r="AY57" s="1327"/>
      <c r="AZ57" s="1327"/>
      <c r="BA57" s="1327"/>
      <c r="BB57" s="1330" t="s">
        <v>619</v>
      </c>
      <c r="BC57" s="1330"/>
      <c r="BD57" s="1330"/>
      <c r="BE57" s="1330"/>
      <c r="BF57" s="1330"/>
      <c r="BG57" s="1330"/>
      <c r="BH57" s="1330"/>
      <c r="BI57" s="1330"/>
      <c r="BJ57" s="1330"/>
      <c r="BK57" s="1330"/>
      <c r="BL57" s="1330"/>
      <c r="BM57" s="1330"/>
      <c r="BN57" s="1330"/>
      <c r="BO57" s="1330"/>
      <c r="BP57" s="1331"/>
      <c r="BQ57" s="1313"/>
      <c r="BR57" s="1313"/>
      <c r="BS57" s="1313"/>
      <c r="BT57" s="1313"/>
      <c r="BU57" s="1313"/>
      <c r="BV57" s="1313"/>
      <c r="BW57" s="1313"/>
      <c r="BX57" s="1313">
        <v>59.3</v>
      </c>
      <c r="BY57" s="1313"/>
      <c r="BZ57" s="1313"/>
      <c r="CA57" s="1313"/>
      <c r="CB57" s="1313"/>
      <c r="CC57" s="1313"/>
      <c r="CD57" s="1313"/>
      <c r="CE57" s="1313"/>
      <c r="CF57" s="1313">
        <v>60</v>
      </c>
      <c r="CG57" s="1313"/>
      <c r="CH57" s="1313"/>
      <c r="CI57" s="1313"/>
      <c r="CJ57" s="1313"/>
      <c r="CK57" s="1313"/>
      <c r="CL57" s="1313"/>
      <c r="CM57" s="1313"/>
      <c r="CN57" s="1313">
        <v>61.1</v>
      </c>
      <c r="CO57" s="1313"/>
      <c r="CP57" s="1313"/>
      <c r="CQ57" s="1313"/>
      <c r="CR57" s="1313"/>
      <c r="CS57" s="1313"/>
      <c r="CT57" s="1313"/>
      <c r="CU57" s="1313"/>
      <c r="CV57" s="1313">
        <v>61.7</v>
      </c>
      <c r="CW57" s="1313"/>
      <c r="CX57" s="1313"/>
      <c r="CY57" s="1313"/>
      <c r="CZ57" s="1313"/>
      <c r="DA57" s="1313"/>
      <c r="DB57" s="1313"/>
      <c r="DC57" s="1313"/>
      <c r="DD57" s="408"/>
      <c r="DE57" s="407"/>
    </row>
    <row r="58" spans="1:109" s="403" customFormat="1" ht="13.2" x14ac:dyDescent="0.2">
      <c r="A58" s="388"/>
      <c r="B58" s="407"/>
      <c r="G58" s="1323"/>
      <c r="H58" s="1323"/>
      <c r="I58" s="1333"/>
      <c r="J58" s="1333"/>
      <c r="K58" s="1329"/>
      <c r="L58" s="1329"/>
      <c r="M58" s="1329"/>
      <c r="N58" s="1329"/>
      <c r="AM58" s="388"/>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621</v>
      </c>
    </row>
    <row r="64" spans="1:109" ht="13.2" x14ac:dyDescent="0.2">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4" t="s">
        <v>624</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ht="13.2" x14ac:dyDescent="0.2">
      <c r="B66" s="395"/>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ht="13.2" x14ac:dyDescent="0.2">
      <c r="B67" s="395"/>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ht="13.2" x14ac:dyDescent="0.2">
      <c r="B68" s="395"/>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ht="13.2" x14ac:dyDescent="0.2">
      <c r="B69" s="395"/>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616</v>
      </c>
    </row>
    <row r="72" spans="2:107" ht="13.2" x14ac:dyDescent="0.2">
      <c r="B72" s="395"/>
      <c r="G72" s="1323"/>
      <c r="H72" s="1323"/>
      <c r="I72" s="1323"/>
      <c r="J72" s="1323"/>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557</v>
      </c>
      <c r="BQ72" s="1327"/>
      <c r="BR72" s="1327"/>
      <c r="BS72" s="1327"/>
      <c r="BT72" s="1327"/>
      <c r="BU72" s="1327"/>
      <c r="BV72" s="1327"/>
      <c r="BW72" s="1327"/>
      <c r="BX72" s="1327" t="s">
        <v>558</v>
      </c>
      <c r="BY72" s="1327"/>
      <c r="BZ72" s="1327"/>
      <c r="CA72" s="1327"/>
      <c r="CB72" s="1327"/>
      <c r="CC72" s="1327"/>
      <c r="CD72" s="1327"/>
      <c r="CE72" s="1327"/>
      <c r="CF72" s="1327" t="s">
        <v>559</v>
      </c>
      <c r="CG72" s="1327"/>
      <c r="CH72" s="1327"/>
      <c r="CI72" s="1327"/>
      <c r="CJ72" s="1327"/>
      <c r="CK72" s="1327"/>
      <c r="CL72" s="1327"/>
      <c r="CM72" s="1327"/>
      <c r="CN72" s="1327" t="s">
        <v>560</v>
      </c>
      <c r="CO72" s="1327"/>
      <c r="CP72" s="1327"/>
      <c r="CQ72" s="1327"/>
      <c r="CR72" s="1327"/>
      <c r="CS72" s="1327"/>
      <c r="CT72" s="1327"/>
      <c r="CU72" s="1327"/>
      <c r="CV72" s="1327" t="s">
        <v>561</v>
      </c>
      <c r="CW72" s="1327"/>
      <c r="CX72" s="1327"/>
      <c r="CY72" s="1327"/>
      <c r="CZ72" s="1327"/>
      <c r="DA72" s="1327"/>
      <c r="DB72" s="1327"/>
      <c r="DC72" s="1327"/>
    </row>
    <row r="73" spans="2:107" ht="13.2" x14ac:dyDescent="0.2">
      <c r="B73" s="395"/>
      <c r="G73" s="1328"/>
      <c r="H73" s="1328"/>
      <c r="I73" s="1328"/>
      <c r="J73" s="1328"/>
      <c r="K73" s="1342"/>
      <c r="L73" s="1342"/>
      <c r="M73" s="1342"/>
      <c r="N73" s="1342"/>
      <c r="AM73" s="404"/>
      <c r="AN73" s="1330" t="s">
        <v>617</v>
      </c>
      <c r="AO73" s="1330"/>
      <c r="AP73" s="1330"/>
      <c r="AQ73" s="1330"/>
      <c r="AR73" s="1330"/>
      <c r="AS73" s="1330"/>
      <c r="AT73" s="1330"/>
      <c r="AU73" s="1330"/>
      <c r="AV73" s="1330"/>
      <c r="AW73" s="1330"/>
      <c r="AX73" s="1330"/>
      <c r="AY73" s="1330"/>
      <c r="AZ73" s="1330"/>
      <c r="BA73" s="1330"/>
      <c r="BB73" s="1330" t="s">
        <v>618</v>
      </c>
      <c r="BC73" s="1330"/>
      <c r="BD73" s="1330"/>
      <c r="BE73" s="1330"/>
      <c r="BF73" s="1330"/>
      <c r="BG73" s="1330"/>
      <c r="BH73" s="1330"/>
      <c r="BI73" s="1330"/>
      <c r="BJ73" s="1330"/>
      <c r="BK73" s="1330"/>
      <c r="BL73" s="1330"/>
      <c r="BM73" s="1330"/>
      <c r="BN73" s="1330"/>
      <c r="BO73" s="1330"/>
      <c r="BP73" s="1313">
        <v>36.700000000000003</v>
      </c>
      <c r="BQ73" s="1313"/>
      <c r="BR73" s="1313"/>
      <c r="BS73" s="1313"/>
      <c r="BT73" s="1313"/>
      <c r="BU73" s="1313"/>
      <c r="BV73" s="1313"/>
      <c r="BW73" s="1313"/>
      <c r="BX73" s="1313">
        <v>32.1</v>
      </c>
      <c r="BY73" s="1313"/>
      <c r="BZ73" s="1313"/>
      <c r="CA73" s="1313"/>
      <c r="CB73" s="1313"/>
      <c r="CC73" s="1313"/>
      <c r="CD73" s="1313"/>
      <c r="CE73" s="1313"/>
      <c r="CF73" s="1313">
        <v>29.7</v>
      </c>
      <c r="CG73" s="1313"/>
      <c r="CH73" s="1313"/>
      <c r="CI73" s="1313"/>
      <c r="CJ73" s="1313"/>
      <c r="CK73" s="1313"/>
      <c r="CL73" s="1313"/>
      <c r="CM73" s="1313"/>
      <c r="CN73" s="1313">
        <v>17.399999999999999</v>
      </c>
      <c r="CO73" s="1313"/>
      <c r="CP73" s="1313"/>
      <c r="CQ73" s="1313"/>
      <c r="CR73" s="1313"/>
      <c r="CS73" s="1313"/>
      <c r="CT73" s="1313"/>
      <c r="CU73" s="1313"/>
      <c r="CV73" s="1313">
        <v>22.3</v>
      </c>
      <c r="CW73" s="1313"/>
      <c r="CX73" s="1313"/>
      <c r="CY73" s="1313"/>
      <c r="CZ73" s="1313"/>
      <c r="DA73" s="1313"/>
      <c r="DB73" s="1313"/>
      <c r="DC73" s="1313"/>
    </row>
    <row r="74" spans="2:107" ht="13.2" x14ac:dyDescent="0.2">
      <c r="B74" s="395"/>
      <c r="G74" s="1328"/>
      <c r="H74" s="1328"/>
      <c r="I74" s="1328"/>
      <c r="J74" s="1328"/>
      <c r="K74" s="1342"/>
      <c r="L74" s="1342"/>
      <c r="M74" s="1342"/>
      <c r="N74" s="1342"/>
      <c r="AM74" s="404"/>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5"/>
      <c r="G75" s="1328"/>
      <c r="H75" s="1328"/>
      <c r="I75" s="1323"/>
      <c r="J75" s="1323"/>
      <c r="K75" s="1329"/>
      <c r="L75" s="1329"/>
      <c r="M75" s="1329"/>
      <c r="N75" s="1329"/>
      <c r="AM75" s="404"/>
      <c r="AN75" s="1330"/>
      <c r="AO75" s="1330"/>
      <c r="AP75" s="1330"/>
      <c r="AQ75" s="1330"/>
      <c r="AR75" s="1330"/>
      <c r="AS75" s="1330"/>
      <c r="AT75" s="1330"/>
      <c r="AU75" s="1330"/>
      <c r="AV75" s="1330"/>
      <c r="AW75" s="1330"/>
      <c r="AX75" s="1330"/>
      <c r="AY75" s="1330"/>
      <c r="AZ75" s="1330"/>
      <c r="BA75" s="1330"/>
      <c r="BB75" s="1330" t="s">
        <v>622</v>
      </c>
      <c r="BC75" s="1330"/>
      <c r="BD75" s="1330"/>
      <c r="BE75" s="1330"/>
      <c r="BF75" s="1330"/>
      <c r="BG75" s="1330"/>
      <c r="BH75" s="1330"/>
      <c r="BI75" s="1330"/>
      <c r="BJ75" s="1330"/>
      <c r="BK75" s="1330"/>
      <c r="BL75" s="1330"/>
      <c r="BM75" s="1330"/>
      <c r="BN75" s="1330"/>
      <c r="BO75" s="1330"/>
      <c r="BP75" s="1313">
        <v>9.6999999999999993</v>
      </c>
      <c r="BQ75" s="1313"/>
      <c r="BR75" s="1313"/>
      <c r="BS75" s="1313"/>
      <c r="BT75" s="1313"/>
      <c r="BU75" s="1313"/>
      <c r="BV75" s="1313"/>
      <c r="BW75" s="1313"/>
      <c r="BX75" s="1313">
        <v>9.4</v>
      </c>
      <c r="BY75" s="1313"/>
      <c r="BZ75" s="1313"/>
      <c r="CA75" s="1313"/>
      <c r="CB75" s="1313"/>
      <c r="CC75" s="1313"/>
      <c r="CD75" s="1313"/>
      <c r="CE75" s="1313"/>
      <c r="CF75" s="1313">
        <v>8.3000000000000007</v>
      </c>
      <c r="CG75" s="1313"/>
      <c r="CH75" s="1313"/>
      <c r="CI75" s="1313"/>
      <c r="CJ75" s="1313"/>
      <c r="CK75" s="1313"/>
      <c r="CL75" s="1313"/>
      <c r="CM75" s="1313"/>
      <c r="CN75" s="1313">
        <v>7.9</v>
      </c>
      <c r="CO75" s="1313"/>
      <c r="CP75" s="1313"/>
      <c r="CQ75" s="1313"/>
      <c r="CR75" s="1313"/>
      <c r="CS75" s="1313"/>
      <c r="CT75" s="1313"/>
      <c r="CU75" s="1313"/>
      <c r="CV75" s="1313">
        <v>7</v>
      </c>
      <c r="CW75" s="1313"/>
      <c r="CX75" s="1313"/>
      <c r="CY75" s="1313"/>
      <c r="CZ75" s="1313"/>
      <c r="DA75" s="1313"/>
      <c r="DB75" s="1313"/>
      <c r="DC75" s="1313"/>
    </row>
    <row r="76" spans="2:107" ht="13.2" x14ac:dyDescent="0.2">
      <c r="B76" s="395"/>
      <c r="G76" s="1328"/>
      <c r="H76" s="1328"/>
      <c r="I76" s="1323"/>
      <c r="J76" s="1323"/>
      <c r="K76" s="1329"/>
      <c r="L76" s="1329"/>
      <c r="M76" s="1329"/>
      <c r="N76" s="1329"/>
      <c r="AM76" s="404"/>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5"/>
      <c r="G77" s="1323"/>
      <c r="H77" s="1323"/>
      <c r="I77" s="1323"/>
      <c r="J77" s="1323"/>
      <c r="K77" s="1342"/>
      <c r="L77" s="1342"/>
      <c r="M77" s="1342"/>
      <c r="N77" s="1342"/>
      <c r="AN77" s="1327" t="s">
        <v>620</v>
      </c>
      <c r="AO77" s="1327"/>
      <c r="AP77" s="1327"/>
      <c r="AQ77" s="1327"/>
      <c r="AR77" s="1327"/>
      <c r="AS77" s="1327"/>
      <c r="AT77" s="1327"/>
      <c r="AU77" s="1327"/>
      <c r="AV77" s="1327"/>
      <c r="AW77" s="1327"/>
      <c r="AX77" s="1327"/>
      <c r="AY77" s="1327"/>
      <c r="AZ77" s="1327"/>
      <c r="BA77" s="1327"/>
      <c r="BB77" s="1330" t="s">
        <v>618</v>
      </c>
      <c r="BC77" s="1330"/>
      <c r="BD77" s="1330"/>
      <c r="BE77" s="1330"/>
      <c r="BF77" s="1330"/>
      <c r="BG77" s="1330"/>
      <c r="BH77" s="1330"/>
      <c r="BI77" s="1330"/>
      <c r="BJ77" s="1330"/>
      <c r="BK77" s="1330"/>
      <c r="BL77" s="1330"/>
      <c r="BM77" s="1330"/>
      <c r="BN77" s="1330"/>
      <c r="BO77" s="1330"/>
      <c r="BP77" s="1313">
        <v>41.4</v>
      </c>
      <c r="BQ77" s="1313"/>
      <c r="BR77" s="1313"/>
      <c r="BS77" s="1313"/>
      <c r="BT77" s="1313"/>
      <c r="BU77" s="1313"/>
      <c r="BV77" s="1313"/>
      <c r="BW77" s="1313"/>
      <c r="BX77" s="1313">
        <v>38.9</v>
      </c>
      <c r="BY77" s="1313"/>
      <c r="BZ77" s="1313"/>
      <c r="CA77" s="1313"/>
      <c r="CB77" s="1313"/>
      <c r="CC77" s="1313"/>
      <c r="CD77" s="1313"/>
      <c r="CE77" s="1313"/>
      <c r="CF77" s="1313">
        <v>37.6</v>
      </c>
      <c r="CG77" s="1313"/>
      <c r="CH77" s="1313"/>
      <c r="CI77" s="1313"/>
      <c r="CJ77" s="1313"/>
      <c r="CK77" s="1313"/>
      <c r="CL77" s="1313"/>
      <c r="CM77" s="1313"/>
      <c r="CN77" s="1313">
        <v>34</v>
      </c>
      <c r="CO77" s="1313"/>
      <c r="CP77" s="1313"/>
      <c r="CQ77" s="1313"/>
      <c r="CR77" s="1313"/>
      <c r="CS77" s="1313"/>
      <c r="CT77" s="1313"/>
      <c r="CU77" s="1313"/>
      <c r="CV77" s="1313">
        <v>33.9</v>
      </c>
      <c r="CW77" s="1313"/>
      <c r="CX77" s="1313"/>
      <c r="CY77" s="1313"/>
      <c r="CZ77" s="1313"/>
      <c r="DA77" s="1313"/>
      <c r="DB77" s="1313"/>
      <c r="DC77" s="1313"/>
    </row>
    <row r="78" spans="2:107" ht="13.2" x14ac:dyDescent="0.2">
      <c r="B78" s="395"/>
      <c r="G78" s="1323"/>
      <c r="H78" s="1323"/>
      <c r="I78" s="1323"/>
      <c r="J78" s="1323"/>
      <c r="K78" s="1342"/>
      <c r="L78" s="1342"/>
      <c r="M78" s="1342"/>
      <c r="N78" s="1342"/>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5"/>
      <c r="G79" s="1323"/>
      <c r="H79" s="1323"/>
      <c r="I79" s="1333"/>
      <c r="J79" s="1333"/>
      <c r="K79" s="1343"/>
      <c r="L79" s="1343"/>
      <c r="M79" s="1343"/>
      <c r="N79" s="1343"/>
      <c r="AN79" s="1327"/>
      <c r="AO79" s="1327"/>
      <c r="AP79" s="1327"/>
      <c r="AQ79" s="1327"/>
      <c r="AR79" s="1327"/>
      <c r="AS79" s="1327"/>
      <c r="AT79" s="1327"/>
      <c r="AU79" s="1327"/>
      <c r="AV79" s="1327"/>
      <c r="AW79" s="1327"/>
      <c r="AX79" s="1327"/>
      <c r="AY79" s="1327"/>
      <c r="AZ79" s="1327"/>
      <c r="BA79" s="1327"/>
      <c r="BB79" s="1330" t="s">
        <v>622</v>
      </c>
      <c r="BC79" s="1330"/>
      <c r="BD79" s="1330"/>
      <c r="BE79" s="1330"/>
      <c r="BF79" s="1330"/>
      <c r="BG79" s="1330"/>
      <c r="BH79" s="1330"/>
      <c r="BI79" s="1330"/>
      <c r="BJ79" s="1330"/>
      <c r="BK79" s="1330"/>
      <c r="BL79" s="1330"/>
      <c r="BM79" s="1330"/>
      <c r="BN79" s="1330"/>
      <c r="BO79" s="1330"/>
      <c r="BP79" s="1313">
        <v>6.7</v>
      </c>
      <c r="BQ79" s="1313"/>
      <c r="BR79" s="1313"/>
      <c r="BS79" s="1313"/>
      <c r="BT79" s="1313"/>
      <c r="BU79" s="1313"/>
      <c r="BV79" s="1313"/>
      <c r="BW79" s="1313"/>
      <c r="BX79" s="1313">
        <v>6.4</v>
      </c>
      <c r="BY79" s="1313"/>
      <c r="BZ79" s="1313"/>
      <c r="CA79" s="1313"/>
      <c r="CB79" s="1313"/>
      <c r="CC79" s="1313"/>
      <c r="CD79" s="1313"/>
      <c r="CE79" s="1313"/>
      <c r="CF79" s="1313">
        <v>6.1</v>
      </c>
      <c r="CG79" s="1313"/>
      <c r="CH79" s="1313"/>
      <c r="CI79" s="1313"/>
      <c r="CJ79" s="1313"/>
      <c r="CK79" s="1313"/>
      <c r="CL79" s="1313"/>
      <c r="CM79" s="1313"/>
      <c r="CN79" s="1313">
        <v>5.9</v>
      </c>
      <c r="CO79" s="1313"/>
      <c r="CP79" s="1313"/>
      <c r="CQ79" s="1313"/>
      <c r="CR79" s="1313"/>
      <c r="CS79" s="1313"/>
      <c r="CT79" s="1313"/>
      <c r="CU79" s="1313"/>
      <c r="CV79" s="1313">
        <v>5.7</v>
      </c>
      <c r="CW79" s="1313"/>
      <c r="CX79" s="1313"/>
      <c r="CY79" s="1313"/>
      <c r="CZ79" s="1313"/>
      <c r="DA79" s="1313"/>
      <c r="DB79" s="1313"/>
      <c r="DC79" s="1313"/>
    </row>
    <row r="80" spans="2:107" ht="13.2" x14ac:dyDescent="0.2">
      <c r="B80" s="395"/>
      <c r="G80" s="1323"/>
      <c r="H80" s="1323"/>
      <c r="I80" s="1333"/>
      <c r="J80" s="1333"/>
      <c r="K80" s="1343"/>
      <c r="L80" s="1343"/>
      <c r="M80" s="1343"/>
      <c r="N80" s="1343"/>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iK7O0KFYU+bp04ohzHssj8vaU1o+xkak5UgLreLzTEV8vmJF8cAqLrvbeQvwpb5ieIji1jhg1VAlfG0/1Yi46w==" saltValue="xHhbUphWkUOMWZRMOz5r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A16" zoomScale="85" zoomScaleNormal="85" zoomScaleSheetLayoutView="70" workbookViewId="0">
      <selection activeCell="AE108" sqref="AE108"/>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7qHLI7Ax0twRtEpfEpEbZgjfCuAMAlxGoRNcX1/5tbdSScG9U7m0uDFPBlUguYc1ixwH6N/I0CsDUsaLcbC5aA==" saltValue="qXZreGyRRzKjfwRAvUb4GQ=="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topLeftCell="O1" zoomScale="85" zoomScaleNormal="85" zoomScaleSheetLayoutView="55" workbookViewId="0">
      <selection activeCell="AF111" sqref="AF111"/>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fh6v6NUvskfK61jwRiNxOI7yx/4734PZeZeRuFu8h+ucBpBf0PFozO7jZBmf3m/OJ6KB+0jv0GP2ZF0oxCueKQ==" saltValue="jKEaNlMBxyHL9hRv3m9WBg=="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114922</v>
      </c>
      <c r="E3" s="162"/>
      <c r="F3" s="163">
        <v>50880</v>
      </c>
      <c r="G3" s="164"/>
      <c r="H3" s="165"/>
    </row>
    <row r="4" spans="1:8" x14ac:dyDescent="0.2">
      <c r="A4" s="166"/>
      <c r="B4" s="167"/>
      <c r="C4" s="168"/>
      <c r="D4" s="169">
        <v>28920</v>
      </c>
      <c r="E4" s="170"/>
      <c r="F4" s="171">
        <v>27819</v>
      </c>
      <c r="G4" s="172"/>
      <c r="H4" s="173"/>
    </row>
    <row r="5" spans="1:8" x14ac:dyDescent="0.2">
      <c r="A5" s="154" t="s">
        <v>549</v>
      </c>
      <c r="B5" s="159"/>
      <c r="C5" s="160"/>
      <c r="D5" s="161">
        <v>83480</v>
      </c>
      <c r="E5" s="162"/>
      <c r="F5" s="163">
        <v>46395</v>
      </c>
      <c r="G5" s="164"/>
      <c r="H5" s="165"/>
    </row>
    <row r="6" spans="1:8" x14ac:dyDescent="0.2">
      <c r="A6" s="166"/>
      <c r="B6" s="167"/>
      <c r="C6" s="168"/>
      <c r="D6" s="169">
        <v>19208</v>
      </c>
      <c r="E6" s="170"/>
      <c r="F6" s="171">
        <v>26304</v>
      </c>
      <c r="G6" s="172"/>
      <c r="H6" s="173"/>
    </row>
    <row r="7" spans="1:8" x14ac:dyDescent="0.2">
      <c r="A7" s="154" t="s">
        <v>550</v>
      </c>
      <c r="B7" s="159"/>
      <c r="C7" s="160"/>
      <c r="D7" s="161">
        <v>90439</v>
      </c>
      <c r="E7" s="162"/>
      <c r="F7" s="163">
        <v>48088</v>
      </c>
      <c r="G7" s="164"/>
      <c r="H7" s="165"/>
    </row>
    <row r="8" spans="1:8" x14ac:dyDescent="0.2">
      <c r="A8" s="166"/>
      <c r="B8" s="167"/>
      <c r="C8" s="168"/>
      <c r="D8" s="169">
        <v>30141</v>
      </c>
      <c r="E8" s="170"/>
      <c r="F8" s="171">
        <v>25183</v>
      </c>
      <c r="G8" s="172"/>
      <c r="H8" s="173"/>
    </row>
    <row r="9" spans="1:8" x14ac:dyDescent="0.2">
      <c r="A9" s="154" t="s">
        <v>551</v>
      </c>
      <c r="B9" s="159"/>
      <c r="C9" s="160"/>
      <c r="D9" s="161">
        <v>63802</v>
      </c>
      <c r="E9" s="162"/>
      <c r="F9" s="163">
        <v>46457</v>
      </c>
      <c r="G9" s="164"/>
      <c r="H9" s="165"/>
    </row>
    <row r="10" spans="1:8" x14ac:dyDescent="0.2">
      <c r="A10" s="166"/>
      <c r="B10" s="167"/>
      <c r="C10" s="168"/>
      <c r="D10" s="169">
        <v>23402</v>
      </c>
      <c r="E10" s="170"/>
      <c r="F10" s="171">
        <v>24020</v>
      </c>
      <c r="G10" s="172"/>
      <c r="H10" s="173"/>
    </row>
    <row r="11" spans="1:8" x14ac:dyDescent="0.2">
      <c r="A11" s="154" t="s">
        <v>552</v>
      </c>
      <c r="B11" s="159"/>
      <c r="C11" s="160"/>
      <c r="D11" s="161">
        <v>48223</v>
      </c>
      <c r="E11" s="162"/>
      <c r="F11" s="163">
        <v>51849</v>
      </c>
      <c r="G11" s="164"/>
      <c r="H11" s="165"/>
    </row>
    <row r="12" spans="1:8" x14ac:dyDescent="0.2">
      <c r="A12" s="166"/>
      <c r="B12" s="167"/>
      <c r="C12" s="174"/>
      <c r="D12" s="169">
        <v>28952</v>
      </c>
      <c r="E12" s="170"/>
      <c r="F12" s="171">
        <v>26326</v>
      </c>
      <c r="G12" s="172"/>
      <c r="H12" s="173"/>
    </row>
    <row r="13" spans="1:8" x14ac:dyDescent="0.2">
      <c r="A13" s="154"/>
      <c r="B13" s="159"/>
      <c r="C13" s="175"/>
      <c r="D13" s="176">
        <v>80173</v>
      </c>
      <c r="E13" s="177"/>
      <c r="F13" s="178">
        <v>48734</v>
      </c>
      <c r="G13" s="179"/>
      <c r="H13" s="165"/>
    </row>
    <row r="14" spans="1:8" x14ac:dyDescent="0.2">
      <c r="A14" s="166"/>
      <c r="B14" s="167"/>
      <c r="C14" s="168"/>
      <c r="D14" s="169">
        <v>26125</v>
      </c>
      <c r="E14" s="170"/>
      <c r="F14" s="171">
        <v>25930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7.12</v>
      </c>
      <c r="C19" s="180">
        <f>ROUND(VALUE(SUBSTITUTE(実質収支比率等に係る経年分析!G$48,"▲","-")),2)</f>
        <v>5.21</v>
      </c>
      <c r="D19" s="180">
        <f>ROUND(VALUE(SUBSTITUTE(実質収支比率等に係る経年分析!H$48,"▲","-")),2)</f>
        <v>6.05</v>
      </c>
      <c r="E19" s="180">
        <f>ROUND(VALUE(SUBSTITUTE(実質収支比率等に係る経年分析!I$48,"▲","-")),2)</f>
        <v>6.11</v>
      </c>
      <c r="F19" s="180">
        <f>ROUND(VALUE(SUBSTITUTE(実質収支比率等に係る経年分析!J$48,"▲","-")),2)</f>
        <v>1.91</v>
      </c>
    </row>
    <row r="20" spans="1:11" x14ac:dyDescent="0.2">
      <c r="A20" s="180" t="s">
        <v>55</v>
      </c>
      <c r="B20" s="180">
        <f>ROUND(VALUE(SUBSTITUTE(実質収支比率等に係る経年分析!F$47,"▲","-")),2)</f>
        <v>19.54</v>
      </c>
      <c r="C20" s="180">
        <f>ROUND(VALUE(SUBSTITUTE(実質収支比率等に係る経年分析!G$47,"▲","-")),2)</f>
        <v>20.29</v>
      </c>
      <c r="D20" s="180">
        <f>ROUND(VALUE(SUBSTITUTE(実質収支比率等に係る経年分析!H$47,"▲","-")),2)</f>
        <v>16.57</v>
      </c>
      <c r="E20" s="180">
        <f>ROUND(VALUE(SUBSTITUTE(実質収支比率等に係る経年分析!I$47,"▲","-")),2)</f>
        <v>13.3</v>
      </c>
      <c r="F20" s="180">
        <f>ROUND(VALUE(SUBSTITUTE(実質収支比率等に係る経年分析!J$47,"▲","-")),2)</f>
        <v>10.26</v>
      </c>
    </row>
    <row r="21" spans="1:11" x14ac:dyDescent="0.2">
      <c r="A21" s="180" t="s">
        <v>56</v>
      </c>
      <c r="B21" s="180">
        <f>IF(ISNUMBER(VALUE(SUBSTITUTE(実質収支比率等に係る経年分析!F$49,"▲","-"))),ROUND(VALUE(SUBSTITUTE(実質収支比率等に係る経年分析!F$49,"▲","-")),2),NA())</f>
        <v>3.1</v>
      </c>
      <c r="C21" s="180">
        <f>IF(ISNUMBER(VALUE(SUBSTITUTE(実質収支比率等に係る経年分析!G$49,"▲","-"))),ROUND(VALUE(SUBSTITUTE(実質収支比率等に係る経年分析!G$49,"▲","-")),2),NA())</f>
        <v>-1.3</v>
      </c>
      <c r="D21" s="180">
        <f>IF(ISNUMBER(VALUE(SUBSTITUTE(実質収支比率等に係る経年分析!H$49,"▲","-"))),ROUND(VALUE(SUBSTITUTE(実質収支比率等に係る経年分析!H$49,"▲","-")),2),NA())</f>
        <v>-2.68</v>
      </c>
      <c r="E21" s="180">
        <f>IF(ISNUMBER(VALUE(SUBSTITUTE(実質収支比率等に係る経年分析!I$49,"▲","-"))),ROUND(VALUE(SUBSTITUTE(実質収支比率等に係る経年分析!I$49,"▲","-")),2),NA())</f>
        <v>-2.95</v>
      </c>
      <c r="F21" s="180">
        <f>IF(ISNUMBER(VALUE(SUBSTITUTE(実質収支比率等に係る経年分析!J$49,"▲","-"))),ROUND(VALUE(SUBSTITUTE(実質収支比率等に係る経年分析!J$49,"▲","-")),2),NA())</f>
        <v>-1.38</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2">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0.34</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0.02</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2">
      <c r="A30" s="181" t="str">
        <f>IF(連結実質赤字比率に係る赤字・黒字の構成分析!C$40="",NA(),連結実質赤字比率に係る赤字・黒字の構成分析!C$40)</f>
        <v>競輪事業特別会計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1.1200000000000001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0.45</v>
      </c>
    </row>
    <row r="32" spans="1:11" x14ac:dyDescent="0.2">
      <c r="A32" s="181" t="str">
        <f>IF(連結実質赤字比率に係る赤字・黒字の構成分析!C$38="",NA(),連結実質赤字比率に係る赤字・黒字の構成分析!C$38)</f>
        <v>地域汚水処理事業会計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1.92</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12.62</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11864</v>
      </c>
      <c r="E42" s="182"/>
      <c r="F42" s="182"/>
      <c r="G42" s="182">
        <f>'実質公債費比率（分子）の構造'!L$52</f>
        <v>11646</v>
      </c>
      <c r="H42" s="182"/>
      <c r="I42" s="182"/>
      <c r="J42" s="182">
        <f>'実質公債費比率（分子）の構造'!M$52</f>
        <v>11617</v>
      </c>
      <c r="K42" s="182"/>
      <c r="L42" s="182"/>
      <c r="M42" s="182">
        <f>'実質公債費比率（分子）の構造'!N$52</f>
        <v>11599</v>
      </c>
      <c r="N42" s="182"/>
      <c r="O42" s="182"/>
      <c r="P42" s="182">
        <f>'実質公債費比率（分子）の構造'!O$52</f>
        <v>11936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973</v>
      </c>
      <c r="C44" s="182"/>
      <c r="D44" s="182"/>
      <c r="E44" s="182">
        <f>'実質公債費比率（分子）の構造'!L$50</f>
        <v>1743</v>
      </c>
      <c r="F44" s="182"/>
      <c r="G44" s="182"/>
      <c r="H44" s="182">
        <f>'実質公債費比率（分子）の構造'!M$50</f>
        <v>973</v>
      </c>
      <c r="I44" s="182"/>
      <c r="J44" s="182"/>
      <c r="K44" s="182">
        <f>'実質公債費比率（分子）の構造'!N$50</f>
        <v>973</v>
      </c>
      <c r="L44" s="182"/>
      <c r="M44" s="182"/>
      <c r="N44" s="182">
        <f>'実質公債費比率（分子）の構造'!O$50</f>
        <v>973</v>
      </c>
      <c r="O44" s="182"/>
      <c r="P44" s="182"/>
    </row>
    <row r="45" spans="1:16" x14ac:dyDescent="0.2">
      <c r="A45" s="182" t="s">
        <v>66</v>
      </c>
      <c r="B45" s="182">
        <f>'実質公債費比率（分子）の構造'!K$49</f>
        <v>3</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2</v>
      </c>
      <c r="O45" s="182"/>
      <c r="P45" s="182"/>
    </row>
    <row r="46" spans="1:16" x14ac:dyDescent="0.2">
      <c r="A46" s="182" t="s">
        <v>67</v>
      </c>
      <c r="B46" s="182">
        <f>'実質公債費比率（分子）の構造'!K$48</f>
        <v>3990</v>
      </c>
      <c r="C46" s="182"/>
      <c r="D46" s="182"/>
      <c r="E46" s="182">
        <f>'実質公債費比率（分子）の構造'!L$48</f>
        <v>3811</v>
      </c>
      <c r="F46" s="182"/>
      <c r="G46" s="182"/>
      <c r="H46" s="182">
        <f>'実質公債費比率（分子）の構造'!M$48</f>
        <v>3770</v>
      </c>
      <c r="I46" s="182"/>
      <c r="J46" s="182"/>
      <c r="K46" s="182">
        <f>'実質公債費比率（分子）の構造'!N$48</f>
        <v>3615</v>
      </c>
      <c r="L46" s="182"/>
      <c r="M46" s="182"/>
      <c r="N46" s="182">
        <f>'実質公債費比率（分子）の構造'!O$48</f>
        <v>3708</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12132</v>
      </c>
      <c r="C49" s="182"/>
      <c r="D49" s="182"/>
      <c r="E49" s="182">
        <f>'実質公債費比率（分子）の構造'!L$45</f>
        <v>11999</v>
      </c>
      <c r="F49" s="182"/>
      <c r="G49" s="182"/>
      <c r="H49" s="182">
        <f>'実質公債費比率（分子）の構造'!M$45</f>
        <v>11579</v>
      </c>
      <c r="I49" s="182"/>
      <c r="J49" s="182"/>
      <c r="K49" s="182">
        <f>'実質公債費比率（分子）の構造'!N$45</f>
        <v>11694</v>
      </c>
      <c r="L49" s="182"/>
      <c r="M49" s="182"/>
      <c r="N49" s="182">
        <f>'実質公債費比率（分子）の構造'!O$45</f>
        <v>11599</v>
      </c>
      <c r="O49" s="182"/>
      <c r="P49" s="182"/>
    </row>
    <row r="50" spans="1:16" x14ac:dyDescent="0.2">
      <c r="A50" s="182" t="s">
        <v>71</v>
      </c>
      <c r="B50" s="182" t="e">
        <f>NA()</f>
        <v>#N/A</v>
      </c>
      <c r="C50" s="182">
        <f>IF(ISNUMBER('実質公債費比率（分子）の構造'!K$53),'実質公債費比率（分子）の構造'!K$53,NA())</f>
        <v>5234</v>
      </c>
      <c r="D50" s="182" t="e">
        <f>NA()</f>
        <v>#N/A</v>
      </c>
      <c r="E50" s="182" t="e">
        <f>NA()</f>
        <v>#N/A</v>
      </c>
      <c r="F50" s="182">
        <f>IF(ISNUMBER('実質公債費比率（分子）の構造'!L$53),'実質公債費比率（分子）の構造'!L$53,NA())</f>
        <v>5911</v>
      </c>
      <c r="G50" s="182" t="e">
        <f>NA()</f>
        <v>#N/A</v>
      </c>
      <c r="H50" s="182" t="e">
        <f>NA()</f>
        <v>#N/A</v>
      </c>
      <c r="I50" s="182">
        <f>IF(ISNUMBER('実質公債費比率（分子）の構造'!M$53),'実質公債費比率（分子）の構造'!M$53,NA())</f>
        <v>4709</v>
      </c>
      <c r="J50" s="182" t="e">
        <f>NA()</f>
        <v>#N/A</v>
      </c>
      <c r="K50" s="182" t="e">
        <f>NA()</f>
        <v>#N/A</v>
      </c>
      <c r="L50" s="182">
        <f>IF(ISNUMBER('実質公債費比率（分子）の構造'!N$53),'実質公債費比率（分子）の構造'!N$53,NA())</f>
        <v>4687</v>
      </c>
      <c r="M50" s="182" t="e">
        <f>NA()</f>
        <v>#N/A</v>
      </c>
      <c r="N50" s="182" t="e">
        <f>NA()</f>
        <v>#N/A</v>
      </c>
      <c r="O50" s="182">
        <f>IF(ISNUMBER('実質公債費比率（分子）の構造'!O$53),'実質公債費比率（分子）の構造'!O$53,NA())</f>
        <v>4346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112327</v>
      </c>
      <c r="E56" s="181"/>
      <c r="F56" s="181"/>
      <c r="G56" s="181">
        <f>'将来負担比率（分子）の構造'!J$52</f>
        <v>110374</v>
      </c>
      <c r="H56" s="181"/>
      <c r="I56" s="181"/>
      <c r="J56" s="181">
        <f>'将来負担比率（分子）の構造'!K$52</f>
        <v>112684</v>
      </c>
      <c r="K56" s="181"/>
      <c r="L56" s="181"/>
      <c r="M56" s="181">
        <f>'将来負担比率（分子）の構造'!L$52</f>
        <v>117702</v>
      </c>
      <c r="N56" s="181"/>
      <c r="O56" s="181"/>
      <c r="P56" s="181">
        <f>'将来負担比率（分子）の構造'!M$52</f>
        <v>118650</v>
      </c>
    </row>
    <row r="57" spans="1:16" x14ac:dyDescent="0.2">
      <c r="A57" s="181" t="s">
        <v>42</v>
      </c>
      <c r="B57" s="181"/>
      <c r="C57" s="181"/>
      <c r="D57" s="181">
        <f>'将来負担比率（分子）の構造'!I$51</f>
        <v>27623</v>
      </c>
      <c r="E57" s="181"/>
      <c r="F57" s="181"/>
      <c r="G57" s="181">
        <f>'将来負担比率（分子）の構造'!J$51</f>
        <v>26412</v>
      </c>
      <c r="H57" s="181"/>
      <c r="I57" s="181"/>
      <c r="J57" s="181">
        <f>'将来負担比率（分子）の構造'!K$51</f>
        <v>27232</v>
      </c>
      <c r="K57" s="181"/>
      <c r="L57" s="181"/>
      <c r="M57" s="181">
        <f>'将来負担比率（分子）の構造'!L$51</f>
        <v>27778</v>
      </c>
      <c r="N57" s="181"/>
      <c r="O57" s="181"/>
      <c r="P57" s="181">
        <f>'将来負担比率（分子）の構造'!M$51</f>
        <v>26221</v>
      </c>
    </row>
    <row r="58" spans="1:16" x14ac:dyDescent="0.2">
      <c r="A58" s="181" t="s">
        <v>41</v>
      </c>
      <c r="B58" s="181"/>
      <c r="C58" s="181"/>
      <c r="D58" s="181">
        <f>'将来負担比率（分子）の構造'!I$50</f>
        <v>39203</v>
      </c>
      <c r="E58" s="181"/>
      <c r="F58" s="181"/>
      <c r="G58" s="181">
        <f>'将来負担比率（分子）の構造'!J$50</f>
        <v>41973</v>
      </c>
      <c r="H58" s="181"/>
      <c r="I58" s="181"/>
      <c r="J58" s="181">
        <f>'将来負担比率（分子）の構造'!K$50</f>
        <v>46577</v>
      </c>
      <c r="K58" s="181"/>
      <c r="L58" s="181"/>
      <c r="M58" s="181">
        <f>'将来負担比率（分子）の構造'!L$50</f>
        <v>50127</v>
      </c>
      <c r="N58" s="181"/>
      <c r="O58" s="181"/>
      <c r="P58" s="181">
        <f>'将来負担比率（分子）の構造'!M$50</f>
        <v>46424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16955</v>
      </c>
      <c r="C62" s="181"/>
      <c r="D62" s="181"/>
      <c r="E62" s="181">
        <f>'将来負担比率（分子）の構造'!J$45</f>
        <v>16667</v>
      </c>
      <c r="F62" s="181"/>
      <c r="G62" s="181"/>
      <c r="H62" s="181">
        <f>'将来負担比率（分子）の構造'!K$45</f>
        <v>16717</v>
      </c>
      <c r="I62" s="181"/>
      <c r="J62" s="181"/>
      <c r="K62" s="181">
        <f>'将来負担比率（分子）の構造'!L$45</f>
        <v>16124</v>
      </c>
      <c r="L62" s="181"/>
      <c r="M62" s="181"/>
      <c r="N62" s="181">
        <f>'将来負担比率（分子）の構造'!M$45</f>
        <v>16163</v>
      </c>
      <c r="O62" s="181"/>
      <c r="P62" s="181"/>
    </row>
    <row r="63" spans="1:16" x14ac:dyDescent="0.2">
      <c r="A63" s="181" t="s">
        <v>34</v>
      </c>
      <c r="B63" s="181">
        <f>'将来負担比率（分子）の構造'!I$44</f>
        <v>24</v>
      </c>
      <c r="C63" s="181"/>
      <c r="D63" s="181"/>
      <c r="E63" s="181">
        <f>'将来負担比率（分子）の構造'!J$44</f>
        <v>18</v>
      </c>
      <c r="F63" s="181"/>
      <c r="G63" s="181"/>
      <c r="H63" s="181">
        <f>'将来負担比率（分子）の構造'!K$44</f>
        <v>15</v>
      </c>
      <c r="I63" s="181"/>
      <c r="J63" s="181"/>
      <c r="K63" s="181">
        <f>'将来負担比率（分子）の構造'!L$44</f>
        <v>11</v>
      </c>
      <c r="L63" s="181"/>
      <c r="M63" s="181"/>
      <c r="N63" s="181">
        <f>'将来負担比率（分子）の構造'!M$44</f>
        <v>11</v>
      </c>
      <c r="O63" s="181"/>
      <c r="P63" s="181"/>
    </row>
    <row r="64" spans="1:16" x14ac:dyDescent="0.2">
      <c r="A64" s="181" t="s">
        <v>33</v>
      </c>
      <c r="B64" s="181">
        <f>'将来負担比率（分子）の構造'!I$43</f>
        <v>52839</v>
      </c>
      <c r="C64" s="181"/>
      <c r="D64" s="181"/>
      <c r="E64" s="181">
        <f>'将来負担比率（分子）の構造'!J$43</f>
        <v>53913</v>
      </c>
      <c r="F64" s="181"/>
      <c r="G64" s="181"/>
      <c r="H64" s="181">
        <f>'将来負担比率（分子）の構造'!K$43</f>
        <v>59547</v>
      </c>
      <c r="I64" s="181"/>
      <c r="J64" s="181"/>
      <c r="K64" s="181">
        <f>'将来負担比率（分子）の構造'!L$43</f>
        <v>63924</v>
      </c>
      <c r="L64" s="181"/>
      <c r="M64" s="181"/>
      <c r="N64" s="181">
        <f>'将来負担比率（分子）の構造'!M$43</f>
        <v>64222</v>
      </c>
      <c r="O64" s="181"/>
      <c r="P64" s="181"/>
    </row>
    <row r="65" spans="1:16" x14ac:dyDescent="0.2">
      <c r="A65" s="181" t="s">
        <v>32</v>
      </c>
      <c r="B65" s="181">
        <f>'将来負担比率（分子）の構造'!I$42</f>
        <v>7365</v>
      </c>
      <c r="C65" s="181"/>
      <c r="D65" s="181"/>
      <c r="E65" s="181">
        <f>'将来負担比率（分子）の構造'!J$42</f>
        <v>5788</v>
      </c>
      <c r="F65" s="181"/>
      <c r="G65" s="181"/>
      <c r="H65" s="181">
        <f>'将来負担比率（分子）の構造'!K$42</f>
        <v>4959</v>
      </c>
      <c r="I65" s="181"/>
      <c r="J65" s="181"/>
      <c r="K65" s="181">
        <f>'将来負担比率（分子）の構造'!L$42</f>
        <v>4109</v>
      </c>
      <c r="L65" s="181"/>
      <c r="M65" s="181"/>
      <c r="N65" s="181">
        <f>'将来負担比率（分子）の構造'!M$42</f>
        <v>3237</v>
      </c>
      <c r="O65" s="181"/>
      <c r="P65" s="181"/>
    </row>
    <row r="66" spans="1:16" x14ac:dyDescent="0.2">
      <c r="A66" s="181" t="s">
        <v>31</v>
      </c>
      <c r="B66" s="181">
        <f>'将来負担比率（分子）の構造'!I$41</f>
        <v>125337</v>
      </c>
      <c r="C66" s="181"/>
      <c r="D66" s="181"/>
      <c r="E66" s="181">
        <f>'将来負担比率（分子）の構造'!J$41</f>
        <v>122717</v>
      </c>
      <c r="F66" s="181"/>
      <c r="G66" s="181"/>
      <c r="H66" s="181">
        <f>'将来負担比率（分子）の構造'!K$41</f>
        <v>124321</v>
      </c>
      <c r="I66" s="181"/>
      <c r="J66" s="181"/>
      <c r="K66" s="181">
        <f>'将来負担比率（分子）の構造'!L$41</f>
        <v>122809</v>
      </c>
      <c r="L66" s="181"/>
      <c r="M66" s="181"/>
      <c r="N66" s="181">
        <f>'将来負担比率（分子）の構造'!M$41</f>
        <v>122440</v>
      </c>
      <c r="O66" s="181"/>
      <c r="P66" s="181"/>
    </row>
    <row r="67" spans="1:16" x14ac:dyDescent="0.2">
      <c r="A67" s="181" t="s">
        <v>75</v>
      </c>
      <c r="B67" s="181" t="e">
        <f>NA()</f>
        <v>#N/A</v>
      </c>
      <c r="C67" s="181">
        <f>IF(ISNUMBER('将来負担比率（分子）の構造'!I$53), IF('将来負担比率（分子）の構造'!I$53 &lt; 0, 0, '将来負担比率（分子）の構造'!I$53), NA())</f>
        <v>23367</v>
      </c>
      <c r="D67" s="181" t="e">
        <f>NA()</f>
        <v>#N/A</v>
      </c>
      <c r="E67" s="181" t="e">
        <f>NA()</f>
        <v>#N/A</v>
      </c>
      <c r="F67" s="181">
        <f>IF(ISNUMBER('将来負担比率（分子）の構造'!J$53), IF('将来負担比率（分子）の構造'!J$53 &lt; 0, 0, '将来負担比率（分子）の構造'!J$53), NA())</f>
        <v>20344</v>
      </c>
      <c r="G67" s="181" t="e">
        <f>NA()</f>
        <v>#N/A</v>
      </c>
      <c r="H67" s="181" t="e">
        <f>NA()</f>
        <v>#N/A</v>
      </c>
      <c r="I67" s="181">
        <f>IF(ISNUMBER('将来負担比率（分子）の構造'!K$53), IF('将来負担比率（分子）の構造'!K$53 &lt; 0, 0, '将来負担比率（分子）の構造'!K$53), NA())</f>
        <v>19066</v>
      </c>
      <c r="J67" s="181" t="e">
        <f>NA()</f>
        <v>#N/A</v>
      </c>
      <c r="K67" s="181" t="e">
        <f>NA()</f>
        <v>#N/A</v>
      </c>
      <c r="L67" s="181">
        <f>IF(ISNUMBER('将来負担比率（分子）の構造'!L$53), IF('将来負担比率（分子）の構造'!L$53 &lt; 0, 0, '将来負担比率（分子）の構造'!L$53), NA())</f>
        <v>11372</v>
      </c>
      <c r="M67" s="181" t="e">
        <f>NA()</f>
        <v>#N/A</v>
      </c>
      <c r="N67" s="181" t="e">
        <f>NA()</f>
        <v>#N/A</v>
      </c>
      <c r="O67" s="181">
        <f>IF(ISNUMBER('将来負担比率（分子）の構造'!M$53), IF('将来負担比率（分子）の構造'!M$53 &lt; 0, 0, '将来負担比率（分子）の構造'!M$53), NA())</f>
        <v>14777</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12193</v>
      </c>
      <c r="C72" s="185">
        <f>基金残高に係る経年分析!G55</f>
        <v>9896</v>
      </c>
      <c r="D72" s="185">
        <f>基金残高に係る経年分析!H55</f>
        <v>7690</v>
      </c>
    </row>
    <row r="73" spans="1:16" x14ac:dyDescent="0.2">
      <c r="A73" s="184" t="s">
        <v>78</v>
      </c>
      <c r="B73" s="185">
        <f>基金残高に係る経年分析!F56</f>
        <v>5075</v>
      </c>
      <c r="C73" s="185">
        <f>基金残高に係る経年分析!G56</f>
        <v>8036</v>
      </c>
      <c r="D73" s="185">
        <f>基金残高に係る経年分析!H56</f>
        <v>8020</v>
      </c>
    </row>
    <row r="74" spans="1:16" x14ac:dyDescent="0.2">
      <c r="A74" s="184" t="s">
        <v>79</v>
      </c>
      <c r="B74" s="185">
        <f>基金残高に係る経年分析!F57</f>
        <v>45649</v>
      </c>
      <c r="C74" s="185">
        <f>基金残高に係る経年分析!G57</f>
        <v>38270</v>
      </c>
      <c r="D74" s="185">
        <f>基金残高に係る経年分析!H57</f>
        <v>28989</v>
      </c>
    </row>
  </sheetData>
  <sheetProtection algorithmName="SHA-512" hashValue="shWuXFluf0+1stjy/n28Ucx7ZpjWPdWDHRu7tBPhIime9A3k67uDA35SERdzfPaiN6poCaqVnP7+EXzSp0AjKQ==" saltValue="rO53F0XxrIH27RylSmzY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221</v>
      </c>
      <c r="C5" s="670"/>
      <c r="D5" s="670"/>
      <c r="E5" s="670"/>
      <c r="F5" s="670"/>
      <c r="G5" s="670"/>
      <c r="H5" s="670"/>
      <c r="I5" s="670"/>
      <c r="J5" s="670"/>
      <c r="K5" s="670"/>
      <c r="L5" s="670"/>
      <c r="M5" s="670"/>
      <c r="N5" s="670"/>
      <c r="O5" s="670"/>
      <c r="P5" s="670"/>
      <c r="Q5" s="671"/>
      <c r="R5" s="672">
        <v>50697910</v>
      </c>
      <c r="S5" s="673"/>
      <c r="T5" s="673"/>
      <c r="U5" s="673"/>
      <c r="V5" s="673"/>
      <c r="W5" s="673"/>
      <c r="X5" s="673"/>
      <c r="Y5" s="674"/>
      <c r="Z5" s="675">
        <v>31</v>
      </c>
      <c r="AA5" s="675"/>
      <c r="AB5" s="675"/>
      <c r="AC5" s="675"/>
      <c r="AD5" s="676">
        <v>47548318</v>
      </c>
      <c r="AE5" s="676"/>
      <c r="AF5" s="676"/>
      <c r="AG5" s="676"/>
      <c r="AH5" s="676"/>
      <c r="AI5" s="676"/>
      <c r="AJ5" s="676"/>
      <c r="AK5" s="676"/>
      <c r="AL5" s="677">
        <v>69.099999999999994</v>
      </c>
      <c r="AM5" s="678"/>
      <c r="AN5" s="678"/>
      <c r="AO5" s="679"/>
      <c r="AP5" s="669" t="s">
        <v>222</v>
      </c>
      <c r="AQ5" s="670"/>
      <c r="AR5" s="670"/>
      <c r="AS5" s="670"/>
      <c r="AT5" s="670"/>
      <c r="AU5" s="670"/>
      <c r="AV5" s="670"/>
      <c r="AW5" s="670"/>
      <c r="AX5" s="670"/>
      <c r="AY5" s="670"/>
      <c r="AZ5" s="670"/>
      <c r="BA5" s="670"/>
      <c r="BB5" s="670"/>
      <c r="BC5" s="670"/>
      <c r="BD5" s="670"/>
      <c r="BE5" s="670"/>
      <c r="BF5" s="671"/>
      <c r="BG5" s="683">
        <v>45111100</v>
      </c>
      <c r="BH5" s="684"/>
      <c r="BI5" s="684"/>
      <c r="BJ5" s="684"/>
      <c r="BK5" s="684"/>
      <c r="BL5" s="684"/>
      <c r="BM5" s="684"/>
      <c r="BN5" s="685"/>
      <c r="BO5" s="686">
        <v>89</v>
      </c>
      <c r="BP5" s="686"/>
      <c r="BQ5" s="686"/>
      <c r="BR5" s="686"/>
      <c r="BS5" s="687">
        <v>519286</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2">
      <c r="B6" s="680" t="s">
        <v>226</v>
      </c>
      <c r="C6" s="681"/>
      <c r="D6" s="681"/>
      <c r="E6" s="681"/>
      <c r="F6" s="681"/>
      <c r="G6" s="681"/>
      <c r="H6" s="681"/>
      <c r="I6" s="681"/>
      <c r="J6" s="681"/>
      <c r="K6" s="681"/>
      <c r="L6" s="681"/>
      <c r="M6" s="681"/>
      <c r="N6" s="681"/>
      <c r="O6" s="681"/>
      <c r="P6" s="681"/>
      <c r="Q6" s="682"/>
      <c r="R6" s="683">
        <v>1372961</v>
      </c>
      <c r="S6" s="684"/>
      <c r="T6" s="684"/>
      <c r="U6" s="684"/>
      <c r="V6" s="684"/>
      <c r="W6" s="684"/>
      <c r="X6" s="684"/>
      <c r="Y6" s="685"/>
      <c r="Z6" s="686">
        <v>0.8</v>
      </c>
      <c r="AA6" s="686"/>
      <c r="AB6" s="686"/>
      <c r="AC6" s="686"/>
      <c r="AD6" s="687">
        <v>1372961</v>
      </c>
      <c r="AE6" s="687"/>
      <c r="AF6" s="687"/>
      <c r="AG6" s="687"/>
      <c r="AH6" s="687"/>
      <c r="AI6" s="687"/>
      <c r="AJ6" s="687"/>
      <c r="AK6" s="687"/>
      <c r="AL6" s="688">
        <v>2</v>
      </c>
      <c r="AM6" s="689"/>
      <c r="AN6" s="689"/>
      <c r="AO6" s="690"/>
      <c r="AP6" s="680" t="s">
        <v>227</v>
      </c>
      <c r="AQ6" s="681"/>
      <c r="AR6" s="681"/>
      <c r="AS6" s="681"/>
      <c r="AT6" s="681"/>
      <c r="AU6" s="681"/>
      <c r="AV6" s="681"/>
      <c r="AW6" s="681"/>
      <c r="AX6" s="681"/>
      <c r="AY6" s="681"/>
      <c r="AZ6" s="681"/>
      <c r="BA6" s="681"/>
      <c r="BB6" s="681"/>
      <c r="BC6" s="681"/>
      <c r="BD6" s="681"/>
      <c r="BE6" s="681"/>
      <c r="BF6" s="682"/>
      <c r="BG6" s="683">
        <v>45111100</v>
      </c>
      <c r="BH6" s="684"/>
      <c r="BI6" s="684"/>
      <c r="BJ6" s="684"/>
      <c r="BK6" s="684"/>
      <c r="BL6" s="684"/>
      <c r="BM6" s="684"/>
      <c r="BN6" s="685"/>
      <c r="BO6" s="686">
        <v>89</v>
      </c>
      <c r="BP6" s="686"/>
      <c r="BQ6" s="686"/>
      <c r="BR6" s="686"/>
      <c r="BS6" s="687">
        <v>519286</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693687</v>
      </c>
      <c r="CS6" s="684"/>
      <c r="CT6" s="684"/>
      <c r="CU6" s="684"/>
      <c r="CV6" s="684"/>
      <c r="CW6" s="684"/>
      <c r="CX6" s="684"/>
      <c r="CY6" s="685"/>
      <c r="CZ6" s="677">
        <v>0.4</v>
      </c>
      <c r="DA6" s="678"/>
      <c r="DB6" s="678"/>
      <c r="DC6" s="697"/>
      <c r="DD6" s="692" t="s">
        <v>229</v>
      </c>
      <c r="DE6" s="684"/>
      <c r="DF6" s="684"/>
      <c r="DG6" s="684"/>
      <c r="DH6" s="684"/>
      <c r="DI6" s="684"/>
      <c r="DJ6" s="684"/>
      <c r="DK6" s="684"/>
      <c r="DL6" s="684"/>
      <c r="DM6" s="684"/>
      <c r="DN6" s="684"/>
      <c r="DO6" s="684"/>
      <c r="DP6" s="685"/>
      <c r="DQ6" s="692">
        <v>693471</v>
      </c>
      <c r="DR6" s="684"/>
      <c r="DS6" s="684"/>
      <c r="DT6" s="684"/>
      <c r="DU6" s="684"/>
      <c r="DV6" s="684"/>
      <c r="DW6" s="684"/>
      <c r="DX6" s="684"/>
      <c r="DY6" s="684"/>
      <c r="DZ6" s="684"/>
      <c r="EA6" s="684"/>
      <c r="EB6" s="684"/>
      <c r="EC6" s="693"/>
    </row>
    <row r="7" spans="2:143" ht="11.25" customHeight="1" x14ac:dyDescent="0.2">
      <c r="B7" s="680" t="s">
        <v>230</v>
      </c>
      <c r="C7" s="681"/>
      <c r="D7" s="681"/>
      <c r="E7" s="681"/>
      <c r="F7" s="681"/>
      <c r="G7" s="681"/>
      <c r="H7" s="681"/>
      <c r="I7" s="681"/>
      <c r="J7" s="681"/>
      <c r="K7" s="681"/>
      <c r="L7" s="681"/>
      <c r="M7" s="681"/>
      <c r="N7" s="681"/>
      <c r="O7" s="681"/>
      <c r="P7" s="681"/>
      <c r="Q7" s="682"/>
      <c r="R7" s="683">
        <v>29212</v>
      </c>
      <c r="S7" s="684"/>
      <c r="T7" s="684"/>
      <c r="U7" s="684"/>
      <c r="V7" s="684"/>
      <c r="W7" s="684"/>
      <c r="X7" s="684"/>
      <c r="Y7" s="685"/>
      <c r="Z7" s="686">
        <v>0</v>
      </c>
      <c r="AA7" s="686"/>
      <c r="AB7" s="686"/>
      <c r="AC7" s="686"/>
      <c r="AD7" s="687">
        <v>29212</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20871381</v>
      </c>
      <c r="BH7" s="684"/>
      <c r="BI7" s="684"/>
      <c r="BJ7" s="684"/>
      <c r="BK7" s="684"/>
      <c r="BL7" s="684"/>
      <c r="BM7" s="684"/>
      <c r="BN7" s="685"/>
      <c r="BO7" s="686">
        <v>41.2</v>
      </c>
      <c r="BP7" s="686"/>
      <c r="BQ7" s="686"/>
      <c r="BR7" s="686"/>
      <c r="BS7" s="687">
        <v>519286</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28001903</v>
      </c>
      <c r="CS7" s="684"/>
      <c r="CT7" s="684"/>
      <c r="CU7" s="684"/>
      <c r="CV7" s="684"/>
      <c r="CW7" s="684"/>
      <c r="CX7" s="684"/>
      <c r="CY7" s="685"/>
      <c r="CZ7" s="686">
        <v>17.899999999999999</v>
      </c>
      <c r="DA7" s="686"/>
      <c r="DB7" s="686"/>
      <c r="DC7" s="686"/>
      <c r="DD7" s="692">
        <v>3386701</v>
      </c>
      <c r="DE7" s="684"/>
      <c r="DF7" s="684"/>
      <c r="DG7" s="684"/>
      <c r="DH7" s="684"/>
      <c r="DI7" s="684"/>
      <c r="DJ7" s="684"/>
      <c r="DK7" s="684"/>
      <c r="DL7" s="684"/>
      <c r="DM7" s="684"/>
      <c r="DN7" s="684"/>
      <c r="DO7" s="684"/>
      <c r="DP7" s="685"/>
      <c r="DQ7" s="692">
        <v>18423423</v>
      </c>
      <c r="DR7" s="684"/>
      <c r="DS7" s="684"/>
      <c r="DT7" s="684"/>
      <c r="DU7" s="684"/>
      <c r="DV7" s="684"/>
      <c r="DW7" s="684"/>
      <c r="DX7" s="684"/>
      <c r="DY7" s="684"/>
      <c r="DZ7" s="684"/>
      <c r="EA7" s="684"/>
      <c r="EB7" s="684"/>
      <c r="EC7" s="693"/>
    </row>
    <row r="8" spans="2:143" ht="11.25" customHeight="1" x14ac:dyDescent="0.2">
      <c r="B8" s="680" t="s">
        <v>233</v>
      </c>
      <c r="C8" s="681"/>
      <c r="D8" s="681"/>
      <c r="E8" s="681"/>
      <c r="F8" s="681"/>
      <c r="G8" s="681"/>
      <c r="H8" s="681"/>
      <c r="I8" s="681"/>
      <c r="J8" s="681"/>
      <c r="K8" s="681"/>
      <c r="L8" s="681"/>
      <c r="M8" s="681"/>
      <c r="N8" s="681"/>
      <c r="O8" s="681"/>
      <c r="P8" s="681"/>
      <c r="Q8" s="682"/>
      <c r="R8" s="683">
        <v>143533</v>
      </c>
      <c r="S8" s="684"/>
      <c r="T8" s="684"/>
      <c r="U8" s="684"/>
      <c r="V8" s="684"/>
      <c r="W8" s="684"/>
      <c r="X8" s="684"/>
      <c r="Y8" s="685"/>
      <c r="Z8" s="686">
        <v>0.1</v>
      </c>
      <c r="AA8" s="686"/>
      <c r="AB8" s="686"/>
      <c r="AC8" s="686"/>
      <c r="AD8" s="687">
        <v>143533</v>
      </c>
      <c r="AE8" s="687"/>
      <c r="AF8" s="687"/>
      <c r="AG8" s="687"/>
      <c r="AH8" s="687"/>
      <c r="AI8" s="687"/>
      <c r="AJ8" s="687"/>
      <c r="AK8" s="687"/>
      <c r="AL8" s="688">
        <v>0.2</v>
      </c>
      <c r="AM8" s="689"/>
      <c r="AN8" s="689"/>
      <c r="AO8" s="690"/>
      <c r="AP8" s="680" t="s">
        <v>234</v>
      </c>
      <c r="AQ8" s="681"/>
      <c r="AR8" s="681"/>
      <c r="AS8" s="681"/>
      <c r="AT8" s="681"/>
      <c r="AU8" s="681"/>
      <c r="AV8" s="681"/>
      <c r="AW8" s="681"/>
      <c r="AX8" s="681"/>
      <c r="AY8" s="681"/>
      <c r="AZ8" s="681"/>
      <c r="BA8" s="681"/>
      <c r="BB8" s="681"/>
      <c r="BC8" s="681"/>
      <c r="BD8" s="681"/>
      <c r="BE8" s="681"/>
      <c r="BF8" s="682"/>
      <c r="BG8" s="683">
        <v>568375</v>
      </c>
      <c r="BH8" s="684"/>
      <c r="BI8" s="684"/>
      <c r="BJ8" s="684"/>
      <c r="BK8" s="684"/>
      <c r="BL8" s="684"/>
      <c r="BM8" s="684"/>
      <c r="BN8" s="685"/>
      <c r="BO8" s="686">
        <v>1.1000000000000001</v>
      </c>
      <c r="BP8" s="686"/>
      <c r="BQ8" s="686"/>
      <c r="BR8" s="686"/>
      <c r="BS8" s="692" t="s">
        <v>235</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54789421</v>
      </c>
      <c r="CS8" s="684"/>
      <c r="CT8" s="684"/>
      <c r="CU8" s="684"/>
      <c r="CV8" s="684"/>
      <c r="CW8" s="684"/>
      <c r="CX8" s="684"/>
      <c r="CY8" s="685"/>
      <c r="CZ8" s="686">
        <v>35</v>
      </c>
      <c r="DA8" s="686"/>
      <c r="DB8" s="686"/>
      <c r="DC8" s="686"/>
      <c r="DD8" s="692">
        <v>1019516</v>
      </c>
      <c r="DE8" s="684"/>
      <c r="DF8" s="684"/>
      <c r="DG8" s="684"/>
      <c r="DH8" s="684"/>
      <c r="DI8" s="684"/>
      <c r="DJ8" s="684"/>
      <c r="DK8" s="684"/>
      <c r="DL8" s="684"/>
      <c r="DM8" s="684"/>
      <c r="DN8" s="684"/>
      <c r="DO8" s="684"/>
      <c r="DP8" s="685"/>
      <c r="DQ8" s="692">
        <v>25281900</v>
      </c>
      <c r="DR8" s="684"/>
      <c r="DS8" s="684"/>
      <c r="DT8" s="684"/>
      <c r="DU8" s="684"/>
      <c r="DV8" s="684"/>
      <c r="DW8" s="684"/>
      <c r="DX8" s="684"/>
      <c r="DY8" s="684"/>
      <c r="DZ8" s="684"/>
      <c r="EA8" s="684"/>
      <c r="EB8" s="684"/>
      <c r="EC8" s="693"/>
    </row>
    <row r="9" spans="2:143" ht="11.25" customHeight="1" x14ac:dyDescent="0.2">
      <c r="B9" s="680" t="s">
        <v>237</v>
      </c>
      <c r="C9" s="681"/>
      <c r="D9" s="681"/>
      <c r="E9" s="681"/>
      <c r="F9" s="681"/>
      <c r="G9" s="681"/>
      <c r="H9" s="681"/>
      <c r="I9" s="681"/>
      <c r="J9" s="681"/>
      <c r="K9" s="681"/>
      <c r="L9" s="681"/>
      <c r="M9" s="681"/>
      <c r="N9" s="681"/>
      <c r="O9" s="681"/>
      <c r="P9" s="681"/>
      <c r="Q9" s="682"/>
      <c r="R9" s="683">
        <v>70210</v>
      </c>
      <c r="S9" s="684"/>
      <c r="T9" s="684"/>
      <c r="U9" s="684"/>
      <c r="V9" s="684"/>
      <c r="W9" s="684"/>
      <c r="X9" s="684"/>
      <c r="Y9" s="685"/>
      <c r="Z9" s="686">
        <v>0</v>
      </c>
      <c r="AA9" s="686"/>
      <c r="AB9" s="686"/>
      <c r="AC9" s="686"/>
      <c r="AD9" s="687">
        <v>70210</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16216033</v>
      </c>
      <c r="BH9" s="684"/>
      <c r="BI9" s="684"/>
      <c r="BJ9" s="684"/>
      <c r="BK9" s="684"/>
      <c r="BL9" s="684"/>
      <c r="BM9" s="684"/>
      <c r="BN9" s="685"/>
      <c r="BO9" s="686">
        <v>32</v>
      </c>
      <c r="BP9" s="686"/>
      <c r="BQ9" s="686"/>
      <c r="BR9" s="686"/>
      <c r="BS9" s="692" t="s">
        <v>229</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12850100</v>
      </c>
      <c r="CS9" s="684"/>
      <c r="CT9" s="684"/>
      <c r="CU9" s="684"/>
      <c r="CV9" s="684"/>
      <c r="CW9" s="684"/>
      <c r="CX9" s="684"/>
      <c r="CY9" s="685"/>
      <c r="CZ9" s="686">
        <v>8.1999999999999993</v>
      </c>
      <c r="DA9" s="686"/>
      <c r="DB9" s="686"/>
      <c r="DC9" s="686"/>
      <c r="DD9" s="692">
        <v>444067</v>
      </c>
      <c r="DE9" s="684"/>
      <c r="DF9" s="684"/>
      <c r="DG9" s="684"/>
      <c r="DH9" s="684"/>
      <c r="DI9" s="684"/>
      <c r="DJ9" s="684"/>
      <c r="DK9" s="684"/>
      <c r="DL9" s="684"/>
      <c r="DM9" s="684"/>
      <c r="DN9" s="684"/>
      <c r="DO9" s="684"/>
      <c r="DP9" s="685"/>
      <c r="DQ9" s="692">
        <v>10458973</v>
      </c>
      <c r="DR9" s="684"/>
      <c r="DS9" s="684"/>
      <c r="DT9" s="684"/>
      <c r="DU9" s="684"/>
      <c r="DV9" s="684"/>
      <c r="DW9" s="684"/>
      <c r="DX9" s="684"/>
      <c r="DY9" s="684"/>
      <c r="DZ9" s="684"/>
      <c r="EA9" s="684"/>
      <c r="EB9" s="684"/>
      <c r="EC9" s="693"/>
    </row>
    <row r="10" spans="2:143" ht="11.25" customHeight="1" x14ac:dyDescent="0.2">
      <c r="B10" s="680" t="s">
        <v>240</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235</v>
      </c>
      <c r="AA10" s="686"/>
      <c r="AB10" s="686"/>
      <c r="AC10" s="686"/>
      <c r="AD10" s="687" t="s">
        <v>229</v>
      </c>
      <c r="AE10" s="687"/>
      <c r="AF10" s="687"/>
      <c r="AG10" s="687"/>
      <c r="AH10" s="687"/>
      <c r="AI10" s="687"/>
      <c r="AJ10" s="687"/>
      <c r="AK10" s="687"/>
      <c r="AL10" s="688" t="s">
        <v>235</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978729</v>
      </c>
      <c r="BH10" s="684"/>
      <c r="BI10" s="684"/>
      <c r="BJ10" s="684"/>
      <c r="BK10" s="684"/>
      <c r="BL10" s="684"/>
      <c r="BM10" s="684"/>
      <c r="BN10" s="685"/>
      <c r="BO10" s="686">
        <v>1.9</v>
      </c>
      <c r="BP10" s="686"/>
      <c r="BQ10" s="686"/>
      <c r="BR10" s="686"/>
      <c r="BS10" s="692" t="s">
        <v>229</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146010</v>
      </c>
      <c r="CS10" s="684"/>
      <c r="CT10" s="684"/>
      <c r="CU10" s="684"/>
      <c r="CV10" s="684"/>
      <c r="CW10" s="684"/>
      <c r="CX10" s="684"/>
      <c r="CY10" s="685"/>
      <c r="CZ10" s="686">
        <v>0.1</v>
      </c>
      <c r="DA10" s="686"/>
      <c r="DB10" s="686"/>
      <c r="DC10" s="686"/>
      <c r="DD10" s="692">
        <v>47913</v>
      </c>
      <c r="DE10" s="684"/>
      <c r="DF10" s="684"/>
      <c r="DG10" s="684"/>
      <c r="DH10" s="684"/>
      <c r="DI10" s="684"/>
      <c r="DJ10" s="684"/>
      <c r="DK10" s="684"/>
      <c r="DL10" s="684"/>
      <c r="DM10" s="684"/>
      <c r="DN10" s="684"/>
      <c r="DO10" s="684"/>
      <c r="DP10" s="685"/>
      <c r="DQ10" s="692">
        <v>127338</v>
      </c>
      <c r="DR10" s="684"/>
      <c r="DS10" s="684"/>
      <c r="DT10" s="684"/>
      <c r="DU10" s="684"/>
      <c r="DV10" s="684"/>
      <c r="DW10" s="684"/>
      <c r="DX10" s="684"/>
      <c r="DY10" s="684"/>
      <c r="DZ10" s="684"/>
      <c r="EA10" s="684"/>
      <c r="EB10" s="684"/>
      <c r="EC10" s="693"/>
    </row>
    <row r="11" spans="2:143" ht="11.25" customHeight="1" x14ac:dyDescent="0.2">
      <c r="B11" s="680" t="s">
        <v>243</v>
      </c>
      <c r="C11" s="681"/>
      <c r="D11" s="681"/>
      <c r="E11" s="681"/>
      <c r="F11" s="681"/>
      <c r="G11" s="681"/>
      <c r="H11" s="681"/>
      <c r="I11" s="681"/>
      <c r="J11" s="681"/>
      <c r="K11" s="681"/>
      <c r="L11" s="681"/>
      <c r="M11" s="681"/>
      <c r="N11" s="681"/>
      <c r="O11" s="681"/>
      <c r="P11" s="681"/>
      <c r="Q11" s="682"/>
      <c r="R11" s="683">
        <v>6294973</v>
      </c>
      <c r="S11" s="684"/>
      <c r="T11" s="684"/>
      <c r="U11" s="684"/>
      <c r="V11" s="684"/>
      <c r="W11" s="684"/>
      <c r="X11" s="684"/>
      <c r="Y11" s="685"/>
      <c r="Z11" s="688">
        <v>3.8</v>
      </c>
      <c r="AA11" s="689"/>
      <c r="AB11" s="689"/>
      <c r="AC11" s="701"/>
      <c r="AD11" s="692">
        <v>6294973</v>
      </c>
      <c r="AE11" s="684"/>
      <c r="AF11" s="684"/>
      <c r="AG11" s="684"/>
      <c r="AH11" s="684"/>
      <c r="AI11" s="684"/>
      <c r="AJ11" s="684"/>
      <c r="AK11" s="685"/>
      <c r="AL11" s="688">
        <v>9.1999999999999993</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3108244</v>
      </c>
      <c r="BH11" s="684"/>
      <c r="BI11" s="684"/>
      <c r="BJ11" s="684"/>
      <c r="BK11" s="684"/>
      <c r="BL11" s="684"/>
      <c r="BM11" s="684"/>
      <c r="BN11" s="685"/>
      <c r="BO11" s="686">
        <v>6.1</v>
      </c>
      <c r="BP11" s="686"/>
      <c r="BQ11" s="686"/>
      <c r="BR11" s="686"/>
      <c r="BS11" s="692">
        <v>519286</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3439708</v>
      </c>
      <c r="CS11" s="684"/>
      <c r="CT11" s="684"/>
      <c r="CU11" s="684"/>
      <c r="CV11" s="684"/>
      <c r="CW11" s="684"/>
      <c r="CX11" s="684"/>
      <c r="CY11" s="685"/>
      <c r="CZ11" s="686">
        <v>2.2000000000000002</v>
      </c>
      <c r="DA11" s="686"/>
      <c r="DB11" s="686"/>
      <c r="DC11" s="686"/>
      <c r="DD11" s="692">
        <v>1211666</v>
      </c>
      <c r="DE11" s="684"/>
      <c r="DF11" s="684"/>
      <c r="DG11" s="684"/>
      <c r="DH11" s="684"/>
      <c r="DI11" s="684"/>
      <c r="DJ11" s="684"/>
      <c r="DK11" s="684"/>
      <c r="DL11" s="684"/>
      <c r="DM11" s="684"/>
      <c r="DN11" s="684"/>
      <c r="DO11" s="684"/>
      <c r="DP11" s="685"/>
      <c r="DQ11" s="692">
        <v>1957376</v>
      </c>
      <c r="DR11" s="684"/>
      <c r="DS11" s="684"/>
      <c r="DT11" s="684"/>
      <c r="DU11" s="684"/>
      <c r="DV11" s="684"/>
      <c r="DW11" s="684"/>
      <c r="DX11" s="684"/>
      <c r="DY11" s="684"/>
      <c r="DZ11" s="684"/>
      <c r="EA11" s="684"/>
      <c r="EB11" s="684"/>
      <c r="EC11" s="693"/>
    </row>
    <row r="12" spans="2:143" ht="11.25" customHeight="1" x14ac:dyDescent="0.2">
      <c r="B12" s="680" t="s">
        <v>246</v>
      </c>
      <c r="C12" s="681"/>
      <c r="D12" s="681"/>
      <c r="E12" s="681"/>
      <c r="F12" s="681"/>
      <c r="G12" s="681"/>
      <c r="H12" s="681"/>
      <c r="I12" s="681"/>
      <c r="J12" s="681"/>
      <c r="K12" s="681"/>
      <c r="L12" s="681"/>
      <c r="M12" s="681"/>
      <c r="N12" s="681"/>
      <c r="O12" s="681"/>
      <c r="P12" s="681"/>
      <c r="Q12" s="682"/>
      <c r="R12" s="683">
        <v>138866</v>
      </c>
      <c r="S12" s="684"/>
      <c r="T12" s="684"/>
      <c r="U12" s="684"/>
      <c r="V12" s="684"/>
      <c r="W12" s="684"/>
      <c r="X12" s="684"/>
      <c r="Y12" s="685"/>
      <c r="Z12" s="686">
        <v>0.1</v>
      </c>
      <c r="AA12" s="686"/>
      <c r="AB12" s="686"/>
      <c r="AC12" s="686"/>
      <c r="AD12" s="687">
        <v>138866</v>
      </c>
      <c r="AE12" s="687"/>
      <c r="AF12" s="687"/>
      <c r="AG12" s="687"/>
      <c r="AH12" s="687"/>
      <c r="AI12" s="687"/>
      <c r="AJ12" s="687"/>
      <c r="AK12" s="687"/>
      <c r="AL12" s="688">
        <v>0.2</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20535973</v>
      </c>
      <c r="BH12" s="684"/>
      <c r="BI12" s="684"/>
      <c r="BJ12" s="684"/>
      <c r="BK12" s="684"/>
      <c r="BL12" s="684"/>
      <c r="BM12" s="684"/>
      <c r="BN12" s="685"/>
      <c r="BO12" s="686">
        <v>40.5</v>
      </c>
      <c r="BP12" s="686"/>
      <c r="BQ12" s="686"/>
      <c r="BR12" s="686"/>
      <c r="BS12" s="692" t="s">
        <v>229</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5040309</v>
      </c>
      <c r="CS12" s="684"/>
      <c r="CT12" s="684"/>
      <c r="CU12" s="684"/>
      <c r="CV12" s="684"/>
      <c r="CW12" s="684"/>
      <c r="CX12" s="684"/>
      <c r="CY12" s="685"/>
      <c r="CZ12" s="686">
        <v>3.2</v>
      </c>
      <c r="DA12" s="686"/>
      <c r="DB12" s="686"/>
      <c r="DC12" s="686"/>
      <c r="DD12" s="692">
        <v>1177635</v>
      </c>
      <c r="DE12" s="684"/>
      <c r="DF12" s="684"/>
      <c r="DG12" s="684"/>
      <c r="DH12" s="684"/>
      <c r="DI12" s="684"/>
      <c r="DJ12" s="684"/>
      <c r="DK12" s="684"/>
      <c r="DL12" s="684"/>
      <c r="DM12" s="684"/>
      <c r="DN12" s="684"/>
      <c r="DO12" s="684"/>
      <c r="DP12" s="685"/>
      <c r="DQ12" s="692">
        <v>2259335</v>
      </c>
      <c r="DR12" s="684"/>
      <c r="DS12" s="684"/>
      <c r="DT12" s="684"/>
      <c r="DU12" s="684"/>
      <c r="DV12" s="684"/>
      <c r="DW12" s="684"/>
      <c r="DX12" s="684"/>
      <c r="DY12" s="684"/>
      <c r="DZ12" s="684"/>
      <c r="EA12" s="684"/>
      <c r="EB12" s="684"/>
      <c r="EC12" s="693"/>
    </row>
    <row r="13" spans="2:143" ht="11.25" customHeight="1" x14ac:dyDescent="0.2">
      <c r="B13" s="680" t="s">
        <v>249</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235</v>
      </c>
      <c r="AA13" s="686"/>
      <c r="AB13" s="686"/>
      <c r="AC13" s="686"/>
      <c r="AD13" s="687" t="s">
        <v>229</v>
      </c>
      <c r="AE13" s="687"/>
      <c r="AF13" s="687"/>
      <c r="AG13" s="687"/>
      <c r="AH13" s="687"/>
      <c r="AI13" s="687"/>
      <c r="AJ13" s="687"/>
      <c r="AK13" s="687"/>
      <c r="AL13" s="688" t="s">
        <v>229</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20402078</v>
      </c>
      <c r="BH13" s="684"/>
      <c r="BI13" s="684"/>
      <c r="BJ13" s="684"/>
      <c r="BK13" s="684"/>
      <c r="BL13" s="684"/>
      <c r="BM13" s="684"/>
      <c r="BN13" s="685"/>
      <c r="BO13" s="686">
        <v>40.200000000000003</v>
      </c>
      <c r="BP13" s="686"/>
      <c r="BQ13" s="686"/>
      <c r="BR13" s="686"/>
      <c r="BS13" s="692" t="s">
        <v>229</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15091101</v>
      </c>
      <c r="CS13" s="684"/>
      <c r="CT13" s="684"/>
      <c r="CU13" s="684"/>
      <c r="CV13" s="684"/>
      <c r="CW13" s="684"/>
      <c r="CX13" s="684"/>
      <c r="CY13" s="685"/>
      <c r="CZ13" s="686">
        <v>9.6</v>
      </c>
      <c r="DA13" s="686"/>
      <c r="DB13" s="686"/>
      <c r="DC13" s="686"/>
      <c r="DD13" s="692">
        <v>4981038</v>
      </c>
      <c r="DE13" s="684"/>
      <c r="DF13" s="684"/>
      <c r="DG13" s="684"/>
      <c r="DH13" s="684"/>
      <c r="DI13" s="684"/>
      <c r="DJ13" s="684"/>
      <c r="DK13" s="684"/>
      <c r="DL13" s="684"/>
      <c r="DM13" s="684"/>
      <c r="DN13" s="684"/>
      <c r="DO13" s="684"/>
      <c r="DP13" s="685"/>
      <c r="DQ13" s="692">
        <v>8125123</v>
      </c>
      <c r="DR13" s="684"/>
      <c r="DS13" s="684"/>
      <c r="DT13" s="684"/>
      <c r="DU13" s="684"/>
      <c r="DV13" s="684"/>
      <c r="DW13" s="684"/>
      <c r="DX13" s="684"/>
      <c r="DY13" s="684"/>
      <c r="DZ13" s="684"/>
      <c r="EA13" s="684"/>
      <c r="EB13" s="684"/>
      <c r="EC13" s="693"/>
    </row>
    <row r="14" spans="2:143" ht="11.25" customHeight="1" x14ac:dyDescent="0.2">
      <c r="B14" s="680" t="s">
        <v>252</v>
      </c>
      <c r="C14" s="681"/>
      <c r="D14" s="681"/>
      <c r="E14" s="681"/>
      <c r="F14" s="681"/>
      <c r="G14" s="681"/>
      <c r="H14" s="681"/>
      <c r="I14" s="681"/>
      <c r="J14" s="681"/>
      <c r="K14" s="681"/>
      <c r="L14" s="681"/>
      <c r="M14" s="681"/>
      <c r="N14" s="681"/>
      <c r="O14" s="681"/>
      <c r="P14" s="681"/>
      <c r="Q14" s="682"/>
      <c r="R14" s="683">
        <v>137184</v>
      </c>
      <c r="S14" s="684"/>
      <c r="T14" s="684"/>
      <c r="U14" s="684"/>
      <c r="V14" s="684"/>
      <c r="W14" s="684"/>
      <c r="X14" s="684"/>
      <c r="Y14" s="685"/>
      <c r="Z14" s="686">
        <v>0.1</v>
      </c>
      <c r="AA14" s="686"/>
      <c r="AB14" s="686"/>
      <c r="AC14" s="686"/>
      <c r="AD14" s="687">
        <v>137184</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885555</v>
      </c>
      <c r="BH14" s="684"/>
      <c r="BI14" s="684"/>
      <c r="BJ14" s="684"/>
      <c r="BK14" s="684"/>
      <c r="BL14" s="684"/>
      <c r="BM14" s="684"/>
      <c r="BN14" s="685"/>
      <c r="BO14" s="686">
        <v>1.7</v>
      </c>
      <c r="BP14" s="686"/>
      <c r="BQ14" s="686"/>
      <c r="BR14" s="686"/>
      <c r="BS14" s="692" t="s">
        <v>229</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4209467</v>
      </c>
      <c r="CS14" s="684"/>
      <c r="CT14" s="684"/>
      <c r="CU14" s="684"/>
      <c r="CV14" s="684"/>
      <c r="CW14" s="684"/>
      <c r="CX14" s="684"/>
      <c r="CY14" s="685"/>
      <c r="CZ14" s="686">
        <v>2.7</v>
      </c>
      <c r="DA14" s="686"/>
      <c r="DB14" s="686"/>
      <c r="DC14" s="686"/>
      <c r="DD14" s="692">
        <v>469469</v>
      </c>
      <c r="DE14" s="684"/>
      <c r="DF14" s="684"/>
      <c r="DG14" s="684"/>
      <c r="DH14" s="684"/>
      <c r="DI14" s="684"/>
      <c r="DJ14" s="684"/>
      <c r="DK14" s="684"/>
      <c r="DL14" s="684"/>
      <c r="DM14" s="684"/>
      <c r="DN14" s="684"/>
      <c r="DO14" s="684"/>
      <c r="DP14" s="685"/>
      <c r="DQ14" s="692">
        <v>3706487</v>
      </c>
      <c r="DR14" s="684"/>
      <c r="DS14" s="684"/>
      <c r="DT14" s="684"/>
      <c r="DU14" s="684"/>
      <c r="DV14" s="684"/>
      <c r="DW14" s="684"/>
      <c r="DX14" s="684"/>
      <c r="DY14" s="684"/>
      <c r="DZ14" s="684"/>
      <c r="EA14" s="684"/>
      <c r="EB14" s="684"/>
      <c r="EC14" s="693"/>
    </row>
    <row r="15" spans="2:143" ht="11.25" customHeight="1" x14ac:dyDescent="0.2">
      <c r="B15" s="680" t="s">
        <v>255</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229</v>
      </c>
      <c r="AA15" s="686"/>
      <c r="AB15" s="686"/>
      <c r="AC15" s="686"/>
      <c r="AD15" s="687" t="s">
        <v>229</v>
      </c>
      <c r="AE15" s="687"/>
      <c r="AF15" s="687"/>
      <c r="AG15" s="687"/>
      <c r="AH15" s="687"/>
      <c r="AI15" s="687"/>
      <c r="AJ15" s="687"/>
      <c r="AK15" s="687"/>
      <c r="AL15" s="688" t="s">
        <v>235</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2818189</v>
      </c>
      <c r="BH15" s="684"/>
      <c r="BI15" s="684"/>
      <c r="BJ15" s="684"/>
      <c r="BK15" s="684"/>
      <c r="BL15" s="684"/>
      <c r="BM15" s="684"/>
      <c r="BN15" s="685"/>
      <c r="BO15" s="686">
        <v>5.6</v>
      </c>
      <c r="BP15" s="686"/>
      <c r="BQ15" s="686"/>
      <c r="BR15" s="686"/>
      <c r="BS15" s="692" t="s">
        <v>229</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14049899</v>
      </c>
      <c r="CS15" s="684"/>
      <c r="CT15" s="684"/>
      <c r="CU15" s="684"/>
      <c r="CV15" s="684"/>
      <c r="CW15" s="684"/>
      <c r="CX15" s="684"/>
      <c r="CY15" s="685"/>
      <c r="CZ15" s="686">
        <v>9</v>
      </c>
      <c r="DA15" s="686"/>
      <c r="DB15" s="686"/>
      <c r="DC15" s="686"/>
      <c r="DD15" s="692">
        <v>2767273</v>
      </c>
      <c r="DE15" s="684"/>
      <c r="DF15" s="684"/>
      <c r="DG15" s="684"/>
      <c r="DH15" s="684"/>
      <c r="DI15" s="684"/>
      <c r="DJ15" s="684"/>
      <c r="DK15" s="684"/>
      <c r="DL15" s="684"/>
      <c r="DM15" s="684"/>
      <c r="DN15" s="684"/>
      <c r="DO15" s="684"/>
      <c r="DP15" s="685"/>
      <c r="DQ15" s="692">
        <v>8868867</v>
      </c>
      <c r="DR15" s="684"/>
      <c r="DS15" s="684"/>
      <c r="DT15" s="684"/>
      <c r="DU15" s="684"/>
      <c r="DV15" s="684"/>
      <c r="DW15" s="684"/>
      <c r="DX15" s="684"/>
      <c r="DY15" s="684"/>
      <c r="DZ15" s="684"/>
      <c r="EA15" s="684"/>
      <c r="EB15" s="684"/>
      <c r="EC15" s="693"/>
    </row>
    <row r="16" spans="2:143" ht="11.25" customHeight="1" x14ac:dyDescent="0.2">
      <c r="B16" s="680" t="s">
        <v>258</v>
      </c>
      <c r="C16" s="681"/>
      <c r="D16" s="681"/>
      <c r="E16" s="681"/>
      <c r="F16" s="681"/>
      <c r="G16" s="681"/>
      <c r="H16" s="681"/>
      <c r="I16" s="681"/>
      <c r="J16" s="681"/>
      <c r="K16" s="681"/>
      <c r="L16" s="681"/>
      <c r="M16" s="681"/>
      <c r="N16" s="681"/>
      <c r="O16" s="681"/>
      <c r="P16" s="681"/>
      <c r="Q16" s="682"/>
      <c r="R16" s="683">
        <v>43086</v>
      </c>
      <c r="S16" s="684"/>
      <c r="T16" s="684"/>
      <c r="U16" s="684"/>
      <c r="V16" s="684"/>
      <c r="W16" s="684"/>
      <c r="X16" s="684"/>
      <c r="Y16" s="685"/>
      <c r="Z16" s="686">
        <v>0</v>
      </c>
      <c r="AA16" s="686"/>
      <c r="AB16" s="686"/>
      <c r="AC16" s="686"/>
      <c r="AD16" s="687">
        <v>43086</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v>2</v>
      </c>
      <c r="BH16" s="684"/>
      <c r="BI16" s="684"/>
      <c r="BJ16" s="684"/>
      <c r="BK16" s="684"/>
      <c r="BL16" s="684"/>
      <c r="BM16" s="684"/>
      <c r="BN16" s="685"/>
      <c r="BO16" s="686">
        <v>0</v>
      </c>
      <c r="BP16" s="686"/>
      <c r="BQ16" s="686"/>
      <c r="BR16" s="686"/>
      <c r="BS16" s="692" t="s">
        <v>229</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2188903</v>
      </c>
      <c r="CS16" s="684"/>
      <c r="CT16" s="684"/>
      <c r="CU16" s="684"/>
      <c r="CV16" s="684"/>
      <c r="CW16" s="684"/>
      <c r="CX16" s="684"/>
      <c r="CY16" s="685"/>
      <c r="CZ16" s="686">
        <v>1.4</v>
      </c>
      <c r="DA16" s="686"/>
      <c r="DB16" s="686"/>
      <c r="DC16" s="686"/>
      <c r="DD16" s="692" t="s">
        <v>229</v>
      </c>
      <c r="DE16" s="684"/>
      <c r="DF16" s="684"/>
      <c r="DG16" s="684"/>
      <c r="DH16" s="684"/>
      <c r="DI16" s="684"/>
      <c r="DJ16" s="684"/>
      <c r="DK16" s="684"/>
      <c r="DL16" s="684"/>
      <c r="DM16" s="684"/>
      <c r="DN16" s="684"/>
      <c r="DO16" s="684"/>
      <c r="DP16" s="685"/>
      <c r="DQ16" s="692">
        <v>1275818</v>
      </c>
      <c r="DR16" s="684"/>
      <c r="DS16" s="684"/>
      <c r="DT16" s="684"/>
      <c r="DU16" s="684"/>
      <c r="DV16" s="684"/>
      <c r="DW16" s="684"/>
      <c r="DX16" s="684"/>
      <c r="DY16" s="684"/>
      <c r="DZ16" s="684"/>
      <c r="EA16" s="684"/>
      <c r="EB16" s="684"/>
      <c r="EC16" s="693"/>
    </row>
    <row r="17" spans="2:133" ht="11.25" customHeight="1" x14ac:dyDescent="0.2">
      <c r="B17" s="680" t="s">
        <v>261</v>
      </c>
      <c r="C17" s="681"/>
      <c r="D17" s="681"/>
      <c r="E17" s="681"/>
      <c r="F17" s="681"/>
      <c r="G17" s="681"/>
      <c r="H17" s="681"/>
      <c r="I17" s="681"/>
      <c r="J17" s="681"/>
      <c r="K17" s="681"/>
      <c r="L17" s="681"/>
      <c r="M17" s="681"/>
      <c r="N17" s="681"/>
      <c r="O17" s="681"/>
      <c r="P17" s="681"/>
      <c r="Q17" s="682"/>
      <c r="R17" s="683">
        <v>701152</v>
      </c>
      <c r="S17" s="684"/>
      <c r="T17" s="684"/>
      <c r="U17" s="684"/>
      <c r="V17" s="684"/>
      <c r="W17" s="684"/>
      <c r="X17" s="684"/>
      <c r="Y17" s="685"/>
      <c r="Z17" s="686">
        <v>0.4</v>
      </c>
      <c r="AA17" s="686"/>
      <c r="AB17" s="686"/>
      <c r="AC17" s="686"/>
      <c r="AD17" s="687">
        <v>701152</v>
      </c>
      <c r="AE17" s="687"/>
      <c r="AF17" s="687"/>
      <c r="AG17" s="687"/>
      <c r="AH17" s="687"/>
      <c r="AI17" s="687"/>
      <c r="AJ17" s="687"/>
      <c r="AK17" s="687"/>
      <c r="AL17" s="688">
        <v>1</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235</v>
      </c>
      <c r="BP17" s="686"/>
      <c r="BQ17" s="686"/>
      <c r="BR17" s="686"/>
      <c r="BS17" s="692" t="s">
        <v>235</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16127600</v>
      </c>
      <c r="CS17" s="684"/>
      <c r="CT17" s="684"/>
      <c r="CU17" s="684"/>
      <c r="CV17" s="684"/>
      <c r="CW17" s="684"/>
      <c r="CX17" s="684"/>
      <c r="CY17" s="685"/>
      <c r="CZ17" s="686">
        <v>10.3</v>
      </c>
      <c r="DA17" s="686"/>
      <c r="DB17" s="686"/>
      <c r="DC17" s="686"/>
      <c r="DD17" s="692" t="s">
        <v>229</v>
      </c>
      <c r="DE17" s="684"/>
      <c r="DF17" s="684"/>
      <c r="DG17" s="684"/>
      <c r="DH17" s="684"/>
      <c r="DI17" s="684"/>
      <c r="DJ17" s="684"/>
      <c r="DK17" s="684"/>
      <c r="DL17" s="684"/>
      <c r="DM17" s="684"/>
      <c r="DN17" s="684"/>
      <c r="DO17" s="684"/>
      <c r="DP17" s="685"/>
      <c r="DQ17" s="692">
        <v>11178216</v>
      </c>
      <c r="DR17" s="684"/>
      <c r="DS17" s="684"/>
      <c r="DT17" s="684"/>
      <c r="DU17" s="684"/>
      <c r="DV17" s="684"/>
      <c r="DW17" s="684"/>
      <c r="DX17" s="684"/>
      <c r="DY17" s="684"/>
      <c r="DZ17" s="684"/>
      <c r="EA17" s="684"/>
      <c r="EB17" s="684"/>
      <c r="EC17" s="693"/>
    </row>
    <row r="18" spans="2:133" ht="11.25" customHeight="1" x14ac:dyDescent="0.2">
      <c r="B18" s="680" t="s">
        <v>264</v>
      </c>
      <c r="C18" s="681"/>
      <c r="D18" s="681"/>
      <c r="E18" s="681"/>
      <c r="F18" s="681"/>
      <c r="G18" s="681"/>
      <c r="H18" s="681"/>
      <c r="I18" s="681"/>
      <c r="J18" s="681"/>
      <c r="K18" s="681"/>
      <c r="L18" s="681"/>
      <c r="M18" s="681"/>
      <c r="N18" s="681"/>
      <c r="O18" s="681"/>
      <c r="P18" s="681"/>
      <c r="Q18" s="682"/>
      <c r="R18" s="683">
        <v>221625</v>
      </c>
      <c r="S18" s="684"/>
      <c r="T18" s="684"/>
      <c r="U18" s="684"/>
      <c r="V18" s="684"/>
      <c r="W18" s="684"/>
      <c r="X18" s="684"/>
      <c r="Y18" s="685"/>
      <c r="Z18" s="686">
        <v>0.1</v>
      </c>
      <c r="AA18" s="686"/>
      <c r="AB18" s="686"/>
      <c r="AC18" s="686"/>
      <c r="AD18" s="687">
        <v>221625</v>
      </c>
      <c r="AE18" s="687"/>
      <c r="AF18" s="687"/>
      <c r="AG18" s="687"/>
      <c r="AH18" s="687"/>
      <c r="AI18" s="687"/>
      <c r="AJ18" s="687"/>
      <c r="AK18" s="687"/>
      <c r="AL18" s="688">
        <v>0.3</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235</v>
      </c>
      <c r="BP18" s="686"/>
      <c r="BQ18" s="686"/>
      <c r="BR18" s="686"/>
      <c r="BS18" s="692" t="s">
        <v>235</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229</v>
      </c>
      <c r="DA18" s="686"/>
      <c r="DB18" s="686"/>
      <c r="DC18" s="686"/>
      <c r="DD18" s="692" t="s">
        <v>229</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2">
      <c r="B19" s="680" t="s">
        <v>267</v>
      </c>
      <c r="C19" s="681"/>
      <c r="D19" s="681"/>
      <c r="E19" s="681"/>
      <c r="F19" s="681"/>
      <c r="G19" s="681"/>
      <c r="H19" s="681"/>
      <c r="I19" s="681"/>
      <c r="J19" s="681"/>
      <c r="K19" s="681"/>
      <c r="L19" s="681"/>
      <c r="M19" s="681"/>
      <c r="N19" s="681"/>
      <c r="O19" s="681"/>
      <c r="P19" s="681"/>
      <c r="Q19" s="682"/>
      <c r="R19" s="683">
        <v>18520</v>
      </c>
      <c r="S19" s="684"/>
      <c r="T19" s="684"/>
      <c r="U19" s="684"/>
      <c r="V19" s="684"/>
      <c r="W19" s="684"/>
      <c r="X19" s="684"/>
      <c r="Y19" s="685"/>
      <c r="Z19" s="686">
        <v>0</v>
      </c>
      <c r="AA19" s="686"/>
      <c r="AB19" s="686"/>
      <c r="AC19" s="686"/>
      <c r="AD19" s="687">
        <v>18520</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5586810</v>
      </c>
      <c r="BH19" s="684"/>
      <c r="BI19" s="684"/>
      <c r="BJ19" s="684"/>
      <c r="BK19" s="684"/>
      <c r="BL19" s="684"/>
      <c r="BM19" s="684"/>
      <c r="BN19" s="685"/>
      <c r="BO19" s="686">
        <v>11</v>
      </c>
      <c r="BP19" s="686"/>
      <c r="BQ19" s="686"/>
      <c r="BR19" s="686"/>
      <c r="BS19" s="692" t="s">
        <v>229</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235</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x14ac:dyDescent="0.2">
      <c r="B20" s="680" t="s">
        <v>270</v>
      </c>
      <c r="C20" s="681"/>
      <c r="D20" s="681"/>
      <c r="E20" s="681"/>
      <c r="F20" s="681"/>
      <c r="G20" s="681"/>
      <c r="H20" s="681"/>
      <c r="I20" s="681"/>
      <c r="J20" s="681"/>
      <c r="K20" s="681"/>
      <c r="L20" s="681"/>
      <c r="M20" s="681"/>
      <c r="N20" s="681"/>
      <c r="O20" s="681"/>
      <c r="P20" s="681"/>
      <c r="Q20" s="682"/>
      <c r="R20" s="683">
        <v>7465</v>
      </c>
      <c r="S20" s="684"/>
      <c r="T20" s="684"/>
      <c r="U20" s="684"/>
      <c r="V20" s="684"/>
      <c r="W20" s="684"/>
      <c r="X20" s="684"/>
      <c r="Y20" s="685"/>
      <c r="Z20" s="686">
        <v>0</v>
      </c>
      <c r="AA20" s="686"/>
      <c r="AB20" s="686"/>
      <c r="AC20" s="686"/>
      <c r="AD20" s="687">
        <v>7465</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5586810</v>
      </c>
      <c r="BH20" s="684"/>
      <c r="BI20" s="684"/>
      <c r="BJ20" s="684"/>
      <c r="BK20" s="684"/>
      <c r="BL20" s="684"/>
      <c r="BM20" s="684"/>
      <c r="BN20" s="685"/>
      <c r="BO20" s="686">
        <v>11</v>
      </c>
      <c r="BP20" s="686"/>
      <c r="BQ20" s="686"/>
      <c r="BR20" s="686"/>
      <c r="BS20" s="692" t="s">
        <v>235</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156628108</v>
      </c>
      <c r="CS20" s="684"/>
      <c r="CT20" s="684"/>
      <c r="CU20" s="684"/>
      <c r="CV20" s="684"/>
      <c r="CW20" s="684"/>
      <c r="CX20" s="684"/>
      <c r="CY20" s="685"/>
      <c r="CZ20" s="686">
        <v>100</v>
      </c>
      <c r="DA20" s="686"/>
      <c r="DB20" s="686"/>
      <c r="DC20" s="686"/>
      <c r="DD20" s="692">
        <v>15505278</v>
      </c>
      <c r="DE20" s="684"/>
      <c r="DF20" s="684"/>
      <c r="DG20" s="684"/>
      <c r="DH20" s="684"/>
      <c r="DI20" s="684"/>
      <c r="DJ20" s="684"/>
      <c r="DK20" s="684"/>
      <c r="DL20" s="684"/>
      <c r="DM20" s="684"/>
      <c r="DN20" s="684"/>
      <c r="DO20" s="684"/>
      <c r="DP20" s="685"/>
      <c r="DQ20" s="692">
        <v>92356327</v>
      </c>
      <c r="DR20" s="684"/>
      <c r="DS20" s="684"/>
      <c r="DT20" s="684"/>
      <c r="DU20" s="684"/>
      <c r="DV20" s="684"/>
      <c r="DW20" s="684"/>
      <c r="DX20" s="684"/>
      <c r="DY20" s="684"/>
      <c r="DZ20" s="684"/>
      <c r="EA20" s="684"/>
      <c r="EB20" s="684"/>
      <c r="EC20" s="693"/>
    </row>
    <row r="21" spans="2:133" ht="11.25" customHeight="1" x14ac:dyDescent="0.2">
      <c r="B21" s="680" t="s">
        <v>273</v>
      </c>
      <c r="C21" s="681"/>
      <c r="D21" s="681"/>
      <c r="E21" s="681"/>
      <c r="F21" s="681"/>
      <c r="G21" s="681"/>
      <c r="H21" s="681"/>
      <c r="I21" s="681"/>
      <c r="J21" s="681"/>
      <c r="K21" s="681"/>
      <c r="L21" s="681"/>
      <c r="M21" s="681"/>
      <c r="N21" s="681"/>
      <c r="O21" s="681"/>
      <c r="P21" s="681"/>
      <c r="Q21" s="682"/>
      <c r="R21" s="683">
        <v>453542</v>
      </c>
      <c r="S21" s="684"/>
      <c r="T21" s="684"/>
      <c r="U21" s="684"/>
      <c r="V21" s="684"/>
      <c r="W21" s="684"/>
      <c r="X21" s="684"/>
      <c r="Y21" s="685"/>
      <c r="Z21" s="686">
        <v>0.3</v>
      </c>
      <c r="AA21" s="686"/>
      <c r="AB21" s="686"/>
      <c r="AC21" s="686"/>
      <c r="AD21" s="687">
        <v>453542</v>
      </c>
      <c r="AE21" s="687"/>
      <c r="AF21" s="687"/>
      <c r="AG21" s="687"/>
      <c r="AH21" s="687"/>
      <c r="AI21" s="687"/>
      <c r="AJ21" s="687"/>
      <c r="AK21" s="687"/>
      <c r="AL21" s="688">
        <v>0.7</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90278</v>
      </c>
      <c r="BH21" s="684"/>
      <c r="BI21" s="684"/>
      <c r="BJ21" s="684"/>
      <c r="BK21" s="684"/>
      <c r="BL21" s="684"/>
      <c r="BM21" s="684"/>
      <c r="BN21" s="685"/>
      <c r="BO21" s="686">
        <v>0.2</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275</v>
      </c>
      <c r="C22" s="681"/>
      <c r="D22" s="681"/>
      <c r="E22" s="681"/>
      <c r="F22" s="681"/>
      <c r="G22" s="681"/>
      <c r="H22" s="681"/>
      <c r="I22" s="681"/>
      <c r="J22" s="681"/>
      <c r="K22" s="681"/>
      <c r="L22" s="681"/>
      <c r="M22" s="681"/>
      <c r="N22" s="681"/>
      <c r="O22" s="681"/>
      <c r="P22" s="681"/>
      <c r="Q22" s="682"/>
      <c r="R22" s="683">
        <v>17611933</v>
      </c>
      <c r="S22" s="684"/>
      <c r="T22" s="684"/>
      <c r="U22" s="684"/>
      <c r="V22" s="684"/>
      <c r="W22" s="684"/>
      <c r="X22" s="684"/>
      <c r="Y22" s="685"/>
      <c r="Z22" s="686">
        <v>10.8</v>
      </c>
      <c r="AA22" s="686"/>
      <c r="AB22" s="686"/>
      <c r="AC22" s="686"/>
      <c r="AD22" s="687">
        <v>11871641</v>
      </c>
      <c r="AE22" s="687"/>
      <c r="AF22" s="687"/>
      <c r="AG22" s="687"/>
      <c r="AH22" s="687"/>
      <c r="AI22" s="687"/>
      <c r="AJ22" s="687"/>
      <c r="AK22" s="687"/>
      <c r="AL22" s="688">
        <v>17.3</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v>2346940</v>
      </c>
      <c r="BH22" s="684"/>
      <c r="BI22" s="684"/>
      <c r="BJ22" s="684"/>
      <c r="BK22" s="684"/>
      <c r="BL22" s="684"/>
      <c r="BM22" s="684"/>
      <c r="BN22" s="685"/>
      <c r="BO22" s="686">
        <v>4.5999999999999996</v>
      </c>
      <c r="BP22" s="686"/>
      <c r="BQ22" s="686"/>
      <c r="BR22" s="686"/>
      <c r="BS22" s="692" t="s">
        <v>235</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278</v>
      </c>
      <c r="C23" s="681"/>
      <c r="D23" s="681"/>
      <c r="E23" s="681"/>
      <c r="F23" s="681"/>
      <c r="G23" s="681"/>
      <c r="H23" s="681"/>
      <c r="I23" s="681"/>
      <c r="J23" s="681"/>
      <c r="K23" s="681"/>
      <c r="L23" s="681"/>
      <c r="M23" s="681"/>
      <c r="N23" s="681"/>
      <c r="O23" s="681"/>
      <c r="P23" s="681"/>
      <c r="Q23" s="682"/>
      <c r="R23" s="683">
        <v>11871641</v>
      </c>
      <c r="S23" s="684"/>
      <c r="T23" s="684"/>
      <c r="U23" s="684"/>
      <c r="V23" s="684"/>
      <c r="W23" s="684"/>
      <c r="X23" s="684"/>
      <c r="Y23" s="685"/>
      <c r="Z23" s="686">
        <v>7.2</v>
      </c>
      <c r="AA23" s="686"/>
      <c r="AB23" s="686"/>
      <c r="AC23" s="686"/>
      <c r="AD23" s="687">
        <v>11871641</v>
      </c>
      <c r="AE23" s="687"/>
      <c r="AF23" s="687"/>
      <c r="AG23" s="687"/>
      <c r="AH23" s="687"/>
      <c r="AI23" s="687"/>
      <c r="AJ23" s="687"/>
      <c r="AK23" s="687"/>
      <c r="AL23" s="688">
        <v>17.3</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3149592</v>
      </c>
      <c r="BH23" s="684"/>
      <c r="BI23" s="684"/>
      <c r="BJ23" s="684"/>
      <c r="BK23" s="684"/>
      <c r="BL23" s="684"/>
      <c r="BM23" s="684"/>
      <c r="BN23" s="685"/>
      <c r="BO23" s="686">
        <v>6.2</v>
      </c>
      <c r="BP23" s="686"/>
      <c r="BQ23" s="686"/>
      <c r="BR23" s="686"/>
      <c r="BS23" s="692" t="s">
        <v>229</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2">
      <c r="B24" s="680" t="s">
        <v>285</v>
      </c>
      <c r="C24" s="681"/>
      <c r="D24" s="681"/>
      <c r="E24" s="681"/>
      <c r="F24" s="681"/>
      <c r="G24" s="681"/>
      <c r="H24" s="681"/>
      <c r="I24" s="681"/>
      <c r="J24" s="681"/>
      <c r="K24" s="681"/>
      <c r="L24" s="681"/>
      <c r="M24" s="681"/>
      <c r="N24" s="681"/>
      <c r="O24" s="681"/>
      <c r="P24" s="681"/>
      <c r="Q24" s="682"/>
      <c r="R24" s="683">
        <v>2602008</v>
      </c>
      <c r="S24" s="684"/>
      <c r="T24" s="684"/>
      <c r="U24" s="684"/>
      <c r="V24" s="684"/>
      <c r="W24" s="684"/>
      <c r="X24" s="684"/>
      <c r="Y24" s="685"/>
      <c r="Z24" s="686">
        <v>1.6</v>
      </c>
      <c r="AA24" s="686"/>
      <c r="AB24" s="686"/>
      <c r="AC24" s="686"/>
      <c r="AD24" s="687" t="s">
        <v>229</v>
      </c>
      <c r="AE24" s="687"/>
      <c r="AF24" s="687"/>
      <c r="AG24" s="687"/>
      <c r="AH24" s="687"/>
      <c r="AI24" s="687"/>
      <c r="AJ24" s="687"/>
      <c r="AK24" s="687"/>
      <c r="AL24" s="688" t="s">
        <v>229</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67951139</v>
      </c>
      <c r="CS24" s="673"/>
      <c r="CT24" s="673"/>
      <c r="CU24" s="673"/>
      <c r="CV24" s="673"/>
      <c r="CW24" s="673"/>
      <c r="CX24" s="673"/>
      <c r="CY24" s="674"/>
      <c r="CZ24" s="677">
        <v>43.4</v>
      </c>
      <c r="DA24" s="678"/>
      <c r="DB24" s="678"/>
      <c r="DC24" s="697"/>
      <c r="DD24" s="722">
        <v>39722750</v>
      </c>
      <c r="DE24" s="673"/>
      <c r="DF24" s="673"/>
      <c r="DG24" s="673"/>
      <c r="DH24" s="673"/>
      <c r="DI24" s="673"/>
      <c r="DJ24" s="673"/>
      <c r="DK24" s="674"/>
      <c r="DL24" s="722">
        <v>37020217</v>
      </c>
      <c r="DM24" s="673"/>
      <c r="DN24" s="673"/>
      <c r="DO24" s="673"/>
      <c r="DP24" s="673"/>
      <c r="DQ24" s="673"/>
      <c r="DR24" s="673"/>
      <c r="DS24" s="673"/>
      <c r="DT24" s="673"/>
      <c r="DU24" s="673"/>
      <c r="DV24" s="674"/>
      <c r="DW24" s="677">
        <v>50.1</v>
      </c>
      <c r="DX24" s="678"/>
      <c r="DY24" s="678"/>
      <c r="DZ24" s="678"/>
      <c r="EA24" s="678"/>
      <c r="EB24" s="678"/>
      <c r="EC24" s="679"/>
    </row>
    <row r="25" spans="2:133" ht="11.25" customHeight="1" x14ac:dyDescent="0.2">
      <c r="B25" s="680" t="s">
        <v>288</v>
      </c>
      <c r="C25" s="681"/>
      <c r="D25" s="681"/>
      <c r="E25" s="681"/>
      <c r="F25" s="681"/>
      <c r="G25" s="681"/>
      <c r="H25" s="681"/>
      <c r="I25" s="681"/>
      <c r="J25" s="681"/>
      <c r="K25" s="681"/>
      <c r="L25" s="681"/>
      <c r="M25" s="681"/>
      <c r="N25" s="681"/>
      <c r="O25" s="681"/>
      <c r="P25" s="681"/>
      <c r="Q25" s="682"/>
      <c r="R25" s="683">
        <v>3138284</v>
      </c>
      <c r="S25" s="684"/>
      <c r="T25" s="684"/>
      <c r="U25" s="684"/>
      <c r="V25" s="684"/>
      <c r="W25" s="684"/>
      <c r="X25" s="684"/>
      <c r="Y25" s="685"/>
      <c r="Z25" s="686">
        <v>1.9</v>
      </c>
      <c r="AA25" s="686"/>
      <c r="AB25" s="686"/>
      <c r="AC25" s="686"/>
      <c r="AD25" s="687" t="s">
        <v>229</v>
      </c>
      <c r="AE25" s="687"/>
      <c r="AF25" s="687"/>
      <c r="AG25" s="687"/>
      <c r="AH25" s="687"/>
      <c r="AI25" s="687"/>
      <c r="AJ25" s="687"/>
      <c r="AK25" s="687"/>
      <c r="AL25" s="688" t="s">
        <v>229</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229</v>
      </c>
      <c r="BP25" s="686"/>
      <c r="BQ25" s="686"/>
      <c r="BR25" s="686"/>
      <c r="BS25" s="692" t="s">
        <v>229</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19490716</v>
      </c>
      <c r="CS25" s="719"/>
      <c r="CT25" s="719"/>
      <c r="CU25" s="719"/>
      <c r="CV25" s="719"/>
      <c r="CW25" s="719"/>
      <c r="CX25" s="719"/>
      <c r="CY25" s="720"/>
      <c r="CZ25" s="688">
        <v>12.4</v>
      </c>
      <c r="DA25" s="717"/>
      <c r="DB25" s="717"/>
      <c r="DC25" s="721"/>
      <c r="DD25" s="692">
        <v>18477092</v>
      </c>
      <c r="DE25" s="719"/>
      <c r="DF25" s="719"/>
      <c r="DG25" s="719"/>
      <c r="DH25" s="719"/>
      <c r="DI25" s="719"/>
      <c r="DJ25" s="719"/>
      <c r="DK25" s="720"/>
      <c r="DL25" s="692">
        <v>17005379</v>
      </c>
      <c r="DM25" s="719"/>
      <c r="DN25" s="719"/>
      <c r="DO25" s="719"/>
      <c r="DP25" s="719"/>
      <c r="DQ25" s="719"/>
      <c r="DR25" s="719"/>
      <c r="DS25" s="719"/>
      <c r="DT25" s="719"/>
      <c r="DU25" s="719"/>
      <c r="DV25" s="720"/>
      <c r="DW25" s="688">
        <v>23</v>
      </c>
      <c r="DX25" s="717"/>
      <c r="DY25" s="717"/>
      <c r="DZ25" s="717"/>
      <c r="EA25" s="717"/>
      <c r="EB25" s="717"/>
      <c r="EC25" s="718"/>
    </row>
    <row r="26" spans="2:133" ht="11.25" customHeight="1" x14ac:dyDescent="0.2">
      <c r="B26" s="680" t="s">
        <v>291</v>
      </c>
      <c r="C26" s="681"/>
      <c r="D26" s="681"/>
      <c r="E26" s="681"/>
      <c r="F26" s="681"/>
      <c r="G26" s="681"/>
      <c r="H26" s="681"/>
      <c r="I26" s="681"/>
      <c r="J26" s="681"/>
      <c r="K26" s="681"/>
      <c r="L26" s="681"/>
      <c r="M26" s="681"/>
      <c r="N26" s="681"/>
      <c r="O26" s="681"/>
      <c r="P26" s="681"/>
      <c r="Q26" s="682"/>
      <c r="R26" s="683">
        <v>77241020</v>
      </c>
      <c r="S26" s="684"/>
      <c r="T26" s="684"/>
      <c r="U26" s="684"/>
      <c r="V26" s="684"/>
      <c r="W26" s="684"/>
      <c r="X26" s="684"/>
      <c r="Y26" s="685"/>
      <c r="Z26" s="686">
        <v>47.2</v>
      </c>
      <c r="AA26" s="686"/>
      <c r="AB26" s="686"/>
      <c r="AC26" s="686"/>
      <c r="AD26" s="687">
        <v>68351136</v>
      </c>
      <c r="AE26" s="687"/>
      <c r="AF26" s="687"/>
      <c r="AG26" s="687"/>
      <c r="AH26" s="687"/>
      <c r="AI26" s="687"/>
      <c r="AJ26" s="687"/>
      <c r="AK26" s="687"/>
      <c r="AL26" s="688">
        <v>99.4</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235</v>
      </c>
      <c r="BH26" s="684"/>
      <c r="BI26" s="684"/>
      <c r="BJ26" s="684"/>
      <c r="BK26" s="684"/>
      <c r="BL26" s="684"/>
      <c r="BM26" s="684"/>
      <c r="BN26" s="685"/>
      <c r="BO26" s="686" t="s">
        <v>235</v>
      </c>
      <c r="BP26" s="686"/>
      <c r="BQ26" s="686"/>
      <c r="BR26" s="686"/>
      <c r="BS26" s="692" t="s">
        <v>229</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14167358</v>
      </c>
      <c r="CS26" s="684"/>
      <c r="CT26" s="684"/>
      <c r="CU26" s="684"/>
      <c r="CV26" s="684"/>
      <c r="CW26" s="684"/>
      <c r="CX26" s="684"/>
      <c r="CY26" s="685"/>
      <c r="CZ26" s="688">
        <v>9</v>
      </c>
      <c r="DA26" s="717"/>
      <c r="DB26" s="717"/>
      <c r="DC26" s="721"/>
      <c r="DD26" s="692">
        <v>13223571</v>
      </c>
      <c r="DE26" s="684"/>
      <c r="DF26" s="684"/>
      <c r="DG26" s="684"/>
      <c r="DH26" s="684"/>
      <c r="DI26" s="684"/>
      <c r="DJ26" s="684"/>
      <c r="DK26" s="685"/>
      <c r="DL26" s="692" t="s">
        <v>235</v>
      </c>
      <c r="DM26" s="684"/>
      <c r="DN26" s="684"/>
      <c r="DO26" s="684"/>
      <c r="DP26" s="684"/>
      <c r="DQ26" s="684"/>
      <c r="DR26" s="684"/>
      <c r="DS26" s="684"/>
      <c r="DT26" s="684"/>
      <c r="DU26" s="684"/>
      <c r="DV26" s="685"/>
      <c r="DW26" s="688" t="s">
        <v>229</v>
      </c>
      <c r="DX26" s="717"/>
      <c r="DY26" s="717"/>
      <c r="DZ26" s="717"/>
      <c r="EA26" s="717"/>
      <c r="EB26" s="717"/>
      <c r="EC26" s="718"/>
    </row>
    <row r="27" spans="2:133" ht="11.25" customHeight="1" x14ac:dyDescent="0.2">
      <c r="B27" s="680" t="s">
        <v>294</v>
      </c>
      <c r="C27" s="681"/>
      <c r="D27" s="681"/>
      <c r="E27" s="681"/>
      <c r="F27" s="681"/>
      <c r="G27" s="681"/>
      <c r="H27" s="681"/>
      <c r="I27" s="681"/>
      <c r="J27" s="681"/>
      <c r="K27" s="681"/>
      <c r="L27" s="681"/>
      <c r="M27" s="681"/>
      <c r="N27" s="681"/>
      <c r="O27" s="681"/>
      <c r="P27" s="681"/>
      <c r="Q27" s="682"/>
      <c r="R27" s="683">
        <v>52967</v>
      </c>
      <c r="S27" s="684"/>
      <c r="T27" s="684"/>
      <c r="U27" s="684"/>
      <c r="V27" s="684"/>
      <c r="W27" s="684"/>
      <c r="X27" s="684"/>
      <c r="Y27" s="685"/>
      <c r="Z27" s="686">
        <v>0</v>
      </c>
      <c r="AA27" s="686"/>
      <c r="AB27" s="686"/>
      <c r="AC27" s="686"/>
      <c r="AD27" s="687">
        <v>52967</v>
      </c>
      <c r="AE27" s="687"/>
      <c r="AF27" s="687"/>
      <c r="AG27" s="687"/>
      <c r="AH27" s="687"/>
      <c r="AI27" s="687"/>
      <c r="AJ27" s="687"/>
      <c r="AK27" s="687"/>
      <c r="AL27" s="688">
        <v>0.1</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50697910</v>
      </c>
      <c r="BH27" s="684"/>
      <c r="BI27" s="684"/>
      <c r="BJ27" s="684"/>
      <c r="BK27" s="684"/>
      <c r="BL27" s="684"/>
      <c r="BM27" s="684"/>
      <c r="BN27" s="685"/>
      <c r="BO27" s="686">
        <v>100</v>
      </c>
      <c r="BP27" s="686"/>
      <c r="BQ27" s="686"/>
      <c r="BR27" s="686"/>
      <c r="BS27" s="692">
        <v>519286</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32334310</v>
      </c>
      <c r="CS27" s="719"/>
      <c r="CT27" s="719"/>
      <c r="CU27" s="719"/>
      <c r="CV27" s="719"/>
      <c r="CW27" s="719"/>
      <c r="CX27" s="719"/>
      <c r="CY27" s="720"/>
      <c r="CZ27" s="688">
        <v>20.6</v>
      </c>
      <c r="DA27" s="717"/>
      <c r="DB27" s="717"/>
      <c r="DC27" s="721"/>
      <c r="DD27" s="692">
        <v>10067473</v>
      </c>
      <c r="DE27" s="719"/>
      <c r="DF27" s="719"/>
      <c r="DG27" s="719"/>
      <c r="DH27" s="719"/>
      <c r="DI27" s="719"/>
      <c r="DJ27" s="719"/>
      <c r="DK27" s="720"/>
      <c r="DL27" s="692">
        <v>9393720</v>
      </c>
      <c r="DM27" s="719"/>
      <c r="DN27" s="719"/>
      <c r="DO27" s="719"/>
      <c r="DP27" s="719"/>
      <c r="DQ27" s="719"/>
      <c r="DR27" s="719"/>
      <c r="DS27" s="719"/>
      <c r="DT27" s="719"/>
      <c r="DU27" s="719"/>
      <c r="DV27" s="720"/>
      <c r="DW27" s="688">
        <v>12.7</v>
      </c>
      <c r="DX27" s="717"/>
      <c r="DY27" s="717"/>
      <c r="DZ27" s="717"/>
      <c r="EA27" s="717"/>
      <c r="EB27" s="717"/>
      <c r="EC27" s="718"/>
    </row>
    <row r="28" spans="2:133" ht="11.25" customHeight="1" x14ac:dyDescent="0.2">
      <c r="B28" s="680" t="s">
        <v>297</v>
      </c>
      <c r="C28" s="681"/>
      <c r="D28" s="681"/>
      <c r="E28" s="681"/>
      <c r="F28" s="681"/>
      <c r="G28" s="681"/>
      <c r="H28" s="681"/>
      <c r="I28" s="681"/>
      <c r="J28" s="681"/>
      <c r="K28" s="681"/>
      <c r="L28" s="681"/>
      <c r="M28" s="681"/>
      <c r="N28" s="681"/>
      <c r="O28" s="681"/>
      <c r="P28" s="681"/>
      <c r="Q28" s="682"/>
      <c r="R28" s="683">
        <v>594739</v>
      </c>
      <c r="S28" s="684"/>
      <c r="T28" s="684"/>
      <c r="U28" s="684"/>
      <c r="V28" s="684"/>
      <c r="W28" s="684"/>
      <c r="X28" s="684"/>
      <c r="Y28" s="685"/>
      <c r="Z28" s="686">
        <v>0.4</v>
      </c>
      <c r="AA28" s="686"/>
      <c r="AB28" s="686"/>
      <c r="AC28" s="686"/>
      <c r="AD28" s="687">
        <v>81</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16126113</v>
      </c>
      <c r="CS28" s="684"/>
      <c r="CT28" s="684"/>
      <c r="CU28" s="684"/>
      <c r="CV28" s="684"/>
      <c r="CW28" s="684"/>
      <c r="CX28" s="684"/>
      <c r="CY28" s="685"/>
      <c r="CZ28" s="688">
        <v>10.3</v>
      </c>
      <c r="DA28" s="717"/>
      <c r="DB28" s="717"/>
      <c r="DC28" s="721"/>
      <c r="DD28" s="692">
        <v>11178185</v>
      </c>
      <c r="DE28" s="684"/>
      <c r="DF28" s="684"/>
      <c r="DG28" s="684"/>
      <c r="DH28" s="684"/>
      <c r="DI28" s="684"/>
      <c r="DJ28" s="684"/>
      <c r="DK28" s="685"/>
      <c r="DL28" s="692">
        <v>10621118</v>
      </c>
      <c r="DM28" s="684"/>
      <c r="DN28" s="684"/>
      <c r="DO28" s="684"/>
      <c r="DP28" s="684"/>
      <c r="DQ28" s="684"/>
      <c r="DR28" s="684"/>
      <c r="DS28" s="684"/>
      <c r="DT28" s="684"/>
      <c r="DU28" s="684"/>
      <c r="DV28" s="685"/>
      <c r="DW28" s="688">
        <v>14.4</v>
      </c>
      <c r="DX28" s="717"/>
      <c r="DY28" s="717"/>
      <c r="DZ28" s="717"/>
      <c r="EA28" s="717"/>
      <c r="EB28" s="717"/>
      <c r="EC28" s="718"/>
    </row>
    <row r="29" spans="2:133" ht="11.25" customHeight="1" x14ac:dyDescent="0.2">
      <c r="B29" s="680" t="s">
        <v>299</v>
      </c>
      <c r="C29" s="681"/>
      <c r="D29" s="681"/>
      <c r="E29" s="681"/>
      <c r="F29" s="681"/>
      <c r="G29" s="681"/>
      <c r="H29" s="681"/>
      <c r="I29" s="681"/>
      <c r="J29" s="681"/>
      <c r="K29" s="681"/>
      <c r="L29" s="681"/>
      <c r="M29" s="681"/>
      <c r="N29" s="681"/>
      <c r="O29" s="681"/>
      <c r="P29" s="681"/>
      <c r="Q29" s="682"/>
      <c r="R29" s="683">
        <v>2630696</v>
      </c>
      <c r="S29" s="684"/>
      <c r="T29" s="684"/>
      <c r="U29" s="684"/>
      <c r="V29" s="684"/>
      <c r="W29" s="684"/>
      <c r="X29" s="684"/>
      <c r="Y29" s="685"/>
      <c r="Z29" s="686">
        <v>1.6</v>
      </c>
      <c r="AA29" s="686"/>
      <c r="AB29" s="686"/>
      <c r="AC29" s="686"/>
      <c r="AD29" s="687">
        <v>226441</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301</v>
      </c>
      <c r="CG29" s="699"/>
      <c r="CH29" s="699"/>
      <c r="CI29" s="699"/>
      <c r="CJ29" s="699"/>
      <c r="CK29" s="699"/>
      <c r="CL29" s="699"/>
      <c r="CM29" s="699"/>
      <c r="CN29" s="699"/>
      <c r="CO29" s="699"/>
      <c r="CP29" s="699"/>
      <c r="CQ29" s="700"/>
      <c r="CR29" s="683">
        <v>16126055</v>
      </c>
      <c r="CS29" s="719"/>
      <c r="CT29" s="719"/>
      <c r="CU29" s="719"/>
      <c r="CV29" s="719"/>
      <c r="CW29" s="719"/>
      <c r="CX29" s="719"/>
      <c r="CY29" s="720"/>
      <c r="CZ29" s="688">
        <v>10.3</v>
      </c>
      <c r="DA29" s="717"/>
      <c r="DB29" s="717"/>
      <c r="DC29" s="721"/>
      <c r="DD29" s="692">
        <v>11178127</v>
      </c>
      <c r="DE29" s="719"/>
      <c r="DF29" s="719"/>
      <c r="DG29" s="719"/>
      <c r="DH29" s="719"/>
      <c r="DI29" s="719"/>
      <c r="DJ29" s="719"/>
      <c r="DK29" s="720"/>
      <c r="DL29" s="692">
        <v>10621060</v>
      </c>
      <c r="DM29" s="719"/>
      <c r="DN29" s="719"/>
      <c r="DO29" s="719"/>
      <c r="DP29" s="719"/>
      <c r="DQ29" s="719"/>
      <c r="DR29" s="719"/>
      <c r="DS29" s="719"/>
      <c r="DT29" s="719"/>
      <c r="DU29" s="719"/>
      <c r="DV29" s="720"/>
      <c r="DW29" s="688">
        <v>14.4</v>
      </c>
      <c r="DX29" s="717"/>
      <c r="DY29" s="717"/>
      <c r="DZ29" s="717"/>
      <c r="EA29" s="717"/>
      <c r="EB29" s="717"/>
      <c r="EC29" s="718"/>
    </row>
    <row r="30" spans="2:133" ht="11.25" customHeight="1" x14ac:dyDescent="0.2">
      <c r="B30" s="680" t="s">
        <v>302</v>
      </c>
      <c r="C30" s="681"/>
      <c r="D30" s="681"/>
      <c r="E30" s="681"/>
      <c r="F30" s="681"/>
      <c r="G30" s="681"/>
      <c r="H30" s="681"/>
      <c r="I30" s="681"/>
      <c r="J30" s="681"/>
      <c r="K30" s="681"/>
      <c r="L30" s="681"/>
      <c r="M30" s="681"/>
      <c r="N30" s="681"/>
      <c r="O30" s="681"/>
      <c r="P30" s="681"/>
      <c r="Q30" s="682"/>
      <c r="R30" s="683">
        <v>621619</v>
      </c>
      <c r="S30" s="684"/>
      <c r="T30" s="684"/>
      <c r="U30" s="684"/>
      <c r="V30" s="684"/>
      <c r="W30" s="684"/>
      <c r="X30" s="684"/>
      <c r="Y30" s="685"/>
      <c r="Z30" s="686">
        <v>0.4</v>
      </c>
      <c r="AA30" s="686"/>
      <c r="AB30" s="686"/>
      <c r="AC30" s="686"/>
      <c r="AD30" s="687">
        <v>4405</v>
      </c>
      <c r="AE30" s="687"/>
      <c r="AF30" s="687"/>
      <c r="AG30" s="687"/>
      <c r="AH30" s="687"/>
      <c r="AI30" s="687"/>
      <c r="AJ30" s="687"/>
      <c r="AK30" s="687"/>
      <c r="AL30" s="688">
        <v>0</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15797189</v>
      </c>
      <c r="CS30" s="684"/>
      <c r="CT30" s="684"/>
      <c r="CU30" s="684"/>
      <c r="CV30" s="684"/>
      <c r="CW30" s="684"/>
      <c r="CX30" s="684"/>
      <c r="CY30" s="685"/>
      <c r="CZ30" s="688">
        <v>10.1</v>
      </c>
      <c r="DA30" s="717"/>
      <c r="DB30" s="717"/>
      <c r="DC30" s="721"/>
      <c r="DD30" s="692">
        <v>10852796</v>
      </c>
      <c r="DE30" s="684"/>
      <c r="DF30" s="684"/>
      <c r="DG30" s="684"/>
      <c r="DH30" s="684"/>
      <c r="DI30" s="684"/>
      <c r="DJ30" s="684"/>
      <c r="DK30" s="685"/>
      <c r="DL30" s="692">
        <v>10301386</v>
      </c>
      <c r="DM30" s="684"/>
      <c r="DN30" s="684"/>
      <c r="DO30" s="684"/>
      <c r="DP30" s="684"/>
      <c r="DQ30" s="684"/>
      <c r="DR30" s="684"/>
      <c r="DS30" s="684"/>
      <c r="DT30" s="684"/>
      <c r="DU30" s="684"/>
      <c r="DV30" s="685"/>
      <c r="DW30" s="688">
        <v>14</v>
      </c>
      <c r="DX30" s="717"/>
      <c r="DY30" s="717"/>
      <c r="DZ30" s="717"/>
      <c r="EA30" s="717"/>
      <c r="EB30" s="717"/>
      <c r="EC30" s="718"/>
    </row>
    <row r="31" spans="2:133" ht="11.25" customHeight="1" x14ac:dyDescent="0.2">
      <c r="B31" s="680" t="s">
        <v>306</v>
      </c>
      <c r="C31" s="681"/>
      <c r="D31" s="681"/>
      <c r="E31" s="681"/>
      <c r="F31" s="681"/>
      <c r="G31" s="681"/>
      <c r="H31" s="681"/>
      <c r="I31" s="681"/>
      <c r="J31" s="681"/>
      <c r="K31" s="681"/>
      <c r="L31" s="681"/>
      <c r="M31" s="681"/>
      <c r="N31" s="681"/>
      <c r="O31" s="681"/>
      <c r="P31" s="681"/>
      <c r="Q31" s="682"/>
      <c r="R31" s="683">
        <v>21323519</v>
      </c>
      <c r="S31" s="684"/>
      <c r="T31" s="684"/>
      <c r="U31" s="684"/>
      <c r="V31" s="684"/>
      <c r="W31" s="684"/>
      <c r="X31" s="684"/>
      <c r="Y31" s="685"/>
      <c r="Z31" s="686">
        <v>13</v>
      </c>
      <c r="AA31" s="686"/>
      <c r="AB31" s="686"/>
      <c r="AC31" s="686"/>
      <c r="AD31" s="687" t="s">
        <v>235</v>
      </c>
      <c r="AE31" s="687"/>
      <c r="AF31" s="687"/>
      <c r="AG31" s="687"/>
      <c r="AH31" s="687"/>
      <c r="AI31" s="687"/>
      <c r="AJ31" s="687"/>
      <c r="AK31" s="687"/>
      <c r="AL31" s="688" t="s">
        <v>229</v>
      </c>
      <c r="AM31" s="689"/>
      <c r="AN31" s="689"/>
      <c r="AO31" s="690"/>
      <c r="AP31" s="740" t="s">
        <v>307</v>
      </c>
      <c r="AQ31" s="741"/>
      <c r="AR31" s="741"/>
      <c r="AS31" s="741"/>
      <c r="AT31" s="746" t="s">
        <v>308</v>
      </c>
      <c r="AU31" s="231"/>
      <c r="AV31" s="231"/>
      <c r="AW31" s="231"/>
      <c r="AX31" s="669" t="s">
        <v>184</v>
      </c>
      <c r="AY31" s="670"/>
      <c r="AZ31" s="670"/>
      <c r="BA31" s="670"/>
      <c r="BB31" s="670"/>
      <c r="BC31" s="670"/>
      <c r="BD31" s="670"/>
      <c r="BE31" s="670"/>
      <c r="BF31" s="671"/>
      <c r="BG31" s="751">
        <v>98.8</v>
      </c>
      <c r="BH31" s="738"/>
      <c r="BI31" s="738"/>
      <c r="BJ31" s="738"/>
      <c r="BK31" s="738"/>
      <c r="BL31" s="738"/>
      <c r="BM31" s="678">
        <v>95.6</v>
      </c>
      <c r="BN31" s="738"/>
      <c r="BO31" s="738"/>
      <c r="BP31" s="738"/>
      <c r="BQ31" s="739"/>
      <c r="BR31" s="751">
        <v>98.6</v>
      </c>
      <c r="BS31" s="738"/>
      <c r="BT31" s="738"/>
      <c r="BU31" s="738"/>
      <c r="BV31" s="738"/>
      <c r="BW31" s="738"/>
      <c r="BX31" s="678">
        <v>95.5</v>
      </c>
      <c r="BY31" s="738"/>
      <c r="BZ31" s="738"/>
      <c r="CA31" s="738"/>
      <c r="CB31" s="739"/>
      <c r="CD31" s="725"/>
      <c r="CE31" s="726"/>
      <c r="CF31" s="698" t="s">
        <v>309</v>
      </c>
      <c r="CG31" s="699"/>
      <c r="CH31" s="699"/>
      <c r="CI31" s="699"/>
      <c r="CJ31" s="699"/>
      <c r="CK31" s="699"/>
      <c r="CL31" s="699"/>
      <c r="CM31" s="699"/>
      <c r="CN31" s="699"/>
      <c r="CO31" s="699"/>
      <c r="CP31" s="699"/>
      <c r="CQ31" s="700"/>
      <c r="CR31" s="683">
        <v>328866</v>
      </c>
      <c r="CS31" s="719"/>
      <c r="CT31" s="719"/>
      <c r="CU31" s="719"/>
      <c r="CV31" s="719"/>
      <c r="CW31" s="719"/>
      <c r="CX31" s="719"/>
      <c r="CY31" s="720"/>
      <c r="CZ31" s="688">
        <v>0.2</v>
      </c>
      <c r="DA31" s="717"/>
      <c r="DB31" s="717"/>
      <c r="DC31" s="721"/>
      <c r="DD31" s="692">
        <v>325331</v>
      </c>
      <c r="DE31" s="719"/>
      <c r="DF31" s="719"/>
      <c r="DG31" s="719"/>
      <c r="DH31" s="719"/>
      <c r="DI31" s="719"/>
      <c r="DJ31" s="719"/>
      <c r="DK31" s="720"/>
      <c r="DL31" s="692">
        <v>319674</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2">
      <c r="B32" s="729" t="s">
        <v>310</v>
      </c>
      <c r="C32" s="730"/>
      <c r="D32" s="730"/>
      <c r="E32" s="730"/>
      <c r="F32" s="730"/>
      <c r="G32" s="730"/>
      <c r="H32" s="730"/>
      <c r="I32" s="730"/>
      <c r="J32" s="730"/>
      <c r="K32" s="730"/>
      <c r="L32" s="730"/>
      <c r="M32" s="730"/>
      <c r="N32" s="730"/>
      <c r="O32" s="730"/>
      <c r="P32" s="730"/>
      <c r="Q32" s="731"/>
      <c r="R32" s="683" t="s">
        <v>229</v>
      </c>
      <c r="S32" s="684"/>
      <c r="T32" s="684"/>
      <c r="U32" s="684"/>
      <c r="V32" s="684"/>
      <c r="W32" s="684"/>
      <c r="X32" s="684"/>
      <c r="Y32" s="685"/>
      <c r="Z32" s="686" t="s">
        <v>229</v>
      </c>
      <c r="AA32" s="686"/>
      <c r="AB32" s="686"/>
      <c r="AC32" s="686"/>
      <c r="AD32" s="687" t="s">
        <v>235</v>
      </c>
      <c r="AE32" s="687"/>
      <c r="AF32" s="687"/>
      <c r="AG32" s="687"/>
      <c r="AH32" s="687"/>
      <c r="AI32" s="687"/>
      <c r="AJ32" s="687"/>
      <c r="AK32" s="687"/>
      <c r="AL32" s="688" t="s">
        <v>229</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98.6</v>
      </c>
      <c r="BH32" s="719"/>
      <c r="BI32" s="719"/>
      <c r="BJ32" s="719"/>
      <c r="BK32" s="719"/>
      <c r="BL32" s="719"/>
      <c r="BM32" s="689">
        <v>95.1</v>
      </c>
      <c r="BN32" s="749"/>
      <c r="BO32" s="749"/>
      <c r="BP32" s="749"/>
      <c r="BQ32" s="750"/>
      <c r="BR32" s="752">
        <v>98.2</v>
      </c>
      <c r="BS32" s="719"/>
      <c r="BT32" s="719"/>
      <c r="BU32" s="719"/>
      <c r="BV32" s="719"/>
      <c r="BW32" s="719"/>
      <c r="BX32" s="689">
        <v>95.1</v>
      </c>
      <c r="BY32" s="749"/>
      <c r="BZ32" s="749"/>
      <c r="CA32" s="749"/>
      <c r="CB32" s="750"/>
      <c r="CD32" s="727"/>
      <c r="CE32" s="728"/>
      <c r="CF32" s="698" t="s">
        <v>313</v>
      </c>
      <c r="CG32" s="699"/>
      <c r="CH32" s="699"/>
      <c r="CI32" s="699"/>
      <c r="CJ32" s="699"/>
      <c r="CK32" s="699"/>
      <c r="CL32" s="699"/>
      <c r="CM32" s="699"/>
      <c r="CN32" s="699"/>
      <c r="CO32" s="699"/>
      <c r="CP32" s="699"/>
      <c r="CQ32" s="700"/>
      <c r="CR32" s="683">
        <v>58</v>
      </c>
      <c r="CS32" s="684"/>
      <c r="CT32" s="684"/>
      <c r="CU32" s="684"/>
      <c r="CV32" s="684"/>
      <c r="CW32" s="684"/>
      <c r="CX32" s="684"/>
      <c r="CY32" s="685"/>
      <c r="CZ32" s="688">
        <v>0</v>
      </c>
      <c r="DA32" s="717"/>
      <c r="DB32" s="717"/>
      <c r="DC32" s="721"/>
      <c r="DD32" s="692">
        <v>58</v>
      </c>
      <c r="DE32" s="684"/>
      <c r="DF32" s="684"/>
      <c r="DG32" s="684"/>
      <c r="DH32" s="684"/>
      <c r="DI32" s="684"/>
      <c r="DJ32" s="684"/>
      <c r="DK32" s="685"/>
      <c r="DL32" s="692">
        <v>58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314</v>
      </c>
      <c r="C33" s="681"/>
      <c r="D33" s="681"/>
      <c r="E33" s="681"/>
      <c r="F33" s="681"/>
      <c r="G33" s="681"/>
      <c r="H33" s="681"/>
      <c r="I33" s="681"/>
      <c r="J33" s="681"/>
      <c r="K33" s="681"/>
      <c r="L33" s="681"/>
      <c r="M33" s="681"/>
      <c r="N33" s="681"/>
      <c r="O33" s="681"/>
      <c r="P33" s="681"/>
      <c r="Q33" s="682"/>
      <c r="R33" s="683">
        <v>11442958</v>
      </c>
      <c r="S33" s="684"/>
      <c r="T33" s="684"/>
      <c r="U33" s="684"/>
      <c r="V33" s="684"/>
      <c r="W33" s="684"/>
      <c r="X33" s="684"/>
      <c r="Y33" s="685"/>
      <c r="Z33" s="686">
        <v>7</v>
      </c>
      <c r="AA33" s="686"/>
      <c r="AB33" s="686"/>
      <c r="AC33" s="686"/>
      <c r="AD33" s="687" t="s">
        <v>229</v>
      </c>
      <c r="AE33" s="687"/>
      <c r="AF33" s="687"/>
      <c r="AG33" s="687"/>
      <c r="AH33" s="687"/>
      <c r="AI33" s="687"/>
      <c r="AJ33" s="687"/>
      <c r="AK33" s="687"/>
      <c r="AL33" s="688" t="s">
        <v>229</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98.8</v>
      </c>
      <c r="BH33" s="754"/>
      <c r="BI33" s="754"/>
      <c r="BJ33" s="754"/>
      <c r="BK33" s="754"/>
      <c r="BL33" s="754"/>
      <c r="BM33" s="755">
        <v>95.4</v>
      </c>
      <c r="BN33" s="754"/>
      <c r="BO33" s="754"/>
      <c r="BP33" s="754"/>
      <c r="BQ33" s="756"/>
      <c r="BR33" s="753">
        <v>98.7</v>
      </c>
      <c r="BS33" s="754"/>
      <c r="BT33" s="754"/>
      <c r="BU33" s="754"/>
      <c r="BV33" s="754"/>
      <c r="BW33" s="754"/>
      <c r="BX33" s="755">
        <v>94.9</v>
      </c>
      <c r="BY33" s="754"/>
      <c r="BZ33" s="754"/>
      <c r="CA33" s="754"/>
      <c r="CB33" s="756"/>
      <c r="CD33" s="698" t="s">
        <v>316</v>
      </c>
      <c r="CE33" s="699"/>
      <c r="CF33" s="699"/>
      <c r="CG33" s="699"/>
      <c r="CH33" s="699"/>
      <c r="CI33" s="699"/>
      <c r="CJ33" s="699"/>
      <c r="CK33" s="699"/>
      <c r="CL33" s="699"/>
      <c r="CM33" s="699"/>
      <c r="CN33" s="699"/>
      <c r="CO33" s="699"/>
      <c r="CP33" s="699"/>
      <c r="CQ33" s="700"/>
      <c r="CR33" s="683">
        <v>70982788</v>
      </c>
      <c r="CS33" s="719"/>
      <c r="CT33" s="719"/>
      <c r="CU33" s="719"/>
      <c r="CV33" s="719"/>
      <c r="CW33" s="719"/>
      <c r="CX33" s="719"/>
      <c r="CY33" s="720"/>
      <c r="CZ33" s="688">
        <v>45.3</v>
      </c>
      <c r="DA33" s="717"/>
      <c r="DB33" s="717"/>
      <c r="DC33" s="721"/>
      <c r="DD33" s="692">
        <v>46781574</v>
      </c>
      <c r="DE33" s="719"/>
      <c r="DF33" s="719"/>
      <c r="DG33" s="719"/>
      <c r="DH33" s="719"/>
      <c r="DI33" s="719"/>
      <c r="DJ33" s="719"/>
      <c r="DK33" s="720"/>
      <c r="DL33" s="692">
        <v>26881570</v>
      </c>
      <c r="DM33" s="719"/>
      <c r="DN33" s="719"/>
      <c r="DO33" s="719"/>
      <c r="DP33" s="719"/>
      <c r="DQ33" s="719"/>
      <c r="DR33" s="719"/>
      <c r="DS33" s="719"/>
      <c r="DT33" s="719"/>
      <c r="DU33" s="719"/>
      <c r="DV33" s="720"/>
      <c r="DW33" s="688">
        <v>36.4</v>
      </c>
      <c r="DX33" s="717"/>
      <c r="DY33" s="717"/>
      <c r="DZ33" s="717"/>
      <c r="EA33" s="717"/>
      <c r="EB33" s="717"/>
      <c r="EC33" s="718"/>
    </row>
    <row r="34" spans="2:133" ht="11.25" customHeight="1" x14ac:dyDescent="0.2">
      <c r="B34" s="680" t="s">
        <v>317</v>
      </c>
      <c r="C34" s="681"/>
      <c r="D34" s="681"/>
      <c r="E34" s="681"/>
      <c r="F34" s="681"/>
      <c r="G34" s="681"/>
      <c r="H34" s="681"/>
      <c r="I34" s="681"/>
      <c r="J34" s="681"/>
      <c r="K34" s="681"/>
      <c r="L34" s="681"/>
      <c r="M34" s="681"/>
      <c r="N34" s="681"/>
      <c r="O34" s="681"/>
      <c r="P34" s="681"/>
      <c r="Q34" s="682"/>
      <c r="R34" s="683">
        <v>321368</v>
      </c>
      <c r="S34" s="684"/>
      <c r="T34" s="684"/>
      <c r="U34" s="684"/>
      <c r="V34" s="684"/>
      <c r="W34" s="684"/>
      <c r="X34" s="684"/>
      <c r="Y34" s="685"/>
      <c r="Z34" s="686">
        <v>0.2</v>
      </c>
      <c r="AA34" s="686"/>
      <c r="AB34" s="686"/>
      <c r="AC34" s="686"/>
      <c r="AD34" s="687">
        <v>114080</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25408404</v>
      </c>
      <c r="CS34" s="684"/>
      <c r="CT34" s="684"/>
      <c r="CU34" s="684"/>
      <c r="CV34" s="684"/>
      <c r="CW34" s="684"/>
      <c r="CX34" s="684"/>
      <c r="CY34" s="685"/>
      <c r="CZ34" s="688">
        <v>16.2</v>
      </c>
      <c r="DA34" s="717"/>
      <c r="DB34" s="717"/>
      <c r="DC34" s="721"/>
      <c r="DD34" s="692">
        <v>16278315</v>
      </c>
      <c r="DE34" s="684"/>
      <c r="DF34" s="684"/>
      <c r="DG34" s="684"/>
      <c r="DH34" s="684"/>
      <c r="DI34" s="684"/>
      <c r="DJ34" s="684"/>
      <c r="DK34" s="685"/>
      <c r="DL34" s="692">
        <v>11480515</v>
      </c>
      <c r="DM34" s="684"/>
      <c r="DN34" s="684"/>
      <c r="DO34" s="684"/>
      <c r="DP34" s="684"/>
      <c r="DQ34" s="684"/>
      <c r="DR34" s="684"/>
      <c r="DS34" s="684"/>
      <c r="DT34" s="684"/>
      <c r="DU34" s="684"/>
      <c r="DV34" s="685"/>
      <c r="DW34" s="688">
        <v>15.6</v>
      </c>
      <c r="DX34" s="717"/>
      <c r="DY34" s="717"/>
      <c r="DZ34" s="717"/>
      <c r="EA34" s="717"/>
      <c r="EB34" s="717"/>
      <c r="EC34" s="718"/>
    </row>
    <row r="35" spans="2:133" ht="11.25" customHeight="1" x14ac:dyDescent="0.2">
      <c r="B35" s="680" t="s">
        <v>319</v>
      </c>
      <c r="C35" s="681"/>
      <c r="D35" s="681"/>
      <c r="E35" s="681"/>
      <c r="F35" s="681"/>
      <c r="G35" s="681"/>
      <c r="H35" s="681"/>
      <c r="I35" s="681"/>
      <c r="J35" s="681"/>
      <c r="K35" s="681"/>
      <c r="L35" s="681"/>
      <c r="M35" s="681"/>
      <c r="N35" s="681"/>
      <c r="O35" s="681"/>
      <c r="P35" s="681"/>
      <c r="Q35" s="682"/>
      <c r="R35" s="683">
        <v>493956</v>
      </c>
      <c r="S35" s="684"/>
      <c r="T35" s="684"/>
      <c r="U35" s="684"/>
      <c r="V35" s="684"/>
      <c r="W35" s="684"/>
      <c r="X35" s="684"/>
      <c r="Y35" s="685"/>
      <c r="Z35" s="686">
        <v>0.3</v>
      </c>
      <c r="AA35" s="686"/>
      <c r="AB35" s="686"/>
      <c r="AC35" s="686"/>
      <c r="AD35" s="687" t="s">
        <v>229</v>
      </c>
      <c r="AE35" s="687"/>
      <c r="AF35" s="687"/>
      <c r="AG35" s="687"/>
      <c r="AH35" s="687"/>
      <c r="AI35" s="687"/>
      <c r="AJ35" s="687"/>
      <c r="AK35" s="687"/>
      <c r="AL35" s="688" t="s">
        <v>229</v>
      </c>
      <c r="AM35" s="689"/>
      <c r="AN35" s="689"/>
      <c r="AO35" s="690"/>
      <c r="AP35" s="23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322</v>
      </c>
      <c r="CE35" s="699"/>
      <c r="CF35" s="699"/>
      <c r="CG35" s="699"/>
      <c r="CH35" s="699"/>
      <c r="CI35" s="699"/>
      <c r="CJ35" s="699"/>
      <c r="CK35" s="699"/>
      <c r="CL35" s="699"/>
      <c r="CM35" s="699"/>
      <c r="CN35" s="699"/>
      <c r="CO35" s="699"/>
      <c r="CP35" s="699"/>
      <c r="CQ35" s="700"/>
      <c r="CR35" s="683">
        <v>2345912</v>
      </c>
      <c r="CS35" s="719"/>
      <c r="CT35" s="719"/>
      <c r="CU35" s="719"/>
      <c r="CV35" s="719"/>
      <c r="CW35" s="719"/>
      <c r="CX35" s="719"/>
      <c r="CY35" s="720"/>
      <c r="CZ35" s="688">
        <v>1.5</v>
      </c>
      <c r="DA35" s="717"/>
      <c r="DB35" s="717"/>
      <c r="DC35" s="721"/>
      <c r="DD35" s="692">
        <v>1771982</v>
      </c>
      <c r="DE35" s="719"/>
      <c r="DF35" s="719"/>
      <c r="DG35" s="719"/>
      <c r="DH35" s="719"/>
      <c r="DI35" s="719"/>
      <c r="DJ35" s="719"/>
      <c r="DK35" s="720"/>
      <c r="DL35" s="692">
        <v>1710532</v>
      </c>
      <c r="DM35" s="719"/>
      <c r="DN35" s="719"/>
      <c r="DO35" s="719"/>
      <c r="DP35" s="719"/>
      <c r="DQ35" s="719"/>
      <c r="DR35" s="719"/>
      <c r="DS35" s="719"/>
      <c r="DT35" s="719"/>
      <c r="DU35" s="719"/>
      <c r="DV35" s="720"/>
      <c r="DW35" s="688">
        <v>2.2999999999999998</v>
      </c>
      <c r="DX35" s="717"/>
      <c r="DY35" s="717"/>
      <c r="DZ35" s="717"/>
      <c r="EA35" s="717"/>
      <c r="EB35" s="717"/>
      <c r="EC35" s="718"/>
    </row>
    <row r="36" spans="2:133" ht="11.25" customHeight="1" x14ac:dyDescent="0.2">
      <c r="B36" s="680" t="s">
        <v>323</v>
      </c>
      <c r="C36" s="681"/>
      <c r="D36" s="681"/>
      <c r="E36" s="681"/>
      <c r="F36" s="681"/>
      <c r="G36" s="681"/>
      <c r="H36" s="681"/>
      <c r="I36" s="681"/>
      <c r="J36" s="681"/>
      <c r="K36" s="681"/>
      <c r="L36" s="681"/>
      <c r="M36" s="681"/>
      <c r="N36" s="681"/>
      <c r="O36" s="681"/>
      <c r="P36" s="681"/>
      <c r="Q36" s="682"/>
      <c r="R36" s="683">
        <v>21040682</v>
      </c>
      <c r="S36" s="684"/>
      <c r="T36" s="684"/>
      <c r="U36" s="684"/>
      <c r="V36" s="684"/>
      <c r="W36" s="684"/>
      <c r="X36" s="684"/>
      <c r="Y36" s="685"/>
      <c r="Z36" s="686">
        <v>12.8</v>
      </c>
      <c r="AA36" s="686"/>
      <c r="AB36" s="686"/>
      <c r="AC36" s="686"/>
      <c r="AD36" s="687" t="s">
        <v>235</v>
      </c>
      <c r="AE36" s="687"/>
      <c r="AF36" s="687"/>
      <c r="AG36" s="687"/>
      <c r="AH36" s="687"/>
      <c r="AI36" s="687"/>
      <c r="AJ36" s="687"/>
      <c r="AK36" s="687"/>
      <c r="AL36" s="688" t="s">
        <v>229</v>
      </c>
      <c r="AM36" s="689"/>
      <c r="AN36" s="689"/>
      <c r="AO36" s="690"/>
      <c r="AP36" s="235"/>
      <c r="AQ36" s="757" t="s">
        <v>324</v>
      </c>
      <c r="AR36" s="758"/>
      <c r="AS36" s="758"/>
      <c r="AT36" s="758"/>
      <c r="AU36" s="758"/>
      <c r="AV36" s="758"/>
      <c r="AW36" s="758"/>
      <c r="AX36" s="758"/>
      <c r="AY36" s="759"/>
      <c r="AZ36" s="672">
        <v>19764380</v>
      </c>
      <c r="BA36" s="673"/>
      <c r="BB36" s="673"/>
      <c r="BC36" s="673"/>
      <c r="BD36" s="673"/>
      <c r="BE36" s="673"/>
      <c r="BF36" s="760"/>
      <c r="BG36" s="694" t="s">
        <v>325</v>
      </c>
      <c r="BH36" s="695"/>
      <c r="BI36" s="695"/>
      <c r="BJ36" s="695"/>
      <c r="BK36" s="695"/>
      <c r="BL36" s="695"/>
      <c r="BM36" s="695"/>
      <c r="BN36" s="695"/>
      <c r="BO36" s="695"/>
      <c r="BP36" s="695"/>
      <c r="BQ36" s="695"/>
      <c r="BR36" s="695"/>
      <c r="BS36" s="695"/>
      <c r="BT36" s="695"/>
      <c r="BU36" s="696"/>
      <c r="BV36" s="672">
        <v>42419</v>
      </c>
      <c r="BW36" s="673"/>
      <c r="BX36" s="673"/>
      <c r="BY36" s="673"/>
      <c r="BZ36" s="673"/>
      <c r="CA36" s="673"/>
      <c r="CB36" s="760"/>
      <c r="CD36" s="698" t="s">
        <v>326</v>
      </c>
      <c r="CE36" s="699"/>
      <c r="CF36" s="699"/>
      <c r="CG36" s="699"/>
      <c r="CH36" s="699"/>
      <c r="CI36" s="699"/>
      <c r="CJ36" s="699"/>
      <c r="CK36" s="699"/>
      <c r="CL36" s="699"/>
      <c r="CM36" s="699"/>
      <c r="CN36" s="699"/>
      <c r="CO36" s="699"/>
      <c r="CP36" s="699"/>
      <c r="CQ36" s="700"/>
      <c r="CR36" s="683">
        <v>18479496</v>
      </c>
      <c r="CS36" s="684"/>
      <c r="CT36" s="684"/>
      <c r="CU36" s="684"/>
      <c r="CV36" s="684"/>
      <c r="CW36" s="684"/>
      <c r="CX36" s="684"/>
      <c r="CY36" s="685"/>
      <c r="CZ36" s="688">
        <v>11.8</v>
      </c>
      <c r="DA36" s="717"/>
      <c r="DB36" s="717"/>
      <c r="DC36" s="721"/>
      <c r="DD36" s="692">
        <v>11002383</v>
      </c>
      <c r="DE36" s="684"/>
      <c r="DF36" s="684"/>
      <c r="DG36" s="684"/>
      <c r="DH36" s="684"/>
      <c r="DI36" s="684"/>
      <c r="DJ36" s="684"/>
      <c r="DK36" s="685"/>
      <c r="DL36" s="692">
        <v>5021555</v>
      </c>
      <c r="DM36" s="684"/>
      <c r="DN36" s="684"/>
      <c r="DO36" s="684"/>
      <c r="DP36" s="684"/>
      <c r="DQ36" s="684"/>
      <c r="DR36" s="684"/>
      <c r="DS36" s="684"/>
      <c r="DT36" s="684"/>
      <c r="DU36" s="684"/>
      <c r="DV36" s="685"/>
      <c r="DW36" s="688">
        <v>6.8</v>
      </c>
      <c r="DX36" s="717"/>
      <c r="DY36" s="717"/>
      <c r="DZ36" s="717"/>
      <c r="EA36" s="717"/>
      <c r="EB36" s="717"/>
      <c r="EC36" s="718"/>
    </row>
    <row r="37" spans="2:133" ht="11.25" customHeight="1" x14ac:dyDescent="0.2">
      <c r="B37" s="680" t="s">
        <v>327</v>
      </c>
      <c r="C37" s="681"/>
      <c r="D37" s="681"/>
      <c r="E37" s="681"/>
      <c r="F37" s="681"/>
      <c r="G37" s="681"/>
      <c r="H37" s="681"/>
      <c r="I37" s="681"/>
      <c r="J37" s="681"/>
      <c r="K37" s="681"/>
      <c r="L37" s="681"/>
      <c r="M37" s="681"/>
      <c r="N37" s="681"/>
      <c r="O37" s="681"/>
      <c r="P37" s="681"/>
      <c r="Q37" s="682"/>
      <c r="R37" s="683">
        <v>6017304</v>
      </c>
      <c r="S37" s="684"/>
      <c r="T37" s="684"/>
      <c r="U37" s="684"/>
      <c r="V37" s="684"/>
      <c r="W37" s="684"/>
      <c r="X37" s="684"/>
      <c r="Y37" s="685"/>
      <c r="Z37" s="686">
        <v>3.7</v>
      </c>
      <c r="AA37" s="686"/>
      <c r="AB37" s="686"/>
      <c r="AC37" s="686"/>
      <c r="AD37" s="687" t="s">
        <v>229</v>
      </c>
      <c r="AE37" s="687"/>
      <c r="AF37" s="687"/>
      <c r="AG37" s="687"/>
      <c r="AH37" s="687"/>
      <c r="AI37" s="687"/>
      <c r="AJ37" s="687"/>
      <c r="AK37" s="687"/>
      <c r="AL37" s="688" t="s">
        <v>235</v>
      </c>
      <c r="AM37" s="689"/>
      <c r="AN37" s="689"/>
      <c r="AO37" s="690"/>
      <c r="AQ37" s="761" t="s">
        <v>328</v>
      </c>
      <c r="AR37" s="762"/>
      <c r="AS37" s="762"/>
      <c r="AT37" s="762"/>
      <c r="AU37" s="762"/>
      <c r="AV37" s="762"/>
      <c r="AW37" s="762"/>
      <c r="AX37" s="762"/>
      <c r="AY37" s="763"/>
      <c r="AZ37" s="683">
        <v>4130900</v>
      </c>
      <c r="BA37" s="684"/>
      <c r="BB37" s="684"/>
      <c r="BC37" s="684"/>
      <c r="BD37" s="719"/>
      <c r="BE37" s="719"/>
      <c r="BF37" s="750"/>
      <c r="BG37" s="698" t="s">
        <v>329</v>
      </c>
      <c r="BH37" s="699"/>
      <c r="BI37" s="699"/>
      <c r="BJ37" s="699"/>
      <c r="BK37" s="699"/>
      <c r="BL37" s="699"/>
      <c r="BM37" s="699"/>
      <c r="BN37" s="699"/>
      <c r="BO37" s="699"/>
      <c r="BP37" s="699"/>
      <c r="BQ37" s="699"/>
      <c r="BR37" s="699"/>
      <c r="BS37" s="699"/>
      <c r="BT37" s="699"/>
      <c r="BU37" s="700"/>
      <c r="BV37" s="683">
        <v>-399343</v>
      </c>
      <c r="BW37" s="684"/>
      <c r="BX37" s="684"/>
      <c r="BY37" s="684"/>
      <c r="BZ37" s="684"/>
      <c r="CA37" s="684"/>
      <c r="CB37" s="693"/>
      <c r="CD37" s="698" t="s">
        <v>330</v>
      </c>
      <c r="CE37" s="699"/>
      <c r="CF37" s="699"/>
      <c r="CG37" s="699"/>
      <c r="CH37" s="699"/>
      <c r="CI37" s="699"/>
      <c r="CJ37" s="699"/>
      <c r="CK37" s="699"/>
      <c r="CL37" s="699"/>
      <c r="CM37" s="699"/>
      <c r="CN37" s="699"/>
      <c r="CO37" s="699"/>
      <c r="CP37" s="699"/>
      <c r="CQ37" s="700"/>
      <c r="CR37" s="683">
        <v>214126</v>
      </c>
      <c r="CS37" s="719"/>
      <c r="CT37" s="719"/>
      <c r="CU37" s="719"/>
      <c r="CV37" s="719"/>
      <c r="CW37" s="719"/>
      <c r="CX37" s="719"/>
      <c r="CY37" s="720"/>
      <c r="CZ37" s="688">
        <v>0.1</v>
      </c>
      <c r="DA37" s="717"/>
      <c r="DB37" s="717"/>
      <c r="DC37" s="721"/>
      <c r="DD37" s="692">
        <v>214126</v>
      </c>
      <c r="DE37" s="719"/>
      <c r="DF37" s="719"/>
      <c r="DG37" s="719"/>
      <c r="DH37" s="719"/>
      <c r="DI37" s="719"/>
      <c r="DJ37" s="719"/>
      <c r="DK37" s="720"/>
      <c r="DL37" s="692">
        <v>214126</v>
      </c>
      <c r="DM37" s="719"/>
      <c r="DN37" s="719"/>
      <c r="DO37" s="719"/>
      <c r="DP37" s="719"/>
      <c r="DQ37" s="719"/>
      <c r="DR37" s="719"/>
      <c r="DS37" s="719"/>
      <c r="DT37" s="719"/>
      <c r="DU37" s="719"/>
      <c r="DV37" s="720"/>
      <c r="DW37" s="688">
        <v>0.3</v>
      </c>
      <c r="DX37" s="717"/>
      <c r="DY37" s="717"/>
      <c r="DZ37" s="717"/>
      <c r="EA37" s="717"/>
      <c r="EB37" s="717"/>
      <c r="EC37" s="718"/>
    </row>
    <row r="38" spans="2:133" ht="11.25" customHeight="1" x14ac:dyDescent="0.2">
      <c r="B38" s="680" t="s">
        <v>331</v>
      </c>
      <c r="C38" s="681"/>
      <c r="D38" s="681"/>
      <c r="E38" s="681"/>
      <c r="F38" s="681"/>
      <c r="G38" s="681"/>
      <c r="H38" s="681"/>
      <c r="I38" s="681"/>
      <c r="J38" s="681"/>
      <c r="K38" s="681"/>
      <c r="L38" s="681"/>
      <c r="M38" s="681"/>
      <c r="N38" s="681"/>
      <c r="O38" s="681"/>
      <c r="P38" s="681"/>
      <c r="Q38" s="682"/>
      <c r="R38" s="683">
        <v>6755232</v>
      </c>
      <c r="S38" s="684"/>
      <c r="T38" s="684"/>
      <c r="U38" s="684"/>
      <c r="V38" s="684"/>
      <c r="W38" s="684"/>
      <c r="X38" s="684"/>
      <c r="Y38" s="685"/>
      <c r="Z38" s="686">
        <v>4.0999999999999996</v>
      </c>
      <c r="AA38" s="686"/>
      <c r="AB38" s="686"/>
      <c r="AC38" s="686"/>
      <c r="AD38" s="687">
        <v>30893</v>
      </c>
      <c r="AE38" s="687"/>
      <c r="AF38" s="687"/>
      <c r="AG38" s="687"/>
      <c r="AH38" s="687"/>
      <c r="AI38" s="687"/>
      <c r="AJ38" s="687"/>
      <c r="AK38" s="687"/>
      <c r="AL38" s="688">
        <v>0</v>
      </c>
      <c r="AM38" s="689"/>
      <c r="AN38" s="689"/>
      <c r="AO38" s="690"/>
      <c r="AQ38" s="761" t="s">
        <v>332</v>
      </c>
      <c r="AR38" s="762"/>
      <c r="AS38" s="762"/>
      <c r="AT38" s="762"/>
      <c r="AU38" s="762"/>
      <c r="AV38" s="762"/>
      <c r="AW38" s="762"/>
      <c r="AX38" s="762"/>
      <c r="AY38" s="763"/>
      <c r="AZ38" s="683">
        <v>2786168</v>
      </c>
      <c r="BA38" s="684"/>
      <c r="BB38" s="684"/>
      <c r="BC38" s="684"/>
      <c r="BD38" s="719"/>
      <c r="BE38" s="719"/>
      <c r="BF38" s="750"/>
      <c r="BG38" s="698" t="s">
        <v>333</v>
      </c>
      <c r="BH38" s="699"/>
      <c r="BI38" s="699"/>
      <c r="BJ38" s="699"/>
      <c r="BK38" s="699"/>
      <c r="BL38" s="699"/>
      <c r="BM38" s="699"/>
      <c r="BN38" s="699"/>
      <c r="BO38" s="699"/>
      <c r="BP38" s="699"/>
      <c r="BQ38" s="699"/>
      <c r="BR38" s="699"/>
      <c r="BS38" s="699"/>
      <c r="BT38" s="699"/>
      <c r="BU38" s="700"/>
      <c r="BV38" s="683">
        <v>41518</v>
      </c>
      <c r="BW38" s="684"/>
      <c r="BX38" s="684"/>
      <c r="BY38" s="684"/>
      <c r="BZ38" s="684"/>
      <c r="CA38" s="684"/>
      <c r="CB38" s="693"/>
      <c r="CD38" s="698" t="s">
        <v>334</v>
      </c>
      <c r="CE38" s="699"/>
      <c r="CF38" s="699"/>
      <c r="CG38" s="699"/>
      <c r="CH38" s="699"/>
      <c r="CI38" s="699"/>
      <c r="CJ38" s="699"/>
      <c r="CK38" s="699"/>
      <c r="CL38" s="699"/>
      <c r="CM38" s="699"/>
      <c r="CN38" s="699"/>
      <c r="CO38" s="699"/>
      <c r="CP38" s="699"/>
      <c r="CQ38" s="700"/>
      <c r="CR38" s="683">
        <v>11903040</v>
      </c>
      <c r="CS38" s="684"/>
      <c r="CT38" s="684"/>
      <c r="CU38" s="684"/>
      <c r="CV38" s="684"/>
      <c r="CW38" s="684"/>
      <c r="CX38" s="684"/>
      <c r="CY38" s="685"/>
      <c r="CZ38" s="688">
        <v>7.6</v>
      </c>
      <c r="DA38" s="717"/>
      <c r="DB38" s="717"/>
      <c r="DC38" s="721"/>
      <c r="DD38" s="692">
        <v>9801944</v>
      </c>
      <c r="DE38" s="684"/>
      <c r="DF38" s="684"/>
      <c r="DG38" s="684"/>
      <c r="DH38" s="684"/>
      <c r="DI38" s="684"/>
      <c r="DJ38" s="684"/>
      <c r="DK38" s="685"/>
      <c r="DL38" s="692">
        <v>8668968</v>
      </c>
      <c r="DM38" s="684"/>
      <c r="DN38" s="684"/>
      <c r="DO38" s="684"/>
      <c r="DP38" s="684"/>
      <c r="DQ38" s="684"/>
      <c r="DR38" s="684"/>
      <c r="DS38" s="684"/>
      <c r="DT38" s="684"/>
      <c r="DU38" s="684"/>
      <c r="DV38" s="685"/>
      <c r="DW38" s="688">
        <v>11.7</v>
      </c>
      <c r="DX38" s="717"/>
      <c r="DY38" s="717"/>
      <c r="DZ38" s="717"/>
      <c r="EA38" s="717"/>
      <c r="EB38" s="717"/>
      <c r="EC38" s="718"/>
    </row>
    <row r="39" spans="2:133" ht="11.25" customHeight="1" x14ac:dyDescent="0.2">
      <c r="B39" s="680" t="s">
        <v>335</v>
      </c>
      <c r="C39" s="681"/>
      <c r="D39" s="681"/>
      <c r="E39" s="681"/>
      <c r="F39" s="681"/>
      <c r="G39" s="681"/>
      <c r="H39" s="681"/>
      <c r="I39" s="681"/>
      <c r="J39" s="681"/>
      <c r="K39" s="681"/>
      <c r="L39" s="681"/>
      <c r="M39" s="681"/>
      <c r="N39" s="681"/>
      <c r="O39" s="681"/>
      <c r="P39" s="681"/>
      <c r="Q39" s="682"/>
      <c r="R39" s="683">
        <v>15246346</v>
      </c>
      <c r="S39" s="684"/>
      <c r="T39" s="684"/>
      <c r="U39" s="684"/>
      <c r="V39" s="684"/>
      <c r="W39" s="684"/>
      <c r="X39" s="684"/>
      <c r="Y39" s="685"/>
      <c r="Z39" s="686">
        <v>9.3000000000000007</v>
      </c>
      <c r="AA39" s="686"/>
      <c r="AB39" s="686"/>
      <c r="AC39" s="686"/>
      <c r="AD39" s="687" t="s">
        <v>229</v>
      </c>
      <c r="AE39" s="687"/>
      <c r="AF39" s="687"/>
      <c r="AG39" s="687"/>
      <c r="AH39" s="687"/>
      <c r="AI39" s="687"/>
      <c r="AJ39" s="687"/>
      <c r="AK39" s="687"/>
      <c r="AL39" s="688" t="s">
        <v>229</v>
      </c>
      <c r="AM39" s="689"/>
      <c r="AN39" s="689"/>
      <c r="AO39" s="690"/>
      <c r="AQ39" s="761" t="s">
        <v>336</v>
      </c>
      <c r="AR39" s="762"/>
      <c r="AS39" s="762"/>
      <c r="AT39" s="762"/>
      <c r="AU39" s="762"/>
      <c r="AV39" s="762"/>
      <c r="AW39" s="762"/>
      <c r="AX39" s="762"/>
      <c r="AY39" s="763"/>
      <c r="AZ39" s="683">
        <v>944272</v>
      </c>
      <c r="BA39" s="684"/>
      <c r="BB39" s="684"/>
      <c r="BC39" s="684"/>
      <c r="BD39" s="719"/>
      <c r="BE39" s="719"/>
      <c r="BF39" s="750"/>
      <c r="BG39" s="698" t="s">
        <v>337</v>
      </c>
      <c r="BH39" s="699"/>
      <c r="BI39" s="699"/>
      <c r="BJ39" s="699"/>
      <c r="BK39" s="699"/>
      <c r="BL39" s="699"/>
      <c r="BM39" s="699"/>
      <c r="BN39" s="699"/>
      <c r="BO39" s="699"/>
      <c r="BP39" s="699"/>
      <c r="BQ39" s="699"/>
      <c r="BR39" s="699"/>
      <c r="BS39" s="699"/>
      <c r="BT39" s="699"/>
      <c r="BU39" s="700"/>
      <c r="BV39" s="683">
        <v>62136</v>
      </c>
      <c r="BW39" s="684"/>
      <c r="BX39" s="684"/>
      <c r="BY39" s="684"/>
      <c r="BZ39" s="684"/>
      <c r="CA39" s="684"/>
      <c r="CB39" s="693"/>
      <c r="CD39" s="698" t="s">
        <v>338</v>
      </c>
      <c r="CE39" s="699"/>
      <c r="CF39" s="699"/>
      <c r="CG39" s="699"/>
      <c r="CH39" s="699"/>
      <c r="CI39" s="699"/>
      <c r="CJ39" s="699"/>
      <c r="CK39" s="699"/>
      <c r="CL39" s="699"/>
      <c r="CM39" s="699"/>
      <c r="CN39" s="699"/>
      <c r="CO39" s="699"/>
      <c r="CP39" s="699"/>
      <c r="CQ39" s="700"/>
      <c r="CR39" s="683">
        <v>9456678</v>
      </c>
      <c r="CS39" s="719"/>
      <c r="CT39" s="719"/>
      <c r="CU39" s="719"/>
      <c r="CV39" s="719"/>
      <c r="CW39" s="719"/>
      <c r="CX39" s="719"/>
      <c r="CY39" s="720"/>
      <c r="CZ39" s="688">
        <v>6</v>
      </c>
      <c r="DA39" s="717"/>
      <c r="DB39" s="717"/>
      <c r="DC39" s="721"/>
      <c r="DD39" s="692">
        <v>7815608</v>
      </c>
      <c r="DE39" s="719"/>
      <c r="DF39" s="719"/>
      <c r="DG39" s="719"/>
      <c r="DH39" s="719"/>
      <c r="DI39" s="719"/>
      <c r="DJ39" s="719"/>
      <c r="DK39" s="720"/>
      <c r="DL39" s="692" t="s">
        <v>229</v>
      </c>
      <c r="DM39" s="719"/>
      <c r="DN39" s="719"/>
      <c r="DO39" s="719"/>
      <c r="DP39" s="719"/>
      <c r="DQ39" s="719"/>
      <c r="DR39" s="719"/>
      <c r="DS39" s="719"/>
      <c r="DT39" s="719"/>
      <c r="DU39" s="719"/>
      <c r="DV39" s="720"/>
      <c r="DW39" s="688" t="s">
        <v>235</v>
      </c>
      <c r="DX39" s="717"/>
      <c r="DY39" s="717"/>
      <c r="DZ39" s="717"/>
      <c r="EA39" s="717"/>
      <c r="EB39" s="717"/>
      <c r="EC39" s="718"/>
    </row>
    <row r="40" spans="2:133" ht="11.25" customHeight="1" x14ac:dyDescent="0.2">
      <c r="B40" s="680" t="s">
        <v>339</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229</v>
      </c>
      <c r="AM40" s="689"/>
      <c r="AN40" s="689"/>
      <c r="AO40" s="690"/>
      <c r="AQ40" s="761" t="s">
        <v>340</v>
      </c>
      <c r="AR40" s="762"/>
      <c r="AS40" s="762"/>
      <c r="AT40" s="762"/>
      <c r="AU40" s="762"/>
      <c r="AV40" s="762"/>
      <c r="AW40" s="762"/>
      <c r="AX40" s="762"/>
      <c r="AY40" s="763"/>
      <c r="AZ40" s="683">
        <v>328186</v>
      </c>
      <c r="BA40" s="684"/>
      <c r="BB40" s="684"/>
      <c r="BC40" s="684"/>
      <c r="BD40" s="719"/>
      <c r="BE40" s="719"/>
      <c r="BF40" s="750"/>
      <c r="BG40" s="764" t="s">
        <v>341</v>
      </c>
      <c r="BH40" s="765"/>
      <c r="BI40" s="765"/>
      <c r="BJ40" s="765"/>
      <c r="BK40" s="765"/>
      <c r="BL40" s="236"/>
      <c r="BM40" s="699" t="s">
        <v>342</v>
      </c>
      <c r="BN40" s="699"/>
      <c r="BO40" s="699"/>
      <c r="BP40" s="699"/>
      <c r="BQ40" s="699"/>
      <c r="BR40" s="699"/>
      <c r="BS40" s="699"/>
      <c r="BT40" s="699"/>
      <c r="BU40" s="700"/>
      <c r="BV40" s="683">
        <v>89</v>
      </c>
      <c r="BW40" s="684"/>
      <c r="BX40" s="684"/>
      <c r="BY40" s="684"/>
      <c r="BZ40" s="684"/>
      <c r="CA40" s="684"/>
      <c r="CB40" s="693"/>
      <c r="CD40" s="698" t="s">
        <v>343</v>
      </c>
      <c r="CE40" s="699"/>
      <c r="CF40" s="699"/>
      <c r="CG40" s="699"/>
      <c r="CH40" s="699"/>
      <c r="CI40" s="699"/>
      <c r="CJ40" s="699"/>
      <c r="CK40" s="699"/>
      <c r="CL40" s="699"/>
      <c r="CM40" s="699"/>
      <c r="CN40" s="699"/>
      <c r="CO40" s="699"/>
      <c r="CP40" s="699"/>
      <c r="CQ40" s="700"/>
      <c r="CR40" s="683">
        <v>3389258</v>
      </c>
      <c r="CS40" s="684"/>
      <c r="CT40" s="684"/>
      <c r="CU40" s="684"/>
      <c r="CV40" s="684"/>
      <c r="CW40" s="684"/>
      <c r="CX40" s="684"/>
      <c r="CY40" s="685"/>
      <c r="CZ40" s="688">
        <v>2.2000000000000002</v>
      </c>
      <c r="DA40" s="717"/>
      <c r="DB40" s="717"/>
      <c r="DC40" s="721"/>
      <c r="DD40" s="692">
        <v>111342</v>
      </c>
      <c r="DE40" s="684"/>
      <c r="DF40" s="684"/>
      <c r="DG40" s="684"/>
      <c r="DH40" s="684"/>
      <c r="DI40" s="684"/>
      <c r="DJ40" s="684"/>
      <c r="DK40" s="685"/>
      <c r="DL40" s="692" t="s">
        <v>235</v>
      </c>
      <c r="DM40" s="684"/>
      <c r="DN40" s="684"/>
      <c r="DO40" s="684"/>
      <c r="DP40" s="684"/>
      <c r="DQ40" s="684"/>
      <c r="DR40" s="684"/>
      <c r="DS40" s="684"/>
      <c r="DT40" s="684"/>
      <c r="DU40" s="684"/>
      <c r="DV40" s="685"/>
      <c r="DW40" s="688" t="s">
        <v>229</v>
      </c>
      <c r="DX40" s="717"/>
      <c r="DY40" s="717"/>
      <c r="DZ40" s="717"/>
      <c r="EA40" s="717"/>
      <c r="EB40" s="717"/>
      <c r="EC40" s="718"/>
    </row>
    <row r="41" spans="2:133" ht="11.25" customHeight="1" x14ac:dyDescent="0.2">
      <c r="B41" s="680" t="s">
        <v>344</v>
      </c>
      <c r="C41" s="681"/>
      <c r="D41" s="681"/>
      <c r="E41" s="681"/>
      <c r="F41" s="681"/>
      <c r="G41" s="681"/>
      <c r="H41" s="681"/>
      <c r="I41" s="681"/>
      <c r="J41" s="681"/>
      <c r="K41" s="681"/>
      <c r="L41" s="681"/>
      <c r="M41" s="681"/>
      <c r="N41" s="681"/>
      <c r="O41" s="681"/>
      <c r="P41" s="681"/>
      <c r="Q41" s="682"/>
      <c r="R41" s="683">
        <v>5040970</v>
      </c>
      <c r="S41" s="684"/>
      <c r="T41" s="684"/>
      <c r="U41" s="684"/>
      <c r="V41" s="684"/>
      <c r="W41" s="684"/>
      <c r="X41" s="684"/>
      <c r="Y41" s="685"/>
      <c r="Z41" s="686">
        <v>3.1</v>
      </c>
      <c r="AA41" s="686"/>
      <c r="AB41" s="686"/>
      <c r="AC41" s="686"/>
      <c r="AD41" s="687" t="s">
        <v>235</v>
      </c>
      <c r="AE41" s="687"/>
      <c r="AF41" s="687"/>
      <c r="AG41" s="687"/>
      <c r="AH41" s="687"/>
      <c r="AI41" s="687"/>
      <c r="AJ41" s="687"/>
      <c r="AK41" s="687"/>
      <c r="AL41" s="688" t="s">
        <v>235</v>
      </c>
      <c r="AM41" s="689"/>
      <c r="AN41" s="689"/>
      <c r="AO41" s="690"/>
      <c r="AQ41" s="761" t="s">
        <v>345</v>
      </c>
      <c r="AR41" s="762"/>
      <c r="AS41" s="762"/>
      <c r="AT41" s="762"/>
      <c r="AU41" s="762"/>
      <c r="AV41" s="762"/>
      <c r="AW41" s="762"/>
      <c r="AX41" s="762"/>
      <c r="AY41" s="763"/>
      <c r="AZ41" s="683">
        <v>2726220</v>
      </c>
      <c r="BA41" s="684"/>
      <c r="BB41" s="684"/>
      <c r="BC41" s="684"/>
      <c r="BD41" s="719"/>
      <c r="BE41" s="719"/>
      <c r="BF41" s="750"/>
      <c r="BG41" s="764"/>
      <c r="BH41" s="765"/>
      <c r="BI41" s="765"/>
      <c r="BJ41" s="765"/>
      <c r="BK41" s="765"/>
      <c r="BL41" s="236"/>
      <c r="BM41" s="699" t="s">
        <v>346</v>
      </c>
      <c r="BN41" s="699"/>
      <c r="BO41" s="699"/>
      <c r="BP41" s="699"/>
      <c r="BQ41" s="699"/>
      <c r="BR41" s="699"/>
      <c r="BS41" s="699"/>
      <c r="BT41" s="699"/>
      <c r="BU41" s="700"/>
      <c r="BV41" s="683">
        <v>1</v>
      </c>
      <c r="BW41" s="684"/>
      <c r="BX41" s="684"/>
      <c r="BY41" s="684"/>
      <c r="BZ41" s="684"/>
      <c r="CA41" s="684"/>
      <c r="CB41" s="693"/>
      <c r="CD41" s="698" t="s">
        <v>347</v>
      </c>
      <c r="CE41" s="699"/>
      <c r="CF41" s="699"/>
      <c r="CG41" s="699"/>
      <c r="CH41" s="699"/>
      <c r="CI41" s="699"/>
      <c r="CJ41" s="699"/>
      <c r="CK41" s="699"/>
      <c r="CL41" s="699"/>
      <c r="CM41" s="699"/>
      <c r="CN41" s="699"/>
      <c r="CO41" s="699"/>
      <c r="CP41" s="699"/>
      <c r="CQ41" s="700"/>
      <c r="CR41" s="683" t="s">
        <v>235</v>
      </c>
      <c r="CS41" s="719"/>
      <c r="CT41" s="719"/>
      <c r="CU41" s="719"/>
      <c r="CV41" s="719"/>
      <c r="CW41" s="719"/>
      <c r="CX41" s="719"/>
      <c r="CY41" s="720"/>
      <c r="CZ41" s="688" t="s">
        <v>235</v>
      </c>
      <c r="DA41" s="717"/>
      <c r="DB41" s="717"/>
      <c r="DC41" s="721"/>
      <c r="DD41" s="692" t="s">
        <v>229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348</v>
      </c>
      <c r="C42" s="734"/>
      <c r="D42" s="734"/>
      <c r="E42" s="734"/>
      <c r="F42" s="734"/>
      <c r="G42" s="734"/>
      <c r="H42" s="734"/>
      <c r="I42" s="734"/>
      <c r="J42" s="734"/>
      <c r="K42" s="734"/>
      <c r="L42" s="734"/>
      <c r="M42" s="734"/>
      <c r="N42" s="734"/>
      <c r="O42" s="734"/>
      <c r="P42" s="734"/>
      <c r="Q42" s="735"/>
      <c r="R42" s="768">
        <v>163782406</v>
      </c>
      <c r="S42" s="769"/>
      <c r="T42" s="769"/>
      <c r="U42" s="769"/>
      <c r="V42" s="769"/>
      <c r="W42" s="769"/>
      <c r="X42" s="769"/>
      <c r="Y42" s="777"/>
      <c r="Z42" s="778">
        <v>100</v>
      </c>
      <c r="AA42" s="778"/>
      <c r="AB42" s="778"/>
      <c r="AC42" s="778"/>
      <c r="AD42" s="779">
        <v>68780003</v>
      </c>
      <c r="AE42" s="779"/>
      <c r="AF42" s="779"/>
      <c r="AG42" s="779"/>
      <c r="AH42" s="779"/>
      <c r="AI42" s="779"/>
      <c r="AJ42" s="779"/>
      <c r="AK42" s="779"/>
      <c r="AL42" s="780">
        <v>100</v>
      </c>
      <c r="AM42" s="755"/>
      <c r="AN42" s="755"/>
      <c r="AO42" s="781"/>
      <c r="AQ42" s="782" t="s">
        <v>349</v>
      </c>
      <c r="AR42" s="783"/>
      <c r="AS42" s="783"/>
      <c r="AT42" s="783"/>
      <c r="AU42" s="783"/>
      <c r="AV42" s="783"/>
      <c r="AW42" s="783"/>
      <c r="AX42" s="783"/>
      <c r="AY42" s="784"/>
      <c r="AZ42" s="768">
        <v>8848634</v>
      </c>
      <c r="BA42" s="769"/>
      <c r="BB42" s="769"/>
      <c r="BC42" s="769"/>
      <c r="BD42" s="754"/>
      <c r="BE42" s="754"/>
      <c r="BF42" s="756"/>
      <c r="BG42" s="766"/>
      <c r="BH42" s="767"/>
      <c r="BI42" s="767"/>
      <c r="BJ42" s="767"/>
      <c r="BK42" s="767"/>
      <c r="BL42" s="237"/>
      <c r="BM42" s="709" t="s">
        <v>350</v>
      </c>
      <c r="BN42" s="709"/>
      <c r="BO42" s="709"/>
      <c r="BP42" s="709"/>
      <c r="BQ42" s="709"/>
      <c r="BR42" s="709"/>
      <c r="BS42" s="709"/>
      <c r="BT42" s="709"/>
      <c r="BU42" s="710"/>
      <c r="BV42" s="768">
        <v>342</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17694181</v>
      </c>
      <c r="CS42" s="684"/>
      <c r="CT42" s="684"/>
      <c r="CU42" s="684"/>
      <c r="CV42" s="684"/>
      <c r="CW42" s="684"/>
      <c r="CX42" s="684"/>
      <c r="CY42" s="685"/>
      <c r="CZ42" s="688">
        <v>11.3</v>
      </c>
      <c r="DA42" s="689"/>
      <c r="DB42" s="689"/>
      <c r="DC42" s="701"/>
      <c r="DD42" s="692">
        <v>5852003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v>45398</v>
      </c>
      <c r="CS43" s="719"/>
      <c r="CT43" s="719"/>
      <c r="CU43" s="719"/>
      <c r="CV43" s="719"/>
      <c r="CW43" s="719"/>
      <c r="CX43" s="719"/>
      <c r="CY43" s="720"/>
      <c r="CZ43" s="688">
        <v>0</v>
      </c>
      <c r="DA43" s="717"/>
      <c r="DB43" s="717"/>
      <c r="DC43" s="721"/>
      <c r="DD43" s="692">
        <v>26998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300</v>
      </c>
      <c r="CE44" s="796"/>
      <c r="CF44" s="680" t="s">
        <v>353</v>
      </c>
      <c r="CG44" s="681"/>
      <c r="CH44" s="681"/>
      <c r="CI44" s="681"/>
      <c r="CJ44" s="681"/>
      <c r="CK44" s="681"/>
      <c r="CL44" s="681"/>
      <c r="CM44" s="681"/>
      <c r="CN44" s="681"/>
      <c r="CO44" s="681"/>
      <c r="CP44" s="681"/>
      <c r="CQ44" s="682"/>
      <c r="CR44" s="683">
        <v>15505278</v>
      </c>
      <c r="CS44" s="684"/>
      <c r="CT44" s="684"/>
      <c r="CU44" s="684"/>
      <c r="CV44" s="684"/>
      <c r="CW44" s="684"/>
      <c r="CX44" s="684"/>
      <c r="CY44" s="685"/>
      <c r="CZ44" s="688">
        <v>9.9</v>
      </c>
      <c r="DA44" s="689"/>
      <c r="DB44" s="689"/>
      <c r="DC44" s="701"/>
      <c r="DD44" s="692">
        <v>4576185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354</v>
      </c>
      <c r="CG45" s="681"/>
      <c r="CH45" s="681"/>
      <c r="CI45" s="681"/>
      <c r="CJ45" s="681"/>
      <c r="CK45" s="681"/>
      <c r="CL45" s="681"/>
      <c r="CM45" s="681"/>
      <c r="CN45" s="681"/>
      <c r="CO45" s="681"/>
      <c r="CP45" s="681"/>
      <c r="CQ45" s="682"/>
      <c r="CR45" s="683">
        <v>5830840</v>
      </c>
      <c r="CS45" s="719"/>
      <c r="CT45" s="719"/>
      <c r="CU45" s="719"/>
      <c r="CV45" s="719"/>
      <c r="CW45" s="719"/>
      <c r="CX45" s="719"/>
      <c r="CY45" s="720"/>
      <c r="CZ45" s="688">
        <v>3.7</v>
      </c>
      <c r="DA45" s="717"/>
      <c r="DB45" s="717"/>
      <c r="DC45" s="721"/>
      <c r="DD45" s="692">
        <v>475350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9309195</v>
      </c>
      <c r="CS46" s="684"/>
      <c r="CT46" s="684"/>
      <c r="CU46" s="684"/>
      <c r="CV46" s="684"/>
      <c r="CW46" s="684"/>
      <c r="CX46" s="684"/>
      <c r="CY46" s="685"/>
      <c r="CZ46" s="688">
        <v>5.9</v>
      </c>
      <c r="DA46" s="689"/>
      <c r="DB46" s="689"/>
      <c r="DC46" s="701"/>
      <c r="DD46" s="692">
        <v>3831387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2188903</v>
      </c>
      <c r="CS47" s="719"/>
      <c r="CT47" s="719"/>
      <c r="CU47" s="719"/>
      <c r="CV47" s="719"/>
      <c r="CW47" s="719"/>
      <c r="CX47" s="719"/>
      <c r="CY47" s="720"/>
      <c r="CZ47" s="688">
        <v>1.4</v>
      </c>
      <c r="DA47" s="717"/>
      <c r="DB47" s="717"/>
      <c r="DC47" s="721"/>
      <c r="DD47" s="692">
        <v>1275818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359</v>
      </c>
      <c r="CD48" s="799"/>
      <c r="CE48" s="800"/>
      <c r="CF48" s="680" t="s">
        <v>360</v>
      </c>
      <c r="CG48" s="681"/>
      <c r="CH48" s="681"/>
      <c r="CI48" s="681"/>
      <c r="CJ48" s="681"/>
      <c r="CK48" s="681"/>
      <c r="CL48" s="681"/>
      <c r="CM48" s="681"/>
      <c r="CN48" s="681"/>
      <c r="CO48" s="681"/>
      <c r="CP48" s="681"/>
      <c r="CQ48" s="682"/>
      <c r="CR48" s="683" t="s">
        <v>235</v>
      </c>
      <c r="CS48" s="684"/>
      <c r="CT48" s="684"/>
      <c r="CU48" s="684"/>
      <c r="CV48" s="684"/>
      <c r="CW48" s="684"/>
      <c r="CX48" s="684"/>
      <c r="CY48" s="685"/>
      <c r="CZ48" s="688" t="s">
        <v>229</v>
      </c>
      <c r="DA48" s="689"/>
      <c r="DB48" s="689"/>
      <c r="DC48" s="701"/>
      <c r="DD48" s="692" t="s">
        <v>235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361</v>
      </c>
      <c r="CE49" s="734"/>
      <c r="CF49" s="734"/>
      <c r="CG49" s="734"/>
      <c r="CH49" s="734"/>
      <c r="CI49" s="734"/>
      <c r="CJ49" s="734"/>
      <c r="CK49" s="734"/>
      <c r="CL49" s="734"/>
      <c r="CM49" s="734"/>
      <c r="CN49" s="734"/>
      <c r="CO49" s="734"/>
      <c r="CP49" s="734"/>
      <c r="CQ49" s="735"/>
      <c r="CR49" s="768">
        <v>156628108</v>
      </c>
      <c r="CS49" s="754"/>
      <c r="CT49" s="754"/>
      <c r="CU49" s="754"/>
      <c r="CV49" s="754"/>
      <c r="CW49" s="754"/>
      <c r="CX49" s="754"/>
      <c r="CY49" s="785"/>
      <c r="CZ49" s="780">
        <v>100</v>
      </c>
      <c r="DA49" s="786"/>
      <c r="DB49" s="786"/>
      <c r="DC49" s="787"/>
      <c r="DD49" s="788">
        <v>92356327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0O74iXqdtEOmkVFA6KKdpfJ/TQYDRvXk1yFI7zZYhKzPMBxa4Z+/mP+JV+mlgtPOOE4oQS2c3uyWWMZnIyaSQ==" saltValue="wv1PbrVtrO9lcMnpNRYLN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2" t="s">
        <v>363</v>
      </c>
      <c r="DK2" s="833"/>
      <c r="DL2" s="833"/>
      <c r="DM2" s="833"/>
      <c r="DN2" s="833"/>
      <c r="DO2" s="834"/>
      <c r="DP2" s="250"/>
      <c r="DQ2" s="832" t="s">
        <v>364</v>
      </c>
      <c r="DR2" s="833"/>
      <c r="DS2" s="833"/>
      <c r="DT2" s="833"/>
      <c r="DU2" s="833"/>
      <c r="DV2" s="833"/>
      <c r="DW2" s="833"/>
      <c r="DX2" s="833"/>
      <c r="DY2" s="833"/>
      <c r="DZ2" s="83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5" t="s">
        <v>365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6" t="s">
        <v>367</v>
      </c>
      <c r="B5" s="827"/>
      <c r="C5" s="827"/>
      <c r="D5" s="827"/>
      <c r="E5" s="827"/>
      <c r="F5" s="827"/>
      <c r="G5" s="827"/>
      <c r="H5" s="827"/>
      <c r="I5" s="827"/>
      <c r="J5" s="827"/>
      <c r="K5" s="827"/>
      <c r="L5" s="827"/>
      <c r="M5" s="827"/>
      <c r="N5" s="827"/>
      <c r="O5" s="827"/>
      <c r="P5" s="828"/>
      <c r="Q5" s="801" t="s">
        <v>368</v>
      </c>
      <c r="R5" s="802"/>
      <c r="S5" s="802"/>
      <c r="T5" s="802"/>
      <c r="U5" s="803"/>
      <c r="V5" s="801" t="s">
        <v>369</v>
      </c>
      <c r="W5" s="802"/>
      <c r="X5" s="802"/>
      <c r="Y5" s="802"/>
      <c r="Z5" s="803"/>
      <c r="AA5" s="801" t="s">
        <v>370</v>
      </c>
      <c r="AB5" s="802"/>
      <c r="AC5" s="802"/>
      <c r="AD5" s="802"/>
      <c r="AE5" s="802"/>
      <c r="AF5" s="836"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6" t="s">
        <v>375</v>
      </c>
      <c r="BR5" s="827"/>
      <c r="BS5" s="827"/>
      <c r="BT5" s="827"/>
      <c r="BU5" s="827"/>
      <c r="BV5" s="827"/>
      <c r="BW5" s="827"/>
      <c r="BX5" s="827"/>
      <c r="BY5" s="827"/>
      <c r="BZ5" s="827"/>
      <c r="CA5" s="827"/>
      <c r="CB5" s="827"/>
      <c r="CC5" s="827"/>
      <c r="CD5" s="827"/>
      <c r="CE5" s="827"/>
      <c r="CF5" s="827"/>
      <c r="CG5" s="828"/>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5">
      <c r="A6" s="829"/>
      <c r="B6" s="830"/>
      <c r="C6" s="830"/>
      <c r="D6" s="830"/>
      <c r="E6" s="830"/>
      <c r="F6" s="830"/>
      <c r="G6" s="830"/>
      <c r="H6" s="830"/>
      <c r="I6" s="830"/>
      <c r="J6" s="830"/>
      <c r="K6" s="830"/>
      <c r="L6" s="830"/>
      <c r="M6" s="830"/>
      <c r="N6" s="830"/>
      <c r="O6" s="830"/>
      <c r="P6" s="831"/>
      <c r="Q6" s="804"/>
      <c r="R6" s="805"/>
      <c r="S6" s="805"/>
      <c r="T6" s="805"/>
      <c r="U6" s="806"/>
      <c r="V6" s="804"/>
      <c r="W6" s="805"/>
      <c r="X6" s="805"/>
      <c r="Y6" s="805"/>
      <c r="Z6" s="806"/>
      <c r="AA6" s="804"/>
      <c r="AB6" s="805"/>
      <c r="AC6" s="805"/>
      <c r="AD6" s="805"/>
      <c r="AE6" s="805"/>
      <c r="AF6" s="837"/>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9"/>
      <c r="BR6" s="830"/>
      <c r="BS6" s="830"/>
      <c r="BT6" s="830"/>
      <c r="BU6" s="830"/>
      <c r="BV6" s="830"/>
      <c r="BW6" s="830"/>
      <c r="BX6" s="830"/>
      <c r="BY6" s="830"/>
      <c r="BZ6" s="830"/>
      <c r="CA6" s="830"/>
      <c r="CB6" s="830"/>
      <c r="CC6" s="830"/>
      <c r="CD6" s="830"/>
      <c r="CE6" s="830"/>
      <c r="CF6" s="830"/>
      <c r="CG6" s="831"/>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384</v>
      </c>
      <c r="C7" s="816"/>
      <c r="D7" s="816"/>
      <c r="E7" s="816"/>
      <c r="F7" s="816"/>
      <c r="G7" s="816"/>
      <c r="H7" s="816"/>
      <c r="I7" s="816"/>
      <c r="J7" s="816"/>
      <c r="K7" s="816"/>
      <c r="L7" s="816"/>
      <c r="M7" s="816"/>
      <c r="N7" s="816"/>
      <c r="O7" s="816"/>
      <c r="P7" s="817"/>
      <c r="Q7" s="818">
        <v>163429</v>
      </c>
      <c r="R7" s="819"/>
      <c r="S7" s="819"/>
      <c r="T7" s="819"/>
      <c r="U7" s="820"/>
      <c r="V7" s="821">
        <v>156335</v>
      </c>
      <c r="W7" s="819"/>
      <c r="X7" s="819"/>
      <c r="Y7" s="819"/>
      <c r="Z7" s="820"/>
      <c r="AA7" s="821">
        <v>7094</v>
      </c>
      <c r="AB7" s="819"/>
      <c r="AC7" s="819"/>
      <c r="AD7" s="819"/>
      <c r="AE7" s="822"/>
      <c r="AF7" s="823">
        <v>1444</v>
      </c>
      <c r="AG7" s="824"/>
      <c r="AH7" s="824"/>
      <c r="AI7" s="824"/>
      <c r="AJ7" s="825"/>
      <c r="AK7" s="860">
        <v>21034</v>
      </c>
      <c r="AL7" s="861"/>
      <c r="AM7" s="861"/>
      <c r="AN7" s="861"/>
      <c r="AO7" s="861"/>
      <c r="AP7" s="861">
        <v>115054</v>
      </c>
      <c r="AQ7" s="861"/>
      <c r="AR7" s="861"/>
      <c r="AS7" s="861"/>
      <c r="AT7" s="861"/>
      <c r="AU7" s="862"/>
      <c r="AV7" s="862"/>
      <c r="AW7" s="862"/>
      <c r="AX7" s="862"/>
      <c r="AY7" s="863"/>
      <c r="AZ7" s="253"/>
      <c r="BA7" s="253"/>
      <c r="BB7" s="253"/>
      <c r="BC7" s="253"/>
      <c r="BD7" s="253"/>
      <c r="BE7" s="254"/>
      <c r="BF7" s="254"/>
      <c r="BG7" s="254"/>
      <c r="BH7" s="254"/>
      <c r="BI7" s="254"/>
      <c r="BJ7" s="254"/>
      <c r="BK7" s="254"/>
      <c r="BL7" s="254"/>
      <c r="BM7" s="254"/>
      <c r="BN7" s="254"/>
      <c r="BO7" s="254"/>
      <c r="BP7" s="254"/>
      <c r="BQ7" s="260">
        <v>1</v>
      </c>
      <c r="BR7" s="261"/>
      <c r="BS7" s="864" t="s">
        <v>598</v>
      </c>
      <c r="BT7" s="865"/>
      <c r="BU7" s="865"/>
      <c r="BV7" s="865"/>
      <c r="BW7" s="865"/>
      <c r="BX7" s="865"/>
      <c r="BY7" s="865"/>
      <c r="BZ7" s="865"/>
      <c r="CA7" s="865"/>
      <c r="CB7" s="865"/>
      <c r="CC7" s="865"/>
      <c r="CD7" s="865"/>
      <c r="CE7" s="865"/>
      <c r="CF7" s="865"/>
      <c r="CG7" s="866"/>
      <c r="CH7" s="857">
        <v>0</v>
      </c>
      <c r="CI7" s="858"/>
      <c r="CJ7" s="858"/>
      <c r="CK7" s="858"/>
      <c r="CL7" s="859"/>
      <c r="CM7" s="857">
        <v>95</v>
      </c>
      <c r="CN7" s="858"/>
      <c r="CO7" s="858"/>
      <c r="CP7" s="858"/>
      <c r="CQ7" s="859"/>
      <c r="CR7" s="857">
        <v>94</v>
      </c>
      <c r="CS7" s="858"/>
      <c r="CT7" s="858"/>
      <c r="CU7" s="858"/>
      <c r="CV7" s="859"/>
      <c r="CW7" s="857">
        <v>4</v>
      </c>
      <c r="CX7" s="858"/>
      <c r="CY7" s="858"/>
      <c r="CZ7" s="858"/>
      <c r="DA7" s="859"/>
      <c r="DB7" s="857" t="s">
        <v>516</v>
      </c>
      <c r="DC7" s="858"/>
      <c r="DD7" s="858"/>
      <c r="DE7" s="858"/>
      <c r="DF7" s="859"/>
      <c r="DG7" s="857" t="s">
        <v>516</v>
      </c>
      <c r="DH7" s="858"/>
      <c r="DI7" s="858"/>
      <c r="DJ7" s="858"/>
      <c r="DK7" s="859"/>
      <c r="DL7" s="857" t="s">
        <v>516</v>
      </c>
      <c r="DM7" s="858"/>
      <c r="DN7" s="858"/>
      <c r="DO7" s="858"/>
      <c r="DP7" s="859"/>
      <c r="DQ7" s="857" t="s">
        <v>516</v>
      </c>
      <c r="DR7" s="858"/>
      <c r="DS7" s="858"/>
      <c r="DT7" s="858"/>
      <c r="DU7" s="859"/>
      <c r="DV7" s="838"/>
      <c r="DW7" s="839"/>
      <c r="DX7" s="839"/>
      <c r="DY7" s="839"/>
      <c r="DZ7" s="840"/>
      <c r="EA7" s="255"/>
    </row>
    <row r="8" spans="1:131" s="256" customFormat="1" ht="26.25" customHeight="1" x14ac:dyDescent="0.2">
      <c r="A8" s="262">
        <v>2</v>
      </c>
      <c r="B8" s="841" t="s">
        <v>385</v>
      </c>
      <c r="C8" s="842"/>
      <c r="D8" s="842"/>
      <c r="E8" s="842"/>
      <c r="F8" s="842"/>
      <c r="G8" s="842"/>
      <c r="H8" s="842"/>
      <c r="I8" s="842"/>
      <c r="J8" s="842"/>
      <c r="K8" s="842"/>
      <c r="L8" s="842"/>
      <c r="M8" s="842"/>
      <c r="N8" s="842"/>
      <c r="O8" s="842"/>
      <c r="P8" s="843"/>
      <c r="Q8" s="844">
        <v>168</v>
      </c>
      <c r="R8" s="845"/>
      <c r="S8" s="845"/>
      <c r="T8" s="845"/>
      <c r="U8" s="846"/>
      <c r="V8" s="847">
        <v>123</v>
      </c>
      <c r="W8" s="845"/>
      <c r="X8" s="845"/>
      <c r="Y8" s="845"/>
      <c r="Z8" s="846"/>
      <c r="AA8" s="847">
        <v>46</v>
      </c>
      <c r="AB8" s="845"/>
      <c r="AC8" s="845"/>
      <c r="AD8" s="845"/>
      <c r="AE8" s="848"/>
      <c r="AF8" s="849">
        <v>46</v>
      </c>
      <c r="AG8" s="845"/>
      <c r="AH8" s="845"/>
      <c r="AI8" s="845"/>
      <c r="AJ8" s="848"/>
      <c r="AK8" s="850">
        <v>20</v>
      </c>
      <c r="AL8" s="851"/>
      <c r="AM8" s="851"/>
      <c r="AN8" s="851"/>
      <c r="AO8" s="851"/>
      <c r="AP8" s="851">
        <v>611</v>
      </c>
      <c r="AQ8" s="851"/>
      <c r="AR8" s="851"/>
      <c r="AS8" s="851"/>
      <c r="AT8" s="851"/>
      <c r="AU8" s="852"/>
      <c r="AV8" s="852"/>
      <c r="AW8" s="852"/>
      <c r="AX8" s="852"/>
      <c r="AY8" s="853"/>
      <c r="AZ8" s="253"/>
      <c r="BA8" s="253"/>
      <c r="BB8" s="253"/>
      <c r="BC8" s="253"/>
      <c r="BD8" s="253"/>
      <c r="BE8" s="254"/>
      <c r="BF8" s="254"/>
      <c r="BG8" s="254"/>
      <c r="BH8" s="254"/>
      <c r="BI8" s="254"/>
      <c r="BJ8" s="254"/>
      <c r="BK8" s="254"/>
      <c r="BL8" s="254"/>
      <c r="BM8" s="254"/>
      <c r="BN8" s="254"/>
      <c r="BO8" s="254"/>
      <c r="BP8" s="254"/>
      <c r="BQ8" s="263">
        <v>2</v>
      </c>
      <c r="BR8" s="264"/>
      <c r="BS8" s="854" t="s">
        <v>599</v>
      </c>
      <c r="BT8" s="855"/>
      <c r="BU8" s="855"/>
      <c r="BV8" s="855"/>
      <c r="BW8" s="855"/>
      <c r="BX8" s="855"/>
      <c r="BY8" s="855"/>
      <c r="BZ8" s="855"/>
      <c r="CA8" s="855"/>
      <c r="CB8" s="855"/>
      <c r="CC8" s="855"/>
      <c r="CD8" s="855"/>
      <c r="CE8" s="855"/>
      <c r="CF8" s="855"/>
      <c r="CG8" s="856"/>
      <c r="CH8" s="867">
        <v>17</v>
      </c>
      <c r="CI8" s="868"/>
      <c r="CJ8" s="868"/>
      <c r="CK8" s="868"/>
      <c r="CL8" s="869"/>
      <c r="CM8" s="867">
        <v>680</v>
      </c>
      <c r="CN8" s="868"/>
      <c r="CO8" s="868"/>
      <c r="CP8" s="868"/>
      <c r="CQ8" s="869"/>
      <c r="CR8" s="867">
        <v>45</v>
      </c>
      <c r="CS8" s="868"/>
      <c r="CT8" s="868"/>
      <c r="CU8" s="868"/>
      <c r="CV8" s="869"/>
      <c r="CW8" s="867" t="s">
        <v>516</v>
      </c>
      <c r="CX8" s="868"/>
      <c r="CY8" s="868"/>
      <c r="CZ8" s="868"/>
      <c r="DA8" s="869"/>
      <c r="DB8" s="867" t="s">
        <v>516</v>
      </c>
      <c r="DC8" s="868"/>
      <c r="DD8" s="868"/>
      <c r="DE8" s="868"/>
      <c r="DF8" s="869"/>
      <c r="DG8" s="867" t="s">
        <v>516</v>
      </c>
      <c r="DH8" s="868"/>
      <c r="DI8" s="868"/>
      <c r="DJ8" s="868"/>
      <c r="DK8" s="869"/>
      <c r="DL8" s="867" t="s">
        <v>516</v>
      </c>
      <c r="DM8" s="868"/>
      <c r="DN8" s="868"/>
      <c r="DO8" s="868"/>
      <c r="DP8" s="869"/>
      <c r="DQ8" s="867" t="s">
        <v>516</v>
      </c>
      <c r="DR8" s="868"/>
      <c r="DS8" s="868"/>
      <c r="DT8" s="868"/>
      <c r="DU8" s="869"/>
      <c r="DV8" s="870"/>
      <c r="DW8" s="871"/>
      <c r="DX8" s="871"/>
      <c r="DY8" s="871"/>
      <c r="DZ8" s="872"/>
      <c r="EA8" s="255"/>
    </row>
    <row r="9" spans="1:131" s="256" customFormat="1" ht="26.25" customHeight="1" x14ac:dyDescent="0.2">
      <c r="A9" s="262">
        <v>3</v>
      </c>
      <c r="B9" s="841" t="s">
        <v>386</v>
      </c>
      <c r="C9" s="842"/>
      <c r="D9" s="842"/>
      <c r="E9" s="842"/>
      <c r="F9" s="842"/>
      <c r="G9" s="842"/>
      <c r="H9" s="842"/>
      <c r="I9" s="842"/>
      <c r="J9" s="842"/>
      <c r="K9" s="842"/>
      <c r="L9" s="842"/>
      <c r="M9" s="842"/>
      <c r="N9" s="842"/>
      <c r="O9" s="842"/>
      <c r="P9" s="843"/>
      <c r="Q9" s="844">
        <v>1580</v>
      </c>
      <c r="R9" s="845"/>
      <c r="S9" s="845"/>
      <c r="T9" s="845"/>
      <c r="U9" s="846"/>
      <c r="V9" s="847">
        <v>1411</v>
      </c>
      <c r="W9" s="845"/>
      <c r="X9" s="845"/>
      <c r="Y9" s="845"/>
      <c r="Z9" s="846"/>
      <c r="AA9" s="847">
        <v>169</v>
      </c>
      <c r="AB9" s="845"/>
      <c r="AC9" s="845"/>
      <c r="AD9" s="845"/>
      <c r="AE9" s="848"/>
      <c r="AF9" s="849" t="s">
        <v>229</v>
      </c>
      <c r="AG9" s="845"/>
      <c r="AH9" s="845"/>
      <c r="AI9" s="845"/>
      <c r="AJ9" s="848"/>
      <c r="AK9" s="850">
        <v>1030</v>
      </c>
      <c r="AL9" s="851"/>
      <c r="AM9" s="851"/>
      <c r="AN9" s="851"/>
      <c r="AO9" s="851"/>
      <c r="AP9" s="851">
        <v>6774</v>
      </c>
      <c r="AQ9" s="851"/>
      <c r="AR9" s="851"/>
      <c r="AS9" s="851"/>
      <c r="AT9" s="851"/>
      <c r="AU9" s="852"/>
      <c r="AV9" s="852"/>
      <c r="AW9" s="852"/>
      <c r="AX9" s="852"/>
      <c r="AY9" s="853"/>
      <c r="AZ9" s="253"/>
      <c r="BA9" s="253"/>
      <c r="BB9" s="253"/>
      <c r="BC9" s="253"/>
      <c r="BD9" s="253"/>
      <c r="BE9" s="254"/>
      <c r="BF9" s="254"/>
      <c r="BG9" s="254"/>
      <c r="BH9" s="254"/>
      <c r="BI9" s="254"/>
      <c r="BJ9" s="254"/>
      <c r="BK9" s="254"/>
      <c r="BL9" s="254"/>
      <c r="BM9" s="254"/>
      <c r="BN9" s="254"/>
      <c r="BO9" s="254"/>
      <c r="BP9" s="254"/>
      <c r="BQ9" s="263">
        <v>3</v>
      </c>
      <c r="BR9" s="264"/>
      <c r="BS9" s="854" t="s">
        <v>600</v>
      </c>
      <c r="BT9" s="855"/>
      <c r="BU9" s="855"/>
      <c r="BV9" s="855"/>
      <c r="BW9" s="855"/>
      <c r="BX9" s="855"/>
      <c r="BY9" s="855"/>
      <c r="BZ9" s="855"/>
      <c r="CA9" s="855"/>
      <c r="CB9" s="855"/>
      <c r="CC9" s="855"/>
      <c r="CD9" s="855"/>
      <c r="CE9" s="855"/>
      <c r="CF9" s="855"/>
      <c r="CG9" s="856"/>
      <c r="CH9" s="867">
        <v>40</v>
      </c>
      <c r="CI9" s="868"/>
      <c r="CJ9" s="868"/>
      <c r="CK9" s="868"/>
      <c r="CL9" s="869"/>
      <c r="CM9" s="867">
        <v>86</v>
      </c>
      <c r="CN9" s="868"/>
      <c r="CO9" s="868"/>
      <c r="CP9" s="868"/>
      <c r="CQ9" s="869"/>
      <c r="CR9" s="867">
        <v>23</v>
      </c>
      <c r="CS9" s="868"/>
      <c r="CT9" s="868"/>
      <c r="CU9" s="868"/>
      <c r="CV9" s="869"/>
      <c r="CW9" s="867" t="s">
        <v>516</v>
      </c>
      <c r="CX9" s="868"/>
      <c r="CY9" s="868"/>
      <c r="CZ9" s="868"/>
      <c r="DA9" s="869"/>
      <c r="DB9" s="867" t="s">
        <v>516</v>
      </c>
      <c r="DC9" s="868"/>
      <c r="DD9" s="868"/>
      <c r="DE9" s="868"/>
      <c r="DF9" s="869"/>
      <c r="DG9" s="867" t="s">
        <v>516</v>
      </c>
      <c r="DH9" s="868"/>
      <c r="DI9" s="868"/>
      <c r="DJ9" s="868"/>
      <c r="DK9" s="869"/>
      <c r="DL9" s="867" t="s">
        <v>516</v>
      </c>
      <c r="DM9" s="868"/>
      <c r="DN9" s="868"/>
      <c r="DO9" s="868"/>
      <c r="DP9" s="869"/>
      <c r="DQ9" s="867" t="s">
        <v>516</v>
      </c>
      <c r="DR9" s="868"/>
      <c r="DS9" s="868"/>
      <c r="DT9" s="868"/>
      <c r="DU9" s="869"/>
      <c r="DV9" s="870"/>
      <c r="DW9" s="871"/>
      <c r="DX9" s="871"/>
      <c r="DY9" s="871"/>
      <c r="DZ9" s="872"/>
      <c r="EA9" s="255"/>
    </row>
    <row r="10" spans="1:131" s="256" customFormat="1" ht="26.25" customHeight="1" x14ac:dyDescent="0.2">
      <c r="A10" s="262">
        <v>4</v>
      </c>
      <c r="B10" s="841"/>
      <c r="C10" s="842"/>
      <c r="D10" s="842"/>
      <c r="E10" s="842"/>
      <c r="F10" s="842"/>
      <c r="G10" s="842"/>
      <c r="H10" s="842"/>
      <c r="I10" s="842"/>
      <c r="J10" s="842"/>
      <c r="K10" s="842"/>
      <c r="L10" s="842"/>
      <c r="M10" s="842"/>
      <c r="N10" s="842"/>
      <c r="O10" s="842"/>
      <c r="P10" s="843"/>
      <c r="Q10" s="873"/>
      <c r="R10" s="874"/>
      <c r="S10" s="874"/>
      <c r="T10" s="874"/>
      <c r="U10" s="874"/>
      <c r="V10" s="874"/>
      <c r="W10" s="874"/>
      <c r="X10" s="874"/>
      <c r="Y10" s="874"/>
      <c r="Z10" s="874"/>
      <c r="AA10" s="874"/>
      <c r="AB10" s="874"/>
      <c r="AC10" s="874"/>
      <c r="AD10" s="874"/>
      <c r="AE10" s="847"/>
      <c r="AF10" s="849"/>
      <c r="AG10" s="845"/>
      <c r="AH10" s="845"/>
      <c r="AI10" s="845"/>
      <c r="AJ10" s="848"/>
      <c r="AK10" s="850"/>
      <c r="AL10" s="851"/>
      <c r="AM10" s="851"/>
      <c r="AN10" s="851"/>
      <c r="AO10" s="851"/>
      <c r="AP10" s="851"/>
      <c r="AQ10" s="851"/>
      <c r="AR10" s="851"/>
      <c r="AS10" s="851"/>
      <c r="AT10" s="851"/>
      <c r="AU10" s="852"/>
      <c r="AV10" s="852"/>
      <c r="AW10" s="852"/>
      <c r="AX10" s="852"/>
      <c r="AY10" s="853"/>
      <c r="AZ10" s="253"/>
      <c r="BA10" s="253"/>
      <c r="BB10" s="253"/>
      <c r="BC10" s="253"/>
      <c r="BD10" s="253"/>
      <c r="BE10" s="254"/>
      <c r="BF10" s="254"/>
      <c r="BG10" s="254"/>
      <c r="BH10" s="254"/>
      <c r="BI10" s="254"/>
      <c r="BJ10" s="254"/>
      <c r="BK10" s="254"/>
      <c r="BL10" s="254"/>
      <c r="BM10" s="254"/>
      <c r="BN10" s="254"/>
      <c r="BO10" s="254"/>
      <c r="BP10" s="254"/>
      <c r="BQ10" s="263">
        <v>4</v>
      </c>
      <c r="BR10" s="264"/>
      <c r="BS10" s="854" t="s">
        <v>601</v>
      </c>
      <c r="BT10" s="855"/>
      <c r="BU10" s="855"/>
      <c r="BV10" s="855"/>
      <c r="BW10" s="855"/>
      <c r="BX10" s="855"/>
      <c r="BY10" s="855"/>
      <c r="BZ10" s="855"/>
      <c r="CA10" s="855"/>
      <c r="CB10" s="855"/>
      <c r="CC10" s="855"/>
      <c r="CD10" s="855"/>
      <c r="CE10" s="855"/>
      <c r="CF10" s="855"/>
      <c r="CG10" s="856"/>
      <c r="CH10" s="867">
        <v>-2</v>
      </c>
      <c r="CI10" s="868"/>
      <c r="CJ10" s="868"/>
      <c r="CK10" s="868"/>
      <c r="CL10" s="869"/>
      <c r="CM10" s="867">
        <v>0</v>
      </c>
      <c r="CN10" s="868"/>
      <c r="CO10" s="868"/>
      <c r="CP10" s="868"/>
      <c r="CQ10" s="869"/>
      <c r="CR10" s="867">
        <v>10</v>
      </c>
      <c r="CS10" s="868"/>
      <c r="CT10" s="868"/>
      <c r="CU10" s="868"/>
      <c r="CV10" s="869"/>
      <c r="CW10" s="867" t="s">
        <v>516</v>
      </c>
      <c r="CX10" s="868"/>
      <c r="CY10" s="868"/>
      <c r="CZ10" s="868"/>
      <c r="DA10" s="869"/>
      <c r="DB10" s="867" t="s">
        <v>516</v>
      </c>
      <c r="DC10" s="868"/>
      <c r="DD10" s="868"/>
      <c r="DE10" s="868"/>
      <c r="DF10" s="869"/>
      <c r="DG10" s="867" t="s">
        <v>516</v>
      </c>
      <c r="DH10" s="868"/>
      <c r="DI10" s="868"/>
      <c r="DJ10" s="868"/>
      <c r="DK10" s="869"/>
      <c r="DL10" s="867" t="s">
        <v>516</v>
      </c>
      <c r="DM10" s="868"/>
      <c r="DN10" s="868"/>
      <c r="DO10" s="868"/>
      <c r="DP10" s="869"/>
      <c r="DQ10" s="867" t="s">
        <v>516</v>
      </c>
      <c r="DR10" s="868"/>
      <c r="DS10" s="868"/>
      <c r="DT10" s="868"/>
      <c r="DU10" s="869"/>
      <c r="DV10" s="870"/>
      <c r="DW10" s="871"/>
      <c r="DX10" s="871"/>
      <c r="DY10" s="871"/>
      <c r="DZ10" s="872"/>
      <c r="EA10" s="255"/>
    </row>
    <row r="11" spans="1:131" s="256" customFormat="1" ht="26.25" customHeight="1" x14ac:dyDescent="0.2">
      <c r="A11" s="262">
        <v>5</v>
      </c>
      <c r="B11" s="841"/>
      <c r="C11" s="842"/>
      <c r="D11" s="842"/>
      <c r="E11" s="842"/>
      <c r="F11" s="842"/>
      <c r="G11" s="842"/>
      <c r="H11" s="842"/>
      <c r="I11" s="842"/>
      <c r="J11" s="842"/>
      <c r="K11" s="842"/>
      <c r="L11" s="842"/>
      <c r="M11" s="842"/>
      <c r="N11" s="842"/>
      <c r="O11" s="842"/>
      <c r="P11" s="843"/>
      <c r="Q11" s="873"/>
      <c r="R11" s="874"/>
      <c r="S11" s="874"/>
      <c r="T11" s="874"/>
      <c r="U11" s="874"/>
      <c r="V11" s="874"/>
      <c r="W11" s="874"/>
      <c r="X11" s="874"/>
      <c r="Y11" s="874"/>
      <c r="Z11" s="874"/>
      <c r="AA11" s="874"/>
      <c r="AB11" s="874"/>
      <c r="AC11" s="874"/>
      <c r="AD11" s="874"/>
      <c r="AE11" s="847"/>
      <c r="AF11" s="849"/>
      <c r="AG11" s="845"/>
      <c r="AH11" s="845"/>
      <c r="AI11" s="845"/>
      <c r="AJ11" s="848"/>
      <c r="AK11" s="850"/>
      <c r="AL11" s="851"/>
      <c r="AM11" s="851"/>
      <c r="AN11" s="851"/>
      <c r="AO11" s="851"/>
      <c r="AP11" s="851"/>
      <c r="AQ11" s="851"/>
      <c r="AR11" s="851"/>
      <c r="AS11" s="851"/>
      <c r="AT11" s="851"/>
      <c r="AU11" s="852"/>
      <c r="AV11" s="852"/>
      <c r="AW11" s="852"/>
      <c r="AX11" s="852"/>
      <c r="AY11" s="853"/>
      <c r="AZ11" s="253"/>
      <c r="BA11" s="253"/>
      <c r="BB11" s="253"/>
      <c r="BC11" s="253"/>
      <c r="BD11" s="253"/>
      <c r="BE11" s="254"/>
      <c r="BF11" s="254"/>
      <c r="BG11" s="254"/>
      <c r="BH11" s="254"/>
      <c r="BI11" s="254"/>
      <c r="BJ11" s="254"/>
      <c r="BK11" s="254"/>
      <c r="BL11" s="254"/>
      <c r="BM11" s="254"/>
      <c r="BN11" s="254"/>
      <c r="BO11" s="254"/>
      <c r="BP11" s="254"/>
      <c r="BQ11" s="263">
        <v>5</v>
      </c>
      <c r="BR11" s="264"/>
      <c r="BS11" s="854" t="s">
        <v>602</v>
      </c>
      <c r="BT11" s="855"/>
      <c r="BU11" s="855"/>
      <c r="BV11" s="855"/>
      <c r="BW11" s="855"/>
      <c r="BX11" s="855"/>
      <c r="BY11" s="855"/>
      <c r="BZ11" s="855"/>
      <c r="CA11" s="855"/>
      <c r="CB11" s="855"/>
      <c r="CC11" s="855"/>
      <c r="CD11" s="855"/>
      <c r="CE11" s="855"/>
      <c r="CF11" s="855"/>
      <c r="CG11" s="856"/>
      <c r="CH11" s="867">
        <v>-9</v>
      </c>
      <c r="CI11" s="868"/>
      <c r="CJ11" s="868"/>
      <c r="CK11" s="868"/>
      <c r="CL11" s="869"/>
      <c r="CM11" s="867">
        <v>4</v>
      </c>
      <c r="CN11" s="868"/>
      <c r="CO11" s="868"/>
      <c r="CP11" s="868"/>
      <c r="CQ11" s="869"/>
      <c r="CR11" s="867">
        <v>15</v>
      </c>
      <c r="CS11" s="868"/>
      <c r="CT11" s="868"/>
      <c r="CU11" s="868"/>
      <c r="CV11" s="869"/>
      <c r="CW11" s="867" t="s">
        <v>516</v>
      </c>
      <c r="CX11" s="868"/>
      <c r="CY11" s="868"/>
      <c r="CZ11" s="868"/>
      <c r="DA11" s="869"/>
      <c r="DB11" s="867" t="s">
        <v>516</v>
      </c>
      <c r="DC11" s="868"/>
      <c r="DD11" s="868"/>
      <c r="DE11" s="868"/>
      <c r="DF11" s="869"/>
      <c r="DG11" s="867" t="s">
        <v>516</v>
      </c>
      <c r="DH11" s="868"/>
      <c r="DI11" s="868"/>
      <c r="DJ11" s="868"/>
      <c r="DK11" s="869"/>
      <c r="DL11" s="867" t="s">
        <v>516</v>
      </c>
      <c r="DM11" s="868"/>
      <c r="DN11" s="868"/>
      <c r="DO11" s="868"/>
      <c r="DP11" s="869"/>
      <c r="DQ11" s="867" t="s">
        <v>516</v>
      </c>
      <c r="DR11" s="868"/>
      <c r="DS11" s="868"/>
      <c r="DT11" s="868"/>
      <c r="DU11" s="869"/>
      <c r="DV11" s="870" t="s">
        <v>611</v>
      </c>
      <c r="DW11" s="871"/>
      <c r="DX11" s="871"/>
      <c r="DY11" s="871"/>
      <c r="DZ11" s="872"/>
      <c r="EA11" s="255"/>
    </row>
    <row r="12" spans="1:131" s="256" customFormat="1" ht="26.25" customHeight="1" x14ac:dyDescent="0.2">
      <c r="A12" s="262">
        <v>6</v>
      </c>
      <c r="B12" s="841"/>
      <c r="C12" s="842"/>
      <c r="D12" s="842"/>
      <c r="E12" s="842"/>
      <c r="F12" s="842"/>
      <c r="G12" s="842"/>
      <c r="H12" s="842"/>
      <c r="I12" s="842"/>
      <c r="J12" s="842"/>
      <c r="K12" s="842"/>
      <c r="L12" s="842"/>
      <c r="M12" s="842"/>
      <c r="N12" s="842"/>
      <c r="O12" s="842"/>
      <c r="P12" s="843"/>
      <c r="Q12" s="873"/>
      <c r="R12" s="874"/>
      <c r="S12" s="874"/>
      <c r="T12" s="874"/>
      <c r="U12" s="874"/>
      <c r="V12" s="874"/>
      <c r="W12" s="874"/>
      <c r="X12" s="874"/>
      <c r="Y12" s="874"/>
      <c r="Z12" s="874"/>
      <c r="AA12" s="874"/>
      <c r="AB12" s="874"/>
      <c r="AC12" s="874"/>
      <c r="AD12" s="874"/>
      <c r="AE12" s="847"/>
      <c r="AF12" s="849"/>
      <c r="AG12" s="845"/>
      <c r="AH12" s="845"/>
      <c r="AI12" s="845"/>
      <c r="AJ12" s="848"/>
      <c r="AK12" s="850"/>
      <c r="AL12" s="851"/>
      <c r="AM12" s="851"/>
      <c r="AN12" s="851"/>
      <c r="AO12" s="851"/>
      <c r="AP12" s="851"/>
      <c r="AQ12" s="851"/>
      <c r="AR12" s="851"/>
      <c r="AS12" s="851"/>
      <c r="AT12" s="851"/>
      <c r="AU12" s="852"/>
      <c r="AV12" s="852"/>
      <c r="AW12" s="852"/>
      <c r="AX12" s="852"/>
      <c r="AY12" s="853"/>
      <c r="AZ12" s="253"/>
      <c r="BA12" s="253"/>
      <c r="BB12" s="253"/>
      <c r="BC12" s="253"/>
      <c r="BD12" s="253"/>
      <c r="BE12" s="254"/>
      <c r="BF12" s="254"/>
      <c r="BG12" s="254"/>
      <c r="BH12" s="254"/>
      <c r="BI12" s="254"/>
      <c r="BJ12" s="254"/>
      <c r="BK12" s="254"/>
      <c r="BL12" s="254"/>
      <c r="BM12" s="254"/>
      <c r="BN12" s="254"/>
      <c r="BO12" s="254"/>
      <c r="BP12" s="254"/>
      <c r="BQ12" s="263">
        <v>6</v>
      </c>
      <c r="BR12" s="264"/>
      <c r="BS12" s="854" t="s">
        <v>603</v>
      </c>
      <c r="BT12" s="855"/>
      <c r="BU12" s="855"/>
      <c r="BV12" s="855"/>
      <c r="BW12" s="855"/>
      <c r="BX12" s="855"/>
      <c r="BY12" s="855"/>
      <c r="BZ12" s="855"/>
      <c r="CA12" s="855"/>
      <c r="CB12" s="855"/>
      <c r="CC12" s="855"/>
      <c r="CD12" s="855"/>
      <c r="CE12" s="855"/>
      <c r="CF12" s="855"/>
      <c r="CG12" s="856"/>
      <c r="CH12" s="867">
        <v>0</v>
      </c>
      <c r="CI12" s="868"/>
      <c r="CJ12" s="868"/>
      <c r="CK12" s="868"/>
      <c r="CL12" s="869"/>
      <c r="CM12" s="867">
        <v>174</v>
      </c>
      <c r="CN12" s="868"/>
      <c r="CO12" s="868"/>
      <c r="CP12" s="868"/>
      <c r="CQ12" s="869"/>
      <c r="CR12" s="867">
        <v>50</v>
      </c>
      <c r="CS12" s="868"/>
      <c r="CT12" s="868"/>
      <c r="CU12" s="868"/>
      <c r="CV12" s="869"/>
      <c r="CW12" s="867">
        <v>18</v>
      </c>
      <c r="CX12" s="868"/>
      <c r="CY12" s="868"/>
      <c r="CZ12" s="868"/>
      <c r="DA12" s="869"/>
      <c r="DB12" s="867" t="s">
        <v>516</v>
      </c>
      <c r="DC12" s="868"/>
      <c r="DD12" s="868"/>
      <c r="DE12" s="868"/>
      <c r="DF12" s="869"/>
      <c r="DG12" s="867" t="s">
        <v>516</v>
      </c>
      <c r="DH12" s="868"/>
      <c r="DI12" s="868"/>
      <c r="DJ12" s="868"/>
      <c r="DK12" s="869"/>
      <c r="DL12" s="867" t="s">
        <v>516</v>
      </c>
      <c r="DM12" s="868"/>
      <c r="DN12" s="868"/>
      <c r="DO12" s="868"/>
      <c r="DP12" s="869"/>
      <c r="DQ12" s="867" t="s">
        <v>516</v>
      </c>
      <c r="DR12" s="868"/>
      <c r="DS12" s="868"/>
      <c r="DT12" s="868"/>
      <c r="DU12" s="869"/>
      <c r="DV12" s="870"/>
      <c r="DW12" s="871"/>
      <c r="DX12" s="871"/>
      <c r="DY12" s="871"/>
      <c r="DZ12" s="872"/>
      <c r="EA12" s="255"/>
    </row>
    <row r="13" spans="1:131" s="256" customFormat="1" ht="26.25" customHeight="1" x14ac:dyDescent="0.2">
      <c r="A13" s="262">
        <v>7</v>
      </c>
      <c r="B13" s="841"/>
      <c r="C13" s="842"/>
      <c r="D13" s="842"/>
      <c r="E13" s="842"/>
      <c r="F13" s="842"/>
      <c r="G13" s="842"/>
      <c r="H13" s="842"/>
      <c r="I13" s="842"/>
      <c r="J13" s="842"/>
      <c r="K13" s="842"/>
      <c r="L13" s="842"/>
      <c r="M13" s="842"/>
      <c r="N13" s="842"/>
      <c r="O13" s="842"/>
      <c r="P13" s="843"/>
      <c r="Q13" s="873"/>
      <c r="R13" s="874"/>
      <c r="S13" s="874"/>
      <c r="T13" s="874"/>
      <c r="U13" s="874"/>
      <c r="V13" s="874"/>
      <c r="W13" s="874"/>
      <c r="X13" s="874"/>
      <c r="Y13" s="874"/>
      <c r="Z13" s="874"/>
      <c r="AA13" s="874"/>
      <c r="AB13" s="874"/>
      <c r="AC13" s="874"/>
      <c r="AD13" s="874"/>
      <c r="AE13" s="847"/>
      <c r="AF13" s="849"/>
      <c r="AG13" s="845"/>
      <c r="AH13" s="845"/>
      <c r="AI13" s="845"/>
      <c r="AJ13" s="848"/>
      <c r="AK13" s="850"/>
      <c r="AL13" s="851"/>
      <c r="AM13" s="851"/>
      <c r="AN13" s="851"/>
      <c r="AO13" s="851"/>
      <c r="AP13" s="851"/>
      <c r="AQ13" s="851"/>
      <c r="AR13" s="851"/>
      <c r="AS13" s="851"/>
      <c r="AT13" s="851"/>
      <c r="AU13" s="852"/>
      <c r="AV13" s="852"/>
      <c r="AW13" s="852"/>
      <c r="AX13" s="852"/>
      <c r="AY13" s="853"/>
      <c r="AZ13" s="253"/>
      <c r="BA13" s="253"/>
      <c r="BB13" s="253"/>
      <c r="BC13" s="253"/>
      <c r="BD13" s="253"/>
      <c r="BE13" s="254"/>
      <c r="BF13" s="254"/>
      <c r="BG13" s="254"/>
      <c r="BH13" s="254"/>
      <c r="BI13" s="254"/>
      <c r="BJ13" s="254"/>
      <c r="BK13" s="254"/>
      <c r="BL13" s="254"/>
      <c r="BM13" s="254"/>
      <c r="BN13" s="254"/>
      <c r="BO13" s="254"/>
      <c r="BP13" s="254"/>
      <c r="BQ13" s="263">
        <v>7</v>
      </c>
      <c r="BR13" s="264"/>
      <c r="BS13" s="854" t="s">
        <v>604</v>
      </c>
      <c r="BT13" s="855"/>
      <c r="BU13" s="855"/>
      <c r="BV13" s="855"/>
      <c r="BW13" s="855"/>
      <c r="BX13" s="855"/>
      <c r="BY13" s="855"/>
      <c r="BZ13" s="855"/>
      <c r="CA13" s="855"/>
      <c r="CB13" s="855"/>
      <c r="CC13" s="855"/>
      <c r="CD13" s="855"/>
      <c r="CE13" s="855"/>
      <c r="CF13" s="855"/>
      <c r="CG13" s="856"/>
      <c r="CH13" s="867">
        <v>12</v>
      </c>
      <c r="CI13" s="868"/>
      <c r="CJ13" s="868"/>
      <c r="CK13" s="868"/>
      <c r="CL13" s="869"/>
      <c r="CM13" s="867">
        <v>559</v>
      </c>
      <c r="CN13" s="868"/>
      <c r="CO13" s="868"/>
      <c r="CP13" s="868"/>
      <c r="CQ13" s="869"/>
      <c r="CR13" s="867">
        <v>162</v>
      </c>
      <c r="CS13" s="868"/>
      <c r="CT13" s="868"/>
      <c r="CU13" s="868"/>
      <c r="CV13" s="869"/>
      <c r="CW13" s="867" t="s">
        <v>516</v>
      </c>
      <c r="CX13" s="868"/>
      <c r="CY13" s="868"/>
      <c r="CZ13" s="868"/>
      <c r="DA13" s="869"/>
      <c r="DB13" s="867" t="s">
        <v>516</v>
      </c>
      <c r="DC13" s="868"/>
      <c r="DD13" s="868"/>
      <c r="DE13" s="868"/>
      <c r="DF13" s="869"/>
      <c r="DG13" s="867" t="s">
        <v>516</v>
      </c>
      <c r="DH13" s="868"/>
      <c r="DI13" s="868"/>
      <c r="DJ13" s="868"/>
      <c r="DK13" s="869"/>
      <c r="DL13" s="867" t="s">
        <v>516</v>
      </c>
      <c r="DM13" s="868"/>
      <c r="DN13" s="868"/>
      <c r="DO13" s="868"/>
      <c r="DP13" s="869"/>
      <c r="DQ13" s="867" t="s">
        <v>516</v>
      </c>
      <c r="DR13" s="868"/>
      <c r="DS13" s="868"/>
      <c r="DT13" s="868"/>
      <c r="DU13" s="869"/>
      <c r="DV13" s="870"/>
      <c r="DW13" s="871"/>
      <c r="DX13" s="871"/>
      <c r="DY13" s="871"/>
      <c r="DZ13" s="872"/>
      <c r="EA13" s="255"/>
    </row>
    <row r="14" spans="1:131" s="256" customFormat="1" ht="26.25" customHeight="1" x14ac:dyDescent="0.2">
      <c r="A14" s="262">
        <v>8</v>
      </c>
      <c r="B14" s="841"/>
      <c r="C14" s="842"/>
      <c r="D14" s="842"/>
      <c r="E14" s="842"/>
      <c r="F14" s="842"/>
      <c r="G14" s="842"/>
      <c r="H14" s="842"/>
      <c r="I14" s="842"/>
      <c r="J14" s="842"/>
      <c r="K14" s="842"/>
      <c r="L14" s="842"/>
      <c r="M14" s="842"/>
      <c r="N14" s="842"/>
      <c r="O14" s="842"/>
      <c r="P14" s="843"/>
      <c r="Q14" s="873"/>
      <c r="R14" s="874"/>
      <c r="S14" s="874"/>
      <c r="T14" s="874"/>
      <c r="U14" s="874"/>
      <c r="V14" s="874"/>
      <c r="W14" s="874"/>
      <c r="X14" s="874"/>
      <c r="Y14" s="874"/>
      <c r="Z14" s="874"/>
      <c r="AA14" s="874"/>
      <c r="AB14" s="874"/>
      <c r="AC14" s="874"/>
      <c r="AD14" s="874"/>
      <c r="AE14" s="847"/>
      <c r="AF14" s="849"/>
      <c r="AG14" s="845"/>
      <c r="AH14" s="845"/>
      <c r="AI14" s="845"/>
      <c r="AJ14" s="848"/>
      <c r="AK14" s="850"/>
      <c r="AL14" s="851"/>
      <c r="AM14" s="851"/>
      <c r="AN14" s="851"/>
      <c r="AO14" s="851"/>
      <c r="AP14" s="851"/>
      <c r="AQ14" s="851"/>
      <c r="AR14" s="851"/>
      <c r="AS14" s="851"/>
      <c r="AT14" s="851"/>
      <c r="AU14" s="852"/>
      <c r="AV14" s="852"/>
      <c r="AW14" s="852"/>
      <c r="AX14" s="852"/>
      <c r="AY14" s="853"/>
      <c r="AZ14" s="253"/>
      <c r="BA14" s="253"/>
      <c r="BB14" s="253"/>
      <c r="BC14" s="253"/>
      <c r="BD14" s="253"/>
      <c r="BE14" s="254"/>
      <c r="BF14" s="254"/>
      <c r="BG14" s="254"/>
      <c r="BH14" s="254"/>
      <c r="BI14" s="254"/>
      <c r="BJ14" s="254"/>
      <c r="BK14" s="254"/>
      <c r="BL14" s="254"/>
      <c r="BM14" s="254"/>
      <c r="BN14" s="254"/>
      <c r="BO14" s="254"/>
      <c r="BP14" s="254"/>
      <c r="BQ14" s="263">
        <v>8</v>
      </c>
      <c r="BR14" s="264"/>
      <c r="BS14" s="854" t="s">
        <v>605</v>
      </c>
      <c r="BT14" s="855"/>
      <c r="BU14" s="855"/>
      <c r="BV14" s="855"/>
      <c r="BW14" s="855"/>
      <c r="BX14" s="855"/>
      <c r="BY14" s="855"/>
      <c r="BZ14" s="855"/>
      <c r="CA14" s="855"/>
      <c r="CB14" s="855"/>
      <c r="CC14" s="855"/>
      <c r="CD14" s="855"/>
      <c r="CE14" s="855"/>
      <c r="CF14" s="855"/>
      <c r="CG14" s="856"/>
      <c r="CH14" s="867">
        <v>2</v>
      </c>
      <c r="CI14" s="868"/>
      <c r="CJ14" s="868"/>
      <c r="CK14" s="868"/>
      <c r="CL14" s="869"/>
      <c r="CM14" s="867">
        <v>668</v>
      </c>
      <c r="CN14" s="868"/>
      <c r="CO14" s="868"/>
      <c r="CP14" s="868"/>
      <c r="CQ14" s="869"/>
      <c r="CR14" s="867">
        <v>136</v>
      </c>
      <c r="CS14" s="868"/>
      <c r="CT14" s="868"/>
      <c r="CU14" s="868"/>
      <c r="CV14" s="869"/>
      <c r="CW14" s="867" t="s">
        <v>516</v>
      </c>
      <c r="CX14" s="868"/>
      <c r="CY14" s="868"/>
      <c r="CZ14" s="868"/>
      <c r="DA14" s="869"/>
      <c r="DB14" s="867" t="s">
        <v>516</v>
      </c>
      <c r="DC14" s="868"/>
      <c r="DD14" s="868"/>
      <c r="DE14" s="868"/>
      <c r="DF14" s="869"/>
      <c r="DG14" s="867" t="s">
        <v>516</v>
      </c>
      <c r="DH14" s="868"/>
      <c r="DI14" s="868"/>
      <c r="DJ14" s="868"/>
      <c r="DK14" s="869"/>
      <c r="DL14" s="867" t="s">
        <v>516</v>
      </c>
      <c r="DM14" s="868"/>
      <c r="DN14" s="868"/>
      <c r="DO14" s="868"/>
      <c r="DP14" s="869"/>
      <c r="DQ14" s="867" t="s">
        <v>516</v>
      </c>
      <c r="DR14" s="868"/>
      <c r="DS14" s="868"/>
      <c r="DT14" s="868"/>
      <c r="DU14" s="869"/>
      <c r="DV14" s="870"/>
      <c r="DW14" s="871"/>
      <c r="DX14" s="871"/>
      <c r="DY14" s="871"/>
      <c r="DZ14" s="872"/>
      <c r="EA14" s="255"/>
    </row>
    <row r="15" spans="1:131" s="256" customFormat="1" ht="26.25" customHeight="1" x14ac:dyDescent="0.2">
      <c r="A15" s="262">
        <v>9</v>
      </c>
      <c r="B15" s="841"/>
      <c r="C15" s="842"/>
      <c r="D15" s="842"/>
      <c r="E15" s="842"/>
      <c r="F15" s="842"/>
      <c r="G15" s="842"/>
      <c r="H15" s="842"/>
      <c r="I15" s="842"/>
      <c r="J15" s="842"/>
      <c r="K15" s="842"/>
      <c r="L15" s="842"/>
      <c r="M15" s="842"/>
      <c r="N15" s="842"/>
      <c r="O15" s="842"/>
      <c r="P15" s="843"/>
      <c r="Q15" s="873"/>
      <c r="R15" s="874"/>
      <c r="S15" s="874"/>
      <c r="T15" s="874"/>
      <c r="U15" s="874"/>
      <c r="V15" s="874"/>
      <c r="W15" s="874"/>
      <c r="X15" s="874"/>
      <c r="Y15" s="874"/>
      <c r="Z15" s="874"/>
      <c r="AA15" s="874"/>
      <c r="AB15" s="874"/>
      <c r="AC15" s="874"/>
      <c r="AD15" s="874"/>
      <c r="AE15" s="847"/>
      <c r="AF15" s="849"/>
      <c r="AG15" s="845"/>
      <c r="AH15" s="845"/>
      <c r="AI15" s="845"/>
      <c r="AJ15" s="848"/>
      <c r="AK15" s="850"/>
      <c r="AL15" s="851"/>
      <c r="AM15" s="851"/>
      <c r="AN15" s="851"/>
      <c r="AO15" s="851"/>
      <c r="AP15" s="851"/>
      <c r="AQ15" s="851"/>
      <c r="AR15" s="851"/>
      <c r="AS15" s="851"/>
      <c r="AT15" s="851"/>
      <c r="AU15" s="852"/>
      <c r="AV15" s="852"/>
      <c r="AW15" s="852"/>
      <c r="AX15" s="852"/>
      <c r="AY15" s="853"/>
      <c r="AZ15" s="253"/>
      <c r="BA15" s="253"/>
      <c r="BB15" s="253"/>
      <c r="BC15" s="253"/>
      <c r="BD15" s="253"/>
      <c r="BE15" s="254"/>
      <c r="BF15" s="254"/>
      <c r="BG15" s="254"/>
      <c r="BH15" s="254"/>
      <c r="BI15" s="254"/>
      <c r="BJ15" s="254"/>
      <c r="BK15" s="254"/>
      <c r="BL15" s="254"/>
      <c r="BM15" s="254"/>
      <c r="BN15" s="254"/>
      <c r="BO15" s="254"/>
      <c r="BP15" s="254"/>
      <c r="BQ15" s="263">
        <v>9</v>
      </c>
      <c r="BR15" s="264" t="s">
        <v>610</v>
      </c>
      <c r="BS15" s="854" t="s">
        <v>606</v>
      </c>
      <c r="BT15" s="855"/>
      <c r="BU15" s="855"/>
      <c r="BV15" s="855"/>
      <c r="BW15" s="855"/>
      <c r="BX15" s="855"/>
      <c r="BY15" s="855"/>
      <c r="BZ15" s="855"/>
      <c r="CA15" s="855"/>
      <c r="CB15" s="855"/>
      <c r="CC15" s="855"/>
      <c r="CD15" s="855"/>
      <c r="CE15" s="855"/>
      <c r="CF15" s="855"/>
      <c r="CG15" s="856"/>
      <c r="CH15" s="867">
        <v>-3</v>
      </c>
      <c r="CI15" s="868"/>
      <c r="CJ15" s="868"/>
      <c r="CK15" s="868"/>
      <c r="CL15" s="869"/>
      <c r="CM15" s="867">
        <v>601</v>
      </c>
      <c r="CN15" s="868"/>
      <c r="CO15" s="868"/>
      <c r="CP15" s="868"/>
      <c r="CQ15" s="869"/>
      <c r="CR15" s="867">
        <v>15</v>
      </c>
      <c r="CS15" s="868"/>
      <c r="CT15" s="868"/>
      <c r="CU15" s="868"/>
      <c r="CV15" s="869"/>
      <c r="CW15" s="867" t="s">
        <v>516</v>
      </c>
      <c r="CX15" s="868"/>
      <c r="CY15" s="868"/>
      <c r="CZ15" s="868"/>
      <c r="DA15" s="869"/>
      <c r="DB15" s="867" t="s">
        <v>516</v>
      </c>
      <c r="DC15" s="868"/>
      <c r="DD15" s="868"/>
      <c r="DE15" s="868"/>
      <c r="DF15" s="869"/>
      <c r="DG15" s="867" t="s">
        <v>516</v>
      </c>
      <c r="DH15" s="868"/>
      <c r="DI15" s="868"/>
      <c r="DJ15" s="868"/>
      <c r="DK15" s="869"/>
      <c r="DL15" s="867" t="s">
        <v>516</v>
      </c>
      <c r="DM15" s="868"/>
      <c r="DN15" s="868"/>
      <c r="DO15" s="868"/>
      <c r="DP15" s="869"/>
      <c r="DQ15" s="867" t="s">
        <v>516</v>
      </c>
      <c r="DR15" s="868"/>
      <c r="DS15" s="868"/>
      <c r="DT15" s="868"/>
      <c r="DU15" s="869"/>
      <c r="DV15" s="870"/>
      <c r="DW15" s="871"/>
      <c r="DX15" s="871"/>
      <c r="DY15" s="871"/>
      <c r="DZ15" s="872"/>
      <c r="EA15" s="255"/>
    </row>
    <row r="16" spans="1:131" s="256" customFormat="1" ht="26.25" customHeight="1" x14ac:dyDescent="0.2">
      <c r="A16" s="262">
        <v>10</v>
      </c>
      <c r="B16" s="841"/>
      <c r="C16" s="842"/>
      <c r="D16" s="842"/>
      <c r="E16" s="842"/>
      <c r="F16" s="842"/>
      <c r="G16" s="842"/>
      <c r="H16" s="842"/>
      <c r="I16" s="842"/>
      <c r="J16" s="842"/>
      <c r="K16" s="842"/>
      <c r="L16" s="842"/>
      <c r="M16" s="842"/>
      <c r="N16" s="842"/>
      <c r="O16" s="842"/>
      <c r="P16" s="843"/>
      <c r="Q16" s="873"/>
      <c r="R16" s="874"/>
      <c r="S16" s="874"/>
      <c r="T16" s="874"/>
      <c r="U16" s="874"/>
      <c r="V16" s="874"/>
      <c r="W16" s="874"/>
      <c r="X16" s="874"/>
      <c r="Y16" s="874"/>
      <c r="Z16" s="874"/>
      <c r="AA16" s="874"/>
      <c r="AB16" s="874"/>
      <c r="AC16" s="874"/>
      <c r="AD16" s="874"/>
      <c r="AE16" s="847"/>
      <c r="AF16" s="849"/>
      <c r="AG16" s="845"/>
      <c r="AH16" s="845"/>
      <c r="AI16" s="845"/>
      <c r="AJ16" s="848"/>
      <c r="AK16" s="850"/>
      <c r="AL16" s="851"/>
      <c r="AM16" s="851"/>
      <c r="AN16" s="851"/>
      <c r="AO16" s="851"/>
      <c r="AP16" s="851"/>
      <c r="AQ16" s="851"/>
      <c r="AR16" s="851"/>
      <c r="AS16" s="851"/>
      <c r="AT16" s="851"/>
      <c r="AU16" s="852"/>
      <c r="AV16" s="852"/>
      <c r="AW16" s="852"/>
      <c r="AX16" s="852"/>
      <c r="AY16" s="853"/>
      <c r="AZ16" s="253"/>
      <c r="BA16" s="253"/>
      <c r="BB16" s="253"/>
      <c r="BC16" s="253"/>
      <c r="BD16" s="253"/>
      <c r="BE16" s="254"/>
      <c r="BF16" s="254"/>
      <c r="BG16" s="254"/>
      <c r="BH16" s="254"/>
      <c r="BI16" s="254"/>
      <c r="BJ16" s="254"/>
      <c r="BK16" s="254"/>
      <c r="BL16" s="254"/>
      <c r="BM16" s="254"/>
      <c r="BN16" s="254"/>
      <c r="BO16" s="254"/>
      <c r="BP16" s="254"/>
      <c r="BQ16" s="263">
        <v>10</v>
      </c>
      <c r="BR16" s="264"/>
      <c r="BS16" s="854" t="s">
        <v>607</v>
      </c>
      <c r="BT16" s="855"/>
      <c r="BU16" s="855"/>
      <c r="BV16" s="855"/>
      <c r="BW16" s="855"/>
      <c r="BX16" s="855"/>
      <c r="BY16" s="855"/>
      <c r="BZ16" s="855"/>
      <c r="CA16" s="855"/>
      <c r="CB16" s="855"/>
      <c r="CC16" s="855"/>
      <c r="CD16" s="855"/>
      <c r="CE16" s="855"/>
      <c r="CF16" s="855"/>
      <c r="CG16" s="856"/>
      <c r="CH16" s="867">
        <v>-4</v>
      </c>
      <c r="CI16" s="868"/>
      <c r="CJ16" s="868"/>
      <c r="CK16" s="868"/>
      <c r="CL16" s="869"/>
      <c r="CM16" s="867">
        <v>465</v>
      </c>
      <c r="CN16" s="868"/>
      <c r="CO16" s="868"/>
      <c r="CP16" s="868"/>
      <c r="CQ16" s="869"/>
      <c r="CR16" s="867">
        <v>300</v>
      </c>
      <c r="CS16" s="868"/>
      <c r="CT16" s="868"/>
      <c r="CU16" s="868"/>
      <c r="CV16" s="869"/>
      <c r="CW16" s="867" t="s">
        <v>516</v>
      </c>
      <c r="CX16" s="868"/>
      <c r="CY16" s="868"/>
      <c r="CZ16" s="868"/>
      <c r="DA16" s="869"/>
      <c r="DB16" s="867" t="s">
        <v>516</v>
      </c>
      <c r="DC16" s="868"/>
      <c r="DD16" s="868"/>
      <c r="DE16" s="868"/>
      <c r="DF16" s="869"/>
      <c r="DG16" s="867" t="s">
        <v>516</v>
      </c>
      <c r="DH16" s="868"/>
      <c r="DI16" s="868"/>
      <c r="DJ16" s="868"/>
      <c r="DK16" s="869"/>
      <c r="DL16" s="867" t="s">
        <v>516</v>
      </c>
      <c r="DM16" s="868"/>
      <c r="DN16" s="868"/>
      <c r="DO16" s="868"/>
      <c r="DP16" s="869"/>
      <c r="DQ16" s="867" t="s">
        <v>516</v>
      </c>
      <c r="DR16" s="868"/>
      <c r="DS16" s="868"/>
      <c r="DT16" s="868"/>
      <c r="DU16" s="869"/>
      <c r="DV16" s="870"/>
      <c r="DW16" s="871"/>
      <c r="DX16" s="871"/>
      <c r="DY16" s="871"/>
      <c r="DZ16" s="872"/>
      <c r="EA16" s="255"/>
    </row>
    <row r="17" spans="1:131" s="256" customFormat="1" ht="26.25" customHeight="1" x14ac:dyDescent="0.2">
      <c r="A17" s="262">
        <v>11</v>
      </c>
      <c r="B17" s="841"/>
      <c r="C17" s="842"/>
      <c r="D17" s="842"/>
      <c r="E17" s="842"/>
      <c r="F17" s="842"/>
      <c r="G17" s="842"/>
      <c r="H17" s="842"/>
      <c r="I17" s="842"/>
      <c r="J17" s="842"/>
      <c r="K17" s="842"/>
      <c r="L17" s="842"/>
      <c r="M17" s="842"/>
      <c r="N17" s="842"/>
      <c r="O17" s="842"/>
      <c r="P17" s="843"/>
      <c r="Q17" s="873"/>
      <c r="R17" s="874"/>
      <c r="S17" s="874"/>
      <c r="T17" s="874"/>
      <c r="U17" s="874"/>
      <c r="V17" s="874"/>
      <c r="W17" s="874"/>
      <c r="X17" s="874"/>
      <c r="Y17" s="874"/>
      <c r="Z17" s="874"/>
      <c r="AA17" s="874"/>
      <c r="AB17" s="874"/>
      <c r="AC17" s="874"/>
      <c r="AD17" s="874"/>
      <c r="AE17" s="847"/>
      <c r="AF17" s="849"/>
      <c r="AG17" s="845"/>
      <c r="AH17" s="845"/>
      <c r="AI17" s="845"/>
      <c r="AJ17" s="848"/>
      <c r="AK17" s="850"/>
      <c r="AL17" s="851"/>
      <c r="AM17" s="851"/>
      <c r="AN17" s="851"/>
      <c r="AO17" s="851"/>
      <c r="AP17" s="851"/>
      <c r="AQ17" s="851"/>
      <c r="AR17" s="851"/>
      <c r="AS17" s="851"/>
      <c r="AT17" s="851"/>
      <c r="AU17" s="852"/>
      <c r="AV17" s="852"/>
      <c r="AW17" s="852"/>
      <c r="AX17" s="852"/>
      <c r="AY17" s="853"/>
      <c r="AZ17" s="253"/>
      <c r="BA17" s="253"/>
      <c r="BB17" s="253"/>
      <c r="BC17" s="253"/>
      <c r="BD17" s="253"/>
      <c r="BE17" s="254"/>
      <c r="BF17" s="254"/>
      <c r="BG17" s="254"/>
      <c r="BH17" s="254"/>
      <c r="BI17" s="254"/>
      <c r="BJ17" s="254"/>
      <c r="BK17" s="254"/>
      <c r="BL17" s="254"/>
      <c r="BM17" s="254"/>
      <c r="BN17" s="254"/>
      <c r="BO17" s="254"/>
      <c r="BP17" s="254"/>
      <c r="BQ17" s="263">
        <v>11</v>
      </c>
      <c r="BR17" s="264"/>
      <c r="BS17" s="854" t="s">
        <v>608</v>
      </c>
      <c r="BT17" s="855"/>
      <c r="BU17" s="855"/>
      <c r="BV17" s="855"/>
      <c r="BW17" s="855"/>
      <c r="BX17" s="855"/>
      <c r="BY17" s="855"/>
      <c r="BZ17" s="855"/>
      <c r="CA17" s="855"/>
      <c r="CB17" s="855"/>
      <c r="CC17" s="855"/>
      <c r="CD17" s="855"/>
      <c r="CE17" s="855"/>
      <c r="CF17" s="855"/>
      <c r="CG17" s="856"/>
      <c r="CH17" s="867">
        <v>0</v>
      </c>
      <c r="CI17" s="868"/>
      <c r="CJ17" s="868"/>
      <c r="CK17" s="868"/>
      <c r="CL17" s="869"/>
      <c r="CM17" s="867">
        <v>40</v>
      </c>
      <c r="CN17" s="868"/>
      <c r="CO17" s="868"/>
      <c r="CP17" s="868"/>
      <c r="CQ17" s="869"/>
      <c r="CR17" s="867">
        <v>2</v>
      </c>
      <c r="CS17" s="868"/>
      <c r="CT17" s="868"/>
      <c r="CU17" s="868"/>
      <c r="CV17" s="869"/>
      <c r="CW17" s="867">
        <v>9</v>
      </c>
      <c r="CX17" s="868"/>
      <c r="CY17" s="868"/>
      <c r="CZ17" s="868"/>
      <c r="DA17" s="869"/>
      <c r="DB17" s="867" t="s">
        <v>516</v>
      </c>
      <c r="DC17" s="868"/>
      <c r="DD17" s="868"/>
      <c r="DE17" s="868"/>
      <c r="DF17" s="869"/>
      <c r="DG17" s="867" t="s">
        <v>516</v>
      </c>
      <c r="DH17" s="868"/>
      <c r="DI17" s="868"/>
      <c r="DJ17" s="868"/>
      <c r="DK17" s="869"/>
      <c r="DL17" s="867" t="s">
        <v>516</v>
      </c>
      <c r="DM17" s="868"/>
      <c r="DN17" s="868"/>
      <c r="DO17" s="868"/>
      <c r="DP17" s="869"/>
      <c r="DQ17" s="867" t="s">
        <v>516</v>
      </c>
      <c r="DR17" s="868"/>
      <c r="DS17" s="868"/>
      <c r="DT17" s="868"/>
      <c r="DU17" s="869"/>
      <c r="DV17" s="870"/>
      <c r="DW17" s="871"/>
      <c r="DX17" s="871"/>
      <c r="DY17" s="871"/>
      <c r="DZ17" s="872"/>
      <c r="EA17" s="255"/>
    </row>
    <row r="18" spans="1:131" s="256" customFormat="1" ht="26.25" customHeight="1" x14ac:dyDescent="0.2">
      <c r="A18" s="262">
        <v>12</v>
      </c>
      <c r="B18" s="841"/>
      <c r="C18" s="842"/>
      <c r="D18" s="842"/>
      <c r="E18" s="842"/>
      <c r="F18" s="842"/>
      <c r="G18" s="842"/>
      <c r="H18" s="842"/>
      <c r="I18" s="842"/>
      <c r="J18" s="842"/>
      <c r="K18" s="842"/>
      <c r="L18" s="842"/>
      <c r="M18" s="842"/>
      <c r="N18" s="842"/>
      <c r="O18" s="842"/>
      <c r="P18" s="843"/>
      <c r="Q18" s="873"/>
      <c r="R18" s="874"/>
      <c r="S18" s="874"/>
      <c r="T18" s="874"/>
      <c r="U18" s="874"/>
      <c r="V18" s="874"/>
      <c r="W18" s="874"/>
      <c r="X18" s="874"/>
      <c r="Y18" s="874"/>
      <c r="Z18" s="874"/>
      <c r="AA18" s="874"/>
      <c r="AB18" s="874"/>
      <c r="AC18" s="874"/>
      <c r="AD18" s="874"/>
      <c r="AE18" s="847"/>
      <c r="AF18" s="849"/>
      <c r="AG18" s="845"/>
      <c r="AH18" s="845"/>
      <c r="AI18" s="845"/>
      <c r="AJ18" s="848"/>
      <c r="AK18" s="850"/>
      <c r="AL18" s="851"/>
      <c r="AM18" s="851"/>
      <c r="AN18" s="851"/>
      <c r="AO18" s="851"/>
      <c r="AP18" s="851"/>
      <c r="AQ18" s="851"/>
      <c r="AR18" s="851"/>
      <c r="AS18" s="851"/>
      <c r="AT18" s="851"/>
      <c r="AU18" s="852"/>
      <c r="AV18" s="852"/>
      <c r="AW18" s="852"/>
      <c r="AX18" s="852"/>
      <c r="AY18" s="853"/>
      <c r="AZ18" s="253"/>
      <c r="BA18" s="253"/>
      <c r="BB18" s="253"/>
      <c r="BC18" s="253"/>
      <c r="BD18" s="253"/>
      <c r="BE18" s="254"/>
      <c r="BF18" s="254"/>
      <c r="BG18" s="254"/>
      <c r="BH18" s="254"/>
      <c r="BI18" s="254"/>
      <c r="BJ18" s="254"/>
      <c r="BK18" s="254"/>
      <c r="BL18" s="254"/>
      <c r="BM18" s="254"/>
      <c r="BN18" s="254"/>
      <c r="BO18" s="254"/>
      <c r="BP18" s="254"/>
      <c r="BQ18" s="263">
        <v>12</v>
      </c>
      <c r="BR18" s="264"/>
      <c r="BS18" s="854" t="s">
        <v>609</v>
      </c>
      <c r="BT18" s="855"/>
      <c r="BU18" s="855"/>
      <c r="BV18" s="855"/>
      <c r="BW18" s="855"/>
      <c r="BX18" s="855"/>
      <c r="BY18" s="855"/>
      <c r="BZ18" s="855"/>
      <c r="CA18" s="855"/>
      <c r="CB18" s="855"/>
      <c r="CC18" s="855"/>
      <c r="CD18" s="855"/>
      <c r="CE18" s="855"/>
      <c r="CF18" s="855"/>
      <c r="CG18" s="856"/>
      <c r="CH18" s="867">
        <v>8</v>
      </c>
      <c r="CI18" s="868"/>
      <c r="CJ18" s="868"/>
      <c r="CK18" s="868"/>
      <c r="CL18" s="869"/>
      <c r="CM18" s="867">
        <v>141</v>
      </c>
      <c r="CN18" s="868"/>
      <c r="CO18" s="868"/>
      <c r="CP18" s="868"/>
      <c r="CQ18" s="869"/>
      <c r="CR18" s="867">
        <v>10</v>
      </c>
      <c r="CS18" s="868"/>
      <c r="CT18" s="868"/>
      <c r="CU18" s="868"/>
      <c r="CV18" s="869"/>
      <c r="CW18" s="867" t="s">
        <v>516</v>
      </c>
      <c r="CX18" s="868"/>
      <c r="CY18" s="868"/>
      <c r="CZ18" s="868"/>
      <c r="DA18" s="869"/>
      <c r="DB18" s="867" t="s">
        <v>516</v>
      </c>
      <c r="DC18" s="868"/>
      <c r="DD18" s="868"/>
      <c r="DE18" s="868"/>
      <c r="DF18" s="869"/>
      <c r="DG18" s="867" t="s">
        <v>516</v>
      </c>
      <c r="DH18" s="868"/>
      <c r="DI18" s="868"/>
      <c r="DJ18" s="868"/>
      <c r="DK18" s="869"/>
      <c r="DL18" s="867" t="s">
        <v>516</v>
      </c>
      <c r="DM18" s="868"/>
      <c r="DN18" s="868"/>
      <c r="DO18" s="868"/>
      <c r="DP18" s="869"/>
      <c r="DQ18" s="867" t="s">
        <v>516</v>
      </c>
      <c r="DR18" s="868"/>
      <c r="DS18" s="868"/>
      <c r="DT18" s="868"/>
      <c r="DU18" s="869"/>
      <c r="DV18" s="870"/>
      <c r="DW18" s="871"/>
      <c r="DX18" s="871"/>
      <c r="DY18" s="871"/>
      <c r="DZ18" s="872"/>
      <c r="EA18" s="255"/>
    </row>
    <row r="19" spans="1:131" s="256" customFormat="1" ht="26.25" customHeight="1" x14ac:dyDescent="0.2">
      <c r="A19" s="262">
        <v>13</v>
      </c>
      <c r="B19" s="841"/>
      <c r="C19" s="842"/>
      <c r="D19" s="842"/>
      <c r="E19" s="842"/>
      <c r="F19" s="842"/>
      <c r="G19" s="842"/>
      <c r="H19" s="842"/>
      <c r="I19" s="842"/>
      <c r="J19" s="842"/>
      <c r="K19" s="842"/>
      <c r="L19" s="842"/>
      <c r="M19" s="842"/>
      <c r="N19" s="842"/>
      <c r="O19" s="842"/>
      <c r="P19" s="843"/>
      <c r="Q19" s="873"/>
      <c r="R19" s="874"/>
      <c r="S19" s="874"/>
      <c r="T19" s="874"/>
      <c r="U19" s="874"/>
      <c r="V19" s="874"/>
      <c r="W19" s="874"/>
      <c r="X19" s="874"/>
      <c r="Y19" s="874"/>
      <c r="Z19" s="874"/>
      <c r="AA19" s="874"/>
      <c r="AB19" s="874"/>
      <c r="AC19" s="874"/>
      <c r="AD19" s="874"/>
      <c r="AE19" s="847"/>
      <c r="AF19" s="849"/>
      <c r="AG19" s="845"/>
      <c r="AH19" s="845"/>
      <c r="AI19" s="845"/>
      <c r="AJ19" s="848"/>
      <c r="AK19" s="850"/>
      <c r="AL19" s="851"/>
      <c r="AM19" s="851"/>
      <c r="AN19" s="851"/>
      <c r="AO19" s="851"/>
      <c r="AP19" s="851"/>
      <c r="AQ19" s="851"/>
      <c r="AR19" s="851"/>
      <c r="AS19" s="851"/>
      <c r="AT19" s="851"/>
      <c r="AU19" s="852"/>
      <c r="AV19" s="852"/>
      <c r="AW19" s="852"/>
      <c r="AX19" s="852"/>
      <c r="AY19" s="853"/>
      <c r="AZ19" s="253"/>
      <c r="BA19" s="253"/>
      <c r="BB19" s="253"/>
      <c r="BC19" s="253"/>
      <c r="BD19" s="253"/>
      <c r="BE19" s="254"/>
      <c r="BF19" s="254"/>
      <c r="BG19" s="254"/>
      <c r="BH19" s="254"/>
      <c r="BI19" s="254"/>
      <c r="BJ19" s="254"/>
      <c r="BK19" s="254"/>
      <c r="BL19" s="254"/>
      <c r="BM19" s="254"/>
      <c r="BN19" s="254"/>
      <c r="BO19" s="254"/>
      <c r="BP19" s="254"/>
      <c r="BQ19" s="263">
        <v>13</v>
      </c>
      <c r="BR19" s="264"/>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5"/>
    </row>
    <row r="20" spans="1:131" s="256" customFormat="1" ht="26.25" customHeight="1" x14ac:dyDescent="0.2">
      <c r="A20" s="262">
        <v>14</v>
      </c>
      <c r="B20" s="841"/>
      <c r="C20" s="842"/>
      <c r="D20" s="842"/>
      <c r="E20" s="842"/>
      <c r="F20" s="842"/>
      <c r="G20" s="842"/>
      <c r="H20" s="842"/>
      <c r="I20" s="842"/>
      <c r="J20" s="842"/>
      <c r="K20" s="842"/>
      <c r="L20" s="842"/>
      <c r="M20" s="842"/>
      <c r="N20" s="842"/>
      <c r="O20" s="842"/>
      <c r="P20" s="843"/>
      <c r="Q20" s="873"/>
      <c r="R20" s="874"/>
      <c r="S20" s="874"/>
      <c r="T20" s="874"/>
      <c r="U20" s="874"/>
      <c r="V20" s="874"/>
      <c r="W20" s="874"/>
      <c r="X20" s="874"/>
      <c r="Y20" s="874"/>
      <c r="Z20" s="874"/>
      <c r="AA20" s="874"/>
      <c r="AB20" s="874"/>
      <c r="AC20" s="874"/>
      <c r="AD20" s="874"/>
      <c r="AE20" s="847"/>
      <c r="AF20" s="849"/>
      <c r="AG20" s="845"/>
      <c r="AH20" s="845"/>
      <c r="AI20" s="845"/>
      <c r="AJ20" s="848"/>
      <c r="AK20" s="850"/>
      <c r="AL20" s="851"/>
      <c r="AM20" s="851"/>
      <c r="AN20" s="851"/>
      <c r="AO20" s="851"/>
      <c r="AP20" s="851"/>
      <c r="AQ20" s="851"/>
      <c r="AR20" s="851"/>
      <c r="AS20" s="851"/>
      <c r="AT20" s="851"/>
      <c r="AU20" s="852"/>
      <c r="AV20" s="852"/>
      <c r="AW20" s="852"/>
      <c r="AX20" s="852"/>
      <c r="AY20" s="853"/>
      <c r="AZ20" s="253"/>
      <c r="BA20" s="253"/>
      <c r="BB20" s="253"/>
      <c r="BC20" s="253"/>
      <c r="BD20" s="253"/>
      <c r="BE20" s="254"/>
      <c r="BF20" s="254"/>
      <c r="BG20" s="254"/>
      <c r="BH20" s="254"/>
      <c r="BI20" s="254"/>
      <c r="BJ20" s="254"/>
      <c r="BK20" s="254"/>
      <c r="BL20" s="254"/>
      <c r="BM20" s="254"/>
      <c r="BN20" s="254"/>
      <c r="BO20" s="254"/>
      <c r="BP20" s="254"/>
      <c r="BQ20" s="263">
        <v>14</v>
      </c>
      <c r="BR20" s="264"/>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5"/>
    </row>
    <row r="21" spans="1:131" s="256" customFormat="1" ht="26.25" customHeight="1" thickBot="1" x14ac:dyDescent="0.25">
      <c r="A21" s="262">
        <v>15</v>
      </c>
      <c r="B21" s="841"/>
      <c r="C21" s="842"/>
      <c r="D21" s="842"/>
      <c r="E21" s="842"/>
      <c r="F21" s="842"/>
      <c r="G21" s="842"/>
      <c r="H21" s="842"/>
      <c r="I21" s="842"/>
      <c r="J21" s="842"/>
      <c r="K21" s="842"/>
      <c r="L21" s="842"/>
      <c r="M21" s="842"/>
      <c r="N21" s="842"/>
      <c r="O21" s="842"/>
      <c r="P21" s="843"/>
      <c r="Q21" s="873"/>
      <c r="R21" s="874"/>
      <c r="S21" s="874"/>
      <c r="T21" s="874"/>
      <c r="U21" s="874"/>
      <c r="V21" s="874"/>
      <c r="W21" s="874"/>
      <c r="X21" s="874"/>
      <c r="Y21" s="874"/>
      <c r="Z21" s="874"/>
      <c r="AA21" s="874"/>
      <c r="AB21" s="874"/>
      <c r="AC21" s="874"/>
      <c r="AD21" s="874"/>
      <c r="AE21" s="847"/>
      <c r="AF21" s="849"/>
      <c r="AG21" s="845"/>
      <c r="AH21" s="845"/>
      <c r="AI21" s="845"/>
      <c r="AJ21" s="848"/>
      <c r="AK21" s="850"/>
      <c r="AL21" s="851"/>
      <c r="AM21" s="851"/>
      <c r="AN21" s="851"/>
      <c r="AO21" s="851"/>
      <c r="AP21" s="851"/>
      <c r="AQ21" s="851"/>
      <c r="AR21" s="851"/>
      <c r="AS21" s="851"/>
      <c r="AT21" s="851"/>
      <c r="AU21" s="852"/>
      <c r="AV21" s="852"/>
      <c r="AW21" s="852"/>
      <c r="AX21" s="852"/>
      <c r="AY21" s="853"/>
      <c r="AZ21" s="253"/>
      <c r="BA21" s="253"/>
      <c r="BB21" s="253"/>
      <c r="BC21" s="253"/>
      <c r="BD21" s="253"/>
      <c r="BE21" s="254"/>
      <c r="BF21" s="254"/>
      <c r="BG21" s="254"/>
      <c r="BH21" s="254"/>
      <c r="BI21" s="254"/>
      <c r="BJ21" s="254"/>
      <c r="BK21" s="254"/>
      <c r="BL21" s="254"/>
      <c r="BM21" s="254"/>
      <c r="BN21" s="254"/>
      <c r="BO21" s="254"/>
      <c r="BP21" s="254"/>
      <c r="BQ21" s="263">
        <v>15</v>
      </c>
      <c r="BR21" s="264"/>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5"/>
    </row>
    <row r="22" spans="1:131" s="256" customFormat="1" ht="26.25" customHeight="1" x14ac:dyDescent="0.2">
      <c r="A22" s="262">
        <v>16</v>
      </c>
      <c r="B22" s="841"/>
      <c r="C22" s="842"/>
      <c r="D22" s="842"/>
      <c r="E22" s="842"/>
      <c r="F22" s="842"/>
      <c r="G22" s="842"/>
      <c r="H22" s="842"/>
      <c r="I22" s="842"/>
      <c r="J22" s="842"/>
      <c r="K22" s="842"/>
      <c r="L22" s="842"/>
      <c r="M22" s="842"/>
      <c r="N22" s="842"/>
      <c r="O22" s="842"/>
      <c r="P22" s="843"/>
      <c r="Q22" s="875"/>
      <c r="R22" s="876"/>
      <c r="S22" s="876"/>
      <c r="T22" s="876"/>
      <c r="U22" s="876"/>
      <c r="V22" s="876"/>
      <c r="W22" s="876"/>
      <c r="X22" s="876"/>
      <c r="Y22" s="876"/>
      <c r="Z22" s="876"/>
      <c r="AA22" s="876"/>
      <c r="AB22" s="876"/>
      <c r="AC22" s="876"/>
      <c r="AD22" s="876"/>
      <c r="AE22" s="877"/>
      <c r="AF22" s="849"/>
      <c r="AG22" s="845"/>
      <c r="AH22" s="845"/>
      <c r="AI22" s="845"/>
      <c r="AJ22" s="848"/>
      <c r="AK22" s="890"/>
      <c r="AL22" s="891"/>
      <c r="AM22" s="891"/>
      <c r="AN22" s="891"/>
      <c r="AO22" s="891"/>
      <c r="AP22" s="891"/>
      <c r="AQ22" s="891"/>
      <c r="AR22" s="891"/>
      <c r="AS22" s="891"/>
      <c r="AT22" s="891"/>
      <c r="AU22" s="892"/>
      <c r="AV22" s="892"/>
      <c r="AW22" s="892"/>
      <c r="AX22" s="892"/>
      <c r="AY22" s="893"/>
      <c r="AZ22" s="894" t="s">
        <v>387</v>
      </c>
      <c r="BA22" s="894"/>
      <c r="BB22" s="894"/>
      <c r="BC22" s="894"/>
      <c r="BD22" s="895"/>
      <c r="BE22" s="254"/>
      <c r="BF22" s="254"/>
      <c r="BG22" s="254"/>
      <c r="BH22" s="254"/>
      <c r="BI22" s="254"/>
      <c r="BJ22" s="254"/>
      <c r="BK22" s="254"/>
      <c r="BL22" s="254"/>
      <c r="BM22" s="254"/>
      <c r="BN22" s="254"/>
      <c r="BO22" s="254"/>
      <c r="BP22" s="254"/>
      <c r="BQ22" s="263">
        <v>16</v>
      </c>
      <c r="BR22" s="264"/>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5"/>
    </row>
    <row r="23" spans="1:131" s="256" customFormat="1" ht="26.25" customHeight="1" thickBot="1" x14ac:dyDescent="0.25">
      <c r="A23" s="265" t="s">
        <v>388</v>
      </c>
      <c r="B23" s="878" t="s">
        <v>389</v>
      </c>
      <c r="C23" s="879"/>
      <c r="D23" s="879"/>
      <c r="E23" s="879"/>
      <c r="F23" s="879"/>
      <c r="G23" s="879"/>
      <c r="H23" s="879"/>
      <c r="I23" s="879"/>
      <c r="J23" s="879"/>
      <c r="K23" s="879"/>
      <c r="L23" s="879"/>
      <c r="M23" s="879"/>
      <c r="N23" s="879"/>
      <c r="O23" s="879"/>
      <c r="P23" s="880"/>
      <c r="Q23" s="881">
        <v>164077</v>
      </c>
      <c r="R23" s="882"/>
      <c r="S23" s="882"/>
      <c r="T23" s="882"/>
      <c r="U23" s="882"/>
      <c r="V23" s="882">
        <v>156769</v>
      </c>
      <c r="W23" s="882"/>
      <c r="X23" s="882"/>
      <c r="Y23" s="882"/>
      <c r="Z23" s="882"/>
      <c r="AA23" s="882">
        <v>7308</v>
      </c>
      <c r="AB23" s="882"/>
      <c r="AC23" s="882"/>
      <c r="AD23" s="882"/>
      <c r="AE23" s="883"/>
      <c r="AF23" s="884">
        <v>1489</v>
      </c>
      <c r="AG23" s="882"/>
      <c r="AH23" s="882"/>
      <c r="AI23" s="882"/>
      <c r="AJ23" s="885"/>
      <c r="AK23" s="886"/>
      <c r="AL23" s="887"/>
      <c r="AM23" s="887"/>
      <c r="AN23" s="887"/>
      <c r="AO23" s="887"/>
      <c r="AP23" s="882">
        <v>122440</v>
      </c>
      <c r="AQ23" s="882"/>
      <c r="AR23" s="882"/>
      <c r="AS23" s="882"/>
      <c r="AT23" s="882"/>
      <c r="AU23" s="888"/>
      <c r="AV23" s="888"/>
      <c r="AW23" s="888"/>
      <c r="AX23" s="888"/>
      <c r="AY23" s="889"/>
      <c r="AZ23" s="897" t="s">
        <v>229</v>
      </c>
      <c r="BA23" s="898"/>
      <c r="BB23" s="898"/>
      <c r="BC23" s="898"/>
      <c r="BD23" s="899"/>
      <c r="BE23" s="254"/>
      <c r="BF23" s="254"/>
      <c r="BG23" s="254"/>
      <c r="BH23" s="254"/>
      <c r="BI23" s="254"/>
      <c r="BJ23" s="254"/>
      <c r="BK23" s="254"/>
      <c r="BL23" s="254"/>
      <c r="BM23" s="254"/>
      <c r="BN23" s="254"/>
      <c r="BO23" s="254"/>
      <c r="BP23" s="254"/>
      <c r="BQ23" s="263">
        <v>17</v>
      </c>
      <c r="BR23" s="264"/>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5"/>
    </row>
    <row r="24" spans="1:131" s="256" customFormat="1" ht="26.25" customHeight="1" x14ac:dyDescent="0.2">
      <c r="A24" s="896" t="s">
        <v>390</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3"/>
      <c r="BA24" s="253"/>
      <c r="BB24" s="253"/>
      <c r="BC24" s="253"/>
      <c r="BD24" s="253"/>
      <c r="BE24" s="254"/>
      <c r="BF24" s="254"/>
      <c r="BG24" s="254"/>
      <c r="BH24" s="254"/>
      <c r="BI24" s="254"/>
      <c r="BJ24" s="254"/>
      <c r="BK24" s="254"/>
      <c r="BL24" s="254"/>
      <c r="BM24" s="254"/>
      <c r="BN24" s="254"/>
      <c r="BO24" s="254"/>
      <c r="BP24" s="254"/>
      <c r="BQ24" s="263">
        <v>18</v>
      </c>
      <c r="BR24" s="264"/>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5"/>
    </row>
    <row r="25" spans="1:131" s="248" customFormat="1" ht="26.25" customHeight="1" thickBot="1" x14ac:dyDescent="0.25">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3"/>
      <c r="BK25" s="253"/>
      <c r="BL25" s="253"/>
      <c r="BM25" s="253"/>
      <c r="BN25" s="253"/>
      <c r="BO25" s="266"/>
      <c r="BP25" s="266"/>
      <c r="BQ25" s="263">
        <v>19</v>
      </c>
      <c r="BR25" s="264"/>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7"/>
    </row>
    <row r="26" spans="1:131" s="248" customFormat="1" ht="26.25" customHeight="1" x14ac:dyDescent="0.2">
      <c r="A26" s="826" t="s">
        <v>367</v>
      </c>
      <c r="B26" s="827"/>
      <c r="C26" s="827"/>
      <c r="D26" s="827"/>
      <c r="E26" s="827"/>
      <c r="F26" s="827"/>
      <c r="G26" s="827"/>
      <c r="H26" s="827"/>
      <c r="I26" s="827"/>
      <c r="J26" s="827"/>
      <c r="K26" s="827"/>
      <c r="L26" s="827"/>
      <c r="M26" s="827"/>
      <c r="N26" s="827"/>
      <c r="O26" s="827"/>
      <c r="P26" s="828"/>
      <c r="Q26" s="801" t="s">
        <v>392</v>
      </c>
      <c r="R26" s="802"/>
      <c r="S26" s="802"/>
      <c r="T26" s="802"/>
      <c r="U26" s="803"/>
      <c r="V26" s="801" t="s">
        <v>393</v>
      </c>
      <c r="W26" s="802"/>
      <c r="X26" s="802"/>
      <c r="Y26" s="802"/>
      <c r="Z26" s="803"/>
      <c r="AA26" s="801" t="s">
        <v>394</v>
      </c>
      <c r="AB26" s="802"/>
      <c r="AC26" s="802"/>
      <c r="AD26" s="802"/>
      <c r="AE26" s="802"/>
      <c r="AF26" s="900" t="s">
        <v>395</v>
      </c>
      <c r="AG26" s="901"/>
      <c r="AH26" s="901"/>
      <c r="AI26" s="901"/>
      <c r="AJ26" s="902"/>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374</v>
      </c>
      <c r="BF26" s="802"/>
      <c r="BG26" s="802"/>
      <c r="BH26" s="802"/>
      <c r="BI26" s="813"/>
      <c r="BJ26" s="253"/>
      <c r="BK26" s="253"/>
      <c r="BL26" s="253"/>
      <c r="BM26" s="253"/>
      <c r="BN26" s="253"/>
      <c r="BO26" s="266"/>
      <c r="BP26" s="266"/>
      <c r="BQ26" s="263">
        <v>20</v>
      </c>
      <c r="BR26" s="264"/>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7"/>
    </row>
    <row r="27" spans="1:131" s="248" customFormat="1" ht="26.25" customHeight="1" thickBot="1" x14ac:dyDescent="0.25">
      <c r="A27" s="829"/>
      <c r="B27" s="830"/>
      <c r="C27" s="830"/>
      <c r="D27" s="830"/>
      <c r="E27" s="830"/>
      <c r="F27" s="830"/>
      <c r="G27" s="830"/>
      <c r="H27" s="830"/>
      <c r="I27" s="830"/>
      <c r="J27" s="830"/>
      <c r="K27" s="830"/>
      <c r="L27" s="830"/>
      <c r="M27" s="830"/>
      <c r="N27" s="830"/>
      <c r="O27" s="830"/>
      <c r="P27" s="831"/>
      <c r="Q27" s="804"/>
      <c r="R27" s="805"/>
      <c r="S27" s="805"/>
      <c r="T27" s="805"/>
      <c r="U27" s="806"/>
      <c r="V27" s="804"/>
      <c r="W27" s="805"/>
      <c r="X27" s="805"/>
      <c r="Y27" s="805"/>
      <c r="Z27" s="806"/>
      <c r="AA27" s="804"/>
      <c r="AB27" s="805"/>
      <c r="AC27" s="805"/>
      <c r="AD27" s="805"/>
      <c r="AE27" s="805"/>
      <c r="AF27" s="903"/>
      <c r="AG27" s="904"/>
      <c r="AH27" s="904"/>
      <c r="AI27" s="904"/>
      <c r="AJ27" s="905"/>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7"/>
    </row>
    <row r="28" spans="1:131" s="248" customFormat="1" ht="26.25" customHeight="1" thickTop="1" x14ac:dyDescent="0.2">
      <c r="A28" s="267">
        <v>1</v>
      </c>
      <c r="B28" s="815" t="s">
        <v>400</v>
      </c>
      <c r="C28" s="816"/>
      <c r="D28" s="816"/>
      <c r="E28" s="816"/>
      <c r="F28" s="816"/>
      <c r="G28" s="816"/>
      <c r="H28" s="816"/>
      <c r="I28" s="816"/>
      <c r="J28" s="816"/>
      <c r="K28" s="816"/>
      <c r="L28" s="816"/>
      <c r="M28" s="816"/>
      <c r="N28" s="816"/>
      <c r="O28" s="816"/>
      <c r="P28" s="817"/>
      <c r="Q28" s="910">
        <v>30418</v>
      </c>
      <c r="R28" s="911"/>
      <c r="S28" s="911"/>
      <c r="T28" s="911"/>
      <c r="U28" s="911"/>
      <c r="V28" s="911">
        <v>30376</v>
      </c>
      <c r="W28" s="911"/>
      <c r="X28" s="911"/>
      <c r="Y28" s="911"/>
      <c r="Z28" s="911"/>
      <c r="AA28" s="911">
        <v>42</v>
      </c>
      <c r="AB28" s="911"/>
      <c r="AC28" s="911"/>
      <c r="AD28" s="911"/>
      <c r="AE28" s="912"/>
      <c r="AF28" s="913">
        <v>42</v>
      </c>
      <c r="AG28" s="911"/>
      <c r="AH28" s="911"/>
      <c r="AI28" s="911"/>
      <c r="AJ28" s="914"/>
      <c r="AK28" s="915">
        <v>2712</v>
      </c>
      <c r="AL28" s="906"/>
      <c r="AM28" s="906"/>
      <c r="AN28" s="906"/>
      <c r="AO28" s="906"/>
      <c r="AP28" s="906" t="s">
        <v>516</v>
      </c>
      <c r="AQ28" s="906"/>
      <c r="AR28" s="906"/>
      <c r="AS28" s="906"/>
      <c r="AT28" s="906"/>
      <c r="AU28" s="906" t="s">
        <v>516</v>
      </c>
      <c r="AV28" s="906"/>
      <c r="AW28" s="906"/>
      <c r="AX28" s="906"/>
      <c r="AY28" s="906"/>
      <c r="AZ28" s="907"/>
      <c r="BA28" s="907"/>
      <c r="BB28" s="907"/>
      <c r="BC28" s="907"/>
      <c r="BD28" s="907"/>
      <c r="BE28" s="908"/>
      <c r="BF28" s="908"/>
      <c r="BG28" s="908"/>
      <c r="BH28" s="908"/>
      <c r="BI28" s="909"/>
      <c r="BJ28" s="253"/>
      <c r="BK28" s="253"/>
      <c r="BL28" s="253"/>
      <c r="BM28" s="253"/>
      <c r="BN28" s="253"/>
      <c r="BO28" s="266"/>
      <c r="BP28" s="266"/>
      <c r="BQ28" s="263">
        <v>22</v>
      </c>
      <c r="BR28" s="264"/>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7"/>
    </row>
    <row r="29" spans="1:131" s="248" customFormat="1" ht="26.25" customHeight="1" x14ac:dyDescent="0.2">
      <c r="A29" s="267">
        <v>2</v>
      </c>
      <c r="B29" s="841" t="s">
        <v>401</v>
      </c>
      <c r="C29" s="842"/>
      <c r="D29" s="842"/>
      <c r="E29" s="842"/>
      <c r="F29" s="842"/>
      <c r="G29" s="842"/>
      <c r="H29" s="842"/>
      <c r="I29" s="842"/>
      <c r="J29" s="842"/>
      <c r="K29" s="842"/>
      <c r="L29" s="842"/>
      <c r="M29" s="842"/>
      <c r="N29" s="842"/>
      <c r="O29" s="842"/>
      <c r="P29" s="843"/>
      <c r="Q29" s="873">
        <v>50</v>
      </c>
      <c r="R29" s="874"/>
      <c r="S29" s="874"/>
      <c r="T29" s="874"/>
      <c r="U29" s="874"/>
      <c r="V29" s="874">
        <v>50</v>
      </c>
      <c r="W29" s="874"/>
      <c r="X29" s="874"/>
      <c r="Y29" s="874"/>
      <c r="Z29" s="874"/>
      <c r="AA29" s="874" t="s">
        <v>516</v>
      </c>
      <c r="AB29" s="874"/>
      <c r="AC29" s="874"/>
      <c r="AD29" s="874"/>
      <c r="AE29" s="847"/>
      <c r="AF29" s="849" t="s">
        <v>229</v>
      </c>
      <c r="AG29" s="845"/>
      <c r="AH29" s="845"/>
      <c r="AI29" s="845"/>
      <c r="AJ29" s="848"/>
      <c r="AK29" s="918">
        <v>14</v>
      </c>
      <c r="AL29" s="919"/>
      <c r="AM29" s="919"/>
      <c r="AN29" s="919"/>
      <c r="AO29" s="919"/>
      <c r="AP29" s="919" t="s">
        <v>516</v>
      </c>
      <c r="AQ29" s="919"/>
      <c r="AR29" s="919"/>
      <c r="AS29" s="919"/>
      <c r="AT29" s="919"/>
      <c r="AU29" s="919" t="s">
        <v>516</v>
      </c>
      <c r="AV29" s="919"/>
      <c r="AW29" s="919"/>
      <c r="AX29" s="919"/>
      <c r="AY29" s="919"/>
      <c r="AZ29" s="920"/>
      <c r="BA29" s="920"/>
      <c r="BB29" s="920"/>
      <c r="BC29" s="920"/>
      <c r="BD29" s="920"/>
      <c r="BE29" s="916"/>
      <c r="BF29" s="916"/>
      <c r="BG29" s="916"/>
      <c r="BH29" s="916"/>
      <c r="BI29" s="917"/>
      <c r="BJ29" s="253"/>
      <c r="BK29" s="253"/>
      <c r="BL29" s="253"/>
      <c r="BM29" s="253"/>
      <c r="BN29" s="253"/>
      <c r="BO29" s="266"/>
      <c r="BP29" s="266"/>
      <c r="BQ29" s="263">
        <v>23</v>
      </c>
      <c r="BR29" s="264"/>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7"/>
    </row>
    <row r="30" spans="1:131" s="248" customFormat="1" ht="26.25" customHeight="1" x14ac:dyDescent="0.2">
      <c r="A30" s="267">
        <v>3</v>
      </c>
      <c r="B30" s="841" t="s">
        <v>402</v>
      </c>
      <c r="C30" s="842"/>
      <c r="D30" s="842"/>
      <c r="E30" s="842"/>
      <c r="F30" s="842"/>
      <c r="G30" s="842"/>
      <c r="H30" s="842"/>
      <c r="I30" s="842"/>
      <c r="J30" s="842"/>
      <c r="K30" s="842"/>
      <c r="L30" s="842"/>
      <c r="M30" s="842"/>
      <c r="N30" s="842"/>
      <c r="O30" s="842"/>
      <c r="P30" s="843"/>
      <c r="Q30" s="873">
        <v>3870</v>
      </c>
      <c r="R30" s="874"/>
      <c r="S30" s="874"/>
      <c r="T30" s="874"/>
      <c r="U30" s="874"/>
      <c r="V30" s="874">
        <v>3869</v>
      </c>
      <c r="W30" s="874"/>
      <c r="X30" s="874"/>
      <c r="Y30" s="874"/>
      <c r="Z30" s="874"/>
      <c r="AA30" s="874">
        <v>1</v>
      </c>
      <c r="AB30" s="874"/>
      <c r="AC30" s="874"/>
      <c r="AD30" s="874"/>
      <c r="AE30" s="847"/>
      <c r="AF30" s="849">
        <v>1</v>
      </c>
      <c r="AG30" s="845"/>
      <c r="AH30" s="845"/>
      <c r="AI30" s="845"/>
      <c r="AJ30" s="848"/>
      <c r="AK30" s="918">
        <v>881</v>
      </c>
      <c r="AL30" s="919"/>
      <c r="AM30" s="919"/>
      <c r="AN30" s="919"/>
      <c r="AO30" s="919"/>
      <c r="AP30" s="919" t="s">
        <v>516</v>
      </c>
      <c r="AQ30" s="919"/>
      <c r="AR30" s="919"/>
      <c r="AS30" s="919"/>
      <c r="AT30" s="919"/>
      <c r="AU30" s="919" t="s">
        <v>516</v>
      </c>
      <c r="AV30" s="919"/>
      <c r="AW30" s="919"/>
      <c r="AX30" s="919"/>
      <c r="AY30" s="919"/>
      <c r="AZ30" s="920"/>
      <c r="BA30" s="920"/>
      <c r="BB30" s="920"/>
      <c r="BC30" s="920"/>
      <c r="BD30" s="920"/>
      <c r="BE30" s="916"/>
      <c r="BF30" s="916"/>
      <c r="BG30" s="916"/>
      <c r="BH30" s="916"/>
      <c r="BI30" s="917"/>
      <c r="BJ30" s="253"/>
      <c r="BK30" s="253"/>
      <c r="BL30" s="253"/>
      <c r="BM30" s="253"/>
      <c r="BN30" s="253"/>
      <c r="BO30" s="266"/>
      <c r="BP30" s="266"/>
      <c r="BQ30" s="263">
        <v>24</v>
      </c>
      <c r="BR30" s="264"/>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7"/>
    </row>
    <row r="31" spans="1:131" s="248" customFormat="1" ht="26.25" customHeight="1" x14ac:dyDescent="0.2">
      <c r="A31" s="267">
        <v>4</v>
      </c>
      <c r="B31" s="841" t="s">
        <v>403</v>
      </c>
      <c r="C31" s="842"/>
      <c r="D31" s="842"/>
      <c r="E31" s="842"/>
      <c r="F31" s="842"/>
      <c r="G31" s="842"/>
      <c r="H31" s="842"/>
      <c r="I31" s="842"/>
      <c r="J31" s="842"/>
      <c r="K31" s="842"/>
      <c r="L31" s="842"/>
      <c r="M31" s="842"/>
      <c r="N31" s="842"/>
      <c r="O31" s="842"/>
      <c r="P31" s="843"/>
      <c r="Q31" s="873">
        <v>31849</v>
      </c>
      <c r="R31" s="874"/>
      <c r="S31" s="874"/>
      <c r="T31" s="874"/>
      <c r="U31" s="874"/>
      <c r="V31" s="874">
        <v>31511</v>
      </c>
      <c r="W31" s="874"/>
      <c r="X31" s="874"/>
      <c r="Y31" s="874"/>
      <c r="Z31" s="874"/>
      <c r="AA31" s="874">
        <v>338</v>
      </c>
      <c r="AB31" s="874"/>
      <c r="AC31" s="874"/>
      <c r="AD31" s="874"/>
      <c r="AE31" s="847"/>
      <c r="AF31" s="849">
        <v>338</v>
      </c>
      <c r="AG31" s="845"/>
      <c r="AH31" s="845"/>
      <c r="AI31" s="845"/>
      <c r="AJ31" s="848"/>
      <c r="AK31" s="918">
        <v>4462</v>
      </c>
      <c r="AL31" s="919"/>
      <c r="AM31" s="919"/>
      <c r="AN31" s="919"/>
      <c r="AO31" s="919"/>
      <c r="AP31" s="919" t="s">
        <v>516</v>
      </c>
      <c r="AQ31" s="919"/>
      <c r="AR31" s="919"/>
      <c r="AS31" s="919"/>
      <c r="AT31" s="919"/>
      <c r="AU31" s="919" t="s">
        <v>516</v>
      </c>
      <c r="AV31" s="919"/>
      <c r="AW31" s="919"/>
      <c r="AX31" s="919"/>
      <c r="AY31" s="919"/>
      <c r="AZ31" s="920"/>
      <c r="BA31" s="920"/>
      <c r="BB31" s="920"/>
      <c r="BC31" s="920"/>
      <c r="BD31" s="920"/>
      <c r="BE31" s="916"/>
      <c r="BF31" s="916"/>
      <c r="BG31" s="916"/>
      <c r="BH31" s="916"/>
      <c r="BI31" s="917"/>
      <c r="BJ31" s="253"/>
      <c r="BK31" s="253"/>
      <c r="BL31" s="253"/>
      <c r="BM31" s="253"/>
      <c r="BN31" s="253"/>
      <c r="BO31" s="266"/>
      <c r="BP31" s="266"/>
      <c r="BQ31" s="263">
        <v>25</v>
      </c>
      <c r="BR31" s="264"/>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7"/>
    </row>
    <row r="32" spans="1:131" s="248" customFormat="1" ht="26.25" customHeight="1" x14ac:dyDescent="0.2">
      <c r="A32" s="267">
        <v>5</v>
      </c>
      <c r="B32" s="841" t="s">
        <v>404</v>
      </c>
      <c r="C32" s="842"/>
      <c r="D32" s="842"/>
      <c r="E32" s="842"/>
      <c r="F32" s="842"/>
      <c r="G32" s="842"/>
      <c r="H32" s="842"/>
      <c r="I32" s="842"/>
      <c r="J32" s="842"/>
      <c r="K32" s="842"/>
      <c r="L32" s="842"/>
      <c r="M32" s="842"/>
      <c r="N32" s="842"/>
      <c r="O32" s="842"/>
      <c r="P32" s="843"/>
      <c r="Q32" s="873">
        <v>16008</v>
      </c>
      <c r="R32" s="874"/>
      <c r="S32" s="874"/>
      <c r="T32" s="874"/>
      <c r="U32" s="874"/>
      <c r="V32" s="874">
        <v>15703</v>
      </c>
      <c r="W32" s="874"/>
      <c r="X32" s="874"/>
      <c r="Y32" s="874"/>
      <c r="Z32" s="874"/>
      <c r="AA32" s="874">
        <v>305</v>
      </c>
      <c r="AB32" s="874"/>
      <c r="AC32" s="874"/>
      <c r="AD32" s="874"/>
      <c r="AE32" s="847"/>
      <c r="AF32" s="849">
        <v>305</v>
      </c>
      <c r="AG32" s="845"/>
      <c r="AH32" s="845"/>
      <c r="AI32" s="845"/>
      <c r="AJ32" s="848"/>
      <c r="AK32" s="918" t="s">
        <v>516</v>
      </c>
      <c r="AL32" s="919"/>
      <c r="AM32" s="919"/>
      <c r="AN32" s="919"/>
      <c r="AO32" s="919"/>
      <c r="AP32" s="919" t="s">
        <v>516</v>
      </c>
      <c r="AQ32" s="919"/>
      <c r="AR32" s="919"/>
      <c r="AS32" s="919"/>
      <c r="AT32" s="919"/>
      <c r="AU32" s="919" t="s">
        <v>516</v>
      </c>
      <c r="AV32" s="919"/>
      <c r="AW32" s="919"/>
      <c r="AX32" s="919"/>
      <c r="AY32" s="919"/>
      <c r="AZ32" s="920"/>
      <c r="BA32" s="920"/>
      <c r="BB32" s="920"/>
      <c r="BC32" s="920"/>
      <c r="BD32" s="920"/>
      <c r="BE32" s="916"/>
      <c r="BF32" s="916"/>
      <c r="BG32" s="916"/>
      <c r="BH32" s="916"/>
      <c r="BI32" s="917"/>
      <c r="BJ32" s="253"/>
      <c r="BK32" s="253"/>
      <c r="BL32" s="253"/>
      <c r="BM32" s="253"/>
      <c r="BN32" s="253"/>
      <c r="BO32" s="266"/>
      <c r="BP32" s="266"/>
      <c r="BQ32" s="263">
        <v>26</v>
      </c>
      <c r="BR32" s="264"/>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7"/>
    </row>
    <row r="33" spans="1:131" s="248" customFormat="1" ht="26.25" customHeight="1" x14ac:dyDescent="0.2">
      <c r="A33" s="267">
        <v>6</v>
      </c>
      <c r="B33" s="841" t="s">
        <v>405</v>
      </c>
      <c r="C33" s="842"/>
      <c r="D33" s="842"/>
      <c r="E33" s="842"/>
      <c r="F33" s="842"/>
      <c r="G33" s="842"/>
      <c r="H33" s="842"/>
      <c r="I33" s="842"/>
      <c r="J33" s="842"/>
      <c r="K33" s="842"/>
      <c r="L33" s="842"/>
      <c r="M33" s="842"/>
      <c r="N33" s="842"/>
      <c r="O33" s="842"/>
      <c r="P33" s="843"/>
      <c r="Q33" s="873">
        <v>9288</v>
      </c>
      <c r="R33" s="874"/>
      <c r="S33" s="874"/>
      <c r="T33" s="874"/>
      <c r="U33" s="874"/>
      <c r="V33" s="874">
        <v>8811</v>
      </c>
      <c r="W33" s="874"/>
      <c r="X33" s="874"/>
      <c r="Y33" s="874"/>
      <c r="Z33" s="874"/>
      <c r="AA33" s="874">
        <v>477</v>
      </c>
      <c r="AB33" s="874"/>
      <c r="AC33" s="874"/>
      <c r="AD33" s="874"/>
      <c r="AE33" s="847"/>
      <c r="AF33" s="849">
        <v>9469</v>
      </c>
      <c r="AG33" s="845"/>
      <c r="AH33" s="845"/>
      <c r="AI33" s="845"/>
      <c r="AJ33" s="848"/>
      <c r="AK33" s="918">
        <v>944</v>
      </c>
      <c r="AL33" s="919"/>
      <c r="AM33" s="919"/>
      <c r="AN33" s="919"/>
      <c r="AO33" s="919"/>
      <c r="AP33" s="919">
        <v>25828</v>
      </c>
      <c r="AQ33" s="919"/>
      <c r="AR33" s="919"/>
      <c r="AS33" s="919"/>
      <c r="AT33" s="919"/>
      <c r="AU33" s="919">
        <v>1705</v>
      </c>
      <c r="AV33" s="919"/>
      <c r="AW33" s="919"/>
      <c r="AX33" s="919"/>
      <c r="AY33" s="919"/>
      <c r="AZ33" s="920" t="s">
        <v>516</v>
      </c>
      <c r="BA33" s="920"/>
      <c r="BB33" s="920"/>
      <c r="BC33" s="920"/>
      <c r="BD33" s="920"/>
      <c r="BE33" s="916" t="s">
        <v>406</v>
      </c>
      <c r="BF33" s="916"/>
      <c r="BG33" s="916"/>
      <c r="BH33" s="916"/>
      <c r="BI33" s="917"/>
      <c r="BJ33" s="253"/>
      <c r="BK33" s="253"/>
      <c r="BL33" s="253"/>
      <c r="BM33" s="253"/>
      <c r="BN33" s="253"/>
      <c r="BO33" s="266"/>
      <c r="BP33" s="266"/>
      <c r="BQ33" s="263">
        <v>27</v>
      </c>
      <c r="BR33" s="264"/>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7"/>
    </row>
    <row r="34" spans="1:131" s="248" customFormat="1" ht="26.25" customHeight="1" x14ac:dyDescent="0.2">
      <c r="A34" s="267">
        <v>7</v>
      </c>
      <c r="B34" s="841" t="s">
        <v>407</v>
      </c>
      <c r="C34" s="842"/>
      <c r="D34" s="842"/>
      <c r="E34" s="842"/>
      <c r="F34" s="842"/>
      <c r="G34" s="842"/>
      <c r="H34" s="842"/>
      <c r="I34" s="842"/>
      <c r="J34" s="842"/>
      <c r="K34" s="842"/>
      <c r="L34" s="842"/>
      <c r="M34" s="842"/>
      <c r="N34" s="842"/>
      <c r="O34" s="842"/>
      <c r="P34" s="843"/>
      <c r="Q34" s="873">
        <v>22913</v>
      </c>
      <c r="R34" s="874"/>
      <c r="S34" s="874"/>
      <c r="T34" s="874"/>
      <c r="U34" s="874"/>
      <c r="V34" s="874">
        <v>23875</v>
      </c>
      <c r="W34" s="874"/>
      <c r="X34" s="874"/>
      <c r="Y34" s="874"/>
      <c r="Z34" s="874"/>
      <c r="AA34" s="874">
        <v>-962</v>
      </c>
      <c r="AB34" s="874"/>
      <c r="AC34" s="874"/>
      <c r="AD34" s="874"/>
      <c r="AE34" s="847"/>
      <c r="AF34" s="849">
        <v>8805</v>
      </c>
      <c r="AG34" s="845"/>
      <c r="AH34" s="845"/>
      <c r="AI34" s="845"/>
      <c r="AJ34" s="848"/>
      <c r="AK34" s="918">
        <v>2781</v>
      </c>
      <c r="AL34" s="919"/>
      <c r="AM34" s="919"/>
      <c r="AN34" s="919"/>
      <c r="AO34" s="919"/>
      <c r="AP34" s="919">
        <v>31718</v>
      </c>
      <c r="AQ34" s="919"/>
      <c r="AR34" s="919"/>
      <c r="AS34" s="919"/>
      <c r="AT34" s="919"/>
      <c r="AU34" s="919">
        <v>18016</v>
      </c>
      <c r="AV34" s="919"/>
      <c r="AW34" s="919"/>
      <c r="AX34" s="919"/>
      <c r="AY34" s="919"/>
      <c r="AZ34" s="920" t="s">
        <v>516</v>
      </c>
      <c r="BA34" s="920"/>
      <c r="BB34" s="920"/>
      <c r="BC34" s="920"/>
      <c r="BD34" s="920"/>
      <c r="BE34" s="916" t="s">
        <v>406</v>
      </c>
      <c r="BF34" s="916"/>
      <c r="BG34" s="916"/>
      <c r="BH34" s="916"/>
      <c r="BI34" s="917"/>
      <c r="BJ34" s="253"/>
      <c r="BK34" s="253"/>
      <c r="BL34" s="253"/>
      <c r="BM34" s="253"/>
      <c r="BN34" s="253"/>
      <c r="BO34" s="266"/>
      <c r="BP34" s="266"/>
      <c r="BQ34" s="263">
        <v>28</v>
      </c>
      <c r="BR34" s="264"/>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7"/>
    </row>
    <row r="35" spans="1:131" s="248" customFormat="1" ht="26.25" customHeight="1" x14ac:dyDescent="0.2">
      <c r="A35" s="267">
        <v>8</v>
      </c>
      <c r="B35" s="841" t="s">
        <v>408</v>
      </c>
      <c r="C35" s="842"/>
      <c r="D35" s="842"/>
      <c r="E35" s="842"/>
      <c r="F35" s="842"/>
      <c r="G35" s="842"/>
      <c r="H35" s="842"/>
      <c r="I35" s="842"/>
      <c r="J35" s="842"/>
      <c r="K35" s="842"/>
      <c r="L35" s="842"/>
      <c r="M35" s="842"/>
      <c r="N35" s="842"/>
      <c r="O35" s="842"/>
      <c r="P35" s="843"/>
      <c r="Q35" s="873">
        <v>8398</v>
      </c>
      <c r="R35" s="874"/>
      <c r="S35" s="874"/>
      <c r="T35" s="874"/>
      <c r="U35" s="874"/>
      <c r="V35" s="874">
        <v>7900</v>
      </c>
      <c r="W35" s="874"/>
      <c r="X35" s="874"/>
      <c r="Y35" s="874"/>
      <c r="Z35" s="874"/>
      <c r="AA35" s="874">
        <v>498</v>
      </c>
      <c r="AB35" s="874"/>
      <c r="AC35" s="874"/>
      <c r="AD35" s="874"/>
      <c r="AE35" s="847"/>
      <c r="AF35" s="849">
        <v>612</v>
      </c>
      <c r="AG35" s="845"/>
      <c r="AH35" s="845"/>
      <c r="AI35" s="845"/>
      <c r="AJ35" s="848"/>
      <c r="AK35" s="918">
        <v>3882</v>
      </c>
      <c r="AL35" s="919"/>
      <c r="AM35" s="919"/>
      <c r="AN35" s="919"/>
      <c r="AO35" s="919"/>
      <c r="AP35" s="919">
        <v>60650</v>
      </c>
      <c r="AQ35" s="919"/>
      <c r="AR35" s="919"/>
      <c r="AS35" s="919"/>
      <c r="AT35" s="919"/>
      <c r="AU35" s="919">
        <v>41788</v>
      </c>
      <c r="AV35" s="919"/>
      <c r="AW35" s="919"/>
      <c r="AX35" s="919"/>
      <c r="AY35" s="919"/>
      <c r="AZ35" s="920" t="s">
        <v>516</v>
      </c>
      <c r="BA35" s="920"/>
      <c r="BB35" s="920"/>
      <c r="BC35" s="920"/>
      <c r="BD35" s="920"/>
      <c r="BE35" s="916" t="s">
        <v>409</v>
      </c>
      <c r="BF35" s="916"/>
      <c r="BG35" s="916"/>
      <c r="BH35" s="916"/>
      <c r="BI35" s="917"/>
      <c r="BJ35" s="253"/>
      <c r="BK35" s="253"/>
      <c r="BL35" s="253"/>
      <c r="BM35" s="253"/>
      <c r="BN35" s="253"/>
      <c r="BO35" s="266"/>
      <c r="BP35" s="266"/>
      <c r="BQ35" s="263">
        <v>29</v>
      </c>
      <c r="BR35" s="264"/>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7"/>
    </row>
    <row r="36" spans="1:131" s="248" customFormat="1" ht="26.25" customHeight="1" x14ac:dyDescent="0.2">
      <c r="A36" s="267">
        <v>9</v>
      </c>
      <c r="B36" s="841" t="s">
        <v>410</v>
      </c>
      <c r="C36" s="842"/>
      <c r="D36" s="842"/>
      <c r="E36" s="842"/>
      <c r="F36" s="842"/>
      <c r="G36" s="842"/>
      <c r="H36" s="842"/>
      <c r="I36" s="842"/>
      <c r="J36" s="842"/>
      <c r="K36" s="842"/>
      <c r="L36" s="842"/>
      <c r="M36" s="842"/>
      <c r="N36" s="842"/>
      <c r="O36" s="842"/>
      <c r="P36" s="843"/>
      <c r="Q36" s="873">
        <v>152</v>
      </c>
      <c r="R36" s="874"/>
      <c r="S36" s="874"/>
      <c r="T36" s="874"/>
      <c r="U36" s="874"/>
      <c r="V36" s="874">
        <v>135</v>
      </c>
      <c r="W36" s="874"/>
      <c r="X36" s="874"/>
      <c r="Y36" s="874"/>
      <c r="Z36" s="874"/>
      <c r="AA36" s="874">
        <v>17</v>
      </c>
      <c r="AB36" s="874"/>
      <c r="AC36" s="874"/>
      <c r="AD36" s="874"/>
      <c r="AE36" s="847"/>
      <c r="AF36" s="849">
        <v>453</v>
      </c>
      <c r="AG36" s="845"/>
      <c r="AH36" s="845"/>
      <c r="AI36" s="845"/>
      <c r="AJ36" s="848"/>
      <c r="AK36" s="918" t="s">
        <v>516</v>
      </c>
      <c r="AL36" s="919"/>
      <c r="AM36" s="919"/>
      <c r="AN36" s="919"/>
      <c r="AO36" s="919"/>
      <c r="AP36" s="919" t="s">
        <v>516</v>
      </c>
      <c r="AQ36" s="919"/>
      <c r="AR36" s="919"/>
      <c r="AS36" s="919"/>
      <c r="AT36" s="919"/>
      <c r="AU36" s="919" t="s">
        <v>516</v>
      </c>
      <c r="AV36" s="919"/>
      <c r="AW36" s="919"/>
      <c r="AX36" s="919"/>
      <c r="AY36" s="919"/>
      <c r="AZ36" s="920" t="s">
        <v>516</v>
      </c>
      <c r="BA36" s="920"/>
      <c r="BB36" s="920"/>
      <c r="BC36" s="920"/>
      <c r="BD36" s="920"/>
      <c r="BE36" s="916" t="s">
        <v>406</v>
      </c>
      <c r="BF36" s="916"/>
      <c r="BG36" s="916"/>
      <c r="BH36" s="916"/>
      <c r="BI36" s="917"/>
      <c r="BJ36" s="253"/>
      <c r="BK36" s="253"/>
      <c r="BL36" s="253"/>
      <c r="BM36" s="253"/>
      <c r="BN36" s="253"/>
      <c r="BO36" s="266"/>
      <c r="BP36" s="266"/>
      <c r="BQ36" s="263">
        <v>30</v>
      </c>
      <c r="BR36" s="264"/>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7"/>
    </row>
    <row r="37" spans="1:131" s="248" customFormat="1" ht="26.25" customHeight="1" x14ac:dyDescent="0.2">
      <c r="A37" s="267">
        <v>10</v>
      </c>
      <c r="B37" s="841" t="s">
        <v>411</v>
      </c>
      <c r="C37" s="842"/>
      <c r="D37" s="842"/>
      <c r="E37" s="842"/>
      <c r="F37" s="842"/>
      <c r="G37" s="842"/>
      <c r="H37" s="842"/>
      <c r="I37" s="842"/>
      <c r="J37" s="842"/>
      <c r="K37" s="842"/>
      <c r="L37" s="842"/>
      <c r="M37" s="842"/>
      <c r="N37" s="842"/>
      <c r="O37" s="842"/>
      <c r="P37" s="843"/>
      <c r="Q37" s="873">
        <v>275</v>
      </c>
      <c r="R37" s="874"/>
      <c r="S37" s="874"/>
      <c r="T37" s="874"/>
      <c r="U37" s="874"/>
      <c r="V37" s="874">
        <v>284</v>
      </c>
      <c r="W37" s="874"/>
      <c r="X37" s="874"/>
      <c r="Y37" s="874"/>
      <c r="Z37" s="874"/>
      <c r="AA37" s="874">
        <v>-9</v>
      </c>
      <c r="AB37" s="874"/>
      <c r="AC37" s="874"/>
      <c r="AD37" s="874"/>
      <c r="AE37" s="847"/>
      <c r="AF37" s="849">
        <v>13</v>
      </c>
      <c r="AG37" s="845"/>
      <c r="AH37" s="845"/>
      <c r="AI37" s="845"/>
      <c r="AJ37" s="848"/>
      <c r="AK37" s="918">
        <v>249</v>
      </c>
      <c r="AL37" s="919"/>
      <c r="AM37" s="919"/>
      <c r="AN37" s="919"/>
      <c r="AO37" s="919"/>
      <c r="AP37" s="919">
        <v>2573</v>
      </c>
      <c r="AQ37" s="919"/>
      <c r="AR37" s="919"/>
      <c r="AS37" s="919"/>
      <c r="AT37" s="919"/>
      <c r="AU37" s="919">
        <v>2393</v>
      </c>
      <c r="AV37" s="919"/>
      <c r="AW37" s="919"/>
      <c r="AX37" s="919"/>
      <c r="AY37" s="919"/>
      <c r="AZ37" s="920" t="s">
        <v>516</v>
      </c>
      <c r="BA37" s="920"/>
      <c r="BB37" s="920"/>
      <c r="BC37" s="920"/>
      <c r="BD37" s="920"/>
      <c r="BE37" s="916" t="s">
        <v>406</v>
      </c>
      <c r="BF37" s="916"/>
      <c r="BG37" s="916"/>
      <c r="BH37" s="916"/>
      <c r="BI37" s="917"/>
      <c r="BJ37" s="253"/>
      <c r="BK37" s="253"/>
      <c r="BL37" s="253"/>
      <c r="BM37" s="253"/>
      <c r="BN37" s="253"/>
      <c r="BO37" s="266"/>
      <c r="BP37" s="266"/>
      <c r="BQ37" s="263">
        <v>31</v>
      </c>
      <c r="BR37" s="264"/>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7"/>
    </row>
    <row r="38" spans="1:131" s="248" customFormat="1" ht="26.25" customHeight="1" x14ac:dyDescent="0.2">
      <c r="A38" s="267">
        <v>11</v>
      </c>
      <c r="B38" s="841" t="s">
        <v>412</v>
      </c>
      <c r="C38" s="842"/>
      <c r="D38" s="842"/>
      <c r="E38" s="842"/>
      <c r="F38" s="842"/>
      <c r="G38" s="842"/>
      <c r="H38" s="842"/>
      <c r="I38" s="842"/>
      <c r="J38" s="842"/>
      <c r="K38" s="842"/>
      <c r="L38" s="842"/>
      <c r="M38" s="842"/>
      <c r="N38" s="842"/>
      <c r="O38" s="842"/>
      <c r="P38" s="843"/>
      <c r="Q38" s="873">
        <v>420</v>
      </c>
      <c r="R38" s="874"/>
      <c r="S38" s="874"/>
      <c r="T38" s="874"/>
      <c r="U38" s="874"/>
      <c r="V38" s="874">
        <v>420</v>
      </c>
      <c r="W38" s="874"/>
      <c r="X38" s="874"/>
      <c r="Y38" s="874"/>
      <c r="Z38" s="874"/>
      <c r="AA38" s="874" t="s">
        <v>516</v>
      </c>
      <c r="AB38" s="874"/>
      <c r="AC38" s="874"/>
      <c r="AD38" s="874"/>
      <c r="AE38" s="847"/>
      <c r="AF38" s="849" t="s">
        <v>229</v>
      </c>
      <c r="AG38" s="845"/>
      <c r="AH38" s="845"/>
      <c r="AI38" s="845"/>
      <c r="AJ38" s="848"/>
      <c r="AK38" s="918">
        <v>10</v>
      </c>
      <c r="AL38" s="919"/>
      <c r="AM38" s="919"/>
      <c r="AN38" s="919"/>
      <c r="AO38" s="919"/>
      <c r="AP38" s="919">
        <v>647</v>
      </c>
      <c r="AQ38" s="919"/>
      <c r="AR38" s="919"/>
      <c r="AS38" s="919"/>
      <c r="AT38" s="919"/>
      <c r="AU38" s="919">
        <v>140</v>
      </c>
      <c r="AV38" s="919"/>
      <c r="AW38" s="919"/>
      <c r="AX38" s="919"/>
      <c r="AY38" s="919"/>
      <c r="AZ38" s="920" t="s">
        <v>516</v>
      </c>
      <c r="BA38" s="920"/>
      <c r="BB38" s="920"/>
      <c r="BC38" s="920"/>
      <c r="BD38" s="920"/>
      <c r="BE38" s="916" t="s">
        <v>413</v>
      </c>
      <c r="BF38" s="916"/>
      <c r="BG38" s="916"/>
      <c r="BH38" s="916"/>
      <c r="BI38" s="917"/>
      <c r="BJ38" s="253"/>
      <c r="BK38" s="253"/>
      <c r="BL38" s="253"/>
      <c r="BM38" s="253"/>
      <c r="BN38" s="253"/>
      <c r="BO38" s="266"/>
      <c r="BP38" s="266"/>
      <c r="BQ38" s="263">
        <v>32</v>
      </c>
      <c r="BR38" s="264"/>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7"/>
    </row>
    <row r="39" spans="1:131" s="248" customFormat="1" ht="26.25" customHeight="1" x14ac:dyDescent="0.2">
      <c r="A39" s="267">
        <v>12</v>
      </c>
      <c r="B39" s="841"/>
      <c r="C39" s="842"/>
      <c r="D39" s="842"/>
      <c r="E39" s="842"/>
      <c r="F39" s="842"/>
      <c r="G39" s="842"/>
      <c r="H39" s="842"/>
      <c r="I39" s="842"/>
      <c r="J39" s="842"/>
      <c r="K39" s="842"/>
      <c r="L39" s="842"/>
      <c r="M39" s="842"/>
      <c r="N39" s="842"/>
      <c r="O39" s="842"/>
      <c r="P39" s="843"/>
      <c r="Q39" s="873"/>
      <c r="R39" s="874"/>
      <c r="S39" s="874"/>
      <c r="T39" s="874"/>
      <c r="U39" s="874"/>
      <c r="V39" s="874"/>
      <c r="W39" s="874"/>
      <c r="X39" s="874"/>
      <c r="Y39" s="874"/>
      <c r="Z39" s="874"/>
      <c r="AA39" s="874"/>
      <c r="AB39" s="874"/>
      <c r="AC39" s="874"/>
      <c r="AD39" s="874"/>
      <c r="AE39" s="847"/>
      <c r="AF39" s="849"/>
      <c r="AG39" s="845"/>
      <c r="AH39" s="845"/>
      <c r="AI39" s="845"/>
      <c r="AJ39" s="848"/>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3"/>
      <c r="BK39" s="253"/>
      <c r="BL39" s="253"/>
      <c r="BM39" s="253"/>
      <c r="BN39" s="253"/>
      <c r="BO39" s="266"/>
      <c r="BP39" s="266"/>
      <c r="BQ39" s="263">
        <v>33</v>
      </c>
      <c r="BR39" s="264"/>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7"/>
    </row>
    <row r="40" spans="1:131" s="248" customFormat="1" ht="26.25" customHeight="1" x14ac:dyDescent="0.2">
      <c r="A40" s="262">
        <v>13</v>
      </c>
      <c r="B40" s="841"/>
      <c r="C40" s="842"/>
      <c r="D40" s="842"/>
      <c r="E40" s="842"/>
      <c r="F40" s="842"/>
      <c r="G40" s="842"/>
      <c r="H40" s="842"/>
      <c r="I40" s="842"/>
      <c r="J40" s="842"/>
      <c r="K40" s="842"/>
      <c r="L40" s="842"/>
      <c r="M40" s="842"/>
      <c r="N40" s="842"/>
      <c r="O40" s="842"/>
      <c r="P40" s="843"/>
      <c r="Q40" s="873"/>
      <c r="R40" s="874"/>
      <c r="S40" s="874"/>
      <c r="T40" s="874"/>
      <c r="U40" s="874"/>
      <c r="V40" s="874"/>
      <c r="W40" s="874"/>
      <c r="X40" s="874"/>
      <c r="Y40" s="874"/>
      <c r="Z40" s="874"/>
      <c r="AA40" s="874"/>
      <c r="AB40" s="874"/>
      <c r="AC40" s="874"/>
      <c r="AD40" s="874"/>
      <c r="AE40" s="847"/>
      <c r="AF40" s="849"/>
      <c r="AG40" s="845"/>
      <c r="AH40" s="845"/>
      <c r="AI40" s="845"/>
      <c r="AJ40" s="848"/>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3"/>
      <c r="BK40" s="253"/>
      <c r="BL40" s="253"/>
      <c r="BM40" s="253"/>
      <c r="BN40" s="253"/>
      <c r="BO40" s="266"/>
      <c r="BP40" s="266"/>
      <c r="BQ40" s="263">
        <v>34</v>
      </c>
      <c r="BR40" s="264"/>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7"/>
    </row>
    <row r="41" spans="1:131" s="248" customFormat="1" ht="26.25" customHeight="1" x14ac:dyDescent="0.2">
      <c r="A41" s="262">
        <v>14</v>
      </c>
      <c r="B41" s="841"/>
      <c r="C41" s="842"/>
      <c r="D41" s="842"/>
      <c r="E41" s="842"/>
      <c r="F41" s="842"/>
      <c r="G41" s="842"/>
      <c r="H41" s="842"/>
      <c r="I41" s="842"/>
      <c r="J41" s="842"/>
      <c r="K41" s="842"/>
      <c r="L41" s="842"/>
      <c r="M41" s="842"/>
      <c r="N41" s="842"/>
      <c r="O41" s="842"/>
      <c r="P41" s="843"/>
      <c r="Q41" s="873"/>
      <c r="R41" s="874"/>
      <c r="S41" s="874"/>
      <c r="T41" s="874"/>
      <c r="U41" s="874"/>
      <c r="V41" s="874"/>
      <c r="W41" s="874"/>
      <c r="X41" s="874"/>
      <c r="Y41" s="874"/>
      <c r="Z41" s="874"/>
      <c r="AA41" s="874"/>
      <c r="AB41" s="874"/>
      <c r="AC41" s="874"/>
      <c r="AD41" s="874"/>
      <c r="AE41" s="847"/>
      <c r="AF41" s="849"/>
      <c r="AG41" s="845"/>
      <c r="AH41" s="845"/>
      <c r="AI41" s="845"/>
      <c r="AJ41" s="848"/>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3"/>
      <c r="BK41" s="253"/>
      <c r="BL41" s="253"/>
      <c r="BM41" s="253"/>
      <c r="BN41" s="253"/>
      <c r="BO41" s="266"/>
      <c r="BP41" s="266"/>
      <c r="BQ41" s="263">
        <v>35</v>
      </c>
      <c r="BR41" s="264"/>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7"/>
    </row>
    <row r="42" spans="1:131" s="248" customFormat="1" ht="26.25" customHeight="1" x14ac:dyDescent="0.2">
      <c r="A42" s="262">
        <v>15</v>
      </c>
      <c r="B42" s="841"/>
      <c r="C42" s="842"/>
      <c r="D42" s="842"/>
      <c r="E42" s="842"/>
      <c r="F42" s="842"/>
      <c r="G42" s="842"/>
      <c r="H42" s="842"/>
      <c r="I42" s="842"/>
      <c r="J42" s="842"/>
      <c r="K42" s="842"/>
      <c r="L42" s="842"/>
      <c r="M42" s="842"/>
      <c r="N42" s="842"/>
      <c r="O42" s="842"/>
      <c r="P42" s="843"/>
      <c r="Q42" s="873"/>
      <c r="R42" s="874"/>
      <c r="S42" s="874"/>
      <c r="T42" s="874"/>
      <c r="U42" s="874"/>
      <c r="V42" s="874"/>
      <c r="W42" s="874"/>
      <c r="X42" s="874"/>
      <c r="Y42" s="874"/>
      <c r="Z42" s="874"/>
      <c r="AA42" s="874"/>
      <c r="AB42" s="874"/>
      <c r="AC42" s="874"/>
      <c r="AD42" s="874"/>
      <c r="AE42" s="847"/>
      <c r="AF42" s="849"/>
      <c r="AG42" s="845"/>
      <c r="AH42" s="845"/>
      <c r="AI42" s="845"/>
      <c r="AJ42" s="848"/>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3"/>
      <c r="BK42" s="253"/>
      <c r="BL42" s="253"/>
      <c r="BM42" s="253"/>
      <c r="BN42" s="253"/>
      <c r="BO42" s="266"/>
      <c r="BP42" s="266"/>
      <c r="BQ42" s="263">
        <v>36</v>
      </c>
      <c r="BR42" s="264"/>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7"/>
    </row>
    <row r="43" spans="1:131" s="248" customFormat="1" ht="26.25" customHeight="1" x14ac:dyDescent="0.2">
      <c r="A43" s="262">
        <v>16</v>
      </c>
      <c r="B43" s="841"/>
      <c r="C43" s="842"/>
      <c r="D43" s="842"/>
      <c r="E43" s="842"/>
      <c r="F43" s="842"/>
      <c r="G43" s="842"/>
      <c r="H43" s="842"/>
      <c r="I43" s="842"/>
      <c r="J43" s="842"/>
      <c r="K43" s="842"/>
      <c r="L43" s="842"/>
      <c r="M43" s="842"/>
      <c r="N43" s="842"/>
      <c r="O43" s="842"/>
      <c r="P43" s="843"/>
      <c r="Q43" s="873"/>
      <c r="R43" s="874"/>
      <c r="S43" s="874"/>
      <c r="T43" s="874"/>
      <c r="U43" s="874"/>
      <c r="V43" s="874"/>
      <c r="W43" s="874"/>
      <c r="X43" s="874"/>
      <c r="Y43" s="874"/>
      <c r="Z43" s="874"/>
      <c r="AA43" s="874"/>
      <c r="AB43" s="874"/>
      <c r="AC43" s="874"/>
      <c r="AD43" s="874"/>
      <c r="AE43" s="847"/>
      <c r="AF43" s="849"/>
      <c r="AG43" s="845"/>
      <c r="AH43" s="845"/>
      <c r="AI43" s="845"/>
      <c r="AJ43" s="848"/>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3"/>
      <c r="BK43" s="253"/>
      <c r="BL43" s="253"/>
      <c r="BM43" s="253"/>
      <c r="BN43" s="253"/>
      <c r="BO43" s="266"/>
      <c r="BP43" s="266"/>
      <c r="BQ43" s="263">
        <v>37</v>
      </c>
      <c r="BR43" s="264"/>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7"/>
    </row>
    <row r="44" spans="1:131" s="248" customFormat="1" ht="26.25" customHeight="1" x14ac:dyDescent="0.2">
      <c r="A44" s="262">
        <v>17</v>
      </c>
      <c r="B44" s="841"/>
      <c r="C44" s="842"/>
      <c r="D44" s="842"/>
      <c r="E44" s="842"/>
      <c r="F44" s="842"/>
      <c r="G44" s="842"/>
      <c r="H44" s="842"/>
      <c r="I44" s="842"/>
      <c r="J44" s="842"/>
      <c r="K44" s="842"/>
      <c r="L44" s="842"/>
      <c r="M44" s="842"/>
      <c r="N44" s="842"/>
      <c r="O44" s="842"/>
      <c r="P44" s="843"/>
      <c r="Q44" s="873"/>
      <c r="R44" s="874"/>
      <c r="S44" s="874"/>
      <c r="T44" s="874"/>
      <c r="U44" s="874"/>
      <c r="V44" s="874"/>
      <c r="W44" s="874"/>
      <c r="X44" s="874"/>
      <c r="Y44" s="874"/>
      <c r="Z44" s="874"/>
      <c r="AA44" s="874"/>
      <c r="AB44" s="874"/>
      <c r="AC44" s="874"/>
      <c r="AD44" s="874"/>
      <c r="AE44" s="847"/>
      <c r="AF44" s="849"/>
      <c r="AG44" s="845"/>
      <c r="AH44" s="845"/>
      <c r="AI44" s="845"/>
      <c r="AJ44" s="848"/>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3"/>
      <c r="BK44" s="253"/>
      <c r="BL44" s="253"/>
      <c r="BM44" s="253"/>
      <c r="BN44" s="253"/>
      <c r="BO44" s="266"/>
      <c r="BP44" s="266"/>
      <c r="BQ44" s="263">
        <v>38</v>
      </c>
      <c r="BR44" s="264"/>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7"/>
    </row>
    <row r="45" spans="1:131" s="248" customFormat="1" ht="26.25" customHeight="1" x14ac:dyDescent="0.2">
      <c r="A45" s="262">
        <v>18</v>
      </c>
      <c r="B45" s="841"/>
      <c r="C45" s="842"/>
      <c r="D45" s="842"/>
      <c r="E45" s="842"/>
      <c r="F45" s="842"/>
      <c r="G45" s="842"/>
      <c r="H45" s="842"/>
      <c r="I45" s="842"/>
      <c r="J45" s="842"/>
      <c r="K45" s="842"/>
      <c r="L45" s="842"/>
      <c r="M45" s="842"/>
      <c r="N45" s="842"/>
      <c r="O45" s="842"/>
      <c r="P45" s="843"/>
      <c r="Q45" s="873"/>
      <c r="R45" s="874"/>
      <c r="S45" s="874"/>
      <c r="T45" s="874"/>
      <c r="U45" s="874"/>
      <c r="V45" s="874"/>
      <c r="W45" s="874"/>
      <c r="X45" s="874"/>
      <c r="Y45" s="874"/>
      <c r="Z45" s="874"/>
      <c r="AA45" s="874"/>
      <c r="AB45" s="874"/>
      <c r="AC45" s="874"/>
      <c r="AD45" s="874"/>
      <c r="AE45" s="847"/>
      <c r="AF45" s="849"/>
      <c r="AG45" s="845"/>
      <c r="AH45" s="845"/>
      <c r="AI45" s="845"/>
      <c r="AJ45" s="848"/>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3"/>
      <c r="BK45" s="253"/>
      <c r="BL45" s="253"/>
      <c r="BM45" s="253"/>
      <c r="BN45" s="253"/>
      <c r="BO45" s="266"/>
      <c r="BP45" s="266"/>
      <c r="BQ45" s="263">
        <v>39</v>
      </c>
      <c r="BR45" s="264"/>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7"/>
    </row>
    <row r="46" spans="1:131" s="248" customFormat="1" ht="26.25" customHeight="1" x14ac:dyDescent="0.2">
      <c r="A46" s="262">
        <v>19</v>
      </c>
      <c r="B46" s="841"/>
      <c r="C46" s="842"/>
      <c r="D46" s="842"/>
      <c r="E46" s="842"/>
      <c r="F46" s="842"/>
      <c r="G46" s="842"/>
      <c r="H46" s="842"/>
      <c r="I46" s="842"/>
      <c r="J46" s="842"/>
      <c r="K46" s="842"/>
      <c r="L46" s="842"/>
      <c r="M46" s="842"/>
      <c r="N46" s="842"/>
      <c r="O46" s="842"/>
      <c r="P46" s="843"/>
      <c r="Q46" s="873"/>
      <c r="R46" s="874"/>
      <c r="S46" s="874"/>
      <c r="T46" s="874"/>
      <c r="U46" s="874"/>
      <c r="V46" s="874"/>
      <c r="W46" s="874"/>
      <c r="X46" s="874"/>
      <c r="Y46" s="874"/>
      <c r="Z46" s="874"/>
      <c r="AA46" s="874"/>
      <c r="AB46" s="874"/>
      <c r="AC46" s="874"/>
      <c r="AD46" s="874"/>
      <c r="AE46" s="847"/>
      <c r="AF46" s="849"/>
      <c r="AG46" s="845"/>
      <c r="AH46" s="845"/>
      <c r="AI46" s="845"/>
      <c r="AJ46" s="848"/>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3"/>
      <c r="BK46" s="253"/>
      <c r="BL46" s="253"/>
      <c r="BM46" s="253"/>
      <c r="BN46" s="253"/>
      <c r="BO46" s="266"/>
      <c r="BP46" s="266"/>
      <c r="BQ46" s="263">
        <v>40</v>
      </c>
      <c r="BR46" s="264"/>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7"/>
    </row>
    <row r="47" spans="1:131" s="248" customFormat="1" ht="26.25" customHeight="1" x14ac:dyDescent="0.2">
      <c r="A47" s="262">
        <v>20</v>
      </c>
      <c r="B47" s="841"/>
      <c r="C47" s="842"/>
      <c r="D47" s="842"/>
      <c r="E47" s="842"/>
      <c r="F47" s="842"/>
      <c r="G47" s="842"/>
      <c r="H47" s="842"/>
      <c r="I47" s="842"/>
      <c r="J47" s="842"/>
      <c r="K47" s="842"/>
      <c r="L47" s="842"/>
      <c r="M47" s="842"/>
      <c r="N47" s="842"/>
      <c r="O47" s="842"/>
      <c r="P47" s="843"/>
      <c r="Q47" s="873"/>
      <c r="R47" s="874"/>
      <c r="S47" s="874"/>
      <c r="T47" s="874"/>
      <c r="U47" s="874"/>
      <c r="V47" s="874"/>
      <c r="W47" s="874"/>
      <c r="X47" s="874"/>
      <c r="Y47" s="874"/>
      <c r="Z47" s="874"/>
      <c r="AA47" s="874"/>
      <c r="AB47" s="874"/>
      <c r="AC47" s="874"/>
      <c r="AD47" s="874"/>
      <c r="AE47" s="847"/>
      <c r="AF47" s="849"/>
      <c r="AG47" s="845"/>
      <c r="AH47" s="845"/>
      <c r="AI47" s="845"/>
      <c r="AJ47" s="848"/>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3"/>
      <c r="BK47" s="253"/>
      <c r="BL47" s="253"/>
      <c r="BM47" s="253"/>
      <c r="BN47" s="253"/>
      <c r="BO47" s="266"/>
      <c r="BP47" s="266"/>
      <c r="BQ47" s="263">
        <v>41</v>
      </c>
      <c r="BR47" s="264"/>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7"/>
    </row>
    <row r="48" spans="1:131" s="248" customFormat="1" ht="26.25" customHeight="1" x14ac:dyDescent="0.2">
      <c r="A48" s="262">
        <v>21</v>
      </c>
      <c r="B48" s="841"/>
      <c r="C48" s="842"/>
      <c r="D48" s="842"/>
      <c r="E48" s="842"/>
      <c r="F48" s="842"/>
      <c r="G48" s="842"/>
      <c r="H48" s="842"/>
      <c r="I48" s="842"/>
      <c r="J48" s="842"/>
      <c r="K48" s="842"/>
      <c r="L48" s="842"/>
      <c r="M48" s="842"/>
      <c r="N48" s="842"/>
      <c r="O48" s="842"/>
      <c r="P48" s="843"/>
      <c r="Q48" s="873"/>
      <c r="R48" s="874"/>
      <c r="S48" s="874"/>
      <c r="T48" s="874"/>
      <c r="U48" s="874"/>
      <c r="V48" s="874"/>
      <c r="W48" s="874"/>
      <c r="X48" s="874"/>
      <c r="Y48" s="874"/>
      <c r="Z48" s="874"/>
      <c r="AA48" s="874"/>
      <c r="AB48" s="874"/>
      <c r="AC48" s="874"/>
      <c r="AD48" s="874"/>
      <c r="AE48" s="847"/>
      <c r="AF48" s="849"/>
      <c r="AG48" s="845"/>
      <c r="AH48" s="845"/>
      <c r="AI48" s="845"/>
      <c r="AJ48" s="848"/>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3"/>
      <c r="BK48" s="253"/>
      <c r="BL48" s="253"/>
      <c r="BM48" s="253"/>
      <c r="BN48" s="253"/>
      <c r="BO48" s="266"/>
      <c r="BP48" s="266"/>
      <c r="BQ48" s="263">
        <v>42</v>
      </c>
      <c r="BR48" s="264"/>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7"/>
    </row>
    <row r="49" spans="1:131" s="248" customFormat="1" ht="26.25" customHeight="1" x14ac:dyDescent="0.2">
      <c r="A49" s="262">
        <v>22</v>
      </c>
      <c r="B49" s="841"/>
      <c r="C49" s="842"/>
      <c r="D49" s="842"/>
      <c r="E49" s="842"/>
      <c r="F49" s="842"/>
      <c r="G49" s="842"/>
      <c r="H49" s="842"/>
      <c r="I49" s="842"/>
      <c r="J49" s="842"/>
      <c r="K49" s="842"/>
      <c r="L49" s="842"/>
      <c r="M49" s="842"/>
      <c r="N49" s="842"/>
      <c r="O49" s="842"/>
      <c r="P49" s="843"/>
      <c r="Q49" s="873"/>
      <c r="R49" s="874"/>
      <c r="S49" s="874"/>
      <c r="T49" s="874"/>
      <c r="U49" s="874"/>
      <c r="V49" s="874"/>
      <c r="W49" s="874"/>
      <c r="X49" s="874"/>
      <c r="Y49" s="874"/>
      <c r="Z49" s="874"/>
      <c r="AA49" s="874"/>
      <c r="AB49" s="874"/>
      <c r="AC49" s="874"/>
      <c r="AD49" s="874"/>
      <c r="AE49" s="847"/>
      <c r="AF49" s="849"/>
      <c r="AG49" s="845"/>
      <c r="AH49" s="845"/>
      <c r="AI49" s="845"/>
      <c r="AJ49" s="848"/>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3"/>
      <c r="BK49" s="253"/>
      <c r="BL49" s="253"/>
      <c r="BM49" s="253"/>
      <c r="BN49" s="253"/>
      <c r="BO49" s="266"/>
      <c r="BP49" s="266"/>
      <c r="BQ49" s="263">
        <v>43</v>
      </c>
      <c r="BR49" s="264"/>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7"/>
    </row>
    <row r="50" spans="1:131" s="248" customFormat="1" ht="26.25" customHeight="1" x14ac:dyDescent="0.2">
      <c r="A50" s="262">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9"/>
      <c r="AG50" s="845"/>
      <c r="AH50" s="845"/>
      <c r="AI50" s="845"/>
      <c r="AJ50" s="848"/>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3"/>
      <c r="BK50" s="253"/>
      <c r="BL50" s="253"/>
      <c r="BM50" s="253"/>
      <c r="BN50" s="253"/>
      <c r="BO50" s="266"/>
      <c r="BP50" s="266"/>
      <c r="BQ50" s="263">
        <v>44</v>
      </c>
      <c r="BR50" s="264"/>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7"/>
    </row>
    <row r="51" spans="1:131" s="248" customFormat="1" ht="26.25" customHeight="1" x14ac:dyDescent="0.2">
      <c r="A51" s="262">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9"/>
      <c r="AG51" s="845"/>
      <c r="AH51" s="845"/>
      <c r="AI51" s="845"/>
      <c r="AJ51" s="848"/>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3"/>
      <c r="BK51" s="253"/>
      <c r="BL51" s="253"/>
      <c r="BM51" s="253"/>
      <c r="BN51" s="253"/>
      <c r="BO51" s="266"/>
      <c r="BP51" s="266"/>
      <c r="BQ51" s="263">
        <v>45</v>
      </c>
      <c r="BR51" s="264"/>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7"/>
    </row>
    <row r="52" spans="1:131" s="248" customFormat="1" ht="26.25" customHeight="1" x14ac:dyDescent="0.2">
      <c r="A52" s="262">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9"/>
      <c r="AG52" s="845"/>
      <c r="AH52" s="845"/>
      <c r="AI52" s="845"/>
      <c r="AJ52" s="848"/>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3"/>
      <c r="BK52" s="253"/>
      <c r="BL52" s="253"/>
      <c r="BM52" s="253"/>
      <c r="BN52" s="253"/>
      <c r="BO52" s="266"/>
      <c r="BP52" s="266"/>
      <c r="BQ52" s="263">
        <v>46</v>
      </c>
      <c r="BR52" s="264"/>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7"/>
    </row>
    <row r="53" spans="1:131" s="248" customFormat="1" ht="26.25" customHeight="1" x14ac:dyDescent="0.2">
      <c r="A53" s="262">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9"/>
      <c r="AG53" s="845"/>
      <c r="AH53" s="845"/>
      <c r="AI53" s="845"/>
      <c r="AJ53" s="848"/>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3"/>
      <c r="BK53" s="253"/>
      <c r="BL53" s="253"/>
      <c r="BM53" s="253"/>
      <c r="BN53" s="253"/>
      <c r="BO53" s="266"/>
      <c r="BP53" s="266"/>
      <c r="BQ53" s="263">
        <v>47</v>
      </c>
      <c r="BR53" s="264"/>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7"/>
    </row>
    <row r="54" spans="1:131" s="248" customFormat="1" ht="26.25" customHeight="1" x14ac:dyDescent="0.2">
      <c r="A54" s="262">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9"/>
      <c r="AG54" s="845"/>
      <c r="AH54" s="845"/>
      <c r="AI54" s="845"/>
      <c r="AJ54" s="848"/>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3"/>
      <c r="BK54" s="253"/>
      <c r="BL54" s="253"/>
      <c r="BM54" s="253"/>
      <c r="BN54" s="253"/>
      <c r="BO54" s="266"/>
      <c r="BP54" s="266"/>
      <c r="BQ54" s="263">
        <v>48</v>
      </c>
      <c r="BR54" s="264"/>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7"/>
    </row>
    <row r="55" spans="1:131" s="248" customFormat="1" ht="26.25" customHeight="1" x14ac:dyDescent="0.2">
      <c r="A55" s="262">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9"/>
      <c r="AG55" s="845"/>
      <c r="AH55" s="845"/>
      <c r="AI55" s="845"/>
      <c r="AJ55" s="848"/>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3"/>
      <c r="BK55" s="253"/>
      <c r="BL55" s="253"/>
      <c r="BM55" s="253"/>
      <c r="BN55" s="253"/>
      <c r="BO55" s="266"/>
      <c r="BP55" s="266"/>
      <c r="BQ55" s="263">
        <v>49</v>
      </c>
      <c r="BR55" s="264"/>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7"/>
    </row>
    <row r="56" spans="1:131" s="248" customFormat="1" ht="26.25" customHeight="1" x14ac:dyDescent="0.2">
      <c r="A56" s="262">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9"/>
      <c r="AG56" s="845"/>
      <c r="AH56" s="845"/>
      <c r="AI56" s="845"/>
      <c r="AJ56" s="848"/>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3"/>
      <c r="BK56" s="253"/>
      <c r="BL56" s="253"/>
      <c r="BM56" s="253"/>
      <c r="BN56" s="253"/>
      <c r="BO56" s="266"/>
      <c r="BP56" s="266"/>
      <c r="BQ56" s="263">
        <v>50</v>
      </c>
      <c r="BR56" s="264"/>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7"/>
    </row>
    <row r="57" spans="1:131" s="248" customFormat="1" ht="26.25" customHeight="1" x14ac:dyDescent="0.2">
      <c r="A57" s="262">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9"/>
      <c r="AG57" s="845"/>
      <c r="AH57" s="845"/>
      <c r="AI57" s="845"/>
      <c r="AJ57" s="848"/>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3"/>
      <c r="BK57" s="253"/>
      <c r="BL57" s="253"/>
      <c r="BM57" s="253"/>
      <c r="BN57" s="253"/>
      <c r="BO57" s="266"/>
      <c r="BP57" s="266"/>
      <c r="BQ57" s="263">
        <v>51</v>
      </c>
      <c r="BR57" s="264"/>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7"/>
    </row>
    <row r="58" spans="1:131" s="248" customFormat="1" ht="26.25" customHeight="1" x14ac:dyDescent="0.2">
      <c r="A58" s="262">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9"/>
      <c r="AG58" s="845"/>
      <c r="AH58" s="845"/>
      <c r="AI58" s="845"/>
      <c r="AJ58" s="848"/>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3"/>
      <c r="BK58" s="253"/>
      <c r="BL58" s="253"/>
      <c r="BM58" s="253"/>
      <c r="BN58" s="253"/>
      <c r="BO58" s="266"/>
      <c r="BP58" s="266"/>
      <c r="BQ58" s="263">
        <v>52</v>
      </c>
      <c r="BR58" s="264"/>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7"/>
    </row>
    <row r="59" spans="1:131" s="248" customFormat="1" ht="26.25" customHeight="1" x14ac:dyDescent="0.2">
      <c r="A59" s="262">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9"/>
      <c r="AG59" s="845"/>
      <c r="AH59" s="845"/>
      <c r="AI59" s="845"/>
      <c r="AJ59" s="848"/>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3"/>
      <c r="BK59" s="253"/>
      <c r="BL59" s="253"/>
      <c r="BM59" s="253"/>
      <c r="BN59" s="253"/>
      <c r="BO59" s="266"/>
      <c r="BP59" s="266"/>
      <c r="BQ59" s="263">
        <v>53</v>
      </c>
      <c r="BR59" s="264"/>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7"/>
    </row>
    <row r="60" spans="1:131" s="248" customFormat="1" ht="26.25" customHeight="1" x14ac:dyDescent="0.2">
      <c r="A60" s="262">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9"/>
      <c r="AG60" s="845"/>
      <c r="AH60" s="845"/>
      <c r="AI60" s="845"/>
      <c r="AJ60" s="848"/>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3"/>
      <c r="BK60" s="253"/>
      <c r="BL60" s="253"/>
      <c r="BM60" s="253"/>
      <c r="BN60" s="253"/>
      <c r="BO60" s="266"/>
      <c r="BP60" s="266"/>
      <c r="BQ60" s="263">
        <v>54</v>
      </c>
      <c r="BR60" s="264"/>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7"/>
    </row>
    <row r="61" spans="1:131" s="248" customFormat="1" ht="26.25" customHeight="1" thickBot="1" x14ac:dyDescent="0.25">
      <c r="A61" s="262">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9"/>
      <c r="AG61" s="845"/>
      <c r="AH61" s="845"/>
      <c r="AI61" s="845"/>
      <c r="AJ61" s="848"/>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3"/>
      <c r="BK61" s="253"/>
      <c r="BL61" s="253"/>
      <c r="BM61" s="253"/>
      <c r="BN61" s="253"/>
      <c r="BO61" s="266"/>
      <c r="BP61" s="266"/>
      <c r="BQ61" s="263">
        <v>55</v>
      </c>
      <c r="BR61" s="264"/>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7"/>
    </row>
    <row r="62" spans="1:131" s="248" customFormat="1" ht="26.25" customHeight="1" x14ac:dyDescent="0.2">
      <c r="A62" s="262">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9"/>
      <c r="AG62" s="845"/>
      <c r="AH62" s="845"/>
      <c r="AI62" s="845"/>
      <c r="AJ62" s="848"/>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414</v>
      </c>
      <c r="BK62" s="894"/>
      <c r="BL62" s="894"/>
      <c r="BM62" s="894"/>
      <c r="BN62" s="895"/>
      <c r="BO62" s="266"/>
      <c r="BP62" s="266"/>
      <c r="BQ62" s="263">
        <v>56</v>
      </c>
      <c r="BR62" s="264"/>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7"/>
    </row>
    <row r="63" spans="1:131" s="248" customFormat="1" ht="26.25" customHeight="1" thickBot="1" x14ac:dyDescent="0.25">
      <c r="A63" s="265" t="s">
        <v>388</v>
      </c>
      <c r="B63" s="878" t="s">
        <v>415</v>
      </c>
      <c r="C63" s="879"/>
      <c r="D63" s="879"/>
      <c r="E63" s="879"/>
      <c r="F63" s="879"/>
      <c r="G63" s="879"/>
      <c r="H63" s="879"/>
      <c r="I63" s="879"/>
      <c r="J63" s="879"/>
      <c r="K63" s="879"/>
      <c r="L63" s="879"/>
      <c r="M63" s="879"/>
      <c r="N63" s="879"/>
      <c r="O63" s="879"/>
      <c r="P63" s="880"/>
      <c r="Q63" s="926"/>
      <c r="R63" s="927"/>
      <c r="S63" s="927"/>
      <c r="T63" s="927"/>
      <c r="U63" s="927"/>
      <c r="V63" s="927"/>
      <c r="W63" s="927"/>
      <c r="X63" s="927"/>
      <c r="Y63" s="927"/>
      <c r="Z63" s="927"/>
      <c r="AA63" s="927"/>
      <c r="AB63" s="927"/>
      <c r="AC63" s="927"/>
      <c r="AD63" s="927"/>
      <c r="AE63" s="928"/>
      <c r="AF63" s="929">
        <v>20039</v>
      </c>
      <c r="AG63" s="930"/>
      <c r="AH63" s="930"/>
      <c r="AI63" s="930"/>
      <c r="AJ63" s="931"/>
      <c r="AK63" s="932"/>
      <c r="AL63" s="927"/>
      <c r="AM63" s="927"/>
      <c r="AN63" s="927"/>
      <c r="AO63" s="927"/>
      <c r="AP63" s="930">
        <v>121417</v>
      </c>
      <c r="AQ63" s="930"/>
      <c r="AR63" s="930"/>
      <c r="AS63" s="930"/>
      <c r="AT63" s="930"/>
      <c r="AU63" s="930">
        <v>64042</v>
      </c>
      <c r="AV63" s="930"/>
      <c r="AW63" s="930"/>
      <c r="AX63" s="930"/>
      <c r="AY63" s="930"/>
      <c r="AZ63" s="934"/>
      <c r="BA63" s="934"/>
      <c r="BB63" s="934"/>
      <c r="BC63" s="934"/>
      <c r="BD63" s="934"/>
      <c r="BE63" s="935"/>
      <c r="BF63" s="935"/>
      <c r="BG63" s="935"/>
      <c r="BH63" s="935"/>
      <c r="BI63" s="936"/>
      <c r="BJ63" s="937" t="s">
        <v>416</v>
      </c>
      <c r="BK63" s="938"/>
      <c r="BL63" s="938"/>
      <c r="BM63" s="938"/>
      <c r="BN63" s="939"/>
      <c r="BO63" s="266"/>
      <c r="BP63" s="266"/>
      <c r="BQ63" s="263">
        <v>57</v>
      </c>
      <c r="BR63" s="264"/>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7"/>
    </row>
    <row r="66" spans="1:131" s="248" customFormat="1" ht="26.25" customHeight="1" x14ac:dyDescent="0.2">
      <c r="A66" s="826" t="s">
        <v>418</v>
      </c>
      <c r="B66" s="827"/>
      <c r="C66" s="827"/>
      <c r="D66" s="827"/>
      <c r="E66" s="827"/>
      <c r="F66" s="827"/>
      <c r="G66" s="827"/>
      <c r="H66" s="827"/>
      <c r="I66" s="827"/>
      <c r="J66" s="827"/>
      <c r="K66" s="827"/>
      <c r="L66" s="827"/>
      <c r="M66" s="827"/>
      <c r="N66" s="827"/>
      <c r="O66" s="827"/>
      <c r="P66" s="828"/>
      <c r="Q66" s="801" t="s">
        <v>419</v>
      </c>
      <c r="R66" s="802"/>
      <c r="S66" s="802"/>
      <c r="T66" s="802"/>
      <c r="U66" s="803"/>
      <c r="V66" s="801" t="s">
        <v>393</v>
      </c>
      <c r="W66" s="802"/>
      <c r="X66" s="802"/>
      <c r="Y66" s="802"/>
      <c r="Z66" s="803"/>
      <c r="AA66" s="801" t="s">
        <v>420</v>
      </c>
      <c r="AB66" s="802"/>
      <c r="AC66" s="802"/>
      <c r="AD66" s="802"/>
      <c r="AE66" s="803"/>
      <c r="AF66" s="940" t="s">
        <v>395</v>
      </c>
      <c r="AG66" s="901"/>
      <c r="AH66" s="901"/>
      <c r="AI66" s="901"/>
      <c r="AJ66" s="941"/>
      <c r="AK66" s="801" t="s">
        <v>421</v>
      </c>
      <c r="AL66" s="827"/>
      <c r="AM66" s="827"/>
      <c r="AN66" s="827"/>
      <c r="AO66" s="828"/>
      <c r="AP66" s="801" t="s">
        <v>397</v>
      </c>
      <c r="AQ66" s="802"/>
      <c r="AR66" s="802"/>
      <c r="AS66" s="802"/>
      <c r="AT66" s="803"/>
      <c r="AU66" s="801" t="s">
        <v>422</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7"/>
    </row>
    <row r="67" spans="1:131" s="248" customFormat="1" ht="26.25" customHeight="1" thickBot="1" x14ac:dyDescent="0.25">
      <c r="A67" s="829"/>
      <c r="B67" s="830"/>
      <c r="C67" s="830"/>
      <c r="D67" s="830"/>
      <c r="E67" s="830"/>
      <c r="F67" s="830"/>
      <c r="G67" s="830"/>
      <c r="H67" s="830"/>
      <c r="I67" s="830"/>
      <c r="J67" s="830"/>
      <c r="K67" s="830"/>
      <c r="L67" s="830"/>
      <c r="M67" s="830"/>
      <c r="N67" s="830"/>
      <c r="O67" s="830"/>
      <c r="P67" s="831"/>
      <c r="Q67" s="804"/>
      <c r="R67" s="805"/>
      <c r="S67" s="805"/>
      <c r="T67" s="805"/>
      <c r="U67" s="806"/>
      <c r="V67" s="804"/>
      <c r="W67" s="805"/>
      <c r="X67" s="805"/>
      <c r="Y67" s="805"/>
      <c r="Z67" s="806"/>
      <c r="AA67" s="804"/>
      <c r="AB67" s="805"/>
      <c r="AC67" s="805"/>
      <c r="AD67" s="805"/>
      <c r="AE67" s="806"/>
      <c r="AF67" s="942"/>
      <c r="AG67" s="904"/>
      <c r="AH67" s="904"/>
      <c r="AI67" s="904"/>
      <c r="AJ67" s="943"/>
      <c r="AK67" s="944"/>
      <c r="AL67" s="830"/>
      <c r="AM67" s="830"/>
      <c r="AN67" s="830"/>
      <c r="AO67" s="831"/>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7"/>
    </row>
    <row r="68" spans="1:131" s="248" customFormat="1" ht="26.25" customHeight="1" thickTop="1" x14ac:dyDescent="0.2">
      <c r="A68" s="259">
        <v>1</v>
      </c>
      <c r="B68" s="957" t="s">
        <v>589</v>
      </c>
      <c r="C68" s="958"/>
      <c r="D68" s="958"/>
      <c r="E68" s="958"/>
      <c r="F68" s="958"/>
      <c r="G68" s="958"/>
      <c r="H68" s="958"/>
      <c r="I68" s="958"/>
      <c r="J68" s="958"/>
      <c r="K68" s="958"/>
      <c r="L68" s="958"/>
      <c r="M68" s="958"/>
      <c r="N68" s="958"/>
      <c r="O68" s="958"/>
      <c r="P68" s="959"/>
      <c r="Q68" s="960">
        <v>1821</v>
      </c>
      <c r="R68" s="954"/>
      <c r="S68" s="954"/>
      <c r="T68" s="954"/>
      <c r="U68" s="954"/>
      <c r="V68" s="954">
        <v>1909</v>
      </c>
      <c r="W68" s="954"/>
      <c r="X68" s="954"/>
      <c r="Y68" s="954"/>
      <c r="Z68" s="954"/>
      <c r="AA68" s="954">
        <v>-88</v>
      </c>
      <c r="AB68" s="954"/>
      <c r="AC68" s="954"/>
      <c r="AD68" s="954"/>
      <c r="AE68" s="954"/>
      <c r="AF68" s="954">
        <v>196</v>
      </c>
      <c r="AG68" s="954"/>
      <c r="AH68" s="954"/>
      <c r="AI68" s="954"/>
      <c r="AJ68" s="954"/>
      <c r="AK68" s="954" t="s">
        <v>516</v>
      </c>
      <c r="AL68" s="954"/>
      <c r="AM68" s="954"/>
      <c r="AN68" s="954"/>
      <c r="AO68" s="954"/>
      <c r="AP68" s="954">
        <v>368</v>
      </c>
      <c r="AQ68" s="954"/>
      <c r="AR68" s="954"/>
      <c r="AS68" s="954"/>
      <c r="AT68" s="954"/>
      <c r="AU68" s="954">
        <v>11</v>
      </c>
      <c r="AV68" s="954"/>
      <c r="AW68" s="954"/>
      <c r="AX68" s="954"/>
      <c r="AY68" s="954"/>
      <c r="AZ68" s="955"/>
      <c r="BA68" s="955"/>
      <c r="BB68" s="955"/>
      <c r="BC68" s="955"/>
      <c r="BD68" s="956"/>
      <c r="BE68" s="266"/>
      <c r="BF68" s="266"/>
      <c r="BG68" s="266"/>
      <c r="BH68" s="266"/>
      <c r="BI68" s="266"/>
      <c r="BJ68" s="266"/>
      <c r="BK68" s="266"/>
      <c r="BL68" s="266"/>
      <c r="BM68" s="266"/>
      <c r="BN68" s="266"/>
      <c r="BO68" s="266"/>
      <c r="BP68" s="266"/>
      <c r="BQ68" s="263">
        <v>62</v>
      </c>
      <c r="BR68" s="268"/>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7"/>
    </row>
    <row r="69" spans="1:131" s="248" customFormat="1" ht="26.25" customHeight="1" x14ac:dyDescent="0.2">
      <c r="A69" s="262">
        <v>2</v>
      </c>
      <c r="B69" s="961" t="s">
        <v>590</v>
      </c>
      <c r="C69" s="962"/>
      <c r="D69" s="962"/>
      <c r="E69" s="962"/>
      <c r="F69" s="962"/>
      <c r="G69" s="962"/>
      <c r="H69" s="962"/>
      <c r="I69" s="962"/>
      <c r="J69" s="962"/>
      <c r="K69" s="962"/>
      <c r="L69" s="962"/>
      <c r="M69" s="962"/>
      <c r="N69" s="962"/>
      <c r="O69" s="962"/>
      <c r="P69" s="963"/>
      <c r="Q69" s="964">
        <v>7032</v>
      </c>
      <c r="R69" s="919"/>
      <c r="S69" s="919"/>
      <c r="T69" s="919"/>
      <c r="U69" s="919"/>
      <c r="V69" s="919">
        <v>6827</v>
      </c>
      <c r="W69" s="919"/>
      <c r="X69" s="919"/>
      <c r="Y69" s="919"/>
      <c r="Z69" s="919"/>
      <c r="AA69" s="919">
        <v>205</v>
      </c>
      <c r="AB69" s="919"/>
      <c r="AC69" s="919"/>
      <c r="AD69" s="919"/>
      <c r="AE69" s="919"/>
      <c r="AF69" s="919" t="s">
        <v>516</v>
      </c>
      <c r="AG69" s="919"/>
      <c r="AH69" s="919"/>
      <c r="AI69" s="919"/>
      <c r="AJ69" s="919"/>
      <c r="AK69" s="919">
        <v>15</v>
      </c>
      <c r="AL69" s="919"/>
      <c r="AM69" s="919"/>
      <c r="AN69" s="919"/>
      <c r="AO69" s="919"/>
      <c r="AP69" s="919" t="s">
        <v>516</v>
      </c>
      <c r="AQ69" s="919"/>
      <c r="AR69" s="919"/>
      <c r="AS69" s="919"/>
      <c r="AT69" s="919"/>
      <c r="AU69" s="919" t="s">
        <v>516</v>
      </c>
      <c r="AV69" s="919"/>
      <c r="AW69" s="919"/>
      <c r="AX69" s="919"/>
      <c r="AY69" s="919"/>
      <c r="AZ69" s="965"/>
      <c r="BA69" s="965"/>
      <c r="BB69" s="965"/>
      <c r="BC69" s="965"/>
      <c r="BD69" s="966"/>
      <c r="BE69" s="266"/>
      <c r="BF69" s="266"/>
      <c r="BG69" s="266"/>
      <c r="BH69" s="266"/>
      <c r="BI69" s="266"/>
      <c r="BJ69" s="266"/>
      <c r="BK69" s="266"/>
      <c r="BL69" s="266"/>
      <c r="BM69" s="266"/>
      <c r="BN69" s="266"/>
      <c r="BO69" s="266"/>
      <c r="BP69" s="266"/>
      <c r="BQ69" s="263">
        <v>63</v>
      </c>
      <c r="BR69" s="268"/>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7"/>
    </row>
    <row r="70" spans="1:131" s="248" customFormat="1" ht="26.25" customHeight="1" x14ac:dyDescent="0.2">
      <c r="A70" s="262">
        <v>3</v>
      </c>
      <c r="B70" s="961" t="s">
        <v>591</v>
      </c>
      <c r="C70" s="962"/>
      <c r="D70" s="962"/>
      <c r="E70" s="962"/>
      <c r="F70" s="962"/>
      <c r="G70" s="962"/>
      <c r="H70" s="962"/>
      <c r="I70" s="962"/>
      <c r="J70" s="962"/>
      <c r="K70" s="962"/>
      <c r="L70" s="962"/>
      <c r="M70" s="962"/>
      <c r="N70" s="962"/>
      <c r="O70" s="962"/>
      <c r="P70" s="963"/>
      <c r="Q70" s="964">
        <v>1625</v>
      </c>
      <c r="R70" s="919"/>
      <c r="S70" s="919"/>
      <c r="T70" s="919"/>
      <c r="U70" s="919"/>
      <c r="V70" s="919">
        <v>1624</v>
      </c>
      <c r="W70" s="919"/>
      <c r="X70" s="919"/>
      <c r="Y70" s="919"/>
      <c r="Z70" s="919"/>
      <c r="AA70" s="919">
        <v>1</v>
      </c>
      <c r="AB70" s="919"/>
      <c r="AC70" s="919"/>
      <c r="AD70" s="919"/>
      <c r="AE70" s="919"/>
      <c r="AF70" s="919" t="s">
        <v>516</v>
      </c>
      <c r="AG70" s="919"/>
      <c r="AH70" s="919"/>
      <c r="AI70" s="919"/>
      <c r="AJ70" s="919"/>
      <c r="AK70" s="919" t="s">
        <v>516</v>
      </c>
      <c r="AL70" s="919"/>
      <c r="AM70" s="919"/>
      <c r="AN70" s="919"/>
      <c r="AO70" s="919"/>
      <c r="AP70" s="919" t="s">
        <v>516</v>
      </c>
      <c r="AQ70" s="919"/>
      <c r="AR70" s="919"/>
      <c r="AS70" s="919"/>
      <c r="AT70" s="919"/>
      <c r="AU70" s="919" t="s">
        <v>516</v>
      </c>
      <c r="AV70" s="919"/>
      <c r="AW70" s="919"/>
      <c r="AX70" s="919"/>
      <c r="AY70" s="919"/>
      <c r="AZ70" s="965"/>
      <c r="BA70" s="965"/>
      <c r="BB70" s="965"/>
      <c r="BC70" s="965"/>
      <c r="BD70" s="966"/>
      <c r="BE70" s="266"/>
      <c r="BF70" s="266"/>
      <c r="BG70" s="266"/>
      <c r="BH70" s="266"/>
      <c r="BI70" s="266"/>
      <c r="BJ70" s="266"/>
      <c r="BK70" s="266"/>
      <c r="BL70" s="266"/>
      <c r="BM70" s="266"/>
      <c r="BN70" s="266"/>
      <c r="BO70" s="266"/>
      <c r="BP70" s="266"/>
      <c r="BQ70" s="263">
        <v>64</v>
      </c>
      <c r="BR70" s="268"/>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7"/>
    </row>
    <row r="71" spans="1:131" s="248" customFormat="1" ht="26.25" customHeight="1" x14ac:dyDescent="0.2">
      <c r="A71" s="262">
        <v>4</v>
      </c>
      <c r="B71" s="961" t="s">
        <v>592</v>
      </c>
      <c r="C71" s="962"/>
      <c r="D71" s="962"/>
      <c r="E71" s="962"/>
      <c r="F71" s="962"/>
      <c r="G71" s="962"/>
      <c r="H71" s="962"/>
      <c r="I71" s="962"/>
      <c r="J71" s="962"/>
      <c r="K71" s="962"/>
      <c r="L71" s="962"/>
      <c r="M71" s="962"/>
      <c r="N71" s="962"/>
      <c r="O71" s="962"/>
      <c r="P71" s="963"/>
      <c r="Q71" s="964">
        <v>1</v>
      </c>
      <c r="R71" s="919"/>
      <c r="S71" s="919"/>
      <c r="T71" s="919"/>
      <c r="U71" s="919"/>
      <c r="V71" s="919" t="s">
        <v>516</v>
      </c>
      <c r="W71" s="919"/>
      <c r="X71" s="919"/>
      <c r="Y71" s="919"/>
      <c r="Z71" s="919"/>
      <c r="AA71" s="919">
        <v>1</v>
      </c>
      <c r="AB71" s="919"/>
      <c r="AC71" s="919"/>
      <c r="AD71" s="919"/>
      <c r="AE71" s="919"/>
      <c r="AF71" s="919" t="s">
        <v>516</v>
      </c>
      <c r="AG71" s="919"/>
      <c r="AH71" s="919"/>
      <c r="AI71" s="919"/>
      <c r="AJ71" s="919"/>
      <c r="AK71" s="919" t="s">
        <v>516</v>
      </c>
      <c r="AL71" s="919"/>
      <c r="AM71" s="919"/>
      <c r="AN71" s="919"/>
      <c r="AO71" s="919"/>
      <c r="AP71" s="919" t="s">
        <v>516</v>
      </c>
      <c r="AQ71" s="919"/>
      <c r="AR71" s="919"/>
      <c r="AS71" s="919"/>
      <c r="AT71" s="919"/>
      <c r="AU71" s="919" t="s">
        <v>516</v>
      </c>
      <c r="AV71" s="919"/>
      <c r="AW71" s="919"/>
      <c r="AX71" s="919"/>
      <c r="AY71" s="919"/>
      <c r="AZ71" s="965"/>
      <c r="BA71" s="965"/>
      <c r="BB71" s="965"/>
      <c r="BC71" s="965"/>
      <c r="BD71" s="966"/>
      <c r="BE71" s="266"/>
      <c r="BF71" s="266"/>
      <c r="BG71" s="266"/>
      <c r="BH71" s="266"/>
      <c r="BI71" s="266"/>
      <c r="BJ71" s="266"/>
      <c r="BK71" s="266"/>
      <c r="BL71" s="266"/>
      <c r="BM71" s="266"/>
      <c r="BN71" s="266"/>
      <c r="BO71" s="266"/>
      <c r="BP71" s="266"/>
      <c r="BQ71" s="263">
        <v>65</v>
      </c>
      <c r="BR71" s="268"/>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7"/>
    </row>
    <row r="72" spans="1:131" s="248" customFormat="1" ht="26.25" customHeight="1" x14ac:dyDescent="0.2">
      <c r="A72" s="262">
        <v>5</v>
      </c>
      <c r="B72" s="961" t="s">
        <v>593</v>
      </c>
      <c r="C72" s="962"/>
      <c r="D72" s="962"/>
      <c r="E72" s="962"/>
      <c r="F72" s="962"/>
      <c r="G72" s="962"/>
      <c r="H72" s="962"/>
      <c r="I72" s="962"/>
      <c r="J72" s="962"/>
      <c r="K72" s="962"/>
      <c r="L72" s="962"/>
      <c r="M72" s="962"/>
      <c r="N72" s="962"/>
      <c r="O72" s="962"/>
      <c r="P72" s="963"/>
      <c r="Q72" s="964">
        <v>65</v>
      </c>
      <c r="R72" s="919"/>
      <c r="S72" s="919"/>
      <c r="T72" s="919"/>
      <c r="U72" s="919"/>
      <c r="V72" s="919">
        <v>53</v>
      </c>
      <c r="W72" s="919"/>
      <c r="X72" s="919"/>
      <c r="Y72" s="919"/>
      <c r="Z72" s="919"/>
      <c r="AA72" s="919">
        <v>12</v>
      </c>
      <c r="AB72" s="919"/>
      <c r="AC72" s="919"/>
      <c r="AD72" s="919"/>
      <c r="AE72" s="919"/>
      <c r="AF72" s="919" t="s">
        <v>516</v>
      </c>
      <c r="AG72" s="919"/>
      <c r="AH72" s="919"/>
      <c r="AI72" s="919"/>
      <c r="AJ72" s="919"/>
      <c r="AK72" s="919">
        <v>26</v>
      </c>
      <c r="AL72" s="919"/>
      <c r="AM72" s="919"/>
      <c r="AN72" s="919"/>
      <c r="AO72" s="919"/>
      <c r="AP72" s="919" t="s">
        <v>516</v>
      </c>
      <c r="AQ72" s="919"/>
      <c r="AR72" s="919"/>
      <c r="AS72" s="919"/>
      <c r="AT72" s="919"/>
      <c r="AU72" s="919" t="s">
        <v>516</v>
      </c>
      <c r="AV72" s="919"/>
      <c r="AW72" s="919"/>
      <c r="AX72" s="919"/>
      <c r="AY72" s="919"/>
      <c r="AZ72" s="965"/>
      <c r="BA72" s="965"/>
      <c r="BB72" s="965"/>
      <c r="BC72" s="965"/>
      <c r="BD72" s="966"/>
      <c r="BE72" s="266"/>
      <c r="BF72" s="266"/>
      <c r="BG72" s="266"/>
      <c r="BH72" s="266"/>
      <c r="BI72" s="266"/>
      <c r="BJ72" s="266"/>
      <c r="BK72" s="266"/>
      <c r="BL72" s="266"/>
      <c r="BM72" s="266"/>
      <c r="BN72" s="266"/>
      <c r="BO72" s="266"/>
      <c r="BP72" s="266"/>
      <c r="BQ72" s="263">
        <v>66</v>
      </c>
      <c r="BR72" s="268"/>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7"/>
    </row>
    <row r="73" spans="1:131" s="248" customFormat="1" ht="26.25" customHeight="1" x14ac:dyDescent="0.2">
      <c r="A73" s="262">
        <v>6</v>
      </c>
      <c r="B73" s="961" t="s">
        <v>594</v>
      </c>
      <c r="C73" s="962"/>
      <c r="D73" s="962"/>
      <c r="E73" s="962"/>
      <c r="F73" s="962"/>
      <c r="G73" s="962"/>
      <c r="H73" s="962"/>
      <c r="I73" s="962"/>
      <c r="J73" s="962"/>
      <c r="K73" s="962"/>
      <c r="L73" s="962"/>
      <c r="M73" s="962"/>
      <c r="N73" s="962"/>
      <c r="O73" s="962"/>
      <c r="P73" s="963"/>
      <c r="Q73" s="964">
        <v>30</v>
      </c>
      <c r="R73" s="919"/>
      <c r="S73" s="919"/>
      <c r="T73" s="919"/>
      <c r="U73" s="919"/>
      <c r="V73" s="919">
        <v>26</v>
      </c>
      <c r="W73" s="919"/>
      <c r="X73" s="919"/>
      <c r="Y73" s="919"/>
      <c r="Z73" s="919"/>
      <c r="AA73" s="919">
        <v>4</v>
      </c>
      <c r="AB73" s="919"/>
      <c r="AC73" s="919"/>
      <c r="AD73" s="919"/>
      <c r="AE73" s="919"/>
      <c r="AF73" s="919" t="s">
        <v>516</v>
      </c>
      <c r="AG73" s="919"/>
      <c r="AH73" s="919"/>
      <c r="AI73" s="919"/>
      <c r="AJ73" s="919"/>
      <c r="AK73" s="919" t="s">
        <v>516</v>
      </c>
      <c r="AL73" s="919"/>
      <c r="AM73" s="919"/>
      <c r="AN73" s="919"/>
      <c r="AO73" s="919"/>
      <c r="AP73" s="919" t="s">
        <v>516</v>
      </c>
      <c r="AQ73" s="919"/>
      <c r="AR73" s="919"/>
      <c r="AS73" s="919"/>
      <c r="AT73" s="919"/>
      <c r="AU73" s="919" t="s">
        <v>516</v>
      </c>
      <c r="AV73" s="919"/>
      <c r="AW73" s="919"/>
      <c r="AX73" s="919"/>
      <c r="AY73" s="919"/>
      <c r="AZ73" s="965"/>
      <c r="BA73" s="965"/>
      <c r="BB73" s="965"/>
      <c r="BC73" s="965"/>
      <c r="BD73" s="966"/>
      <c r="BE73" s="266"/>
      <c r="BF73" s="266"/>
      <c r="BG73" s="266"/>
      <c r="BH73" s="266"/>
      <c r="BI73" s="266"/>
      <c r="BJ73" s="266"/>
      <c r="BK73" s="266"/>
      <c r="BL73" s="266"/>
      <c r="BM73" s="266"/>
      <c r="BN73" s="266"/>
      <c r="BO73" s="266"/>
      <c r="BP73" s="266"/>
      <c r="BQ73" s="263">
        <v>67</v>
      </c>
      <c r="BR73" s="268"/>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7"/>
    </row>
    <row r="74" spans="1:131" s="248" customFormat="1" ht="26.25" customHeight="1" x14ac:dyDescent="0.2">
      <c r="A74" s="262">
        <v>7</v>
      </c>
      <c r="B74" s="961" t="s">
        <v>595</v>
      </c>
      <c r="C74" s="962"/>
      <c r="D74" s="962"/>
      <c r="E74" s="962"/>
      <c r="F74" s="962"/>
      <c r="G74" s="962"/>
      <c r="H74" s="962"/>
      <c r="I74" s="962"/>
      <c r="J74" s="962"/>
      <c r="K74" s="962"/>
      <c r="L74" s="962"/>
      <c r="M74" s="962"/>
      <c r="N74" s="962"/>
      <c r="O74" s="962"/>
      <c r="P74" s="963"/>
      <c r="Q74" s="964">
        <v>228</v>
      </c>
      <c r="R74" s="919"/>
      <c r="S74" s="919"/>
      <c r="T74" s="919"/>
      <c r="U74" s="919"/>
      <c r="V74" s="919">
        <v>228</v>
      </c>
      <c r="W74" s="919"/>
      <c r="X74" s="919"/>
      <c r="Y74" s="919"/>
      <c r="Z74" s="919"/>
      <c r="AA74" s="919" t="s">
        <v>516</v>
      </c>
      <c r="AB74" s="919"/>
      <c r="AC74" s="919"/>
      <c r="AD74" s="919"/>
      <c r="AE74" s="919"/>
      <c r="AF74" s="919" t="s">
        <v>516</v>
      </c>
      <c r="AG74" s="919"/>
      <c r="AH74" s="919"/>
      <c r="AI74" s="919"/>
      <c r="AJ74" s="919"/>
      <c r="AK74" s="919">
        <v>8</v>
      </c>
      <c r="AL74" s="919"/>
      <c r="AM74" s="919"/>
      <c r="AN74" s="919"/>
      <c r="AO74" s="919"/>
      <c r="AP74" s="919" t="s">
        <v>516</v>
      </c>
      <c r="AQ74" s="919"/>
      <c r="AR74" s="919"/>
      <c r="AS74" s="919"/>
      <c r="AT74" s="919"/>
      <c r="AU74" s="919" t="s">
        <v>516</v>
      </c>
      <c r="AV74" s="919"/>
      <c r="AW74" s="919"/>
      <c r="AX74" s="919"/>
      <c r="AY74" s="919"/>
      <c r="AZ74" s="965"/>
      <c r="BA74" s="965"/>
      <c r="BB74" s="965"/>
      <c r="BC74" s="965"/>
      <c r="BD74" s="966"/>
      <c r="BE74" s="266"/>
      <c r="BF74" s="266"/>
      <c r="BG74" s="266"/>
      <c r="BH74" s="266"/>
      <c r="BI74" s="266"/>
      <c r="BJ74" s="266"/>
      <c r="BK74" s="266"/>
      <c r="BL74" s="266"/>
      <c r="BM74" s="266"/>
      <c r="BN74" s="266"/>
      <c r="BO74" s="266"/>
      <c r="BP74" s="266"/>
      <c r="BQ74" s="263">
        <v>68</v>
      </c>
      <c r="BR74" s="268"/>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7"/>
    </row>
    <row r="75" spans="1:131" s="248" customFormat="1" ht="26.25" customHeight="1" x14ac:dyDescent="0.2">
      <c r="A75" s="262">
        <v>8</v>
      </c>
      <c r="B75" s="961" t="s">
        <v>596</v>
      </c>
      <c r="C75" s="962"/>
      <c r="D75" s="962"/>
      <c r="E75" s="962"/>
      <c r="F75" s="962"/>
      <c r="G75" s="962"/>
      <c r="H75" s="962"/>
      <c r="I75" s="962"/>
      <c r="J75" s="962"/>
      <c r="K75" s="962"/>
      <c r="L75" s="962"/>
      <c r="M75" s="962"/>
      <c r="N75" s="962"/>
      <c r="O75" s="962"/>
      <c r="P75" s="963"/>
      <c r="Q75" s="967">
        <v>899</v>
      </c>
      <c r="R75" s="968"/>
      <c r="S75" s="968"/>
      <c r="T75" s="968"/>
      <c r="U75" s="918"/>
      <c r="V75" s="969">
        <v>853</v>
      </c>
      <c r="W75" s="968"/>
      <c r="X75" s="968"/>
      <c r="Y75" s="968"/>
      <c r="Z75" s="918"/>
      <c r="AA75" s="969">
        <v>46</v>
      </c>
      <c r="AB75" s="968"/>
      <c r="AC75" s="968"/>
      <c r="AD75" s="968"/>
      <c r="AE75" s="918"/>
      <c r="AF75" s="969">
        <v>46</v>
      </c>
      <c r="AG75" s="968"/>
      <c r="AH75" s="968"/>
      <c r="AI75" s="968"/>
      <c r="AJ75" s="918"/>
      <c r="AK75" s="969" t="s">
        <v>516</v>
      </c>
      <c r="AL75" s="968"/>
      <c r="AM75" s="968"/>
      <c r="AN75" s="968"/>
      <c r="AO75" s="918"/>
      <c r="AP75" s="969" t="s">
        <v>516</v>
      </c>
      <c r="AQ75" s="968"/>
      <c r="AR75" s="968"/>
      <c r="AS75" s="968"/>
      <c r="AT75" s="918"/>
      <c r="AU75" s="969" t="s">
        <v>516</v>
      </c>
      <c r="AV75" s="968"/>
      <c r="AW75" s="968"/>
      <c r="AX75" s="968"/>
      <c r="AY75" s="918"/>
      <c r="AZ75" s="965"/>
      <c r="BA75" s="965"/>
      <c r="BB75" s="965"/>
      <c r="BC75" s="965"/>
      <c r="BD75" s="966"/>
      <c r="BE75" s="266"/>
      <c r="BF75" s="266"/>
      <c r="BG75" s="266"/>
      <c r="BH75" s="266"/>
      <c r="BI75" s="266"/>
      <c r="BJ75" s="266"/>
      <c r="BK75" s="266"/>
      <c r="BL75" s="266"/>
      <c r="BM75" s="266"/>
      <c r="BN75" s="266"/>
      <c r="BO75" s="266"/>
      <c r="BP75" s="266"/>
      <c r="BQ75" s="263">
        <v>69</v>
      </c>
      <c r="BR75" s="268"/>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7"/>
    </row>
    <row r="76" spans="1:131" s="248" customFormat="1" ht="26.25" customHeight="1" x14ac:dyDescent="0.2">
      <c r="A76" s="262">
        <v>9</v>
      </c>
      <c r="B76" s="961" t="s">
        <v>597</v>
      </c>
      <c r="C76" s="962"/>
      <c r="D76" s="962"/>
      <c r="E76" s="962"/>
      <c r="F76" s="962"/>
      <c r="G76" s="962"/>
      <c r="H76" s="962"/>
      <c r="I76" s="962"/>
      <c r="J76" s="962"/>
      <c r="K76" s="962"/>
      <c r="L76" s="962"/>
      <c r="M76" s="962"/>
      <c r="N76" s="962"/>
      <c r="O76" s="962"/>
      <c r="P76" s="963"/>
      <c r="Q76" s="967">
        <v>255217</v>
      </c>
      <c r="R76" s="968"/>
      <c r="S76" s="968"/>
      <c r="T76" s="968"/>
      <c r="U76" s="918"/>
      <c r="V76" s="969">
        <v>243412</v>
      </c>
      <c r="W76" s="968"/>
      <c r="X76" s="968"/>
      <c r="Y76" s="968"/>
      <c r="Z76" s="918"/>
      <c r="AA76" s="969">
        <v>11805</v>
      </c>
      <c r="AB76" s="968"/>
      <c r="AC76" s="968"/>
      <c r="AD76" s="968"/>
      <c r="AE76" s="918"/>
      <c r="AF76" s="969">
        <v>11805</v>
      </c>
      <c r="AG76" s="968"/>
      <c r="AH76" s="968"/>
      <c r="AI76" s="968"/>
      <c r="AJ76" s="918"/>
      <c r="AK76" s="969">
        <v>646</v>
      </c>
      <c r="AL76" s="968"/>
      <c r="AM76" s="968"/>
      <c r="AN76" s="968"/>
      <c r="AO76" s="918"/>
      <c r="AP76" s="969" t="s">
        <v>516</v>
      </c>
      <c r="AQ76" s="968"/>
      <c r="AR76" s="968"/>
      <c r="AS76" s="968"/>
      <c r="AT76" s="918"/>
      <c r="AU76" s="969" t="s">
        <v>516</v>
      </c>
      <c r="AV76" s="968"/>
      <c r="AW76" s="968"/>
      <c r="AX76" s="968"/>
      <c r="AY76" s="918"/>
      <c r="AZ76" s="965"/>
      <c r="BA76" s="965"/>
      <c r="BB76" s="965"/>
      <c r="BC76" s="965"/>
      <c r="BD76" s="966"/>
      <c r="BE76" s="266"/>
      <c r="BF76" s="266"/>
      <c r="BG76" s="266"/>
      <c r="BH76" s="266"/>
      <c r="BI76" s="266"/>
      <c r="BJ76" s="266"/>
      <c r="BK76" s="266"/>
      <c r="BL76" s="266"/>
      <c r="BM76" s="266"/>
      <c r="BN76" s="266"/>
      <c r="BO76" s="266"/>
      <c r="BP76" s="266"/>
      <c r="BQ76" s="263">
        <v>70</v>
      </c>
      <c r="BR76" s="268"/>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7"/>
    </row>
    <row r="77" spans="1:131" s="248" customFormat="1" ht="26.25" customHeight="1" x14ac:dyDescent="0.2">
      <c r="A77" s="262">
        <v>10</v>
      </c>
      <c r="B77" s="961"/>
      <c r="C77" s="962"/>
      <c r="D77" s="962"/>
      <c r="E77" s="962"/>
      <c r="F77" s="962"/>
      <c r="G77" s="962"/>
      <c r="H77" s="962"/>
      <c r="I77" s="962"/>
      <c r="J77" s="962"/>
      <c r="K77" s="962"/>
      <c r="L77" s="962"/>
      <c r="M77" s="962"/>
      <c r="N77" s="962"/>
      <c r="O77" s="962"/>
      <c r="P77" s="963"/>
      <c r="Q77" s="967"/>
      <c r="R77" s="968"/>
      <c r="S77" s="968"/>
      <c r="T77" s="968"/>
      <c r="U77" s="918"/>
      <c r="V77" s="969"/>
      <c r="W77" s="968"/>
      <c r="X77" s="968"/>
      <c r="Y77" s="968"/>
      <c r="Z77" s="918"/>
      <c r="AA77" s="969"/>
      <c r="AB77" s="968"/>
      <c r="AC77" s="968"/>
      <c r="AD77" s="968"/>
      <c r="AE77" s="918"/>
      <c r="AF77" s="969"/>
      <c r="AG77" s="968"/>
      <c r="AH77" s="968"/>
      <c r="AI77" s="968"/>
      <c r="AJ77" s="918"/>
      <c r="AK77" s="969"/>
      <c r="AL77" s="968"/>
      <c r="AM77" s="968"/>
      <c r="AN77" s="968"/>
      <c r="AO77" s="918"/>
      <c r="AP77" s="969"/>
      <c r="AQ77" s="968"/>
      <c r="AR77" s="968"/>
      <c r="AS77" s="968"/>
      <c r="AT77" s="918"/>
      <c r="AU77" s="969"/>
      <c r="AV77" s="968"/>
      <c r="AW77" s="968"/>
      <c r="AX77" s="968"/>
      <c r="AY77" s="918"/>
      <c r="AZ77" s="965"/>
      <c r="BA77" s="965"/>
      <c r="BB77" s="965"/>
      <c r="BC77" s="965"/>
      <c r="BD77" s="966"/>
      <c r="BE77" s="266"/>
      <c r="BF77" s="266"/>
      <c r="BG77" s="266"/>
      <c r="BH77" s="266"/>
      <c r="BI77" s="266"/>
      <c r="BJ77" s="266"/>
      <c r="BK77" s="266"/>
      <c r="BL77" s="266"/>
      <c r="BM77" s="266"/>
      <c r="BN77" s="266"/>
      <c r="BO77" s="266"/>
      <c r="BP77" s="266"/>
      <c r="BQ77" s="263">
        <v>71</v>
      </c>
      <c r="BR77" s="268"/>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7"/>
    </row>
    <row r="78" spans="1:131" s="248" customFormat="1" ht="26.25" customHeight="1" x14ac:dyDescent="0.2">
      <c r="A78" s="262">
        <v>11</v>
      </c>
      <c r="B78" s="961"/>
      <c r="C78" s="962"/>
      <c r="D78" s="962"/>
      <c r="E78" s="962"/>
      <c r="F78" s="962"/>
      <c r="G78" s="962"/>
      <c r="H78" s="962"/>
      <c r="I78" s="962"/>
      <c r="J78" s="962"/>
      <c r="K78" s="962"/>
      <c r="L78" s="962"/>
      <c r="M78" s="962"/>
      <c r="N78" s="962"/>
      <c r="O78" s="962"/>
      <c r="P78" s="963"/>
      <c r="Q78" s="964"/>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5"/>
      <c r="BA78" s="965"/>
      <c r="BB78" s="965"/>
      <c r="BC78" s="965"/>
      <c r="BD78" s="966"/>
      <c r="BE78" s="266"/>
      <c r="BF78" s="266"/>
      <c r="BG78" s="266"/>
      <c r="BH78" s="266"/>
      <c r="BI78" s="266"/>
      <c r="BJ78" s="269"/>
      <c r="BK78" s="269"/>
      <c r="BL78" s="269"/>
      <c r="BM78" s="269"/>
      <c r="BN78" s="269"/>
      <c r="BO78" s="266"/>
      <c r="BP78" s="266"/>
      <c r="BQ78" s="263">
        <v>72</v>
      </c>
      <c r="BR78" s="268"/>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7"/>
    </row>
    <row r="79" spans="1:131" s="248" customFormat="1" ht="26.25" customHeight="1" x14ac:dyDescent="0.2">
      <c r="A79" s="262">
        <v>12</v>
      </c>
      <c r="B79" s="961"/>
      <c r="C79" s="962"/>
      <c r="D79" s="962"/>
      <c r="E79" s="962"/>
      <c r="F79" s="962"/>
      <c r="G79" s="962"/>
      <c r="H79" s="962"/>
      <c r="I79" s="962"/>
      <c r="J79" s="962"/>
      <c r="K79" s="962"/>
      <c r="L79" s="962"/>
      <c r="M79" s="962"/>
      <c r="N79" s="962"/>
      <c r="O79" s="962"/>
      <c r="P79" s="963"/>
      <c r="Q79" s="964"/>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5"/>
      <c r="BA79" s="965"/>
      <c r="BB79" s="965"/>
      <c r="BC79" s="965"/>
      <c r="BD79" s="966"/>
      <c r="BE79" s="266"/>
      <c r="BF79" s="266"/>
      <c r="BG79" s="266"/>
      <c r="BH79" s="266"/>
      <c r="BI79" s="266"/>
      <c r="BJ79" s="269"/>
      <c r="BK79" s="269"/>
      <c r="BL79" s="269"/>
      <c r="BM79" s="269"/>
      <c r="BN79" s="269"/>
      <c r="BO79" s="266"/>
      <c r="BP79" s="266"/>
      <c r="BQ79" s="263">
        <v>73</v>
      </c>
      <c r="BR79" s="268"/>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7"/>
    </row>
    <row r="80" spans="1:131" s="248" customFormat="1" ht="26.25" customHeight="1" x14ac:dyDescent="0.2">
      <c r="A80" s="262">
        <v>13</v>
      </c>
      <c r="B80" s="961"/>
      <c r="C80" s="962"/>
      <c r="D80" s="962"/>
      <c r="E80" s="962"/>
      <c r="F80" s="962"/>
      <c r="G80" s="962"/>
      <c r="H80" s="962"/>
      <c r="I80" s="962"/>
      <c r="J80" s="962"/>
      <c r="K80" s="962"/>
      <c r="L80" s="962"/>
      <c r="M80" s="962"/>
      <c r="N80" s="962"/>
      <c r="O80" s="962"/>
      <c r="P80" s="963"/>
      <c r="Q80" s="964"/>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5"/>
      <c r="BA80" s="965"/>
      <c r="BB80" s="965"/>
      <c r="BC80" s="965"/>
      <c r="BD80" s="966"/>
      <c r="BE80" s="266"/>
      <c r="BF80" s="266"/>
      <c r="BG80" s="266"/>
      <c r="BH80" s="266"/>
      <c r="BI80" s="266"/>
      <c r="BJ80" s="266"/>
      <c r="BK80" s="266"/>
      <c r="BL80" s="266"/>
      <c r="BM80" s="266"/>
      <c r="BN80" s="266"/>
      <c r="BO80" s="266"/>
      <c r="BP80" s="266"/>
      <c r="BQ80" s="263">
        <v>74</v>
      </c>
      <c r="BR80" s="268"/>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7"/>
    </row>
    <row r="81" spans="1:131" s="248" customFormat="1" ht="26.25" customHeight="1" x14ac:dyDescent="0.2">
      <c r="A81" s="262">
        <v>14</v>
      </c>
      <c r="B81" s="961"/>
      <c r="C81" s="962"/>
      <c r="D81" s="962"/>
      <c r="E81" s="962"/>
      <c r="F81" s="962"/>
      <c r="G81" s="962"/>
      <c r="H81" s="962"/>
      <c r="I81" s="962"/>
      <c r="J81" s="962"/>
      <c r="K81" s="962"/>
      <c r="L81" s="962"/>
      <c r="M81" s="962"/>
      <c r="N81" s="962"/>
      <c r="O81" s="962"/>
      <c r="P81" s="963"/>
      <c r="Q81" s="964"/>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5"/>
      <c r="BA81" s="965"/>
      <c r="BB81" s="965"/>
      <c r="BC81" s="965"/>
      <c r="BD81" s="966"/>
      <c r="BE81" s="266"/>
      <c r="BF81" s="266"/>
      <c r="BG81" s="266"/>
      <c r="BH81" s="266"/>
      <c r="BI81" s="266"/>
      <c r="BJ81" s="266"/>
      <c r="BK81" s="266"/>
      <c r="BL81" s="266"/>
      <c r="BM81" s="266"/>
      <c r="BN81" s="266"/>
      <c r="BO81" s="266"/>
      <c r="BP81" s="266"/>
      <c r="BQ81" s="263">
        <v>75</v>
      </c>
      <c r="BR81" s="268"/>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7"/>
    </row>
    <row r="82" spans="1:131" s="248" customFormat="1" ht="26.25" customHeight="1" x14ac:dyDescent="0.2">
      <c r="A82" s="262">
        <v>15</v>
      </c>
      <c r="B82" s="961"/>
      <c r="C82" s="962"/>
      <c r="D82" s="962"/>
      <c r="E82" s="962"/>
      <c r="F82" s="962"/>
      <c r="G82" s="962"/>
      <c r="H82" s="962"/>
      <c r="I82" s="962"/>
      <c r="J82" s="962"/>
      <c r="K82" s="962"/>
      <c r="L82" s="962"/>
      <c r="M82" s="962"/>
      <c r="N82" s="962"/>
      <c r="O82" s="962"/>
      <c r="P82" s="963"/>
      <c r="Q82" s="964"/>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5"/>
      <c r="BA82" s="965"/>
      <c r="BB82" s="965"/>
      <c r="BC82" s="965"/>
      <c r="BD82" s="966"/>
      <c r="BE82" s="266"/>
      <c r="BF82" s="266"/>
      <c r="BG82" s="266"/>
      <c r="BH82" s="266"/>
      <c r="BI82" s="266"/>
      <c r="BJ82" s="266"/>
      <c r="BK82" s="266"/>
      <c r="BL82" s="266"/>
      <c r="BM82" s="266"/>
      <c r="BN82" s="266"/>
      <c r="BO82" s="266"/>
      <c r="BP82" s="266"/>
      <c r="BQ82" s="263">
        <v>76</v>
      </c>
      <c r="BR82" s="268"/>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7"/>
    </row>
    <row r="83" spans="1:131" s="248" customFormat="1" ht="26.25" customHeight="1" x14ac:dyDescent="0.2">
      <c r="A83" s="262">
        <v>16</v>
      </c>
      <c r="B83" s="961"/>
      <c r="C83" s="962"/>
      <c r="D83" s="962"/>
      <c r="E83" s="962"/>
      <c r="F83" s="962"/>
      <c r="G83" s="962"/>
      <c r="H83" s="962"/>
      <c r="I83" s="962"/>
      <c r="J83" s="962"/>
      <c r="K83" s="962"/>
      <c r="L83" s="962"/>
      <c r="M83" s="962"/>
      <c r="N83" s="962"/>
      <c r="O83" s="962"/>
      <c r="P83" s="963"/>
      <c r="Q83" s="964"/>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5"/>
      <c r="BA83" s="965"/>
      <c r="BB83" s="965"/>
      <c r="BC83" s="965"/>
      <c r="BD83" s="966"/>
      <c r="BE83" s="266"/>
      <c r="BF83" s="266"/>
      <c r="BG83" s="266"/>
      <c r="BH83" s="266"/>
      <c r="BI83" s="266"/>
      <c r="BJ83" s="266"/>
      <c r="BK83" s="266"/>
      <c r="BL83" s="266"/>
      <c r="BM83" s="266"/>
      <c r="BN83" s="266"/>
      <c r="BO83" s="266"/>
      <c r="BP83" s="266"/>
      <c r="BQ83" s="263">
        <v>77</v>
      </c>
      <c r="BR83" s="268"/>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7"/>
    </row>
    <row r="84" spans="1:131" s="248" customFormat="1" ht="26.25" customHeight="1" x14ac:dyDescent="0.2">
      <c r="A84" s="262">
        <v>17</v>
      </c>
      <c r="B84" s="961"/>
      <c r="C84" s="962"/>
      <c r="D84" s="962"/>
      <c r="E84" s="962"/>
      <c r="F84" s="962"/>
      <c r="G84" s="962"/>
      <c r="H84" s="962"/>
      <c r="I84" s="962"/>
      <c r="J84" s="962"/>
      <c r="K84" s="962"/>
      <c r="L84" s="962"/>
      <c r="M84" s="962"/>
      <c r="N84" s="962"/>
      <c r="O84" s="962"/>
      <c r="P84" s="963"/>
      <c r="Q84" s="964"/>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5"/>
      <c r="BA84" s="965"/>
      <c r="BB84" s="965"/>
      <c r="BC84" s="965"/>
      <c r="BD84" s="966"/>
      <c r="BE84" s="266"/>
      <c r="BF84" s="266"/>
      <c r="BG84" s="266"/>
      <c r="BH84" s="266"/>
      <c r="BI84" s="266"/>
      <c r="BJ84" s="266"/>
      <c r="BK84" s="266"/>
      <c r="BL84" s="266"/>
      <c r="BM84" s="266"/>
      <c r="BN84" s="266"/>
      <c r="BO84" s="266"/>
      <c r="BP84" s="266"/>
      <c r="BQ84" s="263">
        <v>78</v>
      </c>
      <c r="BR84" s="268"/>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7"/>
    </row>
    <row r="85" spans="1:131" s="248" customFormat="1" ht="26.25" customHeight="1" x14ac:dyDescent="0.2">
      <c r="A85" s="262">
        <v>18</v>
      </c>
      <c r="B85" s="961"/>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6"/>
      <c r="BF85" s="266"/>
      <c r="BG85" s="266"/>
      <c r="BH85" s="266"/>
      <c r="BI85" s="266"/>
      <c r="BJ85" s="266"/>
      <c r="BK85" s="266"/>
      <c r="BL85" s="266"/>
      <c r="BM85" s="266"/>
      <c r="BN85" s="266"/>
      <c r="BO85" s="266"/>
      <c r="BP85" s="266"/>
      <c r="BQ85" s="263">
        <v>79</v>
      </c>
      <c r="BR85" s="268"/>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7"/>
    </row>
    <row r="86" spans="1:131" s="248" customFormat="1" ht="26.25" customHeight="1" x14ac:dyDescent="0.2">
      <c r="A86" s="262">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6"/>
      <c r="BF86" s="266"/>
      <c r="BG86" s="266"/>
      <c r="BH86" s="266"/>
      <c r="BI86" s="266"/>
      <c r="BJ86" s="266"/>
      <c r="BK86" s="266"/>
      <c r="BL86" s="266"/>
      <c r="BM86" s="266"/>
      <c r="BN86" s="266"/>
      <c r="BO86" s="266"/>
      <c r="BP86" s="266"/>
      <c r="BQ86" s="263">
        <v>80</v>
      </c>
      <c r="BR86" s="268"/>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7"/>
    </row>
    <row r="87" spans="1:131" s="248" customFormat="1" ht="26.25" customHeight="1" x14ac:dyDescent="0.2">
      <c r="A87" s="270">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6"/>
      <c r="BF87" s="266"/>
      <c r="BG87" s="266"/>
      <c r="BH87" s="266"/>
      <c r="BI87" s="266"/>
      <c r="BJ87" s="266"/>
      <c r="BK87" s="266"/>
      <c r="BL87" s="266"/>
      <c r="BM87" s="266"/>
      <c r="BN87" s="266"/>
      <c r="BO87" s="266"/>
      <c r="BP87" s="266"/>
      <c r="BQ87" s="263">
        <v>81</v>
      </c>
      <c r="BR87" s="268"/>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7"/>
    </row>
    <row r="88" spans="1:131" s="248" customFormat="1" ht="26.25" customHeight="1" thickBot="1" x14ac:dyDescent="0.25">
      <c r="A88" s="265" t="s">
        <v>388</v>
      </c>
      <c r="B88" s="878" t="s">
        <v>423</v>
      </c>
      <c r="C88" s="879"/>
      <c r="D88" s="879"/>
      <c r="E88" s="879"/>
      <c r="F88" s="879"/>
      <c r="G88" s="879"/>
      <c r="H88" s="879"/>
      <c r="I88" s="879"/>
      <c r="J88" s="879"/>
      <c r="K88" s="879"/>
      <c r="L88" s="879"/>
      <c r="M88" s="879"/>
      <c r="N88" s="879"/>
      <c r="O88" s="879"/>
      <c r="P88" s="880"/>
      <c r="Q88" s="926"/>
      <c r="R88" s="927"/>
      <c r="S88" s="927"/>
      <c r="T88" s="927"/>
      <c r="U88" s="927"/>
      <c r="V88" s="927"/>
      <c r="W88" s="927"/>
      <c r="X88" s="927"/>
      <c r="Y88" s="927"/>
      <c r="Z88" s="927"/>
      <c r="AA88" s="927"/>
      <c r="AB88" s="927"/>
      <c r="AC88" s="927"/>
      <c r="AD88" s="927"/>
      <c r="AE88" s="927"/>
      <c r="AF88" s="930">
        <v>12047</v>
      </c>
      <c r="AG88" s="930"/>
      <c r="AH88" s="930"/>
      <c r="AI88" s="930"/>
      <c r="AJ88" s="930"/>
      <c r="AK88" s="927"/>
      <c r="AL88" s="927"/>
      <c r="AM88" s="927"/>
      <c r="AN88" s="927"/>
      <c r="AO88" s="927"/>
      <c r="AP88" s="930">
        <v>368</v>
      </c>
      <c r="AQ88" s="930"/>
      <c r="AR88" s="930"/>
      <c r="AS88" s="930"/>
      <c r="AT88" s="930"/>
      <c r="AU88" s="930">
        <v>11</v>
      </c>
      <c r="AV88" s="930"/>
      <c r="AW88" s="930"/>
      <c r="AX88" s="930"/>
      <c r="AY88" s="930"/>
      <c r="AZ88" s="935"/>
      <c r="BA88" s="935"/>
      <c r="BB88" s="935"/>
      <c r="BC88" s="935"/>
      <c r="BD88" s="936"/>
      <c r="BE88" s="266"/>
      <c r="BF88" s="266"/>
      <c r="BG88" s="266"/>
      <c r="BH88" s="266"/>
      <c r="BI88" s="266"/>
      <c r="BJ88" s="266"/>
      <c r="BK88" s="266"/>
      <c r="BL88" s="266"/>
      <c r="BM88" s="266"/>
      <c r="BN88" s="266"/>
      <c r="BO88" s="266"/>
      <c r="BP88" s="266"/>
      <c r="BQ88" s="263">
        <v>82</v>
      </c>
      <c r="BR88" s="268"/>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8" t="s">
        <v>424</v>
      </c>
      <c r="BS102" s="879"/>
      <c r="BT102" s="879"/>
      <c r="BU102" s="879"/>
      <c r="BV102" s="879"/>
      <c r="BW102" s="879"/>
      <c r="BX102" s="879"/>
      <c r="BY102" s="879"/>
      <c r="BZ102" s="879"/>
      <c r="CA102" s="879"/>
      <c r="CB102" s="879"/>
      <c r="CC102" s="879"/>
      <c r="CD102" s="879"/>
      <c r="CE102" s="879"/>
      <c r="CF102" s="879"/>
      <c r="CG102" s="880"/>
      <c r="CH102" s="977"/>
      <c r="CI102" s="978"/>
      <c r="CJ102" s="978"/>
      <c r="CK102" s="978"/>
      <c r="CL102" s="979"/>
      <c r="CM102" s="977"/>
      <c r="CN102" s="978"/>
      <c r="CO102" s="978"/>
      <c r="CP102" s="978"/>
      <c r="CQ102" s="979"/>
      <c r="CR102" s="980">
        <v>862</v>
      </c>
      <c r="CS102" s="938"/>
      <c r="CT102" s="938"/>
      <c r="CU102" s="938"/>
      <c r="CV102" s="981"/>
      <c r="CW102" s="980">
        <v>31</v>
      </c>
      <c r="CX102" s="938"/>
      <c r="CY102" s="938"/>
      <c r="CZ102" s="938"/>
      <c r="DA102" s="981"/>
      <c r="DB102" s="980"/>
      <c r="DC102" s="938"/>
      <c r="DD102" s="938"/>
      <c r="DE102" s="938"/>
      <c r="DF102" s="981"/>
      <c r="DG102" s="980"/>
      <c r="DH102" s="938"/>
      <c r="DI102" s="938"/>
      <c r="DJ102" s="938"/>
      <c r="DK102" s="981"/>
      <c r="DL102" s="980"/>
      <c r="DM102" s="938"/>
      <c r="DN102" s="938"/>
      <c r="DO102" s="938"/>
      <c r="DP102" s="981"/>
      <c r="DQ102" s="980"/>
      <c r="DR102" s="938"/>
      <c r="DS102" s="938"/>
      <c r="DT102" s="938"/>
      <c r="DU102" s="981"/>
      <c r="DV102" s="1004"/>
      <c r="DW102" s="1005"/>
      <c r="DX102" s="1005"/>
      <c r="DY102" s="1005"/>
      <c r="DZ102" s="1006"/>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7" t="s">
        <v>425</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8" t="s">
        <v>426</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9" t="s">
        <v>429</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430</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7" customFormat="1" ht="26.25" customHeight="1" x14ac:dyDescent="0.2">
      <c r="A109" s="100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432</v>
      </c>
      <c r="AB109" s="983"/>
      <c r="AC109" s="983"/>
      <c r="AD109" s="983"/>
      <c r="AE109" s="984"/>
      <c r="AF109" s="982" t="s">
        <v>304</v>
      </c>
      <c r="AG109" s="983"/>
      <c r="AH109" s="983"/>
      <c r="AI109" s="983"/>
      <c r="AJ109" s="984"/>
      <c r="AK109" s="982" t="s">
        <v>303</v>
      </c>
      <c r="AL109" s="983"/>
      <c r="AM109" s="983"/>
      <c r="AN109" s="983"/>
      <c r="AO109" s="984"/>
      <c r="AP109" s="982" t="s">
        <v>433</v>
      </c>
      <c r="AQ109" s="983"/>
      <c r="AR109" s="983"/>
      <c r="AS109" s="983"/>
      <c r="AT109" s="985"/>
      <c r="AU109" s="100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432</v>
      </c>
      <c r="BR109" s="983"/>
      <c r="BS109" s="983"/>
      <c r="BT109" s="983"/>
      <c r="BU109" s="984"/>
      <c r="BV109" s="982" t="s">
        <v>304</v>
      </c>
      <c r="BW109" s="983"/>
      <c r="BX109" s="983"/>
      <c r="BY109" s="983"/>
      <c r="BZ109" s="984"/>
      <c r="CA109" s="982" t="s">
        <v>303</v>
      </c>
      <c r="CB109" s="983"/>
      <c r="CC109" s="983"/>
      <c r="CD109" s="983"/>
      <c r="CE109" s="984"/>
      <c r="CF109" s="1003" t="s">
        <v>433</v>
      </c>
      <c r="CG109" s="1003"/>
      <c r="CH109" s="1003"/>
      <c r="CI109" s="1003"/>
      <c r="CJ109" s="1003"/>
      <c r="CK109" s="982"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432</v>
      </c>
      <c r="DH109" s="983"/>
      <c r="DI109" s="983"/>
      <c r="DJ109" s="983"/>
      <c r="DK109" s="984"/>
      <c r="DL109" s="982" t="s">
        <v>304</v>
      </c>
      <c r="DM109" s="983"/>
      <c r="DN109" s="983"/>
      <c r="DO109" s="983"/>
      <c r="DP109" s="984"/>
      <c r="DQ109" s="982" t="s">
        <v>303</v>
      </c>
      <c r="DR109" s="983"/>
      <c r="DS109" s="983"/>
      <c r="DT109" s="983"/>
      <c r="DU109" s="984"/>
      <c r="DV109" s="982" t="s">
        <v>433</v>
      </c>
      <c r="DW109" s="983"/>
      <c r="DX109" s="983"/>
      <c r="DY109" s="983"/>
      <c r="DZ109" s="985"/>
    </row>
    <row r="110" spans="1:131" s="247" customFormat="1" ht="26.25" customHeight="1" x14ac:dyDescent="0.2">
      <c r="A110" s="986" t="s">
        <v>435</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11579386</v>
      </c>
      <c r="AB110" s="990"/>
      <c r="AC110" s="990"/>
      <c r="AD110" s="990"/>
      <c r="AE110" s="991"/>
      <c r="AF110" s="992">
        <v>11693712</v>
      </c>
      <c r="AG110" s="990"/>
      <c r="AH110" s="990"/>
      <c r="AI110" s="990"/>
      <c r="AJ110" s="991"/>
      <c r="AK110" s="992">
        <v>11599342</v>
      </c>
      <c r="AL110" s="990"/>
      <c r="AM110" s="990"/>
      <c r="AN110" s="990"/>
      <c r="AO110" s="991"/>
      <c r="AP110" s="993">
        <v>17.600000000000001</v>
      </c>
      <c r="AQ110" s="994"/>
      <c r="AR110" s="994"/>
      <c r="AS110" s="994"/>
      <c r="AT110" s="995"/>
      <c r="AU110" s="996" t="s">
        <v>73</v>
      </c>
      <c r="AV110" s="997"/>
      <c r="AW110" s="997"/>
      <c r="AX110" s="997"/>
      <c r="AY110" s="997"/>
      <c r="AZ110" s="1038" t="s">
        <v>436</v>
      </c>
      <c r="BA110" s="987"/>
      <c r="BB110" s="987"/>
      <c r="BC110" s="987"/>
      <c r="BD110" s="987"/>
      <c r="BE110" s="987"/>
      <c r="BF110" s="987"/>
      <c r="BG110" s="987"/>
      <c r="BH110" s="987"/>
      <c r="BI110" s="987"/>
      <c r="BJ110" s="987"/>
      <c r="BK110" s="987"/>
      <c r="BL110" s="987"/>
      <c r="BM110" s="987"/>
      <c r="BN110" s="987"/>
      <c r="BO110" s="987"/>
      <c r="BP110" s="988"/>
      <c r="BQ110" s="1024">
        <v>124320685</v>
      </c>
      <c r="BR110" s="1025"/>
      <c r="BS110" s="1025"/>
      <c r="BT110" s="1025"/>
      <c r="BU110" s="1025"/>
      <c r="BV110" s="1025">
        <v>122809368</v>
      </c>
      <c r="BW110" s="1025"/>
      <c r="BX110" s="1025"/>
      <c r="BY110" s="1025"/>
      <c r="BZ110" s="1025"/>
      <c r="CA110" s="1025">
        <v>122439504</v>
      </c>
      <c r="CB110" s="1025"/>
      <c r="CC110" s="1025"/>
      <c r="CD110" s="1025"/>
      <c r="CE110" s="1025"/>
      <c r="CF110" s="1039">
        <v>185.5</v>
      </c>
      <c r="CG110" s="1040"/>
      <c r="CH110" s="1040"/>
      <c r="CI110" s="1040"/>
      <c r="CJ110" s="1040"/>
      <c r="CK110" s="1041" t="s">
        <v>437</v>
      </c>
      <c r="CL110" s="1042"/>
      <c r="CM110" s="1021" t="s">
        <v>438</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v>4959474</v>
      </c>
      <c r="DH110" s="1025"/>
      <c r="DI110" s="1025"/>
      <c r="DJ110" s="1025"/>
      <c r="DK110" s="1025"/>
      <c r="DL110" s="1025">
        <v>4109379</v>
      </c>
      <c r="DM110" s="1025"/>
      <c r="DN110" s="1025"/>
      <c r="DO110" s="1025"/>
      <c r="DP110" s="1025"/>
      <c r="DQ110" s="1025">
        <v>3237029</v>
      </c>
      <c r="DR110" s="1025"/>
      <c r="DS110" s="1025"/>
      <c r="DT110" s="1025"/>
      <c r="DU110" s="1025"/>
      <c r="DV110" s="1026">
        <v>4.9000000000000004</v>
      </c>
      <c r="DW110" s="1026"/>
      <c r="DX110" s="1026"/>
      <c r="DY110" s="1026"/>
      <c r="DZ110" s="1027"/>
    </row>
    <row r="111" spans="1:131" s="247" customFormat="1" ht="26.25" customHeight="1" x14ac:dyDescent="0.2">
      <c r="A111" s="1028" t="s">
        <v>439</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416</v>
      </c>
      <c r="AB111" s="1032"/>
      <c r="AC111" s="1032"/>
      <c r="AD111" s="1032"/>
      <c r="AE111" s="1033"/>
      <c r="AF111" s="1034" t="s">
        <v>229</v>
      </c>
      <c r="AG111" s="1032"/>
      <c r="AH111" s="1032"/>
      <c r="AI111" s="1032"/>
      <c r="AJ111" s="1033"/>
      <c r="AK111" s="1034" t="s">
        <v>416</v>
      </c>
      <c r="AL111" s="1032"/>
      <c r="AM111" s="1032"/>
      <c r="AN111" s="1032"/>
      <c r="AO111" s="1033"/>
      <c r="AP111" s="1035" t="s">
        <v>440</v>
      </c>
      <c r="AQ111" s="1036"/>
      <c r="AR111" s="1036"/>
      <c r="AS111" s="1036"/>
      <c r="AT111" s="1037"/>
      <c r="AU111" s="998"/>
      <c r="AV111" s="999"/>
      <c r="AW111" s="999"/>
      <c r="AX111" s="999"/>
      <c r="AY111" s="999"/>
      <c r="AZ111" s="1047" t="s">
        <v>441</v>
      </c>
      <c r="BA111" s="1048"/>
      <c r="BB111" s="1048"/>
      <c r="BC111" s="1048"/>
      <c r="BD111" s="1048"/>
      <c r="BE111" s="1048"/>
      <c r="BF111" s="1048"/>
      <c r="BG111" s="1048"/>
      <c r="BH111" s="1048"/>
      <c r="BI111" s="1048"/>
      <c r="BJ111" s="1048"/>
      <c r="BK111" s="1048"/>
      <c r="BL111" s="1048"/>
      <c r="BM111" s="1048"/>
      <c r="BN111" s="1048"/>
      <c r="BO111" s="1048"/>
      <c r="BP111" s="1049"/>
      <c r="BQ111" s="1017">
        <v>4959474</v>
      </c>
      <c r="BR111" s="1018"/>
      <c r="BS111" s="1018"/>
      <c r="BT111" s="1018"/>
      <c r="BU111" s="1018"/>
      <c r="BV111" s="1018">
        <v>4109379</v>
      </c>
      <c r="BW111" s="1018"/>
      <c r="BX111" s="1018"/>
      <c r="BY111" s="1018"/>
      <c r="BZ111" s="1018"/>
      <c r="CA111" s="1018">
        <v>3237029</v>
      </c>
      <c r="CB111" s="1018"/>
      <c r="CC111" s="1018"/>
      <c r="CD111" s="1018"/>
      <c r="CE111" s="1018"/>
      <c r="CF111" s="1012">
        <v>4.9000000000000004</v>
      </c>
      <c r="CG111" s="1013"/>
      <c r="CH111" s="1013"/>
      <c r="CI111" s="1013"/>
      <c r="CJ111" s="1013"/>
      <c r="CK111" s="1043"/>
      <c r="CL111" s="1044"/>
      <c r="CM111" s="1014" t="s">
        <v>442</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416</v>
      </c>
      <c r="DH111" s="1018"/>
      <c r="DI111" s="1018"/>
      <c r="DJ111" s="1018"/>
      <c r="DK111" s="1018"/>
      <c r="DL111" s="1018" t="s">
        <v>416</v>
      </c>
      <c r="DM111" s="1018"/>
      <c r="DN111" s="1018"/>
      <c r="DO111" s="1018"/>
      <c r="DP111" s="1018"/>
      <c r="DQ111" s="1018" t="s">
        <v>440</v>
      </c>
      <c r="DR111" s="1018"/>
      <c r="DS111" s="1018"/>
      <c r="DT111" s="1018"/>
      <c r="DU111" s="1018"/>
      <c r="DV111" s="1019" t="s">
        <v>229</v>
      </c>
      <c r="DW111" s="1019"/>
      <c r="DX111" s="1019"/>
      <c r="DY111" s="1019"/>
      <c r="DZ111" s="1020"/>
    </row>
    <row r="112" spans="1:131" s="247" customFormat="1" ht="26.25" customHeight="1" x14ac:dyDescent="0.2">
      <c r="A112" s="1050" t="s">
        <v>443</v>
      </c>
      <c r="B112" s="1051"/>
      <c r="C112" s="1048" t="s">
        <v>444</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445</v>
      </c>
      <c r="AB112" s="1057"/>
      <c r="AC112" s="1057"/>
      <c r="AD112" s="1057"/>
      <c r="AE112" s="1058"/>
      <c r="AF112" s="1059" t="s">
        <v>416</v>
      </c>
      <c r="AG112" s="1057"/>
      <c r="AH112" s="1057"/>
      <c r="AI112" s="1057"/>
      <c r="AJ112" s="1058"/>
      <c r="AK112" s="1059" t="s">
        <v>229</v>
      </c>
      <c r="AL112" s="1057"/>
      <c r="AM112" s="1057"/>
      <c r="AN112" s="1057"/>
      <c r="AO112" s="1058"/>
      <c r="AP112" s="1060" t="s">
        <v>445</v>
      </c>
      <c r="AQ112" s="1061"/>
      <c r="AR112" s="1061"/>
      <c r="AS112" s="1061"/>
      <c r="AT112" s="1062"/>
      <c r="AU112" s="998"/>
      <c r="AV112" s="999"/>
      <c r="AW112" s="999"/>
      <c r="AX112" s="999"/>
      <c r="AY112" s="999"/>
      <c r="AZ112" s="1047" t="s">
        <v>446</v>
      </c>
      <c r="BA112" s="1048"/>
      <c r="BB112" s="1048"/>
      <c r="BC112" s="1048"/>
      <c r="BD112" s="1048"/>
      <c r="BE112" s="1048"/>
      <c r="BF112" s="1048"/>
      <c r="BG112" s="1048"/>
      <c r="BH112" s="1048"/>
      <c r="BI112" s="1048"/>
      <c r="BJ112" s="1048"/>
      <c r="BK112" s="1048"/>
      <c r="BL112" s="1048"/>
      <c r="BM112" s="1048"/>
      <c r="BN112" s="1048"/>
      <c r="BO112" s="1048"/>
      <c r="BP112" s="1049"/>
      <c r="BQ112" s="1017">
        <v>59547380</v>
      </c>
      <c r="BR112" s="1018"/>
      <c r="BS112" s="1018"/>
      <c r="BT112" s="1018"/>
      <c r="BU112" s="1018"/>
      <c r="BV112" s="1018">
        <v>63923873</v>
      </c>
      <c r="BW112" s="1018"/>
      <c r="BX112" s="1018"/>
      <c r="BY112" s="1018"/>
      <c r="BZ112" s="1018"/>
      <c r="CA112" s="1018">
        <v>64222403</v>
      </c>
      <c r="CB112" s="1018"/>
      <c r="CC112" s="1018"/>
      <c r="CD112" s="1018"/>
      <c r="CE112" s="1018"/>
      <c r="CF112" s="1012">
        <v>97.3</v>
      </c>
      <c r="CG112" s="1013"/>
      <c r="CH112" s="1013"/>
      <c r="CI112" s="1013"/>
      <c r="CJ112" s="1013"/>
      <c r="CK112" s="1043"/>
      <c r="CL112" s="1044"/>
      <c r="CM112" s="1014" t="s">
        <v>447</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416</v>
      </c>
      <c r="DH112" s="1018"/>
      <c r="DI112" s="1018"/>
      <c r="DJ112" s="1018"/>
      <c r="DK112" s="1018"/>
      <c r="DL112" s="1018" t="s">
        <v>229</v>
      </c>
      <c r="DM112" s="1018"/>
      <c r="DN112" s="1018"/>
      <c r="DO112" s="1018"/>
      <c r="DP112" s="1018"/>
      <c r="DQ112" s="1018" t="s">
        <v>229</v>
      </c>
      <c r="DR112" s="1018"/>
      <c r="DS112" s="1018"/>
      <c r="DT112" s="1018"/>
      <c r="DU112" s="1018"/>
      <c r="DV112" s="1019" t="s">
        <v>416</v>
      </c>
      <c r="DW112" s="1019"/>
      <c r="DX112" s="1019"/>
      <c r="DY112" s="1019"/>
      <c r="DZ112" s="1020"/>
    </row>
    <row r="113" spans="1:130" s="247" customFormat="1" ht="26.25" customHeight="1" x14ac:dyDescent="0.2">
      <c r="A113" s="1052"/>
      <c r="B113" s="1053"/>
      <c r="C113" s="1048" t="s">
        <v>448</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3769797</v>
      </c>
      <c r="AB113" s="1032"/>
      <c r="AC113" s="1032"/>
      <c r="AD113" s="1032"/>
      <c r="AE113" s="1033"/>
      <c r="AF113" s="1034">
        <v>3614736</v>
      </c>
      <c r="AG113" s="1032"/>
      <c r="AH113" s="1032"/>
      <c r="AI113" s="1032"/>
      <c r="AJ113" s="1033"/>
      <c r="AK113" s="1034">
        <v>3708441</v>
      </c>
      <c r="AL113" s="1032"/>
      <c r="AM113" s="1032"/>
      <c r="AN113" s="1032"/>
      <c r="AO113" s="1033"/>
      <c r="AP113" s="1035">
        <v>5.6</v>
      </c>
      <c r="AQ113" s="1036"/>
      <c r="AR113" s="1036"/>
      <c r="AS113" s="1036"/>
      <c r="AT113" s="1037"/>
      <c r="AU113" s="998"/>
      <c r="AV113" s="999"/>
      <c r="AW113" s="999"/>
      <c r="AX113" s="999"/>
      <c r="AY113" s="999"/>
      <c r="AZ113" s="1047" t="s">
        <v>449</v>
      </c>
      <c r="BA113" s="1048"/>
      <c r="BB113" s="1048"/>
      <c r="BC113" s="1048"/>
      <c r="BD113" s="1048"/>
      <c r="BE113" s="1048"/>
      <c r="BF113" s="1048"/>
      <c r="BG113" s="1048"/>
      <c r="BH113" s="1048"/>
      <c r="BI113" s="1048"/>
      <c r="BJ113" s="1048"/>
      <c r="BK113" s="1048"/>
      <c r="BL113" s="1048"/>
      <c r="BM113" s="1048"/>
      <c r="BN113" s="1048"/>
      <c r="BO113" s="1048"/>
      <c r="BP113" s="1049"/>
      <c r="BQ113" s="1017">
        <v>14867</v>
      </c>
      <c r="BR113" s="1018"/>
      <c r="BS113" s="1018"/>
      <c r="BT113" s="1018"/>
      <c r="BU113" s="1018"/>
      <c r="BV113" s="1018">
        <v>11423</v>
      </c>
      <c r="BW113" s="1018"/>
      <c r="BX113" s="1018"/>
      <c r="BY113" s="1018"/>
      <c r="BZ113" s="1018"/>
      <c r="CA113" s="1018">
        <v>11033</v>
      </c>
      <c r="CB113" s="1018"/>
      <c r="CC113" s="1018"/>
      <c r="CD113" s="1018"/>
      <c r="CE113" s="1018"/>
      <c r="CF113" s="1012">
        <v>0</v>
      </c>
      <c r="CG113" s="1013"/>
      <c r="CH113" s="1013"/>
      <c r="CI113" s="1013"/>
      <c r="CJ113" s="1013"/>
      <c r="CK113" s="1043"/>
      <c r="CL113" s="1044"/>
      <c r="CM113" s="1014" t="s">
        <v>450</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229</v>
      </c>
      <c r="DH113" s="1057"/>
      <c r="DI113" s="1057"/>
      <c r="DJ113" s="1057"/>
      <c r="DK113" s="1058"/>
      <c r="DL113" s="1059" t="s">
        <v>229</v>
      </c>
      <c r="DM113" s="1057"/>
      <c r="DN113" s="1057"/>
      <c r="DO113" s="1057"/>
      <c r="DP113" s="1058"/>
      <c r="DQ113" s="1059" t="s">
        <v>416</v>
      </c>
      <c r="DR113" s="1057"/>
      <c r="DS113" s="1057"/>
      <c r="DT113" s="1057"/>
      <c r="DU113" s="1058"/>
      <c r="DV113" s="1060" t="s">
        <v>229</v>
      </c>
      <c r="DW113" s="1061"/>
      <c r="DX113" s="1061"/>
      <c r="DY113" s="1061"/>
      <c r="DZ113" s="1062"/>
    </row>
    <row r="114" spans="1:130" s="247" customFormat="1" ht="26.25" customHeight="1" x14ac:dyDescent="0.2">
      <c r="A114" s="1052"/>
      <c r="B114" s="1053"/>
      <c r="C114" s="1048" t="s">
        <v>451</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4115</v>
      </c>
      <c r="AB114" s="1057"/>
      <c r="AC114" s="1057"/>
      <c r="AD114" s="1057"/>
      <c r="AE114" s="1058"/>
      <c r="AF114" s="1059">
        <v>3985</v>
      </c>
      <c r="AG114" s="1057"/>
      <c r="AH114" s="1057"/>
      <c r="AI114" s="1057"/>
      <c r="AJ114" s="1058"/>
      <c r="AK114" s="1059">
        <v>1706</v>
      </c>
      <c r="AL114" s="1057"/>
      <c r="AM114" s="1057"/>
      <c r="AN114" s="1057"/>
      <c r="AO114" s="1058"/>
      <c r="AP114" s="1060">
        <v>0</v>
      </c>
      <c r="AQ114" s="1061"/>
      <c r="AR114" s="1061"/>
      <c r="AS114" s="1061"/>
      <c r="AT114" s="1062"/>
      <c r="AU114" s="998"/>
      <c r="AV114" s="999"/>
      <c r="AW114" s="999"/>
      <c r="AX114" s="999"/>
      <c r="AY114" s="999"/>
      <c r="AZ114" s="1047" t="s">
        <v>452</v>
      </c>
      <c r="BA114" s="1048"/>
      <c r="BB114" s="1048"/>
      <c r="BC114" s="1048"/>
      <c r="BD114" s="1048"/>
      <c r="BE114" s="1048"/>
      <c r="BF114" s="1048"/>
      <c r="BG114" s="1048"/>
      <c r="BH114" s="1048"/>
      <c r="BI114" s="1048"/>
      <c r="BJ114" s="1048"/>
      <c r="BK114" s="1048"/>
      <c r="BL114" s="1048"/>
      <c r="BM114" s="1048"/>
      <c r="BN114" s="1048"/>
      <c r="BO114" s="1048"/>
      <c r="BP114" s="1049"/>
      <c r="BQ114" s="1017">
        <v>16716826</v>
      </c>
      <c r="BR114" s="1018"/>
      <c r="BS114" s="1018"/>
      <c r="BT114" s="1018"/>
      <c r="BU114" s="1018"/>
      <c r="BV114" s="1018">
        <v>16124422</v>
      </c>
      <c r="BW114" s="1018"/>
      <c r="BX114" s="1018"/>
      <c r="BY114" s="1018"/>
      <c r="BZ114" s="1018"/>
      <c r="CA114" s="1018">
        <v>16162643</v>
      </c>
      <c r="CB114" s="1018"/>
      <c r="CC114" s="1018"/>
      <c r="CD114" s="1018"/>
      <c r="CE114" s="1018"/>
      <c r="CF114" s="1012">
        <v>24.5</v>
      </c>
      <c r="CG114" s="1013"/>
      <c r="CH114" s="1013"/>
      <c r="CI114" s="1013"/>
      <c r="CJ114" s="1013"/>
      <c r="CK114" s="1043"/>
      <c r="CL114" s="1044"/>
      <c r="CM114" s="1014" t="s">
        <v>453</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416</v>
      </c>
      <c r="DH114" s="1057"/>
      <c r="DI114" s="1057"/>
      <c r="DJ114" s="1057"/>
      <c r="DK114" s="1058"/>
      <c r="DL114" s="1059" t="s">
        <v>229</v>
      </c>
      <c r="DM114" s="1057"/>
      <c r="DN114" s="1057"/>
      <c r="DO114" s="1057"/>
      <c r="DP114" s="1058"/>
      <c r="DQ114" s="1059" t="s">
        <v>416</v>
      </c>
      <c r="DR114" s="1057"/>
      <c r="DS114" s="1057"/>
      <c r="DT114" s="1057"/>
      <c r="DU114" s="1058"/>
      <c r="DV114" s="1060" t="s">
        <v>416</v>
      </c>
      <c r="DW114" s="1061"/>
      <c r="DX114" s="1061"/>
      <c r="DY114" s="1061"/>
      <c r="DZ114" s="1062"/>
    </row>
    <row r="115" spans="1:130" s="247" customFormat="1" ht="26.25" customHeight="1" x14ac:dyDescent="0.2">
      <c r="A115" s="1052"/>
      <c r="B115" s="1053"/>
      <c r="C115" s="1048" t="s">
        <v>454</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973105</v>
      </c>
      <c r="AB115" s="1032"/>
      <c r="AC115" s="1032"/>
      <c r="AD115" s="1032"/>
      <c r="AE115" s="1033"/>
      <c r="AF115" s="1034">
        <v>973133</v>
      </c>
      <c r="AG115" s="1032"/>
      <c r="AH115" s="1032"/>
      <c r="AI115" s="1032"/>
      <c r="AJ115" s="1033"/>
      <c r="AK115" s="1034">
        <v>973144</v>
      </c>
      <c r="AL115" s="1032"/>
      <c r="AM115" s="1032"/>
      <c r="AN115" s="1032"/>
      <c r="AO115" s="1033"/>
      <c r="AP115" s="1035">
        <v>1.5</v>
      </c>
      <c r="AQ115" s="1036"/>
      <c r="AR115" s="1036"/>
      <c r="AS115" s="1036"/>
      <c r="AT115" s="1037"/>
      <c r="AU115" s="998"/>
      <c r="AV115" s="999"/>
      <c r="AW115" s="999"/>
      <c r="AX115" s="999"/>
      <c r="AY115" s="999"/>
      <c r="AZ115" s="1047" t="s">
        <v>455</v>
      </c>
      <c r="BA115" s="1048"/>
      <c r="BB115" s="1048"/>
      <c r="BC115" s="1048"/>
      <c r="BD115" s="1048"/>
      <c r="BE115" s="1048"/>
      <c r="BF115" s="1048"/>
      <c r="BG115" s="1048"/>
      <c r="BH115" s="1048"/>
      <c r="BI115" s="1048"/>
      <c r="BJ115" s="1048"/>
      <c r="BK115" s="1048"/>
      <c r="BL115" s="1048"/>
      <c r="BM115" s="1048"/>
      <c r="BN115" s="1048"/>
      <c r="BO115" s="1048"/>
      <c r="BP115" s="1049"/>
      <c r="BQ115" s="1017" t="s">
        <v>416</v>
      </c>
      <c r="BR115" s="1018"/>
      <c r="BS115" s="1018"/>
      <c r="BT115" s="1018"/>
      <c r="BU115" s="1018"/>
      <c r="BV115" s="1018" t="s">
        <v>416</v>
      </c>
      <c r="BW115" s="1018"/>
      <c r="BX115" s="1018"/>
      <c r="BY115" s="1018"/>
      <c r="BZ115" s="1018"/>
      <c r="CA115" s="1018" t="s">
        <v>229</v>
      </c>
      <c r="CB115" s="1018"/>
      <c r="CC115" s="1018"/>
      <c r="CD115" s="1018"/>
      <c r="CE115" s="1018"/>
      <c r="CF115" s="1012" t="s">
        <v>229</v>
      </c>
      <c r="CG115" s="1013"/>
      <c r="CH115" s="1013"/>
      <c r="CI115" s="1013"/>
      <c r="CJ115" s="1013"/>
      <c r="CK115" s="1043"/>
      <c r="CL115" s="1044"/>
      <c r="CM115" s="1047" t="s">
        <v>456</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229</v>
      </c>
      <c r="DH115" s="1057"/>
      <c r="DI115" s="1057"/>
      <c r="DJ115" s="1057"/>
      <c r="DK115" s="1058"/>
      <c r="DL115" s="1059" t="s">
        <v>440</v>
      </c>
      <c r="DM115" s="1057"/>
      <c r="DN115" s="1057"/>
      <c r="DO115" s="1057"/>
      <c r="DP115" s="1058"/>
      <c r="DQ115" s="1059" t="s">
        <v>416</v>
      </c>
      <c r="DR115" s="1057"/>
      <c r="DS115" s="1057"/>
      <c r="DT115" s="1057"/>
      <c r="DU115" s="1058"/>
      <c r="DV115" s="1060" t="s">
        <v>229</v>
      </c>
      <c r="DW115" s="1061"/>
      <c r="DX115" s="1061"/>
      <c r="DY115" s="1061"/>
      <c r="DZ115" s="1062"/>
    </row>
    <row r="116" spans="1:130" s="247" customFormat="1" ht="26.25" customHeight="1" x14ac:dyDescent="0.2">
      <c r="A116" s="1054"/>
      <c r="B116" s="1055"/>
      <c r="C116" s="1063" t="s">
        <v>457</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416</v>
      </c>
      <c r="AB116" s="1057"/>
      <c r="AC116" s="1057"/>
      <c r="AD116" s="1057"/>
      <c r="AE116" s="1058"/>
      <c r="AF116" s="1059" t="s">
        <v>440</v>
      </c>
      <c r="AG116" s="1057"/>
      <c r="AH116" s="1057"/>
      <c r="AI116" s="1057"/>
      <c r="AJ116" s="1058"/>
      <c r="AK116" s="1059" t="s">
        <v>445</v>
      </c>
      <c r="AL116" s="1057"/>
      <c r="AM116" s="1057"/>
      <c r="AN116" s="1057"/>
      <c r="AO116" s="1058"/>
      <c r="AP116" s="1060" t="s">
        <v>416</v>
      </c>
      <c r="AQ116" s="1061"/>
      <c r="AR116" s="1061"/>
      <c r="AS116" s="1061"/>
      <c r="AT116" s="1062"/>
      <c r="AU116" s="998"/>
      <c r="AV116" s="999"/>
      <c r="AW116" s="999"/>
      <c r="AX116" s="999"/>
      <c r="AY116" s="999"/>
      <c r="AZ116" s="1065" t="s">
        <v>458</v>
      </c>
      <c r="BA116" s="1066"/>
      <c r="BB116" s="1066"/>
      <c r="BC116" s="1066"/>
      <c r="BD116" s="1066"/>
      <c r="BE116" s="1066"/>
      <c r="BF116" s="1066"/>
      <c r="BG116" s="1066"/>
      <c r="BH116" s="1066"/>
      <c r="BI116" s="1066"/>
      <c r="BJ116" s="1066"/>
      <c r="BK116" s="1066"/>
      <c r="BL116" s="1066"/>
      <c r="BM116" s="1066"/>
      <c r="BN116" s="1066"/>
      <c r="BO116" s="1066"/>
      <c r="BP116" s="1067"/>
      <c r="BQ116" s="1017" t="s">
        <v>440</v>
      </c>
      <c r="BR116" s="1018"/>
      <c r="BS116" s="1018"/>
      <c r="BT116" s="1018"/>
      <c r="BU116" s="1018"/>
      <c r="BV116" s="1018" t="s">
        <v>229</v>
      </c>
      <c r="BW116" s="1018"/>
      <c r="BX116" s="1018"/>
      <c r="BY116" s="1018"/>
      <c r="BZ116" s="1018"/>
      <c r="CA116" s="1018" t="s">
        <v>416</v>
      </c>
      <c r="CB116" s="1018"/>
      <c r="CC116" s="1018"/>
      <c r="CD116" s="1018"/>
      <c r="CE116" s="1018"/>
      <c r="CF116" s="1012" t="s">
        <v>229</v>
      </c>
      <c r="CG116" s="1013"/>
      <c r="CH116" s="1013"/>
      <c r="CI116" s="1013"/>
      <c r="CJ116" s="1013"/>
      <c r="CK116" s="1043"/>
      <c r="CL116" s="1044"/>
      <c r="CM116" s="1014" t="s">
        <v>459</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229</v>
      </c>
      <c r="DH116" s="1057"/>
      <c r="DI116" s="1057"/>
      <c r="DJ116" s="1057"/>
      <c r="DK116" s="1058"/>
      <c r="DL116" s="1059" t="s">
        <v>229</v>
      </c>
      <c r="DM116" s="1057"/>
      <c r="DN116" s="1057"/>
      <c r="DO116" s="1057"/>
      <c r="DP116" s="1058"/>
      <c r="DQ116" s="1059" t="s">
        <v>229</v>
      </c>
      <c r="DR116" s="1057"/>
      <c r="DS116" s="1057"/>
      <c r="DT116" s="1057"/>
      <c r="DU116" s="1058"/>
      <c r="DV116" s="1060" t="s">
        <v>416</v>
      </c>
      <c r="DW116" s="1061"/>
      <c r="DX116" s="1061"/>
      <c r="DY116" s="1061"/>
      <c r="DZ116" s="1062"/>
    </row>
    <row r="117" spans="1:130" s="247" customFormat="1" ht="26.25" customHeight="1" x14ac:dyDescent="0.2">
      <c r="A117" s="100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460</v>
      </c>
      <c r="Z117" s="984"/>
      <c r="AA117" s="1074">
        <v>16326403</v>
      </c>
      <c r="AB117" s="1075"/>
      <c r="AC117" s="1075"/>
      <c r="AD117" s="1075"/>
      <c r="AE117" s="1076"/>
      <c r="AF117" s="1077">
        <v>16285566</v>
      </c>
      <c r="AG117" s="1075"/>
      <c r="AH117" s="1075"/>
      <c r="AI117" s="1075"/>
      <c r="AJ117" s="1076"/>
      <c r="AK117" s="1077">
        <v>16282633</v>
      </c>
      <c r="AL117" s="1075"/>
      <c r="AM117" s="1075"/>
      <c r="AN117" s="1075"/>
      <c r="AO117" s="1076"/>
      <c r="AP117" s="1078"/>
      <c r="AQ117" s="1079"/>
      <c r="AR117" s="1079"/>
      <c r="AS117" s="1079"/>
      <c r="AT117" s="1080"/>
      <c r="AU117" s="998"/>
      <c r="AV117" s="999"/>
      <c r="AW117" s="999"/>
      <c r="AX117" s="999"/>
      <c r="AY117" s="999"/>
      <c r="AZ117" s="1065" t="s">
        <v>461</v>
      </c>
      <c r="BA117" s="1066"/>
      <c r="BB117" s="1066"/>
      <c r="BC117" s="1066"/>
      <c r="BD117" s="1066"/>
      <c r="BE117" s="1066"/>
      <c r="BF117" s="1066"/>
      <c r="BG117" s="1066"/>
      <c r="BH117" s="1066"/>
      <c r="BI117" s="1066"/>
      <c r="BJ117" s="1066"/>
      <c r="BK117" s="1066"/>
      <c r="BL117" s="1066"/>
      <c r="BM117" s="1066"/>
      <c r="BN117" s="1066"/>
      <c r="BO117" s="1066"/>
      <c r="BP117" s="1067"/>
      <c r="BQ117" s="1017" t="s">
        <v>416</v>
      </c>
      <c r="BR117" s="1018"/>
      <c r="BS117" s="1018"/>
      <c r="BT117" s="1018"/>
      <c r="BU117" s="1018"/>
      <c r="BV117" s="1018" t="s">
        <v>416</v>
      </c>
      <c r="BW117" s="1018"/>
      <c r="BX117" s="1018"/>
      <c r="BY117" s="1018"/>
      <c r="BZ117" s="1018"/>
      <c r="CA117" s="1018" t="s">
        <v>445</v>
      </c>
      <c r="CB117" s="1018"/>
      <c r="CC117" s="1018"/>
      <c r="CD117" s="1018"/>
      <c r="CE117" s="1018"/>
      <c r="CF117" s="1012" t="s">
        <v>440</v>
      </c>
      <c r="CG117" s="1013"/>
      <c r="CH117" s="1013"/>
      <c r="CI117" s="1013"/>
      <c r="CJ117" s="1013"/>
      <c r="CK117" s="1043"/>
      <c r="CL117" s="1044"/>
      <c r="CM117" s="1014" t="s">
        <v>462</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416</v>
      </c>
      <c r="DH117" s="1057"/>
      <c r="DI117" s="1057"/>
      <c r="DJ117" s="1057"/>
      <c r="DK117" s="1058"/>
      <c r="DL117" s="1059" t="s">
        <v>416</v>
      </c>
      <c r="DM117" s="1057"/>
      <c r="DN117" s="1057"/>
      <c r="DO117" s="1057"/>
      <c r="DP117" s="1058"/>
      <c r="DQ117" s="1059" t="s">
        <v>416</v>
      </c>
      <c r="DR117" s="1057"/>
      <c r="DS117" s="1057"/>
      <c r="DT117" s="1057"/>
      <c r="DU117" s="1058"/>
      <c r="DV117" s="1060" t="s">
        <v>416</v>
      </c>
      <c r="DW117" s="1061"/>
      <c r="DX117" s="1061"/>
      <c r="DY117" s="1061"/>
      <c r="DZ117" s="1062"/>
    </row>
    <row r="118" spans="1:130" s="247" customFormat="1" ht="26.25" customHeight="1" x14ac:dyDescent="0.2">
      <c r="A118" s="100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432</v>
      </c>
      <c r="AB118" s="983"/>
      <c r="AC118" s="983"/>
      <c r="AD118" s="983"/>
      <c r="AE118" s="984"/>
      <c r="AF118" s="982" t="s">
        <v>304</v>
      </c>
      <c r="AG118" s="983"/>
      <c r="AH118" s="983"/>
      <c r="AI118" s="983"/>
      <c r="AJ118" s="984"/>
      <c r="AK118" s="982" t="s">
        <v>303</v>
      </c>
      <c r="AL118" s="983"/>
      <c r="AM118" s="983"/>
      <c r="AN118" s="983"/>
      <c r="AO118" s="984"/>
      <c r="AP118" s="1069" t="s">
        <v>433</v>
      </c>
      <c r="AQ118" s="1070"/>
      <c r="AR118" s="1070"/>
      <c r="AS118" s="1070"/>
      <c r="AT118" s="1071"/>
      <c r="AU118" s="998"/>
      <c r="AV118" s="999"/>
      <c r="AW118" s="999"/>
      <c r="AX118" s="999"/>
      <c r="AY118" s="999"/>
      <c r="AZ118" s="1072" t="s">
        <v>463</v>
      </c>
      <c r="BA118" s="1063"/>
      <c r="BB118" s="1063"/>
      <c r="BC118" s="1063"/>
      <c r="BD118" s="1063"/>
      <c r="BE118" s="1063"/>
      <c r="BF118" s="1063"/>
      <c r="BG118" s="1063"/>
      <c r="BH118" s="1063"/>
      <c r="BI118" s="1063"/>
      <c r="BJ118" s="1063"/>
      <c r="BK118" s="1063"/>
      <c r="BL118" s="1063"/>
      <c r="BM118" s="1063"/>
      <c r="BN118" s="1063"/>
      <c r="BO118" s="1063"/>
      <c r="BP118" s="1064"/>
      <c r="BQ118" s="1095" t="s">
        <v>229</v>
      </c>
      <c r="BR118" s="1096"/>
      <c r="BS118" s="1096"/>
      <c r="BT118" s="1096"/>
      <c r="BU118" s="1096"/>
      <c r="BV118" s="1096" t="s">
        <v>416</v>
      </c>
      <c r="BW118" s="1096"/>
      <c r="BX118" s="1096"/>
      <c r="BY118" s="1096"/>
      <c r="BZ118" s="1096"/>
      <c r="CA118" s="1096" t="s">
        <v>229</v>
      </c>
      <c r="CB118" s="1096"/>
      <c r="CC118" s="1096"/>
      <c r="CD118" s="1096"/>
      <c r="CE118" s="1096"/>
      <c r="CF118" s="1012" t="s">
        <v>229</v>
      </c>
      <c r="CG118" s="1013"/>
      <c r="CH118" s="1013"/>
      <c r="CI118" s="1013"/>
      <c r="CJ118" s="1013"/>
      <c r="CK118" s="1043"/>
      <c r="CL118" s="1044"/>
      <c r="CM118" s="1014" t="s">
        <v>464</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229</v>
      </c>
      <c r="DH118" s="1057"/>
      <c r="DI118" s="1057"/>
      <c r="DJ118" s="1057"/>
      <c r="DK118" s="1058"/>
      <c r="DL118" s="1059" t="s">
        <v>416</v>
      </c>
      <c r="DM118" s="1057"/>
      <c r="DN118" s="1057"/>
      <c r="DO118" s="1057"/>
      <c r="DP118" s="1058"/>
      <c r="DQ118" s="1059" t="s">
        <v>229</v>
      </c>
      <c r="DR118" s="1057"/>
      <c r="DS118" s="1057"/>
      <c r="DT118" s="1057"/>
      <c r="DU118" s="1058"/>
      <c r="DV118" s="1060" t="s">
        <v>229</v>
      </c>
      <c r="DW118" s="1061"/>
      <c r="DX118" s="1061"/>
      <c r="DY118" s="1061"/>
      <c r="DZ118" s="1062"/>
    </row>
    <row r="119" spans="1:130" s="247" customFormat="1" ht="26.25" customHeight="1" x14ac:dyDescent="0.2">
      <c r="A119" s="1156" t="s">
        <v>437</v>
      </c>
      <c r="B119" s="1042"/>
      <c r="C119" s="1021" t="s">
        <v>438</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v>971949</v>
      </c>
      <c r="AB119" s="990"/>
      <c r="AC119" s="990"/>
      <c r="AD119" s="990"/>
      <c r="AE119" s="991"/>
      <c r="AF119" s="992">
        <v>972195</v>
      </c>
      <c r="AG119" s="990"/>
      <c r="AH119" s="990"/>
      <c r="AI119" s="990"/>
      <c r="AJ119" s="991"/>
      <c r="AK119" s="992">
        <v>972449</v>
      </c>
      <c r="AL119" s="990"/>
      <c r="AM119" s="990"/>
      <c r="AN119" s="990"/>
      <c r="AO119" s="991"/>
      <c r="AP119" s="993">
        <v>1.5</v>
      </c>
      <c r="AQ119" s="994"/>
      <c r="AR119" s="994"/>
      <c r="AS119" s="994"/>
      <c r="AT119" s="995"/>
      <c r="AU119" s="1000"/>
      <c r="AV119" s="1001"/>
      <c r="AW119" s="1001"/>
      <c r="AX119" s="1001"/>
      <c r="AY119" s="1001"/>
      <c r="AZ119" s="278" t="s">
        <v>184</v>
      </c>
      <c r="BA119" s="278"/>
      <c r="BB119" s="278"/>
      <c r="BC119" s="278"/>
      <c r="BD119" s="278"/>
      <c r="BE119" s="278"/>
      <c r="BF119" s="278"/>
      <c r="BG119" s="278"/>
      <c r="BH119" s="278"/>
      <c r="BI119" s="278"/>
      <c r="BJ119" s="278"/>
      <c r="BK119" s="278"/>
      <c r="BL119" s="278"/>
      <c r="BM119" s="278"/>
      <c r="BN119" s="278"/>
      <c r="BO119" s="1073" t="s">
        <v>465</v>
      </c>
      <c r="BP119" s="1104"/>
      <c r="BQ119" s="1095">
        <v>205559232</v>
      </c>
      <c r="BR119" s="1096"/>
      <c r="BS119" s="1096"/>
      <c r="BT119" s="1096"/>
      <c r="BU119" s="1096"/>
      <c r="BV119" s="1096">
        <v>206978465</v>
      </c>
      <c r="BW119" s="1096"/>
      <c r="BX119" s="1096"/>
      <c r="BY119" s="1096"/>
      <c r="BZ119" s="1096"/>
      <c r="CA119" s="1096">
        <v>206072612</v>
      </c>
      <c r="CB119" s="1096"/>
      <c r="CC119" s="1096"/>
      <c r="CD119" s="1096"/>
      <c r="CE119" s="1096"/>
      <c r="CF119" s="1097"/>
      <c r="CG119" s="1098"/>
      <c r="CH119" s="1098"/>
      <c r="CI119" s="1098"/>
      <c r="CJ119" s="1099"/>
      <c r="CK119" s="1045"/>
      <c r="CL119" s="1046"/>
      <c r="CM119" s="1100" t="s">
        <v>466</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440</v>
      </c>
      <c r="DH119" s="1082"/>
      <c r="DI119" s="1082"/>
      <c r="DJ119" s="1082"/>
      <c r="DK119" s="1083"/>
      <c r="DL119" s="1081" t="s">
        <v>440</v>
      </c>
      <c r="DM119" s="1082"/>
      <c r="DN119" s="1082"/>
      <c r="DO119" s="1082"/>
      <c r="DP119" s="1083"/>
      <c r="DQ119" s="1081" t="s">
        <v>440</v>
      </c>
      <c r="DR119" s="1082"/>
      <c r="DS119" s="1082"/>
      <c r="DT119" s="1082"/>
      <c r="DU119" s="1083"/>
      <c r="DV119" s="1084" t="s">
        <v>440</v>
      </c>
      <c r="DW119" s="1085"/>
      <c r="DX119" s="1085"/>
      <c r="DY119" s="1085"/>
      <c r="DZ119" s="1086"/>
    </row>
    <row r="120" spans="1:130" s="247" customFormat="1" ht="26.25" customHeight="1" x14ac:dyDescent="0.2">
      <c r="A120" s="1157"/>
      <c r="B120" s="1044"/>
      <c r="C120" s="1014" t="s">
        <v>442</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440</v>
      </c>
      <c r="AB120" s="1057"/>
      <c r="AC120" s="1057"/>
      <c r="AD120" s="1057"/>
      <c r="AE120" s="1058"/>
      <c r="AF120" s="1059" t="s">
        <v>440</v>
      </c>
      <c r="AG120" s="1057"/>
      <c r="AH120" s="1057"/>
      <c r="AI120" s="1057"/>
      <c r="AJ120" s="1058"/>
      <c r="AK120" s="1059" t="s">
        <v>440</v>
      </c>
      <c r="AL120" s="1057"/>
      <c r="AM120" s="1057"/>
      <c r="AN120" s="1057"/>
      <c r="AO120" s="1058"/>
      <c r="AP120" s="1060" t="s">
        <v>440</v>
      </c>
      <c r="AQ120" s="1061"/>
      <c r="AR120" s="1061"/>
      <c r="AS120" s="1061"/>
      <c r="AT120" s="1062"/>
      <c r="AU120" s="1087" t="s">
        <v>467</v>
      </c>
      <c r="AV120" s="1088"/>
      <c r="AW120" s="1088"/>
      <c r="AX120" s="1088"/>
      <c r="AY120" s="1089"/>
      <c r="AZ120" s="1038" t="s">
        <v>468</v>
      </c>
      <c r="BA120" s="987"/>
      <c r="BB120" s="987"/>
      <c r="BC120" s="987"/>
      <c r="BD120" s="987"/>
      <c r="BE120" s="987"/>
      <c r="BF120" s="987"/>
      <c r="BG120" s="987"/>
      <c r="BH120" s="987"/>
      <c r="BI120" s="987"/>
      <c r="BJ120" s="987"/>
      <c r="BK120" s="987"/>
      <c r="BL120" s="987"/>
      <c r="BM120" s="987"/>
      <c r="BN120" s="987"/>
      <c r="BO120" s="987"/>
      <c r="BP120" s="988"/>
      <c r="BQ120" s="1024">
        <v>46577235</v>
      </c>
      <c r="BR120" s="1025"/>
      <c r="BS120" s="1025"/>
      <c r="BT120" s="1025"/>
      <c r="BU120" s="1025"/>
      <c r="BV120" s="1025">
        <v>50126524</v>
      </c>
      <c r="BW120" s="1025"/>
      <c r="BX120" s="1025"/>
      <c r="BY120" s="1025"/>
      <c r="BZ120" s="1025"/>
      <c r="CA120" s="1025">
        <v>46424032</v>
      </c>
      <c r="CB120" s="1025"/>
      <c r="CC120" s="1025"/>
      <c r="CD120" s="1025"/>
      <c r="CE120" s="1025"/>
      <c r="CF120" s="1039">
        <v>70.3</v>
      </c>
      <c r="CG120" s="1040"/>
      <c r="CH120" s="1040"/>
      <c r="CI120" s="1040"/>
      <c r="CJ120" s="1040"/>
      <c r="CK120" s="1105" t="s">
        <v>469</v>
      </c>
      <c r="CL120" s="1106"/>
      <c r="CM120" s="1106"/>
      <c r="CN120" s="1106"/>
      <c r="CO120" s="1107"/>
      <c r="CP120" s="1113" t="s">
        <v>470</v>
      </c>
      <c r="CQ120" s="1114"/>
      <c r="CR120" s="1114"/>
      <c r="CS120" s="1114"/>
      <c r="CT120" s="1114"/>
      <c r="CU120" s="1114"/>
      <c r="CV120" s="1114"/>
      <c r="CW120" s="1114"/>
      <c r="CX120" s="1114"/>
      <c r="CY120" s="1114"/>
      <c r="CZ120" s="1114"/>
      <c r="DA120" s="1114"/>
      <c r="DB120" s="1114"/>
      <c r="DC120" s="1114"/>
      <c r="DD120" s="1114"/>
      <c r="DE120" s="1114"/>
      <c r="DF120" s="1115"/>
      <c r="DG120" s="1024">
        <v>44093520</v>
      </c>
      <c r="DH120" s="1025"/>
      <c r="DI120" s="1025"/>
      <c r="DJ120" s="1025"/>
      <c r="DK120" s="1025"/>
      <c r="DL120" s="1025">
        <v>42253156</v>
      </c>
      <c r="DM120" s="1025"/>
      <c r="DN120" s="1025"/>
      <c r="DO120" s="1025"/>
      <c r="DP120" s="1025"/>
      <c r="DQ120" s="1025">
        <v>41787998</v>
      </c>
      <c r="DR120" s="1025"/>
      <c r="DS120" s="1025"/>
      <c r="DT120" s="1025"/>
      <c r="DU120" s="1025"/>
      <c r="DV120" s="1026">
        <v>63.3</v>
      </c>
      <c r="DW120" s="1026"/>
      <c r="DX120" s="1026"/>
      <c r="DY120" s="1026"/>
      <c r="DZ120" s="1027"/>
    </row>
    <row r="121" spans="1:130" s="247" customFormat="1" ht="26.25" customHeight="1" x14ac:dyDescent="0.2">
      <c r="A121" s="1157"/>
      <c r="B121" s="1044"/>
      <c r="C121" s="1065" t="s">
        <v>471</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440</v>
      </c>
      <c r="AB121" s="1057"/>
      <c r="AC121" s="1057"/>
      <c r="AD121" s="1057"/>
      <c r="AE121" s="1058"/>
      <c r="AF121" s="1059" t="s">
        <v>440</v>
      </c>
      <c r="AG121" s="1057"/>
      <c r="AH121" s="1057"/>
      <c r="AI121" s="1057"/>
      <c r="AJ121" s="1058"/>
      <c r="AK121" s="1059" t="s">
        <v>229</v>
      </c>
      <c r="AL121" s="1057"/>
      <c r="AM121" s="1057"/>
      <c r="AN121" s="1057"/>
      <c r="AO121" s="1058"/>
      <c r="AP121" s="1060" t="s">
        <v>229</v>
      </c>
      <c r="AQ121" s="1061"/>
      <c r="AR121" s="1061"/>
      <c r="AS121" s="1061"/>
      <c r="AT121" s="1062"/>
      <c r="AU121" s="1090"/>
      <c r="AV121" s="1091"/>
      <c r="AW121" s="1091"/>
      <c r="AX121" s="1091"/>
      <c r="AY121" s="1092"/>
      <c r="AZ121" s="1047" t="s">
        <v>472</v>
      </c>
      <c r="BA121" s="1048"/>
      <c r="BB121" s="1048"/>
      <c r="BC121" s="1048"/>
      <c r="BD121" s="1048"/>
      <c r="BE121" s="1048"/>
      <c r="BF121" s="1048"/>
      <c r="BG121" s="1048"/>
      <c r="BH121" s="1048"/>
      <c r="BI121" s="1048"/>
      <c r="BJ121" s="1048"/>
      <c r="BK121" s="1048"/>
      <c r="BL121" s="1048"/>
      <c r="BM121" s="1048"/>
      <c r="BN121" s="1048"/>
      <c r="BO121" s="1048"/>
      <c r="BP121" s="1049"/>
      <c r="BQ121" s="1017">
        <v>27231646</v>
      </c>
      <c r="BR121" s="1018"/>
      <c r="BS121" s="1018"/>
      <c r="BT121" s="1018"/>
      <c r="BU121" s="1018"/>
      <c r="BV121" s="1018">
        <v>27777525</v>
      </c>
      <c r="BW121" s="1018"/>
      <c r="BX121" s="1018"/>
      <c r="BY121" s="1018"/>
      <c r="BZ121" s="1018"/>
      <c r="CA121" s="1018">
        <v>26221057</v>
      </c>
      <c r="CB121" s="1018"/>
      <c r="CC121" s="1018"/>
      <c r="CD121" s="1018"/>
      <c r="CE121" s="1018"/>
      <c r="CF121" s="1012">
        <v>39.700000000000003</v>
      </c>
      <c r="CG121" s="1013"/>
      <c r="CH121" s="1013"/>
      <c r="CI121" s="1013"/>
      <c r="CJ121" s="1013"/>
      <c r="CK121" s="1108"/>
      <c r="CL121" s="1109"/>
      <c r="CM121" s="1109"/>
      <c r="CN121" s="1109"/>
      <c r="CO121" s="1110"/>
      <c r="CP121" s="1118" t="s">
        <v>473</v>
      </c>
      <c r="CQ121" s="1119"/>
      <c r="CR121" s="1119"/>
      <c r="CS121" s="1119"/>
      <c r="CT121" s="1119"/>
      <c r="CU121" s="1119"/>
      <c r="CV121" s="1119"/>
      <c r="CW121" s="1119"/>
      <c r="CX121" s="1119"/>
      <c r="CY121" s="1119"/>
      <c r="CZ121" s="1119"/>
      <c r="DA121" s="1119"/>
      <c r="DB121" s="1119"/>
      <c r="DC121" s="1119"/>
      <c r="DD121" s="1119"/>
      <c r="DE121" s="1119"/>
      <c r="DF121" s="1120"/>
      <c r="DG121" s="1017">
        <v>10817634</v>
      </c>
      <c r="DH121" s="1018"/>
      <c r="DI121" s="1018"/>
      <c r="DJ121" s="1018"/>
      <c r="DK121" s="1018"/>
      <c r="DL121" s="1018">
        <v>17144260</v>
      </c>
      <c r="DM121" s="1018"/>
      <c r="DN121" s="1018"/>
      <c r="DO121" s="1018"/>
      <c r="DP121" s="1018"/>
      <c r="DQ121" s="1018">
        <v>18016049</v>
      </c>
      <c r="DR121" s="1018"/>
      <c r="DS121" s="1018"/>
      <c r="DT121" s="1018"/>
      <c r="DU121" s="1018"/>
      <c r="DV121" s="1019">
        <v>27.3</v>
      </c>
      <c r="DW121" s="1019"/>
      <c r="DX121" s="1019"/>
      <c r="DY121" s="1019"/>
      <c r="DZ121" s="1020"/>
    </row>
    <row r="122" spans="1:130" s="247" customFormat="1" ht="26.25" customHeight="1" x14ac:dyDescent="0.2">
      <c r="A122" s="1157"/>
      <c r="B122" s="1044"/>
      <c r="C122" s="1014" t="s">
        <v>453</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229</v>
      </c>
      <c r="AB122" s="1057"/>
      <c r="AC122" s="1057"/>
      <c r="AD122" s="1057"/>
      <c r="AE122" s="1058"/>
      <c r="AF122" s="1059" t="s">
        <v>445</v>
      </c>
      <c r="AG122" s="1057"/>
      <c r="AH122" s="1057"/>
      <c r="AI122" s="1057"/>
      <c r="AJ122" s="1058"/>
      <c r="AK122" s="1059" t="s">
        <v>445</v>
      </c>
      <c r="AL122" s="1057"/>
      <c r="AM122" s="1057"/>
      <c r="AN122" s="1057"/>
      <c r="AO122" s="1058"/>
      <c r="AP122" s="1060" t="s">
        <v>440</v>
      </c>
      <c r="AQ122" s="1061"/>
      <c r="AR122" s="1061"/>
      <c r="AS122" s="1061"/>
      <c r="AT122" s="1062"/>
      <c r="AU122" s="1090"/>
      <c r="AV122" s="1091"/>
      <c r="AW122" s="1091"/>
      <c r="AX122" s="1091"/>
      <c r="AY122" s="1092"/>
      <c r="AZ122" s="1072" t="s">
        <v>474</v>
      </c>
      <c r="BA122" s="1063"/>
      <c r="BB122" s="1063"/>
      <c r="BC122" s="1063"/>
      <c r="BD122" s="1063"/>
      <c r="BE122" s="1063"/>
      <c r="BF122" s="1063"/>
      <c r="BG122" s="1063"/>
      <c r="BH122" s="1063"/>
      <c r="BI122" s="1063"/>
      <c r="BJ122" s="1063"/>
      <c r="BK122" s="1063"/>
      <c r="BL122" s="1063"/>
      <c r="BM122" s="1063"/>
      <c r="BN122" s="1063"/>
      <c r="BO122" s="1063"/>
      <c r="BP122" s="1064"/>
      <c r="BQ122" s="1095">
        <v>112684485</v>
      </c>
      <c r="BR122" s="1096"/>
      <c r="BS122" s="1096"/>
      <c r="BT122" s="1096"/>
      <c r="BU122" s="1096"/>
      <c r="BV122" s="1096">
        <v>117702013</v>
      </c>
      <c r="BW122" s="1096"/>
      <c r="BX122" s="1096"/>
      <c r="BY122" s="1096"/>
      <c r="BZ122" s="1096"/>
      <c r="CA122" s="1096">
        <v>118650326</v>
      </c>
      <c r="CB122" s="1096"/>
      <c r="CC122" s="1096"/>
      <c r="CD122" s="1096"/>
      <c r="CE122" s="1096"/>
      <c r="CF122" s="1116">
        <v>179.8</v>
      </c>
      <c r="CG122" s="1117"/>
      <c r="CH122" s="1117"/>
      <c r="CI122" s="1117"/>
      <c r="CJ122" s="1117"/>
      <c r="CK122" s="1108"/>
      <c r="CL122" s="1109"/>
      <c r="CM122" s="1109"/>
      <c r="CN122" s="1109"/>
      <c r="CO122" s="1110"/>
      <c r="CP122" s="1118" t="s">
        <v>475</v>
      </c>
      <c r="CQ122" s="1119"/>
      <c r="CR122" s="1119"/>
      <c r="CS122" s="1119"/>
      <c r="CT122" s="1119"/>
      <c r="CU122" s="1119"/>
      <c r="CV122" s="1119"/>
      <c r="CW122" s="1119"/>
      <c r="CX122" s="1119"/>
      <c r="CY122" s="1119"/>
      <c r="CZ122" s="1119"/>
      <c r="DA122" s="1119"/>
      <c r="DB122" s="1119"/>
      <c r="DC122" s="1119"/>
      <c r="DD122" s="1119"/>
      <c r="DE122" s="1119"/>
      <c r="DF122" s="1120"/>
      <c r="DG122" s="1017">
        <v>2854540</v>
      </c>
      <c r="DH122" s="1018"/>
      <c r="DI122" s="1018"/>
      <c r="DJ122" s="1018"/>
      <c r="DK122" s="1018"/>
      <c r="DL122" s="1018">
        <v>2730302</v>
      </c>
      <c r="DM122" s="1018"/>
      <c r="DN122" s="1018"/>
      <c r="DO122" s="1018"/>
      <c r="DP122" s="1018"/>
      <c r="DQ122" s="1018">
        <v>2573340</v>
      </c>
      <c r="DR122" s="1018"/>
      <c r="DS122" s="1018"/>
      <c r="DT122" s="1018"/>
      <c r="DU122" s="1018"/>
      <c r="DV122" s="1019">
        <v>3.9</v>
      </c>
      <c r="DW122" s="1019"/>
      <c r="DX122" s="1019"/>
      <c r="DY122" s="1019"/>
      <c r="DZ122" s="1020"/>
    </row>
    <row r="123" spans="1:130" s="247" customFormat="1" ht="26.25" customHeight="1" x14ac:dyDescent="0.2">
      <c r="A123" s="1157"/>
      <c r="B123" s="1044"/>
      <c r="C123" s="1014" t="s">
        <v>459</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445</v>
      </c>
      <c r="AB123" s="1057"/>
      <c r="AC123" s="1057"/>
      <c r="AD123" s="1057"/>
      <c r="AE123" s="1058"/>
      <c r="AF123" s="1059" t="s">
        <v>445</v>
      </c>
      <c r="AG123" s="1057"/>
      <c r="AH123" s="1057"/>
      <c r="AI123" s="1057"/>
      <c r="AJ123" s="1058"/>
      <c r="AK123" s="1059" t="s">
        <v>440</v>
      </c>
      <c r="AL123" s="1057"/>
      <c r="AM123" s="1057"/>
      <c r="AN123" s="1057"/>
      <c r="AO123" s="1058"/>
      <c r="AP123" s="1060" t="s">
        <v>445</v>
      </c>
      <c r="AQ123" s="1061"/>
      <c r="AR123" s="1061"/>
      <c r="AS123" s="1061"/>
      <c r="AT123" s="1062"/>
      <c r="AU123" s="1093"/>
      <c r="AV123" s="1094"/>
      <c r="AW123" s="1094"/>
      <c r="AX123" s="1094"/>
      <c r="AY123" s="1094"/>
      <c r="AZ123" s="278" t="s">
        <v>184</v>
      </c>
      <c r="BA123" s="278"/>
      <c r="BB123" s="278"/>
      <c r="BC123" s="278"/>
      <c r="BD123" s="278"/>
      <c r="BE123" s="278"/>
      <c r="BF123" s="278"/>
      <c r="BG123" s="278"/>
      <c r="BH123" s="278"/>
      <c r="BI123" s="278"/>
      <c r="BJ123" s="278"/>
      <c r="BK123" s="278"/>
      <c r="BL123" s="278"/>
      <c r="BM123" s="278"/>
      <c r="BN123" s="278"/>
      <c r="BO123" s="1073" t="s">
        <v>476</v>
      </c>
      <c r="BP123" s="1104"/>
      <c r="BQ123" s="1163">
        <v>186493366</v>
      </c>
      <c r="BR123" s="1164"/>
      <c r="BS123" s="1164"/>
      <c r="BT123" s="1164"/>
      <c r="BU123" s="1164"/>
      <c r="BV123" s="1164">
        <v>195606062</v>
      </c>
      <c r="BW123" s="1164"/>
      <c r="BX123" s="1164"/>
      <c r="BY123" s="1164"/>
      <c r="BZ123" s="1164"/>
      <c r="CA123" s="1164">
        <v>191295415</v>
      </c>
      <c r="CB123" s="1164"/>
      <c r="CC123" s="1164"/>
      <c r="CD123" s="1164"/>
      <c r="CE123" s="1164"/>
      <c r="CF123" s="1097"/>
      <c r="CG123" s="1098"/>
      <c r="CH123" s="1098"/>
      <c r="CI123" s="1098"/>
      <c r="CJ123" s="1099"/>
      <c r="CK123" s="1108"/>
      <c r="CL123" s="1109"/>
      <c r="CM123" s="1109"/>
      <c r="CN123" s="1109"/>
      <c r="CO123" s="1110"/>
      <c r="CP123" s="1118" t="s">
        <v>477</v>
      </c>
      <c r="CQ123" s="1119"/>
      <c r="CR123" s="1119"/>
      <c r="CS123" s="1119"/>
      <c r="CT123" s="1119"/>
      <c r="CU123" s="1119"/>
      <c r="CV123" s="1119"/>
      <c r="CW123" s="1119"/>
      <c r="CX123" s="1119"/>
      <c r="CY123" s="1119"/>
      <c r="CZ123" s="1119"/>
      <c r="DA123" s="1119"/>
      <c r="DB123" s="1119"/>
      <c r="DC123" s="1119"/>
      <c r="DD123" s="1119"/>
      <c r="DE123" s="1119"/>
      <c r="DF123" s="1120"/>
      <c r="DG123" s="1056">
        <v>1768592</v>
      </c>
      <c r="DH123" s="1057"/>
      <c r="DI123" s="1057"/>
      <c r="DJ123" s="1057"/>
      <c r="DK123" s="1058"/>
      <c r="DL123" s="1059">
        <v>1780275</v>
      </c>
      <c r="DM123" s="1057"/>
      <c r="DN123" s="1057"/>
      <c r="DO123" s="1057"/>
      <c r="DP123" s="1058"/>
      <c r="DQ123" s="1059">
        <v>1704663</v>
      </c>
      <c r="DR123" s="1057"/>
      <c r="DS123" s="1057"/>
      <c r="DT123" s="1057"/>
      <c r="DU123" s="1058"/>
      <c r="DV123" s="1060">
        <v>2.6</v>
      </c>
      <c r="DW123" s="1061"/>
      <c r="DX123" s="1061"/>
      <c r="DY123" s="1061"/>
      <c r="DZ123" s="1062"/>
    </row>
    <row r="124" spans="1:130" s="247" customFormat="1" ht="26.25" customHeight="1" thickBot="1" x14ac:dyDescent="0.25">
      <c r="A124" s="1157"/>
      <c r="B124" s="1044"/>
      <c r="C124" s="1014" t="s">
        <v>462</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416</v>
      </c>
      <c r="AB124" s="1057"/>
      <c r="AC124" s="1057"/>
      <c r="AD124" s="1057"/>
      <c r="AE124" s="1058"/>
      <c r="AF124" s="1059" t="s">
        <v>440</v>
      </c>
      <c r="AG124" s="1057"/>
      <c r="AH124" s="1057"/>
      <c r="AI124" s="1057"/>
      <c r="AJ124" s="1058"/>
      <c r="AK124" s="1059" t="s">
        <v>416</v>
      </c>
      <c r="AL124" s="1057"/>
      <c r="AM124" s="1057"/>
      <c r="AN124" s="1057"/>
      <c r="AO124" s="1058"/>
      <c r="AP124" s="1060" t="s">
        <v>416</v>
      </c>
      <c r="AQ124" s="1061"/>
      <c r="AR124" s="1061"/>
      <c r="AS124" s="1061"/>
      <c r="AT124" s="1062"/>
      <c r="AU124" s="1159" t="s">
        <v>478</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29.7</v>
      </c>
      <c r="BR124" s="1126"/>
      <c r="BS124" s="1126"/>
      <c r="BT124" s="1126"/>
      <c r="BU124" s="1126"/>
      <c r="BV124" s="1126">
        <v>17.399999999999999</v>
      </c>
      <c r="BW124" s="1126"/>
      <c r="BX124" s="1126"/>
      <c r="BY124" s="1126"/>
      <c r="BZ124" s="1126"/>
      <c r="CA124" s="1126">
        <v>22.3</v>
      </c>
      <c r="CB124" s="1126"/>
      <c r="CC124" s="1126"/>
      <c r="CD124" s="1126"/>
      <c r="CE124" s="1126"/>
      <c r="CF124" s="1127"/>
      <c r="CG124" s="1128"/>
      <c r="CH124" s="1128"/>
      <c r="CI124" s="1128"/>
      <c r="CJ124" s="1129"/>
      <c r="CK124" s="1111"/>
      <c r="CL124" s="1111"/>
      <c r="CM124" s="1111"/>
      <c r="CN124" s="1111"/>
      <c r="CO124" s="1112"/>
      <c r="CP124" s="1118" t="s">
        <v>479</v>
      </c>
      <c r="CQ124" s="1119"/>
      <c r="CR124" s="1119"/>
      <c r="CS124" s="1119"/>
      <c r="CT124" s="1119"/>
      <c r="CU124" s="1119"/>
      <c r="CV124" s="1119"/>
      <c r="CW124" s="1119"/>
      <c r="CX124" s="1119"/>
      <c r="CY124" s="1119"/>
      <c r="CZ124" s="1119"/>
      <c r="DA124" s="1119"/>
      <c r="DB124" s="1119"/>
      <c r="DC124" s="1119"/>
      <c r="DD124" s="1119"/>
      <c r="DE124" s="1119"/>
      <c r="DF124" s="1120"/>
      <c r="DG124" s="1103">
        <v>13094</v>
      </c>
      <c r="DH124" s="1082"/>
      <c r="DI124" s="1082"/>
      <c r="DJ124" s="1082"/>
      <c r="DK124" s="1083"/>
      <c r="DL124" s="1081">
        <v>15880</v>
      </c>
      <c r="DM124" s="1082"/>
      <c r="DN124" s="1082"/>
      <c r="DO124" s="1082"/>
      <c r="DP124" s="1083"/>
      <c r="DQ124" s="1081">
        <v>140353</v>
      </c>
      <c r="DR124" s="1082"/>
      <c r="DS124" s="1082"/>
      <c r="DT124" s="1082"/>
      <c r="DU124" s="1083"/>
      <c r="DV124" s="1084">
        <v>0.2</v>
      </c>
      <c r="DW124" s="1085"/>
      <c r="DX124" s="1085"/>
      <c r="DY124" s="1085"/>
      <c r="DZ124" s="1086"/>
    </row>
    <row r="125" spans="1:130" s="247" customFormat="1" ht="26.25" customHeight="1" x14ac:dyDescent="0.2">
      <c r="A125" s="1157"/>
      <c r="B125" s="1044"/>
      <c r="C125" s="1014" t="s">
        <v>464</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445</v>
      </c>
      <c r="AB125" s="1057"/>
      <c r="AC125" s="1057"/>
      <c r="AD125" s="1057"/>
      <c r="AE125" s="1058"/>
      <c r="AF125" s="1059" t="s">
        <v>445</v>
      </c>
      <c r="AG125" s="1057"/>
      <c r="AH125" s="1057"/>
      <c r="AI125" s="1057"/>
      <c r="AJ125" s="1058"/>
      <c r="AK125" s="1059" t="s">
        <v>229</v>
      </c>
      <c r="AL125" s="1057"/>
      <c r="AM125" s="1057"/>
      <c r="AN125" s="1057"/>
      <c r="AO125" s="1058"/>
      <c r="AP125" s="1060" t="s">
        <v>445</v>
      </c>
      <c r="AQ125" s="1061"/>
      <c r="AR125" s="1061"/>
      <c r="AS125" s="1061"/>
      <c r="AT125" s="106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1" t="s">
        <v>480</v>
      </c>
      <c r="CL125" s="1106"/>
      <c r="CM125" s="1106"/>
      <c r="CN125" s="1106"/>
      <c r="CO125" s="1107"/>
      <c r="CP125" s="1038" t="s">
        <v>481</v>
      </c>
      <c r="CQ125" s="987"/>
      <c r="CR125" s="987"/>
      <c r="CS125" s="987"/>
      <c r="CT125" s="987"/>
      <c r="CU125" s="987"/>
      <c r="CV125" s="987"/>
      <c r="CW125" s="987"/>
      <c r="CX125" s="987"/>
      <c r="CY125" s="987"/>
      <c r="CZ125" s="987"/>
      <c r="DA125" s="987"/>
      <c r="DB125" s="987"/>
      <c r="DC125" s="987"/>
      <c r="DD125" s="987"/>
      <c r="DE125" s="987"/>
      <c r="DF125" s="988"/>
      <c r="DG125" s="1024" t="s">
        <v>445</v>
      </c>
      <c r="DH125" s="1025"/>
      <c r="DI125" s="1025"/>
      <c r="DJ125" s="1025"/>
      <c r="DK125" s="1025"/>
      <c r="DL125" s="1025" t="s">
        <v>445</v>
      </c>
      <c r="DM125" s="1025"/>
      <c r="DN125" s="1025"/>
      <c r="DO125" s="1025"/>
      <c r="DP125" s="1025"/>
      <c r="DQ125" s="1025" t="s">
        <v>445</v>
      </c>
      <c r="DR125" s="1025"/>
      <c r="DS125" s="1025"/>
      <c r="DT125" s="1025"/>
      <c r="DU125" s="1025"/>
      <c r="DV125" s="1026" t="s">
        <v>445</v>
      </c>
      <c r="DW125" s="1026"/>
      <c r="DX125" s="1026"/>
      <c r="DY125" s="1026"/>
      <c r="DZ125" s="1027"/>
    </row>
    <row r="126" spans="1:130" s="247" customFormat="1" ht="26.25" customHeight="1" thickBot="1" x14ac:dyDescent="0.25">
      <c r="A126" s="1157"/>
      <c r="B126" s="1044"/>
      <c r="C126" s="1014" t="s">
        <v>466</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445</v>
      </c>
      <c r="AB126" s="1057"/>
      <c r="AC126" s="1057"/>
      <c r="AD126" s="1057"/>
      <c r="AE126" s="1058"/>
      <c r="AF126" s="1059" t="s">
        <v>445</v>
      </c>
      <c r="AG126" s="1057"/>
      <c r="AH126" s="1057"/>
      <c r="AI126" s="1057"/>
      <c r="AJ126" s="1058"/>
      <c r="AK126" s="1059" t="s">
        <v>445</v>
      </c>
      <c r="AL126" s="1057"/>
      <c r="AM126" s="1057"/>
      <c r="AN126" s="1057"/>
      <c r="AO126" s="1058"/>
      <c r="AP126" s="1060" t="s">
        <v>445</v>
      </c>
      <c r="AQ126" s="1061"/>
      <c r="AR126" s="1061"/>
      <c r="AS126" s="1061"/>
      <c r="AT126" s="106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2"/>
      <c r="CL126" s="1109"/>
      <c r="CM126" s="1109"/>
      <c r="CN126" s="1109"/>
      <c r="CO126" s="1110"/>
      <c r="CP126" s="1047" t="s">
        <v>482</v>
      </c>
      <c r="CQ126" s="1048"/>
      <c r="CR126" s="1048"/>
      <c r="CS126" s="1048"/>
      <c r="CT126" s="1048"/>
      <c r="CU126" s="1048"/>
      <c r="CV126" s="1048"/>
      <c r="CW126" s="1048"/>
      <c r="CX126" s="1048"/>
      <c r="CY126" s="1048"/>
      <c r="CZ126" s="1048"/>
      <c r="DA126" s="1048"/>
      <c r="DB126" s="1048"/>
      <c r="DC126" s="1048"/>
      <c r="DD126" s="1048"/>
      <c r="DE126" s="1048"/>
      <c r="DF126" s="1049"/>
      <c r="DG126" s="1017" t="s">
        <v>445</v>
      </c>
      <c r="DH126" s="1018"/>
      <c r="DI126" s="1018"/>
      <c r="DJ126" s="1018"/>
      <c r="DK126" s="1018"/>
      <c r="DL126" s="1018" t="s">
        <v>229</v>
      </c>
      <c r="DM126" s="1018"/>
      <c r="DN126" s="1018"/>
      <c r="DO126" s="1018"/>
      <c r="DP126" s="1018"/>
      <c r="DQ126" s="1018" t="s">
        <v>445</v>
      </c>
      <c r="DR126" s="1018"/>
      <c r="DS126" s="1018"/>
      <c r="DT126" s="1018"/>
      <c r="DU126" s="1018"/>
      <c r="DV126" s="1019" t="s">
        <v>445</v>
      </c>
      <c r="DW126" s="1019"/>
      <c r="DX126" s="1019"/>
      <c r="DY126" s="1019"/>
      <c r="DZ126" s="1020"/>
    </row>
    <row r="127" spans="1:130" s="247" customFormat="1" ht="26.25" customHeight="1" x14ac:dyDescent="0.2">
      <c r="A127" s="1158"/>
      <c r="B127" s="1046"/>
      <c r="C127" s="1100" t="s">
        <v>483</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1156</v>
      </c>
      <c r="AB127" s="1057"/>
      <c r="AC127" s="1057"/>
      <c r="AD127" s="1057"/>
      <c r="AE127" s="1058"/>
      <c r="AF127" s="1059">
        <v>938</v>
      </c>
      <c r="AG127" s="1057"/>
      <c r="AH127" s="1057"/>
      <c r="AI127" s="1057"/>
      <c r="AJ127" s="1058"/>
      <c r="AK127" s="1059">
        <v>695</v>
      </c>
      <c r="AL127" s="1057"/>
      <c r="AM127" s="1057"/>
      <c r="AN127" s="1057"/>
      <c r="AO127" s="1058"/>
      <c r="AP127" s="1060">
        <v>0</v>
      </c>
      <c r="AQ127" s="1061"/>
      <c r="AR127" s="1061"/>
      <c r="AS127" s="1061"/>
      <c r="AT127" s="1062"/>
      <c r="AU127" s="283"/>
      <c r="AV127" s="283"/>
      <c r="AW127" s="283"/>
      <c r="AX127" s="1130" t="s">
        <v>484</v>
      </c>
      <c r="AY127" s="1131"/>
      <c r="AZ127" s="1131"/>
      <c r="BA127" s="1131"/>
      <c r="BB127" s="1131"/>
      <c r="BC127" s="1131"/>
      <c r="BD127" s="1131"/>
      <c r="BE127" s="1132"/>
      <c r="BF127" s="1133" t="s">
        <v>485</v>
      </c>
      <c r="BG127" s="1131"/>
      <c r="BH127" s="1131"/>
      <c r="BI127" s="1131"/>
      <c r="BJ127" s="1131"/>
      <c r="BK127" s="1131"/>
      <c r="BL127" s="1132"/>
      <c r="BM127" s="1133" t="s">
        <v>486</v>
      </c>
      <c r="BN127" s="1131"/>
      <c r="BO127" s="1131"/>
      <c r="BP127" s="1131"/>
      <c r="BQ127" s="1131"/>
      <c r="BR127" s="1131"/>
      <c r="BS127" s="1132"/>
      <c r="BT127" s="1133" t="s">
        <v>487</v>
      </c>
      <c r="BU127" s="1131"/>
      <c r="BV127" s="1131"/>
      <c r="BW127" s="1131"/>
      <c r="BX127" s="1131"/>
      <c r="BY127" s="1131"/>
      <c r="BZ127" s="1155"/>
      <c r="CA127" s="283"/>
      <c r="CB127" s="283"/>
      <c r="CC127" s="283"/>
      <c r="CD127" s="284"/>
      <c r="CE127" s="284"/>
      <c r="CF127" s="284"/>
      <c r="CG127" s="281"/>
      <c r="CH127" s="281"/>
      <c r="CI127" s="281"/>
      <c r="CJ127" s="282"/>
      <c r="CK127" s="1122"/>
      <c r="CL127" s="1109"/>
      <c r="CM127" s="1109"/>
      <c r="CN127" s="1109"/>
      <c r="CO127" s="1110"/>
      <c r="CP127" s="1047" t="s">
        <v>488</v>
      </c>
      <c r="CQ127" s="1048"/>
      <c r="CR127" s="1048"/>
      <c r="CS127" s="1048"/>
      <c r="CT127" s="1048"/>
      <c r="CU127" s="1048"/>
      <c r="CV127" s="1048"/>
      <c r="CW127" s="1048"/>
      <c r="CX127" s="1048"/>
      <c r="CY127" s="1048"/>
      <c r="CZ127" s="1048"/>
      <c r="DA127" s="1048"/>
      <c r="DB127" s="1048"/>
      <c r="DC127" s="1048"/>
      <c r="DD127" s="1048"/>
      <c r="DE127" s="1048"/>
      <c r="DF127" s="1049"/>
      <c r="DG127" s="1017" t="s">
        <v>445</v>
      </c>
      <c r="DH127" s="1018"/>
      <c r="DI127" s="1018"/>
      <c r="DJ127" s="1018"/>
      <c r="DK127" s="1018"/>
      <c r="DL127" s="1018" t="s">
        <v>445</v>
      </c>
      <c r="DM127" s="1018"/>
      <c r="DN127" s="1018"/>
      <c r="DO127" s="1018"/>
      <c r="DP127" s="1018"/>
      <c r="DQ127" s="1018" t="s">
        <v>445</v>
      </c>
      <c r="DR127" s="1018"/>
      <c r="DS127" s="1018"/>
      <c r="DT127" s="1018"/>
      <c r="DU127" s="1018"/>
      <c r="DV127" s="1019" t="s">
        <v>445</v>
      </c>
      <c r="DW127" s="1019"/>
      <c r="DX127" s="1019"/>
      <c r="DY127" s="1019"/>
      <c r="DZ127" s="1020"/>
    </row>
    <row r="128" spans="1:130" s="247" customFormat="1" ht="26.25" customHeight="1" thickBot="1" x14ac:dyDescent="0.25">
      <c r="A128" s="1141" t="s">
        <v>489</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490</v>
      </c>
      <c r="X128" s="1143"/>
      <c r="Y128" s="1143"/>
      <c r="Z128" s="1144"/>
      <c r="AA128" s="1145">
        <v>2121183</v>
      </c>
      <c r="AB128" s="1146"/>
      <c r="AC128" s="1146"/>
      <c r="AD128" s="1146"/>
      <c r="AE128" s="1147"/>
      <c r="AF128" s="1148">
        <v>2352134</v>
      </c>
      <c r="AG128" s="1146"/>
      <c r="AH128" s="1146"/>
      <c r="AI128" s="1146"/>
      <c r="AJ128" s="1147"/>
      <c r="AK128" s="1148">
        <v>2948398</v>
      </c>
      <c r="AL128" s="1146"/>
      <c r="AM128" s="1146"/>
      <c r="AN128" s="1146"/>
      <c r="AO128" s="1147"/>
      <c r="AP128" s="1149"/>
      <c r="AQ128" s="1150"/>
      <c r="AR128" s="1150"/>
      <c r="AS128" s="1150"/>
      <c r="AT128" s="1151"/>
      <c r="AU128" s="283"/>
      <c r="AV128" s="283"/>
      <c r="AW128" s="283"/>
      <c r="AX128" s="986" t="s">
        <v>491</v>
      </c>
      <c r="AY128" s="987"/>
      <c r="AZ128" s="987"/>
      <c r="BA128" s="987"/>
      <c r="BB128" s="987"/>
      <c r="BC128" s="987"/>
      <c r="BD128" s="987"/>
      <c r="BE128" s="988"/>
      <c r="BF128" s="1152" t="s">
        <v>229</v>
      </c>
      <c r="BG128" s="1153"/>
      <c r="BH128" s="1153"/>
      <c r="BI128" s="1153"/>
      <c r="BJ128" s="1153"/>
      <c r="BK128" s="1153"/>
      <c r="BL128" s="1154"/>
      <c r="BM128" s="1152">
        <v>11.25</v>
      </c>
      <c r="BN128" s="1153"/>
      <c r="BO128" s="1153"/>
      <c r="BP128" s="1153"/>
      <c r="BQ128" s="1153"/>
      <c r="BR128" s="1153"/>
      <c r="BS128" s="1154"/>
      <c r="BT128" s="1152">
        <v>20</v>
      </c>
      <c r="BU128" s="1153"/>
      <c r="BV128" s="1153"/>
      <c r="BW128" s="1153"/>
      <c r="BX128" s="1153"/>
      <c r="BY128" s="1153"/>
      <c r="BZ128" s="1177"/>
      <c r="CA128" s="284"/>
      <c r="CB128" s="284"/>
      <c r="CC128" s="284"/>
      <c r="CD128" s="284"/>
      <c r="CE128" s="284"/>
      <c r="CF128" s="284"/>
      <c r="CG128" s="281"/>
      <c r="CH128" s="281"/>
      <c r="CI128" s="281"/>
      <c r="CJ128" s="282"/>
      <c r="CK128" s="1123"/>
      <c r="CL128" s="1124"/>
      <c r="CM128" s="1124"/>
      <c r="CN128" s="1124"/>
      <c r="CO128" s="1125"/>
      <c r="CP128" s="1134" t="s">
        <v>492</v>
      </c>
      <c r="CQ128" s="1135"/>
      <c r="CR128" s="1135"/>
      <c r="CS128" s="1135"/>
      <c r="CT128" s="1135"/>
      <c r="CU128" s="1135"/>
      <c r="CV128" s="1135"/>
      <c r="CW128" s="1135"/>
      <c r="CX128" s="1135"/>
      <c r="CY128" s="1135"/>
      <c r="CZ128" s="1135"/>
      <c r="DA128" s="1135"/>
      <c r="DB128" s="1135"/>
      <c r="DC128" s="1135"/>
      <c r="DD128" s="1135"/>
      <c r="DE128" s="1135"/>
      <c r="DF128" s="1136"/>
      <c r="DG128" s="1137" t="s">
        <v>416</v>
      </c>
      <c r="DH128" s="1138"/>
      <c r="DI128" s="1138"/>
      <c r="DJ128" s="1138"/>
      <c r="DK128" s="1138"/>
      <c r="DL128" s="1138" t="s">
        <v>229</v>
      </c>
      <c r="DM128" s="1138"/>
      <c r="DN128" s="1138"/>
      <c r="DO128" s="1138"/>
      <c r="DP128" s="1138"/>
      <c r="DQ128" s="1138" t="s">
        <v>416</v>
      </c>
      <c r="DR128" s="1138"/>
      <c r="DS128" s="1138"/>
      <c r="DT128" s="1138"/>
      <c r="DU128" s="1138"/>
      <c r="DV128" s="1139" t="s">
        <v>229</v>
      </c>
      <c r="DW128" s="1139"/>
      <c r="DX128" s="1139"/>
      <c r="DY128" s="1139"/>
      <c r="DZ128" s="1140"/>
    </row>
    <row r="129" spans="1:131" s="247" customFormat="1" ht="26.25" customHeight="1" x14ac:dyDescent="0.2">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493</v>
      </c>
      <c r="X129" s="1172"/>
      <c r="Y129" s="1172"/>
      <c r="Z129" s="1173"/>
      <c r="AA129" s="1056">
        <v>73595829</v>
      </c>
      <c r="AB129" s="1057"/>
      <c r="AC129" s="1057"/>
      <c r="AD129" s="1057"/>
      <c r="AE129" s="1058"/>
      <c r="AF129" s="1059">
        <v>74430959</v>
      </c>
      <c r="AG129" s="1057"/>
      <c r="AH129" s="1057"/>
      <c r="AI129" s="1057"/>
      <c r="AJ129" s="1058"/>
      <c r="AK129" s="1059">
        <v>74986266</v>
      </c>
      <c r="AL129" s="1057"/>
      <c r="AM129" s="1057"/>
      <c r="AN129" s="1057"/>
      <c r="AO129" s="1058"/>
      <c r="AP129" s="1174"/>
      <c r="AQ129" s="1175"/>
      <c r="AR129" s="1175"/>
      <c r="AS129" s="1175"/>
      <c r="AT129" s="1176"/>
      <c r="AU129" s="285"/>
      <c r="AV129" s="285"/>
      <c r="AW129" s="285"/>
      <c r="AX129" s="1165" t="s">
        <v>494</v>
      </c>
      <c r="AY129" s="1048"/>
      <c r="AZ129" s="1048"/>
      <c r="BA129" s="1048"/>
      <c r="BB129" s="1048"/>
      <c r="BC129" s="1048"/>
      <c r="BD129" s="1048"/>
      <c r="BE129" s="1049"/>
      <c r="BF129" s="1166" t="s">
        <v>416</v>
      </c>
      <c r="BG129" s="1167"/>
      <c r="BH129" s="1167"/>
      <c r="BI129" s="1167"/>
      <c r="BJ129" s="1167"/>
      <c r="BK129" s="1167"/>
      <c r="BL129" s="1168"/>
      <c r="BM129" s="1166">
        <v>16.25</v>
      </c>
      <c r="BN129" s="1167"/>
      <c r="BO129" s="1167"/>
      <c r="BP129" s="1167"/>
      <c r="BQ129" s="1167"/>
      <c r="BR129" s="1167"/>
      <c r="BS129" s="1168"/>
      <c r="BT129" s="1166">
        <v>30</v>
      </c>
      <c r="BU129" s="1169"/>
      <c r="BV129" s="1169"/>
      <c r="BW129" s="1169"/>
      <c r="BX129" s="1169"/>
      <c r="BY129" s="1169"/>
      <c r="BZ129" s="117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8" t="s">
        <v>495</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496</v>
      </c>
      <c r="X130" s="1172"/>
      <c r="Y130" s="1172"/>
      <c r="Z130" s="1173"/>
      <c r="AA130" s="1056">
        <v>9495817</v>
      </c>
      <c r="AB130" s="1057"/>
      <c r="AC130" s="1057"/>
      <c r="AD130" s="1057"/>
      <c r="AE130" s="1058"/>
      <c r="AF130" s="1059">
        <v>9246873</v>
      </c>
      <c r="AG130" s="1057"/>
      <c r="AH130" s="1057"/>
      <c r="AI130" s="1057"/>
      <c r="AJ130" s="1058"/>
      <c r="AK130" s="1059">
        <v>8987661</v>
      </c>
      <c r="AL130" s="1057"/>
      <c r="AM130" s="1057"/>
      <c r="AN130" s="1057"/>
      <c r="AO130" s="1058"/>
      <c r="AP130" s="1174"/>
      <c r="AQ130" s="1175"/>
      <c r="AR130" s="1175"/>
      <c r="AS130" s="1175"/>
      <c r="AT130" s="1176"/>
      <c r="AU130" s="285"/>
      <c r="AV130" s="285"/>
      <c r="AW130" s="285"/>
      <c r="AX130" s="1165" t="s">
        <v>497</v>
      </c>
      <c r="AY130" s="1048"/>
      <c r="AZ130" s="1048"/>
      <c r="BA130" s="1048"/>
      <c r="BB130" s="1048"/>
      <c r="BC130" s="1048"/>
      <c r="BD130" s="1048"/>
      <c r="BE130" s="1049"/>
      <c r="BF130" s="1202">
        <v>7</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498</v>
      </c>
      <c r="X131" s="1210"/>
      <c r="Y131" s="1210"/>
      <c r="Z131" s="1211"/>
      <c r="AA131" s="1103">
        <v>64100012</v>
      </c>
      <c r="AB131" s="1082"/>
      <c r="AC131" s="1082"/>
      <c r="AD131" s="1082"/>
      <c r="AE131" s="1083"/>
      <c r="AF131" s="1081">
        <v>65184086</v>
      </c>
      <c r="AG131" s="1082"/>
      <c r="AH131" s="1082"/>
      <c r="AI131" s="1082"/>
      <c r="AJ131" s="1083"/>
      <c r="AK131" s="1081">
        <v>65998605</v>
      </c>
      <c r="AL131" s="1082"/>
      <c r="AM131" s="1082"/>
      <c r="AN131" s="1082"/>
      <c r="AO131" s="1083"/>
      <c r="AP131" s="1212"/>
      <c r="AQ131" s="1213"/>
      <c r="AR131" s="1213"/>
      <c r="AS131" s="1213"/>
      <c r="AT131" s="1214"/>
      <c r="AU131" s="285"/>
      <c r="AV131" s="285"/>
      <c r="AW131" s="285"/>
      <c r="AX131" s="1184" t="s">
        <v>499</v>
      </c>
      <c r="AY131" s="1135"/>
      <c r="AZ131" s="1135"/>
      <c r="BA131" s="1135"/>
      <c r="BB131" s="1135"/>
      <c r="BC131" s="1135"/>
      <c r="BD131" s="1135"/>
      <c r="BE131" s="1136"/>
      <c r="BF131" s="1185">
        <v>22.3</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91" t="s">
        <v>500</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501</v>
      </c>
      <c r="W132" s="1195"/>
      <c r="X132" s="1195"/>
      <c r="Y132" s="1195"/>
      <c r="Z132" s="1196"/>
      <c r="AA132" s="1197">
        <v>7.3469611830000003</v>
      </c>
      <c r="AB132" s="1198"/>
      <c r="AC132" s="1198"/>
      <c r="AD132" s="1198"/>
      <c r="AE132" s="1199"/>
      <c r="AF132" s="1200">
        <v>7.1897287939999996</v>
      </c>
      <c r="AG132" s="1198"/>
      <c r="AH132" s="1198"/>
      <c r="AI132" s="1198"/>
      <c r="AJ132" s="1199"/>
      <c r="AK132" s="1200">
        <v>6.5858573829999996</v>
      </c>
      <c r="AL132" s="1198"/>
      <c r="AM132" s="1198"/>
      <c r="AN132" s="1198"/>
      <c r="AO132" s="1199"/>
      <c r="AP132" s="1097"/>
      <c r="AQ132" s="1098"/>
      <c r="AR132" s="1098"/>
      <c r="AS132" s="1098"/>
      <c r="AT132" s="120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502</v>
      </c>
      <c r="W133" s="1178"/>
      <c r="X133" s="1178"/>
      <c r="Y133" s="1178"/>
      <c r="Z133" s="1179"/>
      <c r="AA133" s="1180">
        <v>8.3000000000000007</v>
      </c>
      <c r="AB133" s="1181"/>
      <c r="AC133" s="1181"/>
      <c r="AD133" s="1181"/>
      <c r="AE133" s="1182"/>
      <c r="AF133" s="1180">
        <v>7.9</v>
      </c>
      <c r="AG133" s="1181"/>
      <c r="AH133" s="1181"/>
      <c r="AI133" s="1181"/>
      <c r="AJ133" s="1182"/>
      <c r="AK133" s="1180">
        <v>7</v>
      </c>
      <c r="AL133" s="1181"/>
      <c r="AM133" s="1181"/>
      <c r="AN133" s="1181"/>
      <c r="AO133" s="1182"/>
      <c r="AP133" s="1127"/>
      <c r="AQ133" s="1128"/>
      <c r="AR133" s="1128"/>
      <c r="AS133" s="1128"/>
      <c r="AT133" s="118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Lo45oh7iKskV4xQs02MnXmwO0pFFDKQg2Evi/yY9T2rHa2tHCuZwIj8SC3hPUKqPXNIkKZsOqkVj8jlqnVrx+g==" saltValue="E51LnkAg+O4YZQFoQ9ks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0ymlcUh15mBdK9Fl+LY4fNBLbCJD7QzOYBxnfpMTUZ5Ny3f02Rul7ltw/TXSiLzZcanjHSu3QZts/aFmsgwV3w==" saltValue="cHdxnhrq9tBMCp3CD7Np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vIOd0riGP7a0Bt3L262fmSG4kw6ayE6sL5vSYuWHFnDKX8gaQOGMV0myO1LkVoDpR5tx7PsIgKSLD2bJLFxQg==" saltValue="fmbCab6offRxZIimlHXfb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0" t="s">
        <v>511</v>
      </c>
      <c r="AL9" s="1221"/>
      <c r="AM9" s="1221"/>
      <c r="AN9" s="1222"/>
      <c r="AO9" s="313">
        <v>19490716</v>
      </c>
      <c r="AP9" s="313">
        <v>60618</v>
      </c>
      <c r="AQ9" s="314">
        <v>58073</v>
      </c>
      <c r="AR9" s="315">
        <v>4.4000000000000004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0" t="s">
        <v>512</v>
      </c>
      <c r="AL10" s="1221"/>
      <c r="AM10" s="1221"/>
      <c r="AN10" s="1222"/>
      <c r="AO10" s="316">
        <v>1693864</v>
      </c>
      <c r="AP10" s="316">
        <v>5268</v>
      </c>
      <c r="AQ10" s="317">
        <v>2762</v>
      </c>
      <c r="AR10" s="318">
        <v>90.7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0" t="s">
        <v>513</v>
      </c>
      <c r="AL11" s="1221"/>
      <c r="AM11" s="1221"/>
      <c r="AN11" s="1222"/>
      <c r="AO11" s="316">
        <v>31308</v>
      </c>
      <c r="AP11" s="316">
        <v>97</v>
      </c>
      <c r="AQ11" s="317">
        <v>1714</v>
      </c>
      <c r="AR11" s="318">
        <v>-94.3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0" t="s">
        <v>514</v>
      </c>
      <c r="AL12" s="1221"/>
      <c r="AM12" s="1221"/>
      <c r="AN12" s="1222"/>
      <c r="AO12" s="316">
        <v>1013085</v>
      </c>
      <c r="AP12" s="316">
        <v>3151</v>
      </c>
      <c r="AQ12" s="317">
        <v>632</v>
      </c>
      <c r="AR12" s="318">
        <v>398.6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0" t="s">
        <v>515</v>
      </c>
      <c r="AL13" s="1221"/>
      <c r="AM13" s="1221"/>
      <c r="AN13" s="1222"/>
      <c r="AO13" s="316" t="s">
        <v>516</v>
      </c>
      <c r="AP13" s="316" t="s">
        <v>516</v>
      </c>
      <c r="AQ13" s="317">
        <v>9</v>
      </c>
      <c r="AR13" s="318" t="s">
        <v>516</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0" t="s">
        <v>517</v>
      </c>
      <c r="AL14" s="1221"/>
      <c r="AM14" s="1221"/>
      <c r="AN14" s="1222"/>
      <c r="AO14" s="316">
        <v>299768</v>
      </c>
      <c r="AP14" s="316">
        <v>932</v>
      </c>
      <c r="AQ14" s="317">
        <v>1980</v>
      </c>
      <c r="AR14" s="318">
        <v>-52.9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0" t="s">
        <v>518</v>
      </c>
      <c r="AL15" s="1221"/>
      <c r="AM15" s="1221"/>
      <c r="AN15" s="1222"/>
      <c r="AO15" s="316">
        <v>45398</v>
      </c>
      <c r="AP15" s="316">
        <v>141</v>
      </c>
      <c r="AQ15" s="317">
        <v>1379</v>
      </c>
      <c r="AR15" s="318">
        <v>-89.8</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3" t="s">
        <v>519</v>
      </c>
      <c r="AL16" s="1224"/>
      <c r="AM16" s="1224"/>
      <c r="AN16" s="1225"/>
      <c r="AO16" s="316">
        <v>-1314318</v>
      </c>
      <c r="AP16" s="316">
        <v>-4088</v>
      </c>
      <c r="AQ16" s="317">
        <v>-3914</v>
      </c>
      <c r="AR16" s="318">
        <v>4.4000000000000004</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3" t="s">
        <v>184</v>
      </c>
      <c r="AL17" s="1224"/>
      <c r="AM17" s="1224"/>
      <c r="AN17" s="1225"/>
      <c r="AO17" s="316">
        <v>21259821</v>
      </c>
      <c r="AP17" s="316">
        <v>66120</v>
      </c>
      <c r="AQ17" s="317">
        <v>62636</v>
      </c>
      <c r="AR17" s="318">
        <v>5.6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5" t="s">
        <v>524</v>
      </c>
      <c r="AL21" s="1216"/>
      <c r="AM21" s="1216"/>
      <c r="AN21" s="1217"/>
      <c r="AO21" s="328">
        <v>7.27</v>
      </c>
      <c r="AP21" s="329">
        <v>6.32</v>
      </c>
      <c r="AQ21" s="330">
        <v>0.95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5" t="s">
        <v>525</v>
      </c>
      <c r="AL22" s="1216"/>
      <c r="AM22" s="1216"/>
      <c r="AN22" s="1217"/>
      <c r="AO22" s="333">
        <v>101</v>
      </c>
      <c r="AP22" s="334">
        <v>99.9</v>
      </c>
      <c r="AQ22" s="335">
        <v>1.1000000000000001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1" t="s">
        <v>529</v>
      </c>
      <c r="AL32" s="1232"/>
      <c r="AM32" s="1232"/>
      <c r="AN32" s="1233"/>
      <c r="AO32" s="343">
        <v>11599342</v>
      </c>
      <c r="AP32" s="343">
        <v>36075</v>
      </c>
      <c r="AQ32" s="344">
        <v>36995</v>
      </c>
      <c r="AR32" s="345">
        <v>-2.5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1" t="s">
        <v>530</v>
      </c>
      <c r="AL33" s="1232"/>
      <c r="AM33" s="1232"/>
      <c r="AN33" s="1233"/>
      <c r="AO33" s="343" t="s">
        <v>516</v>
      </c>
      <c r="AP33" s="343" t="s">
        <v>516</v>
      </c>
      <c r="AQ33" s="344">
        <v>3</v>
      </c>
      <c r="AR33" s="345" t="s">
        <v>516</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1" t="s">
        <v>531</v>
      </c>
      <c r="AL34" s="1232"/>
      <c r="AM34" s="1232"/>
      <c r="AN34" s="1233"/>
      <c r="AO34" s="343" t="s">
        <v>516</v>
      </c>
      <c r="AP34" s="343" t="s">
        <v>516</v>
      </c>
      <c r="AQ34" s="344">
        <v>81</v>
      </c>
      <c r="AR34" s="345" t="s">
        <v>516</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1" t="s">
        <v>532</v>
      </c>
      <c r="AL35" s="1232"/>
      <c r="AM35" s="1232"/>
      <c r="AN35" s="1233"/>
      <c r="AO35" s="343">
        <v>3708441</v>
      </c>
      <c r="AP35" s="343">
        <v>11534</v>
      </c>
      <c r="AQ35" s="344">
        <v>8919</v>
      </c>
      <c r="AR35" s="345">
        <v>29.3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1" t="s">
        <v>533</v>
      </c>
      <c r="AL36" s="1232"/>
      <c r="AM36" s="1232"/>
      <c r="AN36" s="1233"/>
      <c r="AO36" s="343">
        <v>1706</v>
      </c>
      <c r="AP36" s="343">
        <v>5</v>
      </c>
      <c r="AQ36" s="344">
        <v>380</v>
      </c>
      <c r="AR36" s="345">
        <v>-98.7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1" t="s">
        <v>534</v>
      </c>
      <c r="AL37" s="1232"/>
      <c r="AM37" s="1232"/>
      <c r="AN37" s="1233"/>
      <c r="AO37" s="343">
        <v>973144</v>
      </c>
      <c r="AP37" s="343">
        <v>3027</v>
      </c>
      <c r="AQ37" s="344">
        <v>886</v>
      </c>
      <c r="AR37" s="345">
        <v>241.6</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4" t="s">
        <v>535</v>
      </c>
      <c r="AL38" s="1235"/>
      <c r="AM38" s="1235"/>
      <c r="AN38" s="1236"/>
      <c r="AO38" s="346" t="s">
        <v>516</v>
      </c>
      <c r="AP38" s="346" t="s">
        <v>516</v>
      </c>
      <c r="AQ38" s="347">
        <v>1</v>
      </c>
      <c r="AR38" s="335" t="s">
        <v>516</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4" t="s">
        <v>536</v>
      </c>
      <c r="AL39" s="1235"/>
      <c r="AM39" s="1235"/>
      <c r="AN39" s="1236"/>
      <c r="AO39" s="343">
        <v>-2948398</v>
      </c>
      <c r="AP39" s="343">
        <v>-9170</v>
      </c>
      <c r="AQ39" s="344">
        <v>-8108</v>
      </c>
      <c r="AR39" s="345">
        <v>13.1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1" t="s">
        <v>537</v>
      </c>
      <c r="AL40" s="1232"/>
      <c r="AM40" s="1232"/>
      <c r="AN40" s="1233"/>
      <c r="AO40" s="343">
        <v>-8987661</v>
      </c>
      <c r="AP40" s="343">
        <v>-27952</v>
      </c>
      <c r="AQ40" s="344">
        <v>-28743</v>
      </c>
      <c r="AR40" s="345">
        <v>-2.8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7" t="s">
        <v>295</v>
      </c>
      <c r="AL41" s="1238"/>
      <c r="AM41" s="1238"/>
      <c r="AN41" s="1239"/>
      <c r="AO41" s="343">
        <v>4346574</v>
      </c>
      <c r="AP41" s="343">
        <v>13518</v>
      </c>
      <c r="AQ41" s="344">
        <v>10414</v>
      </c>
      <c r="AR41" s="345">
        <v>29.8</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6" t="s">
        <v>506</v>
      </c>
      <c r="AN49" s="1228" t="s">
        <v>541</v>
      </c>
      <c r="AO49" s="1229"/>
      <c r="AP49" s="1229"/>
      <c r="AQ49" s="1229"/>
      <c r="AR49" s="1230"/>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7"/>
      <c r="AN50" s="359" t="s">
        <v>542</v>
      </c>
      <c r="AO50" s="360" t="s">
        <v>543</v>
      </c>
      <c r="AP50" s="361" t="s">
        <v>544</v>
      </c>
      <c r="AQ50" s="362" t="s">
        <v>545</v>
      </c>
      <c r="AR50" s="363" t="s">
        <v>546</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38144960</v>
      </c>
      <c r="AN51" s="365">
        <v>114922</v>
      </c>
      <c r="AO51" s="366">
        <v>-20.2</v>
      </c>
      <c r="AP51" s="367">
        <v>50880</v>
      </c>
      <c r="AQ51" s="368">
        <v>-1.4</v>
      </c>
      <c r="AR51" s="369">
        <v>-18.8</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9599225</v>
      </c>
      <c r="AN52" s="373">
        <v>28920</v>
      </c>
      <c r="AO52" s="374">
        <v>22.1</v>
      </c>
      <c r="AP52" s="375">
        <v>27819</v>
      </c>
      <c r="AQ52" s="376">
        <v>7.5</v>
      </c>
      <c r="AR52" s="377">
        <v>14.6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27543234</v>
      </c>
      <c r="AN53" s="365">
        <v>83480</v>
      </c>
      <c r="AO53" s="366">
        <v>-27.4</v>
      </c>
      <c r="AP53" s="367">
        <v>46395</v>
      </c>
      <c r="AQ53" s="368">
        <v>-8.8000000000000007</v>
      </c>
      <c r="AR53" s="369">
        <v>-18.600000000000001</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6337333</v>
      </c>
      <c r="AN54" s="373">
        <v>19208</v>
      </c>
      <c r="AO54" s="374">
        <v>-33.6</v>
      </c>
      <c r="AP54" s="375">
        <v>26304</v>
      </c>
      <c r="AQ54" s="376">
        <v>-5.4</v>
      </c>
      <c r="AR54" s="377">
        <v>-28.2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29581581</v>
      </c>
      <c r="AN55" s="365">
        <v>90439</v>
      </c>
      <c r="AO55" s="366">
        <v>8.3000000000000007</v>
      </c>
      <c r="AP55" s="367">
        <v>48088</v>
      </c>
      <c r="AQ55" s="368">
        <v>3.6</v>
      </c>
      <c r="AR55" s="369">
        <v>4.7</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9858715</v>
      </c>
      <c r="AN56" s="373">
        <v>30141</v>
      </c>
      <c r="AO56" s="374">
        <v>56.9</v>
      </c>
      <c r="AP56" s="375">
        <v>25183</v>
      </c>
      <c r="AQ56" s="376">
        <v>-4.3</v>
      </c>
      <c r="AR56" s="377">
        <v>61.2</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20687393</v>
      </c>
      <c r="AN57" s="365">
        <v>63802</v>
      </c>
      <c r="AO57" s="366">
        <v>-29.5</v>
      </c>
      <c r="AP57" s="367">
        <v>46457</v>
      </c>
      <c r="AQ57" s="368">
        <v>-3.4</v>
      </c>
      <c r="AR57" s="369">
        <v>-26.1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7588003</v>
      </c>
      <c r="AN58" s="373">
        <v>23402</v>
      </c>
      <c r="AO58" s="374">
        <v>-22.4</v>
      </c>
      <c r="AP58" s="375">
        <v>24020</v>
      </c>
      <c r="AQ58" s="376">
        <v>-4.5999999999999996</v>
      </c>
      <c r="AR58" s="377">
        <v>-17.8</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15505278</v>
      </c>
      <c r="AN59" s="365">
        <v>48223</v>
      </c>
      <c r="AO59" s="366">
        <v>-24.4</v>
      </c>
      <c r="AP59" s="367">
        <v>51849</v>
      </c>
      <c r="AQ59" s="368">
        <v>11.6</v>
      </c>
      <c r="AR59" s="369">
        <v>-36</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9309195</v>
      </c>
      <c r="AN60" s="373">
        <v>28952</v>
      </c>
      <c r="AO60" s="374">
        <v>23.7</v>
      </c>
      <c r="AP60" s="375">
        <v>26326</v>
      </c>
      <c r="AQ60" s="376">
        <v>9.6</v>
      </c>
      <c r="AR60" s="377">
        <v>14.1</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26292489</v>
      </c>
      <c r="AN61" s="380">
        <v>80173</v>
      </c>
      <c r="AO61" s="381">
        <v>-18.600000000000001</v>
      </c>
      <c r="AP61" s="382">
        <v>48734</v>
      </c>
      <c r="AQ61" s="383">
        <v>0.3</v>
      </c>
      <c r="AR61" s="369">
        <v>-18.899999999999999</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8538494</v>
      </c>
      <c r="AN62" s="373">
        <v>26125</v>
      </c>
      <c r="AO62" s="374">
        <v>9.3000000000000007</v>
      </c>
      <c r="AP62" s="375">
        <v>25930</v>
      </c>
      <c r="AQ62" s="376">
        <v>0.6</v>
      </c>
      <c r="AR62" s="377">
        <v>8.6999999999999993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p+DecTT3C8HqqHewExTx8ziIri/J2kBG/7lXJ3JCVkooQUNGs7IyzsmVjCfWmc9190O+f3uZSk+PFKeu/PPg+A==" saltValue="i6hVZmf6UyN71dDfoBMw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555</v>
      </c>
    </row>
    <row r="120" spans="125:125" ht="13.5" hidden="1" customHeight="1" x14ac:dyDescent="0.2"/>
    <row r="121" spans="125:125" ht="13.5" hidden="1" customHeight="1" x14ac:dyDescent="0.2">
      <c r="DU121" s="291"/>
    </row>
  </sheetData>
  <sheetProtection algorithmName="SHA-512" hashValue="XbN5zuDwqF+7LpkzFJECcGxpt/fyTH0/qiz+rQHRcMgbiuW5LItd7JbXPuMcye6RrSlC6dZHoPywhVWya6RxHA==" saltValue="diShs9JjEWwM1bLhD+W3L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556</v>
      </c>
    </row>
  </sheetData>
  <sheetProtection algorithmName="SHA-512" hashValue="HxH/Ka8Eie4XuUrLmYeZvkl+8SsdlyEBDFzN1Kdx0Z9jwSfxGnward/0emY64NoRLHrdbqw0bl9ZxaMetZfXtQ==" saltValue="rlv9GQvbg0xdr0G43K4Hl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40" t="s">
        <v>3</v>
      </c>
      <c r="D47" s="1240"/>
      <c r="E47" s="1241"/>
      <c r="F47" s="11">
        <v>19.54</v>
      </c>
      <c r="G47" s="12">
        <v>20.29</v>
      </c>
      <c r="H47" s="12">
        <v>16.57</v>
      </c>
      <c r="I47" s="12">
        <v>13.3</v>
      </c>
      <c r="J47" s="13">
        <v>10.26</v>
      </c>
    </row>
    <row r="48" spans="2:10" ht="57.75" customHeight="1" x14ac:dyDescent="0.2">
      <c r="B48" s="14"/>
      <c r="C48" s="1242" t="s">
        <v>4</v>
      </c>
      <c r="D48" s="1242"/>
      <c r="E48" s="1243"/>
      <c r="F48" s="15">
        <v>7.12</v>
      </c>
      <c r="G48" s="16">
        <v>5.21</v>
      </c>
      <c r="H48" s="16">
        <v>6.05</v>
      </c>
      <c r="I48" s="16">
        <v>6.11</v>
      </c>
      <c r="J48" s="17">
        <v>1.91</v>
      </c>
    </row>
    <row r="49" spans="2:10" ht="57.75" customHeight="1" thickBot="1" x14ac:dyDescent="0.25">
      <c r="B49" s="18"/>
      <c r="C49" s="1244" t="s">
        <v>5</v>
      </c>
      <c r="D49" s="1244"/>
      <c r="E49" s="1245"/>
      <c r="F49" s="19">
        <v>3.1</v>
      </c>
      <c r="G49" s="20" t="s">
        <v>562</v>
      </c>
      <c r="H49" s="20" t="s">
        <v>563</v>
      </c>
      <c r="I49" s="20" t="s">
        <v>564</v>
      </c>
      <c r="J49" s="21" t="s">
        <v>565</v>
      </c>
    </row>
    <row r="50" spans="2:10" ht="13.5" customHeight="1" x14ac:dyDescent="0.2"/>
  </sheetData>
  <sheetProtection algorithmName="SHA-512" hashValue="W1bkzWrI14WdzgW9i0B2NM/by/jysxgjyGdJqBelvnR8Yj1AlWb2hRyuqLHJiEUqbW7HLkm0CMPRv0GuBIimOA==" saltValue="9WvAoEefWGmildXU6vd6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斎藤　浩延</cp:lastModifiedBy>
  <cp:lastPrinted>2021-10-14T06:57:47Z</cp:lastPrinted>
  <dcterms:created xsi:type="dcterms:W3CDTF">2021-02-05T01:16:36Z</dcterms:created>
  <dcterms:modified xsi:type="dcterms:W3CDTF">2021-10-14T08:00:21Z</dcterms:modified>
  <cp:category/>
</cp:coreProperties>
</file>