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090_財務部\財政課\非公開\【県照会】財政状況資料集\R1\210913 【2回目】財政状況資料集の作成について（K班作成）\02 回答\"/>
    </mc:Choice>
  </mc:AlternateContent>
  <bookViews>
    <workbookView xWindow="0" yWindow="0" windowWidth="15360" windowHeight="7635" tabRatio="916"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<sst xmlns="http://schemas.openxmlformats.org/spreadsheetml/2006/main" count="1164" uniqueCount="621">
  <si>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</si>
  <si>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</si>
  <si>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</si>
  <si>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</si>
  <si>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</si>
  <si>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</si>
  <si>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</si>
  <si>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</si>
  <si>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</si>
  <si>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</si>
  <si>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</si>
  <si>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</si>
  <si>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</si>
  <si>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</si>
  <si>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</si>
  <si>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</si>
  <si>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</si>
  <si>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</si>
  <si>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</si>
  <si>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</si>
  <si>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</si>
  <si>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</si>
  <si>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</si>
  <si>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</si>
  <si>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</si>
  <si>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</si>
  <si>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</si>
  <si>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</si>
  <si>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</si>
  <si>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</si>
  <si>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</si>
  <si>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</si>
  <si>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</si>
  <si>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</si>
  <si>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</si>
  <si>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</si>
  <si>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</si>
  <si>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</si>
  <si>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</si>
  <si>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</si>
  <si>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</si>
  <si>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</si>
  <si>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</si>
  <si>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</si>
  <si>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</si>
  <si>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</si>
  <si>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</si>
  <si>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</si>
  <si>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</si>
  <si>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</si>
  <si>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</si>
  <si>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</si>
  <si>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</si>
  <si>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</si>
  <si>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</si>
  <si>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</si>
  <si>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</si>
  <si>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</si>
  <si>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</si>
  <si>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</si>
  <si>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</si>
  <si>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</si>
  <si>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</si>
  <si>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</si>
  <si>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</si>
  <si>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</si>
  <si>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</si>
  <si>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</si>
  <si>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</si>
  <si>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</si>
  <si>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</si>
  <si>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</si>
  <si>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</si>
  <si>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</si>
  <si>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</si>
  <si>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</si>
  <si>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</si>
  <si>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</si>
  <si>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</si>
  <si>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</si>
  <si>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</si>
  <si>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</si>
  <si>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</si>
  <si>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</si>
  <si>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</si>
  <si>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</si>
  <si>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</si>
  <si>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</si>
  <si>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</si>
  <si>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</si>
  <si>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</si>
  <si>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</si>
  <si>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</si>
  <si>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</si>
  <si>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</si>
  <si>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</si>
  <si>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</si>
  <si>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</si>
  <si>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</si>
  <si>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</si>
  <si>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</si>
  <si>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</si>
  <si>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</si>
  <si>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</si>
  <si>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</si>
  <si>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</si>
  <si>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</si>
  <si>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</si>
  <si>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</si>
  <si>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</si>
  <si>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</si>
  <si>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</si>
  <si>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</si>
  <si>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</si>
  <si>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</si>
  <si>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</si>
  <si>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</si>
  <si>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</si>
  <si>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</si>
  <si>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</si>
  <si>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</si>
  <si>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</si>
  <si>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</si>
  <si>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</si>
  <si>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</si>
  <si>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</si>
  <si>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</si>
  <si>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</si>
  <si>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</si>
  <si>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</si>
  <si>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</si>
  <si>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</si>
  <si>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</si>
  <si>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</si>
  <si>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</si>
  <si>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</si>
  <si>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</si>
  <si>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</si>
  <si>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</si>
  <si>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</si>
  <si>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</si>
  <si>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</si>
  <si>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</si>
  <si>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</si>
  <si>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</si>
  <si>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</si>
  <si>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</si>
  <si>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</si>
  <si>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</si>
  <si>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</si>
  <si>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</si>
  <si>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</si>
  <si>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</si>
  <si>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</si>
  <si>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</si>
  <si>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</si>
  <si>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</si>
  <si>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</si>
  <si>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</si>
  <si>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</si>
  <si>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</si>
  <si>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</si>
  <si>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</si>
  <si>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</si>
  <si>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</si>
  <si>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</si>
  <si>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</si>
  <si>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</si>
  <si>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</si>
  <si>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</si>
  <si>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</si>
  <si>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</si>
  <si>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</si>
  <si>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</si>
  <si>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</si>
  <si>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</si>
  <si>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</si>
  <si>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</si>
  <si>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</si>
  <si>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</si>
  <si>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</si>
  <si>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</si>
  <si>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</si>
  <si>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</si>
  <si>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</si>
  <si>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</si>
  <si>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</si>
  <si>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</si>
  <si>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</si>
  <si>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</si>
  <si>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</si>
  <si>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</si>
  <si>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</si>
  <si>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</si>
  <si>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</si>
  <si>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</si>
  <si>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</si>
  <si>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</si>
  <si>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</si>
  <si>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</si>
  <si>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</si>
  <si>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</si>
  <si>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</si>
  <si>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</si>
  <si>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</si>
  <si>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</si>
  <si>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</si>
  <si>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</si>
  <si>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</si>
  <si>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</si>
  <si>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</si>
  <si>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</si>
  <si>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</si>
  <si>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</si>
  <si>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</si>
  <si>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</si>
  <si>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</si>
  <si>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</si>
  <si>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</si>
  <si>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</si>
  <si>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</si>
  <si>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</si>
  <si>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</si>
  <si>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</si>
  <si>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</si>
  <si>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</si>
  <si>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</si>
  <si>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</si>
  <si>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</si>
  <si>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</si>
  <si>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</si>
  <si>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</si>
  <si>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</si>
  <si>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</si>
  <si>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</si>
  <si>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</si>
  <si>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</si>
  <si>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</si>
  <si>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</si>
  <si>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</si>
  <si>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</si>
  <si>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</si>
  <si>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</si>
  <si>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</si>
  <si>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</si>
  <si>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</si>
  <si>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</si>
  <si>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</si>
  <si>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</si>
  <si>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</si>
  <si>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</si>
  <si>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</si>
  <si>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</si>
  <si>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</si>
  <si>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</si>
  <si>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</si>
  <si>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</si>
  <si>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</si>
  <si>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</si>
  <si>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</si>
  <si>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</si>
  <si>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</si>
  <si>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</si>
  <si>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</si>
  <si>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</si>
  <si>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</si>
  <si>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</si>
  <si>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</si>
  <si>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</si>
  <si>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</si>
  <si>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</si>
  <si>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</si>
  <si>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</si>
  <si>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</si>
  <si>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</si>
  <si>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</si>
  <si>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</si>
  <si>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</si>
  <si>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</si>
  <si>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</si>
  <si>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</si>
  <si>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</si>
  <si>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</si>
  <si>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</si>
  <si>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</si>
  <si>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</si>
  <si>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</si>
  <si>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</si>
  <si>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</si>
  <si>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</si>
  <si>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</si>
  <si>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</si>
  <si>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</si>
  <si>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</si>
  <si>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</si>
  <si>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</si>
  <si>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</si>
  <si>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</si>
  <si>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</si>
  <si>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</si>
  <si>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</si>
  <si>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</si>
  <si>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</si>
  <si>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</si>
  <si>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</si>
  <si>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</si>
  <si>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</si>
  <si>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</si>
  <si>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</si>
  <si>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</si>
  <si>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</si>
  <si>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</si>
  <si>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</si>
  <si>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</si>
  <si>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</si>
  <si>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</si>
  <si>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</si>
  <si>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</si>
  <si>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</si>
  <si>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</si>
  <si>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</si>
  <si>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</si>
  <si>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</si>
  <si>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</si>
  <si>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</si>
  <si>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</si>
  <si>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</si>
  <si>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</si>
  <si>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</si>
  <si>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</si>
  <si>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</si>
  <si>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</si>
  <si>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</si>
  <si>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</si>
  <si>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</si>
  <si>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</si>
  <si>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</si>
  <si>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</si>
  <si>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</si>
  <si>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</si>
  <si>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</si>
  <si>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</si>
  <si>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</si>
  <si>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</si>
  <si>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</si>
  <si>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</si>
  <si>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</si>
  <si>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</si>
  <si>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</si>
  <si>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</si>
  <si>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</si>
  <si>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</si>
  <si>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</si>
  <si>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</si>
  <si>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</si>
  <si>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</si>
  <si>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</si>
  <si>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</si>
  <si>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</si>
  <si>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</si>
  <si>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</si>
  <si>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</si>
  <si>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</si>
  <si>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</si>
  <si>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</si>
  <si>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</si>
  <si>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</si>
  <si>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</si>
  <si>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</si>
  <si>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</si>
  <si>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</si>
  <si>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</si>
  <si>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</si>
  <si>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</si>
  <si>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</si>
  <si>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</si>
  <si>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</si>
  <si>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</si>
  <si>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</si>
  <si>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</si>
  <si>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</si>
  <si>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</si>
  <si>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</si>
  <si>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</si>
  <si>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</si>
  <si>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</si>
  <si>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</si>
  <si>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</si>
  <si>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母子父子寡婦福祉資金貸付金特別会計</t>
    <phoneticPr fontId="5"/>
  </si>
  <si>
    <t>郡山駅西口市街地再開発事業特別会計</t>
    <phoneticPr fontId="5"/>
  </si>
  <si>
    <t>荒井北井土地区画整理事業特別会計</t>
    <phoneticPr fontId="5"/>
  </si>
  <si>
    <t>中谷地土地区画整理事業特別会計</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</si>
  <si>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</si>
  <si>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</si>
  <si>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</si>
  <si>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</si>
  <si>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</si>
  <si>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</si>
  <si>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</si>
  <si>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</si>
  <si>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</si>
  <si>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</si>
  <si>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</si>
  <si>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</si>
  <si>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</si>
  <si>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</si>
  <si>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</si>
  <si>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</si>
  <si>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</si>
  <si>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</si>
  <si>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</si>
  <si>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</si>
  <si>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</si>
  <si>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</si>
  <si>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</si>
  <si>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</si>
  <si>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</si>
  <si>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農業集落排水事業会計</t>
    <phoneticPr fontId="5"/>
  </si>
  <si>
    <t>湖南簡易水道事業特別会計</t>
    <phoneticPr fontId="5"/>
  </si>
  <si>
    <t>-</t>
    <phoneticPr fontId="5"/>
  </si>
  <si>
    <t>法非適用企業</t>
    <phoneticPr fontId="5"/>
  </si>
  <si>
    <t>中田簡易水道事業特別会計</t>
    <phoneticPr fontId="5"/>
  </si>
  <si>
    <t>法非適用企業</t>
    <phoneticPr fontId="5"/>
  </si>
  <si>
    <t>熱海中山簡易水道事業特別会計</t>
    <phoneticPr fontId="5"/>
  </si>
  <si>
    <t>総合地方卸売市場特別会計</t>
    <phoneticPr fontId="5"/>
  </si>
  <si>
    <t>熱海温泉事業特別会計</t>
    <phoneticPr fontId="5"/>
  </si>
  <si>
    <t>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</si>
  <si>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</si>
  <si>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</si>
  <si>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</si>
  <si>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</si>
  <si>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</si>
  <si>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</si>
  <si>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</si>
  <si>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</si>
  <si>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</si>
  <si>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</si>
  <si>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</si>
  <si>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</si>
  <si>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</si>
  <si>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</si>
  <si>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</si>
  <si>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</si>
  <si>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</si>
  <si>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</si>
  <si>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</si>
  <si>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</si>
  <si>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</si>
  <si>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</si>
  <si>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</si>
  <si>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</si>
  <si>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</si>
  <si>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</si>
  <si>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</si>
  <si>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</si>
  <si>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</si>
  <si>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</si>
  <si>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</si>
  <si>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</si>
  <si>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</si>
  <si>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</si>
  <si>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</si>
  <si>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</si>
  <si>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</si>
  <si>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</si>
  <si>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</si>
  <si>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</si>
  <si>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</si>
  <si>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</si>
  <si>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</si>
  <si>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</si>
  <si>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</si>
  <si>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</si>
  <si>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</si>
  <si>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</si>
  <si>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</si>
  <si>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</si>
  <si>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</si>
  <si>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</si>
  <si>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</si>
  <si>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</si>
  <si>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</si>
  <si>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</si>
  <si>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</si>
  <si>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</si>
  <si>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</si>
  <si>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</si>
  <si>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</si>
  <si>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</si>
  <si>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</si>
  <si>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</si>
  <si>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</si>
  <si>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</si>
  <si>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</si>
  <si>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</si>
  <si>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</si>
  <si>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</si>
  <si>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</si>
  <si>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</si>
  <si>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</si>
  <si>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</si>
  <si>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</si>
  <si>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</si>
  <si>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</si>
  <si>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</si>
  <si>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</si>
  <si>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</si>
  <si>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</si>
  <si>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</si>
  <si>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</si>
  <si>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</si>
  <si>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</si>
  <si>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</si>
  <si>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</si>
  <si>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</si>
  <si>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</si>
  <si>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</si>
  <si>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</si>
  <si>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</si>
  <si>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</si>
  <si>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</si>
  <si>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</si>
  <si>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</si>
  <si>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</si>
  <si>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</si>
  <si>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</si>
  <si>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</si>
  <si>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</si>
  <si>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</si>
  <si>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</si>
  <si>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</si>
  <si>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</si>
  <si>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</si>
  <si>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</si>
  <si>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</si>
  <si>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</si>
  <si>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</si>
  <si>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</si>
  <si>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</si>
  <si>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</si>
  <si>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</si>
  <si>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</si>
  <si>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</si>
  <si>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</si>
  <si>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</si>
  <si>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</si>
  <si>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</si>
  <si>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</si>
  <si>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</si>
  <si>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</si>
  <si>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</si>
  <si>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</si>
  <si>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</si>
  <si>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</si>
  <si>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</si>
  <si>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</si>
  <si>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</si>
  <si>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</si>
  <si>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</si>
  <si>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</si>
  <si>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</si>
  <si>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</si>
  <si>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</si>
  <si>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</si>
  <si>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</si>
  <si>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</si>
  <si>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</si>
  <si>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</si>
  <si>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</si>
  <si>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2.56</t>
  </si>
  <si>
    <t>▲ 0.83</t>
  </si>
  <si>
    <t>▲ 3.11</t>
  </si>
  <si>
    <t>水道事業会計</t>
  </si>
  <si>
    <t>一般会計</t>
  </si>
  <si>
    <t>熱海温泉事業特別会計</t>
  </si>
  <si>
    <t>介護保険特別会計</t>
  </si>
  <si>
    <t>国民健康保険特別会計</t>
  </si>
  <si>
    <t>下水道事業会計</t>
  </si>
  <si>
    <t>工業用水道事業会計</t>
  </si>
  <si>
    <t>母子父子寡婦福祉資金貸付金特別会計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</si>
  <si>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</si>
  <si>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</si>
  <si>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</si>
  <si>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</si>
  <si>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</si>
  <si>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</si>
  <si>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</si>
  <si>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</si>
  <si>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</si>
  <si>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郡山市文化・学び振興公社</t>
  </si>
  <si>
    <t>郡山市観光交流振興公社</t>
  </si>
  <si>
    <t>郡山市健康振興財団</t>
  </si>
  <si>
    <t>郡山コンベンションビューロー</t>
  </si>
  <si>
    <t>郡山駅西口再開発</t>
  </si>
  <si>
    <t>郡山地方土地開発公社</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</si>
  <si>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7"/>
  </si>
  <si>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7"/>
  </si>
  <si>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</si>
  <si>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7"/>
  </si>
  <si>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7"/>
  </si>
  <si>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7"/>
  </si>
  <si>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7"/>
  </si>
  <si>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7"/>
  </si>
  <si>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7"/>
  </si>
  <si>
    <t>保健衛生施設整備基金</t>
    <rPh sb="0" eb="2">
      <t>ホケン</t>
    </rPh>
    <rPh sb="2" eb="4">
      <t>エイセイ</t>
    </rPh>
    <rPh sb="4" eb="6">
      <t>シセツ</t>
    </rPh>
    <rPh sb="6" eb="8">
      <t>セイビ</t>
    </rPh>
    <rPh sb="8" eb="10">
      <t>キキン</t>
    </rPh>
    <phoneticPr fontId="5"/>
  </si>
  <si>
    <t>福祉基金</t>
    <rPh sb="0" eb="2">
      <t>フクシ</t>
    </rPh>
    <rPh sb="2" eb="4">
      <t>キキン</t>
    </rPh>
    <phoneticPr fontId="5"/>
  </si>
  <si>
    <t>農業水利施設等保全再生事業基金</t>
    <rPh sb="0" eb="2">
      <t>ノウギョウ</t>
    </rPh>
    <rPh sb="2" eb="4">
      <t>スイリ</t>
    </rPh>
    <rPh sb="4" eb="6">
      <t>シセツ</t>
    </rPh>
    <rPh sb="6" eb="7">
      <t>トウ</t>
    </rPh>
    <rPh sb="7" eb="9">
      <t>ホゼン</t>
    </rPh>
    <rPh sb="9" eb="11">
      <t>サイセイ</t>
    </rPh>
    <rPh sb="11" eb="13">
      <t>ジギョウ</t>
    </rPh>
    <rPh sb="13" eb="15">
      <t>キキン</t>
    </rPh>
    <phoneticPr fontId="5"/>
  </si>
  <si>
    <t>東山霊園管理基金</t>
    <rPh sb="0" eb="2">
      <t>ヒガシヤマ</t>
    </rPh>
    <rPh sb="2" eb="4">
      <t>レイエン</t>
    </rPh>
    <rPh sb="4" eb="6">
      <t>カンリ</t>
    </rPh>
    <rPh sb="6" eb="8">
      <t>キキン</t>
    </rPh>
    <phoneticPr fontId="5"/>
  </si>
  <si>
    <t>水と緑のまちづくり基金</t>
    <rPh sb="0" eb="1">
      <t>ミズ</t>
    </rPh>
    <rPh sb="2" eb="3">
      <t>ミドリ</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</si>
  <si>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</si>
  <si>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</si>
  <si>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</si>
  <si>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</si>
  <si>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</si>
  <si>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</si>
  <si>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</si>
  <si>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</si>
  <si>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</si>
  <si>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</si>
  <si>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計画的な償還に伴う債務負担行為支出予定額の減少及び地方債残高の減少等により、前年度に引き続き将来負担が算出されないマイナス値（△26.1％）となっており、類似団体と比較して低く、良好である。
　有形固定資産減価償却率も類似団体と比較して低い値で推移しており良好であるが、施設類型別では70％前後と老朽化度合いが高まっている施設もあることから、公共施設等総合管理計画に基づき、中長期的な視点で今後の施設・設備更新を計画し、社会資本形成に係る将来世代の負担比重を適切に把握しながら地方債等の財源を確保していく必要がある。</t>
    <rPh sb="9" eb="12">
      <t>ケイカクテキ</t>
    </rPh>
    <rPh sb="13" eb="15">
      <t>ショウカン</t>
    </rPh>
    <rPh sb="16" eb="17">
      <t>トモナ</t>
    </rPh>
    <rPh sb="148" eb="149">
      <t>ベツ</t>
    </rPh>
    <rPh sb="154" eb="156">
      <t>ゼンゴ</t>
    </rPh>
    <rPh sb="157" eb="160">
      <t>ロウキュウカ</t>
    </rPh>
    <rPh sb="160" eb="162">
      <t>ドアイ</t>
    </rPh>
    <rPh sb="164" eb="165">
      <t>タカ</t>
    </rPh>
    <rPh sb="170" eb="172">
      <t>シセツ</t>
    </rPh>
    <phoneticPr fontId="5"/>
  </si>
  <si>
    <t>　実質公債費比率は、令和元年度において公営企業債の元利償還金に対する繰入金等が増加したものの、類似団体内平均値を下回っており、前年度比0.7ポイント改善している。
　将来負担比率は引き続き発生しておらず、今後の公共施設やインフラ資産の老朽化に対応するため、社会資本形成に係る将来世代の負担比重を適切に把握しながら、中長期的な視点で地方債等の財源を確保していく必要がある。</t>
    <rPh sb="37" eb="38">
      <t>トウ</t>
    </rPh>
    <rPh sb="39" eb="41">
      <t>ゾウカ</t>
    </rPh>
    <rPh sb="47" eb="49">
      <t>ルイジ</t>
    </rPh>
    <rPh sb="49" eb="51">
      <t>ダンタイ</t>
    </rPh>
    <rPh sb="51" eb="52">
      <t>ナイ</t>
    </rPh>
    <rPh sb="52" eb="55">
      <t>ヘイキンチ</t>
    </rPh>
    <rPh sb="56" eb="5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</si>
</sst>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551F-4734-9F9E-7BE7302647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63526</c:v>
                </c:pt>
                <c:pt idx="1">
                  <c:v>56283</c:v>
                </c:pt>
                <c:pt idx="2">
                  <c:v>54213</c:v>
                </c:pt>
                <c:pt idx="3">
                  <c:v>31795</c:v>
                </c:pt>
                <c:pt idx="4">
                  <c:v>29717</c:v>
                </c:pt>
              </c:numCache>
            </c:numRef>
          </c:val>
          <c:smooth val="0"/>
          <c:extLst>
            <c:ext xmlns:c16="http://schemas.microsoft.com/office/drawing/2014/chart" uri="{C3380CC4-5D6E-409C-BE32-E72D297353CC}">
              <c16:uniqueId val="{00000001-551F-4734-9F9E-7BE7302647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6.11</c:v>
                </c:pt>
                <c:pt idx="1">
                  <c:v>5.86</c:v>
                </c:pt>
                <c:pt idx="2">
                  <c:v>5.77</c:v>
                </c:pt>
                <c:pt idx="3">
                  <c:v>5.83</c:v>
                </c:pt>
                <c:pt idx="4">
                  <c:v>6.48</c:v>
                </c:pt>
              </c:numCache>
            </c:numRef>
          </c:val>
          <c:extLst>
            <c:ext xmlns:c16="http://schemas.microsoft.com/office/drawing/2014/chart" uri="{C3380CC4-5D6E-409C-BE32-E72D297353CC}">
              <c16:uniqueId val="{00000000-AD0F-487A-ABE8-7D0103957F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20.3</c:v>
                </c:pt>
                <c:pt idx="1">
                  <c:v>18.46</c:v>
                </c:pt>
                <c:pt idx="2">
                  <c:v>17.68</c:v>
                </c:pt>
                <c:pt idx="3">
                  <c:v>19.79</c:v>
                </c:pt>
                <c:pt idx="4">
                  <c:v>15.94</c:v>
                </c:pt>
              </c:numCache>
            </c:numRef>
          </c:val>
          <c:extLst>
            <c:ext xmlns:c16="http://schemas.microsoft.com/office/drawing/2014/chart" uri="{C3380CC4-5D6E-409C-BE32-E72D297353CC}">
              <c16:uniqueId val="{00000001-AD0F-487A-ABE8-7D0103957F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1.01</c:v>
                </c:pt>
                <c:pt idx="1">
                  <c:v>-2.56</c:v>
                </c:pt>
                <c:pt idx="2">
                  <c:v>-0.83</c:v>
                </c:pt>
                <c:pt idx="3">
                  <c:v>2.48</c:v>
                </c:pt>
                <c:pt idx="4">
                  <c:v>-3.11</c:v>
                </c:pt>
              </c:numCache>
            </c:numRef>
          </c:val>
          <c:smooth val="0"/>
          <c:extLst>
            <c:ext xmlns:c16="http://schemas.microsoft.com/office/drawing/2014/chart" uri="{C3380CC4-5D6E-409C-BE32-E72D297353CC}">
              <c16:uniqueId val="{00000002-AD0F-487A-ABE8-7D0103957F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0.01</c:v>
                </c:pt>
                <c:pt idx="4">
                  <c:v>#N/A</c:v>
                </c:pt>
                <c:pt idx="5">
                  <c:v>0.03</c:v>
                </c:pt>
                <c:pt idx="6">
                  <c:v>#N/A</c:v>
                </c:pt>
                <c:pt idx="7">
                  <c:v>0.05</c:v>
                </c:pt>
                <c:pt idx="8">
                  <c:v>#N/A</c:v>
                </c:pt>
                <c:pt idx="9">
                  <c:v>0.04</c:v>
                </c:pt>
              </c:numCache>
            </c:numRef>
          </c:val>
          <c:extLst>
            <c:ext xmlns:c16="http://schemas.microsoft.com/office/drawing/2014/chart" uri="{C3380CC4-5D6E-409C-BE32-E72D297353CC}">
              <c16:uniqueId val="{00000000-534B-4D06-9EF9-F8302367E7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4B-4D06-9EF9-F8302367E70C}"/>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0.03</c:v>
                </c:pt>
                <c:pt idx="4">
                  <c:v>#N/A</c:v>
                </c:pt>
                <c:pt idx="5">
                  <c:v>0.02</c:v>
                </c:pt>
                <c:pt idx="6">
                  <c:v>#N/A</c:v>
                </c:pt>
                <c:pt idx="7">
                  <c:v>0.03</c:v>
                </c:pt>
                <c:pt idx="8">
                  <c:v>#N/A</c:v>
                </c:pt>
                <c:pt idx="9">
                  <c:v>0.05</c:v>
                </c:pt>
              </c:numCache>
            </c:numRef>
          </c:val>
          <c:extLst>
            <c:ext xmlns:c16="http://schemas.microsoft.com/office/drawing/2014/chart" uri="{C3380CC4-5D6E-409C-BE32-E72D297353CC}">
              <c16:uniqueId val="{00000002-534B-4D06-9EF9-F8302367E70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0.08</c:v>
                </c:pt>
                <c:pt idx="8">
                  <c:v>#N/A</c:v>
                </c:pt>
                <c:pt idx="9">
                  <c:v>0.08</c:v>
                </c:pt>
              </c:numCache>
            </c:numRef>
          </c:val>
          <c:extLst>
            <c:ext xmlns:c16="http://schemas.microsoft.com/office/drawing/2014/chart" uri="{C3380CC4-5D6E-409C-BE32-E72D297353CC}">
              <c16:uniqueId val="{00000003-534B-4D06-9EF9-F8302367E70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0.14000000000000001</c:v>
                </c:pt>
                <c:pt idx="4">
                  <c:v>#N/A</c:v>
                </c:pt>
                <c:pt idx="5">
                  <c:v>0.08</c:v>
                </c:pt>
                <c:pt idx="6">
                  <c:v>#N/A</c:v>
                </c:pt>
                <c:pt idx="7">
                  <c:v>0.3</c:v>
                </c:pt>
                <c:pt idx="8">
                  <c:v>#N/A</c:v>
                </c:pt>
                <c:pt idx="9">
                  <c:v>0.22</c:v>
                </c:pt>
              </c:numCache>
            </c:numRef>
          </c:val>
          <c:extLst>
            <c:ext xmlns:c16="http://schemas.microsoft.com/office/drawing/2014/chart" uri="{C3380CC4-5D6E-409C-BE32-E72D297353CC}">
              <c16:uniqueId val="{00000004-534B-4D06-9EF9-F8302367E70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1.66</c:v>
                </c:pt>
                <c:pt idx="2">
                  <c:v>#N/A</c:v>
                </c:pt>
                <c:pt idx="3">
                  <c:v>1.73</c:v>
                </c:pt>
                <c:pt idx="4">
                  <c:v>#N/A</c:v>
                </c:pt>
                <c:pt idx="5">
                  <c:v>1.68</c:v>
                </c:pt>
                <c:pt idx="6">
                  <c:v>#N/A</c:v>
                </c:pt>
                <c:pt idx="7">
                  <c:v>0.33</c:v>
                </c:pt>
                <c:pt idx="8">
                  <c:v>#N/A</c:v>
                </c:pt>
                <c:pt idx="9">
                  <c:v>0.6</c:v>
                </c:pt>
              </c:numCache>
            </c:numRef>
          </c:val>
          <c:extLst>
            <c:ext xmlns:c16="http://schemas.microsoft.com/office/drawing/2014/chart" uri="{C3380CC4-5D6E-409C-BE32-E72D297353CC}">
              <c16:uniqueId val="{00000005-534B-4D06-9EF9-F8302367E70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0.66</c:v>
                </c:pt>
                <c:pt idx="2">
                  <c:v>#N/A</c:v>
                </c:pt>
                <c:pt idx="3">
                  <c:v>0.83</c:v>
                </c:pt>
                <c:pt idx="4">
                  <c:v>#N/A</c:v>
                </c:pt>
                <c:pt idx="5">
                  <c:v>0.42</c:v>
                </c:pt>
                <c:pt idx="6">
                  <c:v>#N/A</c:v>
                </c:pt>
                <c:pt idx="7">
                  <c:v>1.1299999999999999</c:v>
                </c:pt>
                <c:pt idx="8">
                  <c:v>#N/A</c:v>
                </c:pt>
                <c:pt idx="9">
                  <c:v>0.75</c:v>
                </c:pt>
              </c:numCache>
            </c:numRef>
          </c:val>
          <c:extLst>
            <c:ext xmlns:c16="http://schemas.microsoft.com/office/drawing/2014/chart" uri="{C3380CC4-5D6E-409C-BE32-E72D297353CC}">
              <c16:uniqueId val="{00000006-534B-4D06-9EF9-F8302367E70C}"/>
            </c:ext>
          </c:extLst>
        </c:ser>
        <c:ser>
          <c:idx val="7"/>
          <c:order val="7"/>
          <c:tx>
            <c:strRef>
              <c:f>データシート!$A$34</c:f>
              <c:strCache>
                <c:ptCount val="1"/>
                <c:pt idx="0">
                  <c:v>熱海温泉事業特別会計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0.19</c:v>
                </c:pt>
                <c:pt idx="2">
                  <c:v>#N/A</c:v>
                </c:pt>
                <c:pt idx="3">
                  <c:v>0.63</c:v>
                </c:pt>
                <c:pt idx="4">
                  <c:v>#N/A</c:v>
                </c:pt>
                <c:pt idx="5">
                  <c:v>0.63</c:v>
                </c:pt>
                <c:pt idx="6">
                  <c:v>#N/A</c:v>
                </c:pt>
                <c:pt idx="7">
                  <c:v>0.75</c:v>
                </c:pt>
                <c:pt idx="8">
                  <c:v>#N/A</c:v>
                </c:pt>
                <c:pt idx="9">
                  <c:v>0.79</c:v>
                </c:pt>
              </c:numCache>
            </c:numRef>
          </c:val>
          <c:extLst>
            <c:ext xmlns:c16="http://schemas.microsoft.com/office/drawing/2014/chart" uri="{C3380CC4-5D6E-409C-BE32-E72D297353CC}">
              <c16:uniqueId val="{00000007-534B-4D06-9EF9-F8302367E70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6.06</c:v>
                </c:pt>
                <c:pt idx="2">
                  <c:v>#N/A</c:v>
                </c:pt>
                <c:pt idx="3">
                  <c:v>5.83</c:v>
                </c:pt>
                <c:pt idx="4">
                  <c:v>#N/A</c:v>
                </c:pt>
                <c:pt idx="5">
                  <c:v>5.74</c:v>
                </c:pt>
                <c:pt idx="6">
                  <c:v>#N/A</c:v>
                </c:pt>
                <c:pt idx="7">
                  <c:v>5.79</c:v>
                </c:pt>
                <c:pt idx="8">
                  <c:v>#N/A</c:v>
                </c:pt>
                <c:pt idx="9">
                  <c:v>6.75</c:v>
                </c:pt>
              </c:numCache>
            </c:numRef>
          </c:val>
          <c:extLst>
            <c:ext xmlns:c16="http://schemas.microsoft.com/office/drawing/2014/chart" uri="{C3380CC4-5D6E-409C-BE32-E72D297353CC}">
              <c16:uniqueId val="{00000008-534B-4D06-9EF9-F8302367E70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11.49</c:v>
                </c:pt>
                <c:pt idx="2">
                  <c:v>#N/A</c:v>
                </c:pt>
                <c:pt idx="3">
                  <c:v>13.84</c:v>
                </c:pt>
                <c:pt idx="4">
                  <c:v>#N/A</c:v>
                </c:pt>
                <c:pt idx="5">
                  <c:v>14.88</c:v>
                </c:pt>
                <c:pt idx="6">
                  <c:v>#N/A</c:v>
                </c:pt>
                <c:pt idx="7">
                  <c:v>14.81</c:v>
                </c:pt>
                <c:pt idx="8">
                  <c:v>#N/A</c:v>
                </c:pt>
                <c:pt idx="9">
                  <c:v>15.82</c:v>
                </c:pt>
              </c:numCache>
            </c:numRef>
          </c:val>
          <c:extLst>
            <c:ext xmlns:c16="http://schemas.microsoft.com/office/drawing/2014/chart" uri="{C3380CC4-5D6E-409C-BE32-E72D297353CC}">
              <c16:uniqueId val="{00000009-534B-4D06-9EF9-F8302367E7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11464</c:v>
                </c:pt>
                <c:pt idx="5">
                  <c:v>11582</c:v>
                </c:pt>
                <c:pt idx="8">
                  <c:v>11687</c:v>
                </c:pt>
                <c:pt idx="11">
                  <c:v>11958</c:v>
                </c:pt>
                <c:pt idx="14">
                  <c:v>11858</c:v>
                </c:pt>
              </c:numCache>
            </c:numRef>
          </c:val>
          <c:extLst>
            <c:ext xmlns:c16="http://schemas.microsoft.com/office/drawing/2014/chart" uri="{C3380CC4-5D6E-409C-BE32-E72D297353CC}">
              <c16:uniqueId val="{00000000-55F0-4505-A8BE-17F1F3D3D3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F0-4505-A8BE-17F1F3D3D3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240</c:v>
                </c:pt>
                <c:pt idx="3">
                  <c:v>254</c:v>
                </c:pt>
                <c:pt idx="6">
                  <c:v>240</c:v>
                </c:pt>
                <c:pt idx="9">
                  <c:v>266</c:v>
                </c:pt>
                <c:pt idx="12">
                  <c:v>66</c:v>
                </c:pt>
              </c:numCache>
            </c:numRef>
          </c:val>
          <c:extLst>
            <c:ext xmlns:c16="http://schemas.microsoft.com/office/drawing/2014/chart" uri="{C3380CC4-5D6E-409C-BE32-E72D297353CC}">
              <c16:uniqueId val="{00000002-55F0-4505-A8BE-17F1F3D3D3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73</c:v>
                </c:pt>
                <c:pt idx="3">
                  <c:v>89</c:v>
                </c:pt>
                <c:pt idx="6">
                  <c:v>109</c:v>
                </c:pt>
                <c:pt idx="9">
                  <c:v>128</c:v>
                </c:pt>
                <c:pt idx="12">
                  <c:v>142</c:v>
                </c:pt>
              </c:numCache>
            </c:numRef>
          </c:val>
          <c:extLst>
            <c:ext xmlns:c16="http://schemas.microsoft.com/office/drawing/2014/chart" uri="{C3380CC4-5D6E-409C-BE32-E72D297353CC}">
              <c16:uniqueId val="{00000003-55F0-4505-A8BE-17F1F3D3D3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4311</c:v>
                </c:pt>
                <c:pt idx="3">
                  <c:v>4520</c:v>
                </c:pt>
                <c:pt idx="6">
                  <c:v>4326</c:v>
                </c:pt>
                <c:pt idx="9">
                  <c:v>3897</c:v>
                </c:pt>
                <c:pt idx="12">
                  <c:v>4489</c:v>
                </c:pt>
              </c:numCache>
            </c:numRef>
          </c:val>
          <c:extLst>
            <c:ext xmlns:c16="http://schemas.microsoft.com/office/drawing/2014/chart" uri="{C3380CC4-5D6E-409C-BE32-E72D297353CC}">
              <c16:uniqueId val="{00000004-55F0-4505-A8BE-17F1F3D3D3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F0-4505-A8BE-17F1F3D3D3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F0-4505-A8BE-17F1F3D3D3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10047</c:v>
                </c:pt>
                <c:pt idx="3">
                  <c:v>10239</c:v>
                </c:pt>
                <c:pt idx="6">
                  <c:v>10091</c:v>
                </c:pt>
                <c:pt idx="9">
                  <c:v>9857</c:v>
                </c:pt>
                <c:pt idx="12">
                  <c:v>9459</c:v>
                </c:pt>
              </c:numCache>
            </c:numRef>
          </c:val>
          <c:extLst>
            <c:ext xmlns:c16="http://schemas.microsoft.com/office/drawing/2014/chart" uri="{C3380CC4-5D6E-409C-BE32-E72D297353CC}">
              <c16:uniqueId val="{00000007-55F0-4505-A8BE-17F1F3D3D3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3207</c:v>
                </c:pt>
                <c:pt idx="2">
                  <c:v>#N/A</c:v>
                </c:pt>
                <c:pt idx="3">
                  <c:v>#N/A</c:v>
                </c:pt>
                <c:pt idx="4">
                  <c:v>3520</c:v>
                </c:pt>
                <c:pt idx="5">
                  <c:v>#N/A</c:v>
                </c:pt>
                <c:pt idx="6">
                  <c:v>#N/A</c:v>
                </c:pt>
                <c:pt idx="7">
                  <c:v>3079</c:v>
                </c:pt>
                <c:pt idx="8">
                  <c:v>#N/A</c:v>
                </c:pt>
                <c:pt idx="9">
                  <c:v>#N/A</c:v>
                </c:pt>
                <c:pt idx="10">
                  <c:v>2190</c:v>
                </c:pt>
                <c:pt idx="11">
                  <c:v>#N/A</c:v>
                </c:pt>
                <c:pt idx="12">
                  <c:v>#N/A</c:v>
                </c:pt>
                <c:pt idx="13">
                  <c:v>2298</c:v>
                </c:pt>
                <c:pt idx="14">
                  <c:v>#N/A</c:v>
                </c:pt>
              </c:numCache>
            </c:numRef>
          </c:val>
          <c:smooth val="0"/>
          <c:extLst>
            <c:ext xmlns:c16="http://schemas.microsoft.com/office/drawing/2014/chart" uri="{C3380CC4-5D6E-409C-BE32-E72D297353CC}">
              <c16:uniqueId val="{00000008-55F0-4505-A8BE-17F1F3D3D3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110126</c:v>
                </c:pt>
                <c:pt idx="5">
                  <c:v>108390</c:v>
                </c:pt>
                <c:pt idx="8">
                  <c:v>107078</c:v>
                </c:pt>
                <c:pt idx="11">
                  <c:v>104930</c:v>
                </c:pt>
                <c:pt idx="14">
                  <c:v>103215</c:v>
                </c:pt>
              </c:numCache>
            </c:numRef>
          </c:val>
          <c:extLst>
            <c:ext xmlns:c16="http://schemas.microsoft.com/office/drawing/2014/chart" uri="{C3380CC4-5D6E-409C-BE32-E72D297353CC}">
              <c16:uniqueId val="{00000000-1FE6-4440-85FA-CE5D2DECC5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18422</c:v>
                </c:pt>
                <c:pt idx="5">
                  <c:v>15197</c:v>
                </c:pt>
                <c:pt idx="8">
                  <c:v>15268</c:v>
                </c:pt>
                <c:pt idx="11">
                  <c:v>16252</c:v>
                </c:pt>
                <c:pt idx="14">
                  <c:v>18557</c:v>
                </c:pt>
              </c:numCache>
            </c:numRef>
          </c:val>
          <c:extLst>
            <c:ext xmlns:c16="http://schemas.microsoft.com/office/drawing/2014/chart" uri="{C3380CC4-5D6E-409C-BE32-E72D297353CC}">
              <c16:uniqueId val="{00000001-1FE6-4440-85FA-CE5D2DECC5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32756</c:v>
                </c:pt>
                <c:pt idx="5">
                  <c:v>28610</c:v>
                </c:pt>
                <c:pt idx="8">
                  <c:v>26780</c:v>
                </c:pt>
                <c:pt idx="11">
                  <c:v>29114</c:v>
                </c:pt>
                <c:pt idx="14">
                  <c:v>25247</c:v>
                </c:pt>
              </c:numCache>
            </c:numRef>
          </c:val>
          <c:extLst>
            <c:ext xmlns:c16="http://schemas.microsoft.com/office/drawing/2014/chart" uri="{C3380CC4-5D6E-409C-BE32-E72D297353CC}">
              <c16:uniqueId val="{00000002-1FE6-4440-85FA-CE5D2DECC5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E6-4440-85FA-CE5D2DECC5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E6-4440-85FA-CE5D2DECC5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E6-4440-85FA-CE5D2DECC5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14951</c:v>
                </c:pt>
                <c:pt idx="3">
                  <c:v>15086</c:v>
                </c:pt>
                <c:pt idx="6">
                  <c:v>15505</c:v>
                </c:pt>
                <c:pt idx="9">
                  <c:v>14965</c:v>
                </c:pt>
                <c:pt idx="12">
                  <c:v>14951</c:v>
                </c:pt>
              </c:numCache>
            </c:numRef>
          </c:val>
          <c:extLst>
            <c:ext xmlns:c16="http://schemas.microsoft.com/office/drawing/2014/chart" uri="{C3380CC4-5D6E-409C-BE32-E72D297353CC}">
              <c16:uniqueId val="{00000006-1FE6-4440-85FA-CE5D2DECC5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677</c:v>
                </c:pt>
                <c:pt idx="3">
                  <c:v>665</c:v>
                </c:pt>
                <c:pt idx="6">
                  <c:v>654</c:v>
                </c:pt>
                <c:pt idx="9">
                  <c:v>617</c:v>
                </c:pt>
                <c:pt idx="12">
                  <c:v>543</c:v>
                </c:pt>
              </c:numCache>
            </c:numRef>
          </c:val>
          <c:extLst>
            <c:ext xmlns:c16="http://schemas.microsoft.com/office/drawing/2014/chart" uri="{C3380CC4-5D6E-409C-BE32-E72D297353CC}">
              <c16:uniqueId val="{00000007-1FE6-4440-85FA-CE5D2DECC5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53236</c:v>
                </c:pt>
                <c:pt idx="3">
                  <c:v>38960</c:v>
                </c:pt>
                <c:pt idx="6">
                  <c:v>36727</c:v>
                </c:pt>
                <c:pt idx="9">
                  <c:v>35239</c:v>
                </c:pt>
                <c:pt idx="12">
                  <c:v>34631</c:v>
                </c:pt>
              </c:numCache>
            </c:numRef>
          </c:val>
          <c:extLst>
            <c:ext xmlns:c16="http://schemas.microsoft.com/office/drawing/2014/chart" uri="{C3380CC4-5D6E-409C-BE32-E72D297353CC}">
              <c16:uniqueId val="{00000008-1FE6-4440-85FA-CE5D2DECC5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1502</c:v>
                </c:pt>
                <c:pt idx="3">
                  <c:v>1361</c:v>
                </c:pt>
                <c:pt idx="6">
                  <c:v>1725</c:v>
                </c:pt>
                <c:pt idx="9">
                  <c:v>463</c:v>
                </c:pt>
                <c:pt idx="12">
                  <c:v>411</c:v>
                </c:pt>
              </c:numCache>
            </c:numRef>
          </c:val>
          <c:extLst>
            <c:ext xmlns:c16="http://schemas.microsoft.com/office/drawing/2014/chart" uri="{C3380CC4-5D6E-409C-BE32-E72D297353CC}">
              <c16:uniqueId val="{00000009-1FE6-4440-85FA-CE5D2DECC5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85052</c:v>
                </c:pt>
                <c:pt idx="3">
                  <c:v>84589</c:v>
                </c:pt>
                <c:pt idx="6">
                  <c:v>85251</c:v>
                </c:pt>
                <c:pt idx="9">
                  <c:v>82740</c:v>
                </c:pt>
                <c:pt idx="12">
                  <c:v>80937</c:v>
                </c:pt>
              </c:numCache>
            </c:numRef>
          </c:val>
          <c:extLst>
            <c:ext xmlns:c16="http://schemas.microsoft.com/office/drawing/2014/chart" uri="{C3380CC4-5D6E-409C-BE32-E72D297353CC}">
              <c16:uniqueId val="{0000000A-1FE6-4440-85FA-CE5D2DECC5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E6-4440-85FA-CE5D2DECC5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11920</c:v>
                </c:pt>
                <c:pt idx="1">
                  <c:v>13521</c:v>
                </c:pt>
                <c:pt idx="2">
                  <c:v>10931</c:v>
                </c:pt>
              </c:numCache>
            </c:numRef>
          </c:val>
          <c:extLst>
            <c:ext xmlns:c16="http://schemas.microsoft.com/office/drawing/2014/chart" uri="{C3380CC4-5D6E-409C-BE32-E72D297353CC}">
              <c16:uniqueId val="{00000000-6840-449F-B486-6EBF5BECAB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1025</c:v>
                </c:pt>
                <c:pt idx="1">
                  <c:v>0</c:v>
                </c:pt>
                <c:pt idx="2">
                  <c:v>0</c:v>
                </c:pt>
              </c:numCache>
            </c:numRef>
          </c:val>
          <c:extLst>
            <c:ext xmlns:c16="http://schemas.microsoft.com/office/drawing/2014/chart" uri="{C3380CC4-5D6E-409C-BE32-E72D297353CC}">
              <c16:uniqueId val="{00000001-6840-449F-B486-6EBF5BECAB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10591</c:v>
                </c:pt>
                <c:pt idx="1">
                  <c:v>11635</c:v>
                </c:pt>
                <c:pt idx="2">
                  <c:v>10159</c:v>
                </c:pt>
              </c:numCache>
            </c:numRef>
          </c:val>
          <c:extLst>
            <c:ext xmlns:c16="http://schemas.microsoft.com/office/drawing/2014/chart" uri="{C3380CC4-5D6E-409C-BE32-E72D297353CC}">
              <c16:uniqueId val="{00000002-6840-449F-B486-6EBF5BECAB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{66A765DD-C139-4F18-873E-D687D96DC6BB}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04B-42E5-BC94-2AC6A940BB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{5B48AF45-FABE-4ABE-A2F7-670D401902B1}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4B-42E5-BC94-2AC6A940BB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{4FB5423D-0643-4B28-A4A4-51853F1B07C1}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4B-42E5-BC94-2AC6A940BB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{46EA63B5-9EC1-4334-910B-168A0AFEA777}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4B-42E5-BC94-2AC6A940BB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{DB8BDBD4-E8A4-4899-86C4-55BB9CB1045B}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4B-42E5-BC94-2AC6A940BBC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{13B7E90B-B317-47EB-AFAD-E8358A7B139F}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04B-42E5-BC94-2AC6A940BBC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{363F1EE6-01F8-4D01-80F5-0609A6A9ECC0}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04B-42E5-BC94-2AC6A940BBC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{28B3CD43-EA33-4EF7-B59A-706CCB5938F7}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04B-42E5-BC94-2AC6A940BBC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{146DF2B2-BEA4-4A7C-8652-A6477F3E40FB}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04B-42E5-BC94-2AC6A940BB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50.4</c:v>
                </c:pt>
                <c:pt idx="24">
                  <c:v>51.9</c:v>
                </c:pt>
                <c:pt idx="32">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4B-42E5-BC94-2AC6A940BB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{6F291E2D-9111-45CA-938D-3D13D5E4180C}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04B-42E5-BC94-2AC6A940BB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{D48E40FD-F71D-4970-AD60-FEAD8EA45485}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4B-42E5-BC94-2AC6A940BB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{6B889A6A-36D9-4985-8A0C-A1BB26DC6850}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4B-42E5-BC94-2AC6A940BB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{26EE49E8-65EC-4B43-A19F-36719A37A887}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4B-42E5-BC94-2AC6A940BB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{C2E08CF8-193B-49FB-BEC2-701819867749}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4B-42E5-BC94-2AC6A940BBC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{965AEDB6-FCD9-4831-B0FA-1938445C6006}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04B-42E5-BC94-2AC6A940BBC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{8EC18508-D653-4CCF-B331-7B2F03B4C629}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04B-42E5-BC94-2AC6A940BBC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{7633F83E-267C-4D8D-99AE-D097494D81EB}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04B-42E5-BC94-2AC6A940BBC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{D1932A39-FD89-4845-9D69-DA565BAA835D}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04B-42E5-BC94-2AC6A940BB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B04B-42E5-BC94-2AC6A940BBCE}"/>
            </c:ext>
          </c:extLst>
        </c:ser>
        <c:dLbls>
          <c:showLegendKey val="0"/>
          <c:showVal val="1"/>
          <c:showCatName val="0"/>
          <c:showSerName val="0"/>
          <c:showPercent val="0"/>
          <c:showBubbleSize val="0"/>
        </c:dLbls>
        <c:axId val="46179840"/>
        <c:axId val="46181760"/>
      </c:scatterChart>
      <c:valAx>
        <c:axId val="46179840"/>
        <c:scaling>
          <c:orientation val="minMax"/>
          <c:max val="61.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800000000000004"/>
          <c:min val="33.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{8FF3062F-27FF-498B-9FE2-5EC92F954C4E}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8F8-4CEF-84E2-D40C2911FD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{3B0D6D00-2A48-497F-B46B-B6DA96E80149}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F8-4CEF-84E2-D40C2911FD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{C9CA53B8-26EF-4180-B414-4E73BDAB4737}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F8-4CEF-84E2-D40C2911FD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{A870467B-65E4-40A8-B0F8-CE567FD3CFD1}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F8-4CEF-84E2-D40C2911FD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{785B87F9-95F3-417C-99ED-C318D6D9A223}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F8-4CEF-84E2-D40C2911FD7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{DF822DBA-113E-4D8E-B092-AF10ACF17A95}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8F8-4CEF-84E2-D40C2911FD7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{54907EB4-E013-4366-A54E-E90756CBAD5C}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8F8-4CEF-84E2-D40C2911FD7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{3FB09762-C6AC-456B-80FA-36E9A381C0A9}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8F8-4CEF-84E2-D40C2911FD7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{985743AE-3322-4CEA-8795-BB30DF84668F}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8F8-4CEF-84E2-D40C2911FD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5.0999999999999996</c:v>
                </c:pt>
                <c:pt idx="16">
                  <c:v>5.6</c:v>
                </c:pt>
                <c:pt idx="24">
                  <c:v>5</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F8-4CEF-84E2-D40C2911FD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{9861C24F-F8B5-4026-917A-E55BAD1D76E0}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8F8-4CEF-84E2-D40C2911FD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{1113DCB9-06E1-4E94-949B-03CF349428FC}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F8-4CEF-84E2-D40C2911FD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{DE3E3B2A-FA46-4A9F-B222-0E0BF81AFAA4}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F8-4CEF-84E2-D40C2911FD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{72741C1E-0B3A-4E0C-BA65-9744F8E041DF}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F8-4CEF-84E2-D40C2911FD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{CFEDD864-15A5-4861-A0F8-2F7211B88386}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F8-4CEF-84E2-D40C2911FD7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{83706689-09BE-4AAC-A292-43F996F070FA}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8F8-4CEF-84E2-D40C2911FD7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{7B7A110A-E19D-4BF3-BFBC-2B49F4592EB6}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8F8-4CEF-84E2-D40C2911FD7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{68D21707-2E00-4C9F-96C7-545776BB0688}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8F8-4CEF-84E2-D40C2911FD7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{49BB6612-2901-47F9-8BD2-A21C97F76C11}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8F8-4CEF-84E2-D40C2911FD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68F8-4CEF-84E2-D40C2911FD75}"/>
            </c:ext>
          </c:extLst>
        </c:ser>
        <c:dLbls>
          <c:showLegendKey val="0"/>
          <c:showVal val="1"/>
          <c:showCatName val="0"/>
          <c:showSerName val="0"/>
          <c:showPercent val="0"/>
          <c:showBubbleSize val="0"/>
        </c:dLbls>
        <c:axId val="84219776"/>
        <c:axId val="84234240"/>
      </c:scatterChart>
      <c:valAx>
        <c:axId val="84219776"/>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計画的な地方債の償還により元利償還金が減少しているものの、公営企業債の元利償還金に対する繰入金が増加したため、実質公債費比率の分子は増加している。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財政措置が見込まれる起債の活用を原則とすることを今後も維持し、一定の水準を保てるよう努めていく。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満期一括償還地方債を利用していない。</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将来負担比率の分子は、計画的な元利償還に伴う地方債現在高の減少及び債務負担行為に基づく支出予定額の減少等により、前年度に引き続き、マイナス値となっている。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老朽化した公共施設の長寿命化事業等による、地方債現在高の増加、震災復興基金及びその他特定目的基金の取崩し等、増加要因もあることから、今後も計画的な地方債償還と財源確保を図り、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財政調整基金を令和元年東日本台風被害対応に係る財源調整等により取崩した結果、約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億９千万円減となったほか、その他特定目的基金は、農業水利施設等保全再生事業基金及び震災復興基金等を取崩したことにより約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億７千６百万円減となった。これらの結果、基金全体としては約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億６千６百万円の減となった。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今後は公共施設の老朽化による更新等の財源として特定目的金の活用による取り崩しが見込まれる。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・保健衛生施設整備基金：保健衛生施設の整備等のための経費に充てるもの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・農業水利施設等保全再生事業基金：ため池放射性物質対策事業等の農業水利施設の再生等のための経費に充てるもの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・福祉基金：社会福祉の事業に要する経費に充てるもの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・震災復興基金：東日本大震災からの復興を図る事業に要する経費の財源に充てるもの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・消防力整備基金：郡山地方広域消防組合の市の負担に係る消防力整備及び郡山市消防団の装備その他の消防力整備に充てるもの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・保健衛生施設整備基金：埋立処分場の拡張に関する事業等のため取り崩しを行った結果、約３百万円の減となった。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・農業水利施設等保全再生事業基金：ため池放射性物質対策事業のため取り崩しを行った結果、約４億６千万円の減となった。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・震災復興基金：東日本大震災からの復興を図る目的に関する事業のため取り崩しを行った結果、約６億３千４百万円の減となった。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・消防力整備基金：新設消防署の整備事業、消防団の活動用機材の配置を行う消防力整備事業のため、取り崩しを行った結果、約２億８千４百万円の減となった。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・保健衛生施設整備基金：保健衛生施設の長寿命化等の事業に継続して取り崩しを行うため、減少していく見込である。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・農業水利施設等保全再生事業基金：ため池放射性物質対策事業のための取り崩しを行うため、減少していく見込である。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・震災復興基金：東日本大震災からの復興を図る目的に関する事業のため取り崩しを行うため、減少していく見込である。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・消防力整備基金：消防力整備事業に関する取り崩し等により、減少していく見込である。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決算剰余金等を約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億７千万円積み立てた一方で、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億６千万円を取り崩したため、全体では約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億９千万円の減となった。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％前後となるように努めることとしている。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短期的には増減の予定が無いため、現状を維持する。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322,996
319,988
757.20
142,485,125
136,047,622
4,441,545
68,572,944
80,881,494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類似団体平均比では、老朽化度合いは低い値で推移している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ものの、老朽化の進行がやや早い状況となっている。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、インフラ建物が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％、インフラ工作物が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％、事業用建物が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％、事業用工作物が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工作物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％を超えており、他の資産に比べ老朽化度合いが高まっている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。このことから公共施設等の質や量を最適な状態とするため、公共施設等総合管理計画に基づき、施設の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適切な維持管理、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や複合化による全体量及びコストの縮減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等に計画的に取り組んでいる。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4" name="直線コネクタ 73"/>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5"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6" name="直線コネクタ 75"/>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7"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8" name="直線コネクタ 77"/>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0" name="フローチャート: 判断 7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1" name="フローチャート: 判断 8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2" name="フローチャート: 判断 81"/>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4" name="フローチャート: 判断 83"/>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90" name="楕円 89"/>
        <xdr:cNvSpPr/>
      </xdr:nvSpPr>
      <xdr:spPr>
        <a:xfrm>
          <a:off x="4711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91" name="有形固定資産減価償却率該当値テキスト"/>
        <xdr:cNvSpPr txBox="1"/>
      </xdr:nvSpPr>
      <xdr:spPr>
        <a:xfrm>
          <a:off x="48133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92" name="楕円 91"/>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62230</xdr:rowOff>
    </xdr:to>
    <xdr:cxnSp macro="">
      <xdr:nvCxnSpPr>
        <xdr:cNvPr id="93" name="直線コネクタ 92"/>
        <xdr:cNvCxnSpPr/>
      </xdr:nvCxnSpPr>
      <xdr:spPr>
        <a:xfrm>
          <a:off x="4051300" y="574103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94" name="楕円 93"/>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168910</xdr:rowOff>
    </xdr:to>
    <xdr:cxnSp macro="">
      <xdr:nvCxnSpPr>
        <xdr:cNvPr id="95" name="直線コネクタ 94"/>
        <xdr:cNvCxnSpPr/>
      </xdr:nvCxnSpPr>
      <xdr:spPr>
        <a:xfrm>
          <a:off x="3289300" y="568706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49742</xdr:rowOff>
    </xdr:from>
    <xdr:to>
      <xdr:col>11</xdr:col>
      <xdr:colOff>187325</xdr:colOff>
      <xdr:row>28</xdr:row>
      <xdr:rowOff>151342</xdr:rowOff>
    </xdr:to>
    <xdr:sp macro="" textlink="">
      <xdr:nvSpPr>
        <xdr:cNvPr id="96" name="楕円 95"/>
        <xdr:cNvSpPr/>
      </xdr:nvSpPr>
      <xdr:spPr>
        <a:xfrm>
          <a:off x="2476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100542</xdr:rowOff>
    </xdr:from>
    <xdr:to>
      <xdr:col>15</xdr:col>
      <xdr:colOff>136525</xdr:colOff>
      <xdr:row>28</xdr:row>
      <xdr:rowOff>114935</xdr:rowOff>
    </xdr:to>
    <xdr:cxnSp macro="">
      <xdr:nvCxnSpPr>
        <xdr:cNvPr id="97" name="直線コネクタ 96"/>
        <xdr:cNvCxnSpPr/>
      </xdr:nvCxnSpPr>
      <xdr:spPr>
        <a:xfrm>
          <a:off x="2527300" y="567266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8"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9"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101"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102" name="n_1mainValue有形固定資産減価償却率"/>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103"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167869</xdr:rowOff>
    </xdr:from>
    <xdr:ext cx="405111" cy="259045"/>
    <xdr:sp macro="" textlink="">
      <xdr:nvSpPr>
        <xdr:cNvPr id="104" name="n_3mainValue有形固定資産減価償却率"/>
        <xdr:cNvSpPr txBox="1"/>
      </xdr:nvSpPr>
      <xdr:spPr>
        <a:xfrm>
          <a:off x="23247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類似団体平均よりも低く、比較的債務償還能力が高い状態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引き続き、経年推移を注視するとともに、複数年平均値におる類似団体との比較分析を行うなど、適切な債務償還能力の確保に努めていく。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3" name="直線コネクタ 132"/>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4"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5" name="直線コネクタ 134"/>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8"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9" name="フローチャート: 判断 138"/>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0" name="フローチャート: 判断 139"/>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41" name="フローチャート: 判断 140"/>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2" name="フローチャート: 判断 141"/>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3" name="フローチャート: 判断 142"/>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13229</xdr:rowOff>
    </xdr:from>
    <xdr:to>
      <xdr:col>76</xdr:col>
      <xdr:colOff>73025</xdr:colOff>
      <xdr:row>29</xdr:row>
      <xdr:rowOff>114829</xdr:rowOff>
    </xdr:to>
    <xdr:sp macro="" textlink="">
      <xdr:nvSpPr>
        <xdr:cNvPr id="149" name="楕円 148"/>
        <xdr:cNvSpPr/>
      </xdr:nvSpPr>
      <xdr:spPr>
        <a:xfrm>
          <a:off x="14744700" y="57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36106</xdr:rowOff>
    </xdr:from>
    <xdr:ext cx="469744" cy="259045"/>
    <xdr:sp macro="" textlink="">
      <xdr:nvSpPr>
        <xdr:cNvPr id="150" name="債務償還比率該当値テキスト"/>
        <xdr:cNvSpPr txBox="1"/>
      </xdr:nvSpPr>
      <xdr:spPr>
        <a:xfrm>
          <a:off x="14846300" y="560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19466</xdr:rowOff>
    </xdr:from>
    <xdr:to>
      <xdr:col>72</xdr:col>
      <xdr:colOff>123825</xdr:colOff>
      <xdr:row>29</xdr:row>
      <xdr:rowOff>121066</xdr:rowOff>
    </xdr:to>
    <xdr:sp macro="" textlink="">
      <xdr:nvSpPr>
        <xdr:cNvPr id="151" name="楕円 150"/>
        <xdr:cNvSpPr/>
      </xdr:nvSpPr>
      <xdr:spPr>
        <a:xfrm>
          <a:off x="14033500" y="57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64029</xdr:rowOff>
    </xdr:from>
    <xdr:to>
      <xdr:col>76</xdr:col>
      <xdr:colOff>22225</xdr:colOff>
      <xdr:row>29</xdr:row>
      <xdr:rowOff>70266</xdr:rowOff>
    </xdr:to>
    <xdr:cxnSp macro="">
      <xdr:nvCxnSpPr>
        <xdr:cNvPr id="152" name="直線コネクタ 151"/>
        <xdr:cNvCxnSpPr/>
      </xdr:nvCxnSpPr>
      <xdr:spPr>
        <a:xfrm flipV="1">
          <a:off x="14084300" y="5807604"/>
          <a:ext cx="711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103068</xdr:rowOff>
    </xdr:from>
    <xdr:to>
      <xdr:col>68</xdr:col>
      <xdr:colOff>123825</xdr:colOff>
      <xdr:row>30</xdr:row>
      <xdr:rowOff>33218</xdr:rowOff>
    </xdr:to>
    <xdr:sp macro="" textlink="">
      <xdr:nvSpPr>
        <xdr:cNvPr id="153" name="楕円 152"/>
        <xdr:cNvSpPr/>
      </xdr:nvSpPr>
      <xdr:spPr>
        <a:xfrm>
          <a:off x="13271500" y="58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70266</xdr:rowOff>
    </xdr:from>
    <xdr:to>
      <xdr:col>72</xdr:col>
      <xdr:colOff>73025</xdr:colOff>
      <xdr:row>29</xdr:row>
      <xdr:rowOff>153868</xdr:rowOff>
    </xdr:to>
    <xdr:cxnSp macro="">
      <xdr:nvCxnSpPr>
        <xdr:cNvPr id="154" name="直線コネクタ 153"/>
        <xdr:cNvCxnSpPr/>
      </xdr:nvCxnSpPr>
      <xdr:spPr>
        <a:xfrm flipV="1">
          <a:off x="13322300" y="5813841"/>
          <a:ext cx="762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90713</xdr:rowOff>
    </xdr:from>
    <xdr:to>
      <xdr:col>64</xdr:col>
      <xdr:colOff>123825</xdr:colOff>
      <xdr:row>30</xdr:row>
      <xdr:rowOff>20863</xdr:rowOff>
    </xdr:to>
    <xdr:sp macro="" textlink="">
      <xdr:nvSpPr>
        <xdr:cNvPr id="155" name="楕円 154"/>
        <xdr:cNvSpPr/>
      </xdr:nvSpPr>
      <xdr:spPr>
        <a:xfrm>
          <a:off x="12509500" y="58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141513</xdr:rowOff>
    </xdr:from>
    <xdr:to>
      <xdr:col>68</xdr:col>
      <xdr:colOff>73025</xdr:colOff>
      <xdr:row>29</xdr:row>
      <xdr:rowOff>153868</xdr:rowOff>
    </xdr:to>
    <xdr:cxnSp macro="">
      <xdr:nvCxnSpPr>
        <xdr:cNvPr id="156" name="直線コネクタ 155"/>
        <xdr:cNvCxnSpPr/>
      </xdr:nvCxnSpPr>
      <xdr:spPr>
        <a:xfrm>
          <a:off x="12560300" y="5885088"/>
          <a:ext cx="7620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100909</xdr:rowOff>
    </xdr:from>
    <xdr:to>
      <xdr:col>60</xdr:col>
      <xdr:colOff>123825</xdr:colOff>
      <xdr:row>30</xdr:row>
      <xdr:rowOff>31059</xdr:rowOff>
    </xdr:to>
    <xdr:sp macro="" textlink="">
      <xdr:nvSpPr>
        <xdr:cNvPr id="157" name="楕円 156"/>
        <xdr:cNvSpPr/>
      </xdr:nvSpPr>
      <xdr:spPr>
        <a:xfrm>
          <a:off x="11747500" y="58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141513</xdr:rowOff>
    </xdr:from>
    <xdr:to>
      <xdr:col>64</xdr:col>
      <xdr:colOff>73025</xdr:colOff>
      <xdr:row>29</xdr:row>
      <xdr:rowOff>151709</xdr:rowOff>
    </xdr:to>
    <xdr:cxnSp macro="">
      <xdr:nvCxnSpPr>
        <xdr:cNvPr id="158" name="直線コネクタ 157"/>
        <xdr:cNvCxnSpPr/>
      </xdr:nvCxnSpPr>
      <xdr:spPr>
        <a:xfrm flipV="1">
          <a:off x="11798300" y="5885088"/>
          <a:ext cx="762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9"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60"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61"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2"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137593</xdr:rowOff>
    </xdr:from>
    <xdr:ext cx="469744" cy="259045"/>
    <xdr:sp macro="" textlink="">
      <xdr:nvSpPr>
        <xdr:cNvPr id="163" name="n_1mainValue債務償還比率"/>
        <xdr:cNvSpPr txBox="1"/>
      </xdr:nvSpPr>
      <xdr:spPr>
        <a:xfrm>
          <a:off x="13836727" y="5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49745</xdr:rowOff>
    </xdr:from>
    <xdr:ext cx="469744" cy="259045"/>
    <xdr:sp macro="" textlink="">
      <xdr:nvSpPr>
        <xdr:cNvPr id="164" name="n_2mainValue債務償還比率"/>
        <xdr:cNvSpPr txBox="1"/>
      </xdr:nvSpPr>
      <xdr:spPr>
        <a:xfrm>
          <a:off x="13087427" y="562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37390</xdr:rowOff>
    </xdr:from>
    <xdr:ext cx="469744" cy="259045"/>
    <xdr:sp macro="" textlink="">
      <xdr:nvSpPr>
        <xdr:cNvPr id="165" name="n_3mainValue債務償還比率"/>
        <xdr:cNvSpPr txBox="1"/>
      </xdr:nvSpPr>
      <xdr:spPr>
        <a:xfrm>
          <a:off x="12325427" y="560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47586</xdr:rowOff>
    </xdr:from>
    <xdr:ext cx="469744" cy="259045"/>
    <xdr:sp macro="" textlink="">
      <xdr:nvSpPr>
        <xdr:cNvPr id="166" name="n_4mainValue債務償還比率"/>
        <xdr:cNvSpPr txBox="1"/>
      </xdr:nvSpPr>
      <xdr:spPr>
        <a:xfrm>
          <a:off x="11563427" y="561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322,996
319,988
757.20
142,485,125
136,047,622
4,441,545
68,572,944
80,881,494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46355</xdr:rowOff>
    </xdr:from>
    <xdr:to>
      <xdr:col>24</xdr:col>
      <xdr:colOff>114300</xdr:colOff>
      <xdr:row>36</xdr:row>
      <xdr:rowOff>147955</xdr:rowOff>
    </xdr:to>
    <xdr:sp macro="" textlink="">
      <xdr:nvSpPr>
        <xdr:cNvPr id="73" name="楕円 72"/>
        <xdr:cNvSpPr/>
      </xdr:nvSpPr>
      <xdr:spPr>
        <a:xfrm>
          <a:off x="4584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69232</xdr:rowOff>
    </xdr:from>
    <xdr:ext cx="405111" cy="259045"/>
    <xdr:sp macro="" textlink="">
      <xdr:nvSpPr>
        <xdr:cNvPr id="74" name="【道路】&#10;有形固定資産減価償却率該当値テキスト"/>
        <xdr:cNvSpPr txBox="1"/>
      </xdr:nvSpPr>
      <xdr:spPr>
        <a:xfrm>
          <a:off x="4673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5" name="楕円 74"/>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97155</xdr:rowOff>
    </xdr:to>
    <xdr:cxnSp macro="">
      <xdr:nvCxnSpPr>
        <xdr:cNvPr id="76" name="直線コネクタ 75"/>
        <xdr:cNvCxnSpPr/>
      </xdr:nvCxnSpPr>
      <xdr:spPr>
        <a:xfrm>
          <a:off x="3797300" y="62369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154940</xdr:rowOff>
    </xdr:from>
    <xdr:to>
      <xdr:col>15</xdr:col>
      <xdr:colOff>101600</xdr:colOff>
      <xdr:row>36</xdr:row>
      <xdr:rowOff>85090</xdr:rowOff>
    </xdr:to>
    <xdr:sp macro="" textlink="">
      <xdr:nvSpPr>
        <xdr:cNvPr id="77" name="楕円 76"/>
        <xdr:cNvSpPr/>
      </xdr:nvSpPr>
      <xdr:spPr>
        <a:xfrm>
          <a:off x="2857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34290</xdr:rowOff>
    </xdr:from>
    <xdr:to>
      <xdr:col>19</xdr:col>
      <xdr:colOff>177800</xdr:colOff>
      <xdr:row>36</xdr:row>
      <xdr:rowOff>64770</xdr:rowOff>
    </xdr:to>
    <xdr:cxnSp macro="">
      <xdr:nvCxnSpPr>
        <xdr:cNvPr id="78" name="直線コネクタ 77"/>
        <xdr:cNvCxnSpPr/>
      </xdr:nvCxnSpPr>
      <xdr:spPr>
        <a:xfrm>
          <a:off x="2908300" y="6206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132080</xdr:rowOff>
    </xdr:from>
    <xdr:to>
      <xdr:col>10</xdr:col>
      <xdr:colOff>165100</xdr:colOff>
      <xdr:row>36</xdr:row>
      <xdr:rowOff>62230</xdr:rowOff>
    </xdr:to>
    <xdr:sp macro="" textlink="">
      <xdr:nvSpPr>
        <xdr:cNvPr id="79" name="楕円 78"/>
        <xdr:cNvSpPr/>
      </xdr:nvSpPr>
      <xdr:spPr>
        <a:xfrm>
          <a:off x="196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xdr:rowOff>
    </xdr:from>
    <xdr:to>
      <xdr:col>15</xdr:col>
      <xdr:colOff>50800</xdr:colOff>
      <xdr:row>36</xdr:row>
      <xdr:rowOff>34290</xdr:rowOff>
    </xdr:to>
    <xdr:cxnSp macro="">
      <xdr:nvCxnSpPr>
        <xdr:cNvPr id="80" name="直線コネクタ 79"/>
        <xdr:cNvCxnSpPr/>
      </xdr:nvCxnSpPr>
      <xdr:spPr>
        <a:xfrm>
          <a:off x="2019300" y="6183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5" name="n_1mainValue【道路】&#10;有形固定資産減価償却率"/>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101617</xdr:rowOff>
    </xdr:from>
    <xdr:ext cx="405111" cy="259045"/>
    <xdr:sp macro="" textlink="">
      <xdr:nvSpPr>
        <xdr:cNvPr id="86" name="n_2mainValue【道路】&#10;有形固定資産減価償却率"/>
        <xdr:cNvSpPr txBox="1"/>
      </xdr:nvSpPr>
      <xdr:spPr>
        <a:xfrm>
          <a:off x="2705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78757</xdr:rowOff>
    </xdr:from>
    <xdr:ext cx="405111" cy="259045"/>
    <xdr:sp macro="" textlink="">
      <xdr:nvSpPr>
        <xdr:cNvPr id="87" name="n_3mainValue【道路】&#10;有形固定資産減価償却率"/>
        <xdr:cNvSpPr txBox="1"/>
      </xdr:nvSpPr>
      <xdr:spPr>
        <a:xfrm>
          <a:off x="181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1260</xdr:rowOff>
    </xdr:from>
    <xdr:to>
      <xdr:col>55</xdr:col>
      <xdr:colOff>50800</xdr:colOff>
      <xdr:row>40</xdr:row>
      <xdr:rowOff>102860</xdr:rowOff>
    </xdr:to>
    <xdr:sp macro="" textlink="">
      <xdr:nvSpPr>
        <xdr:cNvPr id="125" name="楕円 124"/>
        <xdr:cNvSpPr/>
      </xdr:nvSpPr>
      <xdr:spPr>
        <a:xfrm>
          <a:off x="10426700" y="68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24137</xdr:rowOff>
    </xdr:from>
    <xdr:ext cx="534377" cy="259045"/>
    <xdr:sp macro="" textlink="">
      <xdr:nvSpPr>
        <xdr:cNvPr id="126" name="【道路】&#10;一人当たり延長該当値テキスト"/>
        <xdr:cNvSpPr txBox="1"/>
      </xdr:nvSpPr>
      <xdr:spPr>
        <a:xfrm>
          <a:off x="10515600" y="67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4529</xdr:rowOff>
    </xdr:from>
    <xdr:to>
      <xdr:col>50</xdr:col>
      <xdr:colOff>165100</xdr:colOff>
      <xdr:row>40</xdr:row>
      <xdr:rowOff>106129</xdr:rowOff>
    </xdr:to>
    <xdr:sp macro="" textlink="">
      <xdr:nvSpPr>
        <xdr:cNvPr id="127" name="楕円 126"/>
        <xdr:cNvSpPr/>
      </xdr:nvSpPr>
      <xdr:spPr>
        <a:xfrm>
          <a:off x="9588500" y="68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52060</xdr:rowOff>
    </xdr:from>
    <xdr:to>
      <xdr:col>55</xdr:col>
      <xdr:colOff>0</xdr:colOff>
      <xdr:row>40</xdr:row>
      <xdr:rowOff>55329</xdr:rowOff>
    </xdr:to>
    <xdr:cxnSp macro="">
      <xdr:nvCxnSpPr>
        <xdr:cNvPr id="128" name="直線コネクタ 127"/>
        <xdr:cNvCxnSpPr/>
      </xdr:nvCxnSpPr>
      <xdr:spPr>
        <a:xfrm flipV="1">
          <a:off x="9639300" y="6910060"/>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6289</xdr:rowOff>
    </xdr:from>
    <xdr:to>
      <xdr:col>46</xdr:col>
      <xdr:colOff>38100</xdr:colOff>
      <xdr:row>40</xdr:row>
      <xdr:rowOff>107889</xdr:rowOff>
    </xdr:to>
    <xdr:sp macro="" textlink="">
      <xdr:nvSpPr>
        <xdr:cNvPr id="129" name="楕円 128"/>
        <xdr:cNvSpPr/>
      </xdr:nvSpPr>
      <xdr:spPr>
        <a:xfrm>
          <a:off x="8699500" y="68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55329</xdr:rowOff>
    </xdr:from>
    <xdr:to>
      <xdr:col>50</xdr:col>
      <xdr:colOff>114300</xdr:colOff>
      <xdr:row>40</xdr:row>
      <xdr:rowOff>57089</xdr:rowOff>
    </xdr:to>
    <xdr:cxnSp macro="">
      <xdr:nvCxnSpPr>
        <xdr:cNvPr id="130" name="直線コネクタ 129"/>
        <xdr:cNvCxnSpPr/>
      </xdr:nvCxnSpPr>
      <xdr:spPr>
        <a:xfrm flipV="1">
          <a:off x="8750300" y="6913329"/>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6403</xdr:rowOff>
    </xdr:from>
    <xdr:to>
      <xdr:col>41</xdr:col>
      <xdr:colOff>101600</xdr:colOff>
      <xdr:row>40</xdr:row>
      <xdr:rowOff>108003</xdr:rowOff>
    </xdr:to>
    <xdr:sp macro="" textlink="">
      <xdr:nvSpPr>
        <xdr:cNvPr id="131" name="楕円 130"/>
        <xdr:cNvSpPr/>
      </xdr:nvSpPr>
      <xdr:spPr>
        <a:xfrm>
          <a:off x="7810500" y="68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57089</xdr:rowOff>
    </xdr:from>
    <xdr:to>
      <xdr:col>45</xdr:col>
      <xdr:colOff>177800</xdr:colOff>
      <xdr:row>40</xdr:row>
      <xdr:rowOff>57203</xdr:rowOff>
    </xdr:to>
    <xdr:cxnSp macro="">
      <xdr:nvCxnSpPr>
        <xdr:cNvPr id="132" name="直線コネクタ 131"/>
        <xdr:cNvCxnSpPr/>
      </xdr:nvCxnSpPr>
      <xdr:spPr>
        <a:xfrm flipV="1">
          <a:off x="7861300" y="691508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122656</xdr:rowOff>
    </xdr:from>
    <xdr:ext cx="534377" cy="259045"/>
    <xdr:sp macro="" textlink="">
      <xdr:nvSpPr>
        <xdr:cNvPr id="137" name="n_1mainValue【道路】&#10;一人当たり延長"/>
        <xdr:cNvSpPr txBox="1"/>
      </xdr:nvSpPr>
      <xdr:spPr>
        <a:xfrm>
          <a:off x="9359411" y="66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124416</xdr:rowOff>
    </xdr:from>
    <xdr:ext cx="534377" cy="259045"/>
    <xdr:sp macro="" textlink="">
      <xdr:nvSpPr>
        <xdr:cNvPr id="138" name="n_2mainValue【道路】&#10;一人当たり延長"/>
        <xdr:cNvSpPr txBox="1"/>
      </xdr:nvSpPr>
      <xdr:spPr>
        <a:xfrm>
          <a:off x="8483111" y="66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124530</xdr:rowOff>
    </xdr:from>
    <xdr:ext cx="534377" cy="259045"/>
    <xdr:sp macro="" textlink="">
      <xdr:nvSpPr>
        <xdr:cNvPr id="139" name="n_3mainValue【道路】&#10;一人当たり延長"/>
        <xdr:cNvSpPr txBox="1"/>
      </xdr:nvSpPr>
      <xdr:spPr>
        <a:xfrm>
          <a:off x="7594111" y="66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81" name="楕円 180"/>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82" name="【橋りょう・トンネル】&#10;有形固定資産減価償却率該当値テキスト"/>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53703</xdr:rowOff>
    </xdr:from>
    <xdr:to>
      <xdr:col>20</xdr:col>
      <xdr:colOff>38100</xdr:colOff>
      <xdr:row>61</xdr:row>
      <xdr:rowOff>155303</xdr:rowOff>
    </xdr:to>
    <xdr:sp macro="" textlink="">
      <xdr:nvSpPr>
        <xdr:cNvPr id="183" name="楕円 182"/>
        <xdr:cNvSpPr/>
      </xdr:nvSpPr>
      <xdr:spPr>
        <a:xfrm>
          <a:off x="3746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104503</xdr:rowOff>
    </xdr:from>
    <xdr:to>
      <xdr:col>24</xdr:col>
      <xdr:colOff>63500</xdr:colOff>
      <xdr:row>61</xdr:row>
      <xdr:rowOff>122465</xdr:rowOff>
    </xdr:to>
    <xdr:cxnSp macro="">
      <xdr:nvCxnSpPr>
        <xdr:cNvPr id="184" name="直線コネクタ 183"/>
        <xdr:cNvCxnSpPr/>
      </xdr:nvCxnSpPr>
      <xdr:spPr>
        <a:xfrm>
          <a:off x="3797300" y="10562953"/>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85" name="楕円 184"/>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104503</xdr:rowOff>
    </xdr:to>
    <xdr:cxnSp macro="">
      <xdr:nvCxnSpPr>
        <xdr:cNvPr id="186" name="直線コネクタ 185"/>
        <xdr:cNvCxnSpPr/>
      </xdr:nvCxnSpPr>
      <xdr:spPr>
        <a:xfrm>
          <a:off x="2908300" y="105384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19413</xdr:rowOff>
    </xdr:from>
    <xdr:to>
      <xdr:col>10</xdr:col>
      <xdr:colOff>165100</xdr:colOff>
      <xdr:row>61</xdr:row>
      <xdr:rowOff>121013</xdr:rowOff>
    </xdr:to>
    <xdr:sp macro="" textlink="">
      <xdr:nvSpPr>
        <xdr:cNvPr id="187" name="楕円 186"/>
        <xdr:cNvSpPr/>
      </xdr:nvSpPr>
      <xdr:spPr>
        <a:xfrm>
          <a:off x="196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61</xdr:row>
      <xdr:rowOff>80010</xdr:rowOff>
    </xdr:to>
    <xdr:cxnSp macro="">
      <xdr:nvCxnSpPr>
        <xdr:cNvPr id="188" name="直線コネクタ 187"/>
        <xdr:cNvCxnSpPr/>
      </xdr:nvCxnSpPr>
      <xdr:spPr>
        <a:xfrm>
          <a:off x="2019300" y="105286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146430</xdr:rowOff>
    </xdr:from>
    <xdr:ext cx="405111" cy="259045"/>
    <xdr:sp macro="" textlink="">
      <xdr:nvSpPr>
        <xdr:cNvPr id="193" name="n_1mainValue【橋りょう・トンネル】&#10;有形固定資産減価償却率"/>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194" name="n_2mainValue【橋りょう・トンネ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112140</xdr:rowOff>
    </xdr:from>
    <xdr:ext cx="405111" cy="259045"/>
    <xdr:sp macro="" textlink="">
      <xdr:nvSpPr>
        <xdr:cNvPr id="195" name="n_3mainValue【橋りょう・トンネル】&#10;有形固定資産減価償却率"/>
        <xdr:cNvSpPr txBox="1"/>
      </xdr:nvSpPr>
      <xdr:spPr>
        <a:xfrm>
          <a:off x="1816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133223</xdr:rowOff>
    </xdr:from>
    <xdr:to>
      <xdr:col>55</xdr:col>
      <xdr:colOff>50800</xdr:colOff>
      <xdr:row>62</xdr:row>
      <xdr:rowOff>63373</xdr:rowOff>
    </xdr:to>
    <xdr:sp macro="" textlink="">
      <xdr:nvSpPr>
        <xdr:cNvPr id="235" name="楕円 234"/>
        <xdr:cNvSpPr/>
      </xdr:nvSpPr>
      <xdr:spPr>
        <a:xfrm>
          <a:off x="10426700" y="105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156100</xdr:rowOff>
    </xdr:from>
    <xdr:ext cx="599010" cy="259045"/>
    <xdr:sp macro="" textlink="">
      <xdr:nvSpPr>
        <xdr:cNvPr id="236" name="【橋りょう・トンネル】&#10;一人当たり有形固定資産（償却資産）額該当値テキスト"/>
        <xdr:cNvSpPr txBox="1"/>
      </xdr:nvSpPr>
      <xdr:spPr>
        <a:xfrm>
          <a:off x="10515600" y="104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137136</xdr:rowOff>
    </xdr:from>
    <xdr:to>
      <xdr:col>50</xdr:col>
      <xdr:colOff>165100</xdr:colOff>
      <xdr:row>62</xdr:row>
      <xdr:rowOff>67286</xdr:rowOff>
    </xdr:to>
    <xdr:sp macro="" textlink="">
      <xdr:nvSpPr>
        <xdr:cNvPr id="237" name="楕円 236"/>
        <xdr:cNvSpPr/>
      </xdr:nvSpPr>
      <xdr:spPr>
        <a:xfrm>
          <a:off x="9588500" y="105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xdr:rowOff>
    </xdr:from>
    <xdr:to>
      <xdr:col>55</xdr:col>
      <xdr:colOff>0</xdr:colOff>
      <xdr:row>62</xdr:row>
      <xdr:rowOff>16486</xdr:rowOff>
    </xdr:to>
    <xdr:cxnSp macro="">
      <xdr:nvCxnSpPr>
        <xdr:cNvPr id="238" name="直線コネクタ 237"/>
        <xdr:cNvCxnSpPr/>
      </xdr:nvCxnSpPr>
      <xdr:spPr>
        <a:xfrm flipV="1">
          <a:off x="9639300" y="10642473"/>
          <a:ext cx="8382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139384</xdr:rowOff>
    </xdr:from>
    <xdr:to>
      <xdr:col>46</xdr:col>
      <xdr:colOff>38100</xdr:colOff>
      <xdr:row>62</xdr:row>
      <xdr:rowOff>69534</xdr:rowOff>
    </xdr:to>
    <xdr:sp macro="" textlink="">
      <xdr:nvSpPr>
        <xdr:cNvPr id="239" name="楕円 238"/>
        <xdr:cNvSpPr/>
      </xdr:nvSpPr>
      <xdr:spPr>
        <a:xfrm>
          <a:off x="8699500" y="105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16486</xdr:rowOff>
    </xdr:from>
    <xdr:to>
      <xdr:col>50</xdr:col>
      <xdr:colOff>114300</xdr:colOff>
      <xdr:row>62</xdr:row>
      <xdr:rowOff>18734</xdr:rowOff>
    </xdr:to>
    <xdr:cxnSp macro="">
      <xdr:nvCxnSpPr>
        <xdr:cNvPr id="240" name="直線コネクタ 239"/>
        <xdr:cNvCxnSpPr/>
      </xdr:nvCxnSpPr>
      <xdr:spPr>
        <a:xfrm flipV="1">
          <a:off x="8750300" y="1064638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146486</xdr:rowOff>
    </xdr:from>
    <xdr:to>
      <xdr:col>41</xdr:col>
      <xdr:colOff>101600</xdr:colOff>
      <xdr:row>62</xdr:row>
      <xdr:rowOff>76636</xdr:rowOff>
    </xdr:to>
    <xdr:sp macro="" textlink="">
      <xdr:nvSpPr>
        <xdr:cNvPr id="241" name="楕円 240"/>
        <xdr:cNvSpPr/>
      </xdr:nvSpPr>
      <xdr:spPr>
        <a:xfrm>
          <a:off x="7810500" y="106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18734</xdr:rowOff>
    </xdr:from>
    <xdr:to>
      <xdr:col>45</xdr:col>
      <xdr:colOff>177800</xdr:colOff>
      <xdr:row>62</xdr:row>
      <xdr:rowOff>25836</xdr:rowOff>
    </xdr:to>
    <xdr:cxnSp macro="">
      <xdr:nvCxnSpPr>
        <xdr:cNvPr id="242" name="直線コネクタ 241"/>
        <xdr:cNvCxnSpPr/>
      </xdr:nvCxnSpPr>
      <xdr:spPr>
        <a:xfrm flipV="1">
          <a:off x="7861300" y="10648634"/>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83813</xdr:rowOff>
    </xdr:from>
    <xdr:ext cx="599010" cy="259045"/>
    <xdr:sp macro="" textlink="">
      <xdr:nvSpPr>
        <xdr:cNvPr id="247" name="n_1mainValue【橋りょう・トンネル】&#10;一人当たり有形固定資産（償却資産）額"/>
        <xdr:cNvSpPr txBox="1"/>
      </xdr:nvSpPr>
      <xdr:spPr>
        <a:xfrm>
          <a:off x="9327095" y="1037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86061</xdr:rowOff>
    </xdr:from>
    <xdr:ext cx="599010" cy="259045"/>
    <xdr:sp macro="" textlink="">
      <xdr:nvSpPr>
        <xdr:cNvPr id="248" name="n_2mainValue【橋りょう・トンネル】&#10;一人当たり有形固定資産（償却資産）額"/>
        <xdr:cNvSpPr txBox="1"/>
      </xdr:nvSpPr>
      <xdr:spPr>
        <a:xfrm>
          <a:off x="8450795" y="1037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93163</xdr:rowOff>
    </xdr:from>
    <xdr:ext cx="599010" cy="259045"/>
    <xdr:sp macro="" textlink="">
      <xdr:nvSpPr>
        <xdr:cNvPr id="249" name="n_3mainValue【橋りょう・トンネル】&#10;一人当たり有形固定資産（償却資産）額"/>
        <xdr:cNvSpPr txBox="1"/>
      </xdr:nvSpPr>
      <xdr:spPr>
        <a:xfrm>
          <a:off x="7561795" y="1038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0" name="楕円 289"/>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291" name="【公営住宅】&#10;有形固定資産減価償却率該当値テキスト"/>
        <xdr:cNvSpPr txBox="1"/>
      </xdr:nvSpPr>
      <xdr:spPr>
        <a:xfrm>
          <a:off x="4673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92" name="楕円 291"/>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140970</xdr:rowOff>
    </xdr:to>
    <xdr:cxnSp macro="">
      <xdr:nvCxnSpPr>
        <xdr:cNvPr id="293" name="直線コネクタ 292"/>
        <xdr:cNvCxnSpPr/>
      </xdr:nvCxnSpPr>
      <xdr:spPr>
        <a:xfrm>
          <a:off x="3797300" y="141427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294" name="楕円 293"/>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83820</xdr:rowOff>
    </xdr:to>
    <xdr:cxnSp macro="">
      <xdr:nvCxnSpPr>
        <xdr:cNvPr id="295" name="直線コネクタ 294"/>
        <xdr:cNvCxnSpPr/>
      </xdr:nvCxnSpPr>
      <xdr:spPr>
        <a:xfrm>
          <a:off x="2908300" y="14081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296" name="楕円 295"/>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133350</xdr:rowOff>
    </xdr:from>
    <xdr:to>
      <xdr:col>15</xdr:col>
      <xdr:colOff>50800</xdr:colOff>
      <xdr:row>82</xdr:row>
      <xdr:rowOff>22861</xdr:rowOff>
    </xdr:to>
    <xdr:cxnSp macro="">
      <xdr:nvCxnSpPr>
        <xdr:cNvPr id="297" name="直線コネクタ 296"/>
        <xdr:cNvCxnSpPr/>
      </xdr:nvCxnSpPr>
      <xdr:spPr>
        <a:xfrm>
          <a:off x="2019300" y="14020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02" name="n_1main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303" name="n_2mainValue【公営住宅】&#10;有形固定資産減価償却率"/>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04" name="n_3mainValue【公営住宅】&#10;有形固定資産減価償却率"/>
        <xdr:cNvSpPr txBox="1"/>
      </xdr:nvSpPr>
      <xdr:spPr>
        <a:xfrm>
          <a:off x="1816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3"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20065</xdr:rowOff>
    </xdr:from>
    <xdr:to>
      <xdr:col>55</xdr:col>
      <xdr:colOff>50800</xdr:colOff>
      <xdr:row>83</xdr:row>
      <xdr:rowOff>121665</xdr:rowOff>
    </xdr:to>
    <xdr:sp macro="" textlink="">
      <xdr:nvSpPr>
        <xdr:cNvPr id="344" name="楕円 343"/>
        <xdr:cNvSpPr/>
      </xdr:nvSpPr>
      <xdr:spPr>
        <a:xfrm>
          <a:off x="104267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42942</xdr:rowOff>
    </xdr:from>
    <xdr:ext cx="469744" cy="259045"/>
    <xdr:sp macro="" textlink="">
      <xdr:nvSpPr>
        <xdr:cNvPr id="345" name="【公営住宅】&#10;一人当たり面積該当値テキスト"/>
        <xdr:cNvSpPr txBox="1"/>
      </xdr:nvSpPr>
      <xdr:spPr>
        <a:xfrm>
          <a:off x="10515600" y="1410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19304</xdr:rowOff>
    </xdr:from>
    <xdr:to>
      <xdr:col>50</xdr:col>
      <xdr:colOff>165100</xdr:colOff>
      <xdr:row>83</xdr:row>
      <xdr:rowOff>120904</xdr:rowOff>
    </xdr:to>
    <xdr:sp macro="" textlink="">
      <xdr:nvSpPr>
        <xdr:cNvPr id="346" name="楕円 345"/>
        <xdr:cNvSpPr/>
      </xdr:nvSpPr>
      <xdr:spPr>
        <a:xfrm>
          <a:off x="9588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70865</xdr:rowOff>
    </xdr:to>
    <xdr:cxnSp macro="">
      <xdr:nvCxnSpPr>
        <xdr:cNvPr id="347" name="直線コネクタ 346"/>
        <xdr:cNvCxnSpPr/>
      </xdr:nvCxnSpPr>
      <xdr:spPr>
        <a:xfrm>
          <a:off x="9639300" y="1430045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20065</xdr:rowOff>
    </xdr:from>
    <xdr:to>
      <xdr:col>46</xdr:col>
      <xdr:colOff>38100</xdr:colOff>
      <xdr:row>83</xdr:row>
      <xdr:rowOff>121665</xdr:rowOff>
    </xdr:to>
    <xdr:sp macro="" textlink="">
      <xdr:nvSpPr>
        <xdr:cNvPr id="348" name="楕円 347"/>
        <xdr:cNvSpPr/>
      </xdr:nvSpPr>
      <xdr:spPr>
        <a:xfrm>
          <a:off x="8699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70104</xdr:rowOff>
    </xdr:from>
    <xdr:to>
      <xdr:col>50</xdr:col>
      <xdr:colOff>114300</xdr:colOff>
      <xdr:row>83</xdr:row>
      <xdr:rowOff>70865</xdr:rowOff>
    </xdr:to>
    <xdr:cxnSp macro="">
      <xdr:nvCxnSpPr>
        <xdr:cNvPr id="349" name="直線コネクタ 348"/>
        <xdr:cNvCxnSpPr/>
      </xdr:nvCxnSpPr>
      <xdr:spPr>
        <a:xfrm flipV="1">
          <a:off x="8750300" y="143004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20828</xdr:rowOff>
    </xdr:from>
    <xdr:to>
      <xdr:col>41</xdr:col>
      <xdr:colOff>101600</xdr:colOff>
      <xdr:row>83</xdr:row>
      <xdr:rowOff>122428</xdr:rowOff>
    </xdr:to>
    <xdr:sp macro="" textlink="">
      <xdr:nvSpPr>
        <xdr:cNvPr id="350" name="楕円 349"/>
        <xdr:cNvSpPr/>
      </xdr:nvSpPr>
      <xdr:spPr>
        <a:xfrm>
          <a:off x="78105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70865</xdr:rowOff>
    </xdr:from>
    <xdr:to>
      <xdr:col>45</xdr:col>
      <xdr:colOff>177800</xdr:colOff>
      <xdr:row>83</xdr:row>
      <xdr:rowOff>71628</xdr:rowOff>
    </xdr:to>
    <xdr:cxnSp macro="">
      <xdr:nvCxnSpPr>
        <xdr:cNvPr id="351" name="直線コネクタ 350"/>
        <xdr:cNvCxnSpPr/>
      </xdr:nvCxnSpPr>
      <xdr:spPr>
        <a:xfrm flipV="1">
          <a:off x="7861300" y="143012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52"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4"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137431</xdr:rowOff>
    </xdr:from>
    <xdr:ext cx="469744" cy="259045"/>
    <xdr:sp macro="" textlink="">
      <xdr:nvSpPr>
        <xdr:cNvPr id="356" name="n_1mainValue【公営住宅】&#10;一人当たり面積"/>
        <xdr:cNvSpPr txBox="1"/>
      </xdr:nvSpPr>
      <xdr:spPr>
        <a:xfrm>
          <a:off x="93917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112792</xdr:rowOff>
    </xdr:from>
    <xdr:ext cx="469744" cy="259045"/>
    <xdr:sp macro="" textlink="">
      <xdr:nvSpPr>
        <xdr:cNvPr id="357" name="n_2mainValue【公営住宅】&#10;一人当たり面積"/>
        <xdr:cNvSpPr txBox="1"/>
      </xdr:nvSpPr>
      <xdr:spPr>
        <a:xfrm>
          <a:off x="8515427"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138955</xdr:rowOff>
    </xdr:from>
    <xdr:ext cx="469744" cy="259045"/>
    <xdr:sp macro="" textlink="">
      <xdr:nvSpPr>
        <xdr:cNvPr id="358" name="n_3mainValue【公営住宅】&#10;一人当たり面積"/>
        <xdr:cNvSpPr txBox="1"/>
      </xdr:nvSpPr>
      <xdr:spPr>
        <a:xfrm>
          <a:off x="762642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04"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415" name="楕円 414"/>
        <xdr:cNvSpPr/>
      </xdr:nvSpPr>
      <xdr:spPr>
        <a:xfrm>
          <a:off x="16268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1922</xdr:rowOff>
    </xdr:from>
    <xdr:ext cx="405111" cy="259045"/>
    <xdr:sp macro="" textlink="">
      <xdr:nvSpPr>
        <xdr:cNvPr id="416" name="【認定こども園・幼稚園・保育所】&#10;有形固定資産減価償却率該当値テキスト"/>
        <xdr:cNvSpPr txBox="1"/>
      </xdr:nvSpPr>
      <xdr:spPr>
        <a:xfrm>
          <a:off x="16357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417" name="楕円 416"/>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74295</xdr:rowOff>
    </xdr:to>
    <xdr:cxnSp macro="">
      <xdr:nvCxnSpPr>
        <xdr:cNvPr id="418" name="直線コネクタ 417"/>
        <xdr:cNvCxnSpPr/>
      </xdr:nvCxnSpPr>
      <xdr:spPr>
        <a:xfrm>
          <a:off x="15481300" y="65798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132080</xdr:rowOff>
    </xdr:from>
    <xdr:to>
      <xdr:col>76</xdr:col>
      <xdr:colOff>165100</xdr:colOff>
      <xdr:row>38</xdr:row>
      <xdr:rowOff>62230</xdr:rowOff>
    </xdr:to>
    <xdr:sp macro="" textlink="">
      <xdr:nvSpPr>
        <xdr:cNvPr id="419" name="楕円 418"/>
        <xdr:cNvSpPr/>
      </xdr:nvSpPr>
      <xdr:spPr>
        <a:xfrm>
          <a:off x="1454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xdr:rowOff>
    </xdr:from>
    <xdr:to>
      <xdr:col>81</xdr:col>
      <xdr:colOff>50800</xdr:colOff>
      <xdr:row>38</xdr:row>
      <xdr:rowOff>64770</xdr:rowOff>
    </xdr:to>
    <xdr:cxnSp macro="">
      <xdr:nvCxnSpPr>
        <xdr:cNvPr id="420" name="直線コネクタ 419"/>
        <xdr:cNvCxnSpPr/>
      </xdr:nvCxnSpPr>
      <xdr:spPr>
        <a:xfrm>
          <a:off x="14592300" y="6526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421" name="楕円 420"/>
        <xdr:cNvSpPr/>
      </xdr:nvSpPr>
      <xdr:spPr>
        <a:xfrm>
          <a:off x="1365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161925</xdr:rowOff>
    </xdr:from>
    <xdr:to>
      <xdr:col>76</xdr:col>
      <xdr:colOff>114300</xdr:colOff>
      <xdr:row>38</xdr:row>
      <xdr:rowOff>11430</xdr:rowOff>
    </xdr:to>
    <xdr:cxnSp macro="">
      <xdr:nvCxnSpPr>
        <xdr:cNvPr id="422" name="直線コネクタ 421"/>
        <xdr:cNvCxnSpPr/>
      </xdr:nvCxnSpPr>
      <xdr:spPr>
        <a:xfrm>
          <a:off x="13703300" y="65055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23"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24"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25"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106697</xdr:rowOff>
    </xdr:from>
    <xdr:ext cx="405111" cy="259045"/>
    <xdr:sp macro="" textlink="">
      <xdr:nvSpPr>
        <xdr:cNvPr id="427" name="n_1mainValue【認定こども園・幼稚園・保育所】&#10;有形固定資産減価償却率"/>
        <xdr:cNvSpPr txBox="1"/>
      </xdr:nvSpPr>
      <xdr:spPr>
        <a:xfrm>
          <a:off x="15266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53357</xdr:rowOff>
    </xdr:from>
    <xdr:ext cx="405111" cy="259045"/>
    <xdr:sp macro="" textlink="">
      <xdr:nvSpPr>
        <xdr:cNvPr id="428" name="n_2mainValue【認定こども園・幼稚園・保育所】&#10;有形固定資産減価償却率"/>
        <xdr:cNvSpPr txBox="1"/>
      </xdr:nvSpPr>
      <xdr:spPr>
        <a:xfrm>
          <a:off x="14389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32402</xdr:rowOff>
    </xdr:from>
    <xdr:ext cx="405111" cy="259045"/>
    <xdr:sp macro="" textlink="">
      <xdr:nvSpPr>
        <xdr:cNvPr id="429" name="n_3mainValue【認定こども園・幼稚園・保育所】&#10;有形固定資産減価償却率"/>
        <xdr:cNvSpPr txBox="1"/>
      </xdr:nvSpPr>
      <xdr:spPr>
        <a:xfrm>
          <a:off x="13500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58"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69" name="楕円 468"/>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70"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71" name="楕円 470"/>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72" name="直線コネクタ 471"/>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73" name="楕円 472"/>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74" name="直線コネクタ 473"/>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475" name="楕円 474"/>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15240</xdr:rowOff>
    </xdr:to>
    <xdr:cxnSp macro="">
      <xdr:nvCxnSpPr>
        <xdr:cNvPr id="476" name="直線コネクタ 475"/>
        <xdr:cNvCxnSpPr/>
      </xdr:nvCxnSpPr>
      <xdr:spPr>
        <a:xfrm>
          <a:off x="19545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77"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8"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9"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81"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82"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483" name="n_3mainValue【認定こども園・幼稚園・保育所】&#10;一人当たり面積"/>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13"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71120</xdr:rowOff>
    </xdr:from>
    <xdr:to>
      <xdr:col>85</xdr:col>
      <xdr:colOff>177800</xdr:colOff>
      <xdr:row>58</xdr:row>
      <xdr:rowOff>1270</xdr:rowOff>
    </xdr:to>
    <xdr:sp macro="" textlink="">
      <xdr:nvSpPr>
        <xdr:cNvPr id="524" name="楕円 523"/>
        <xdr:cNvSpPr/>
      </xdr:nvSpPr>
      <xdr:spPr>
        <a:xfrm>
          <a:off x="16268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93997</xdr:rowOff>
    </xdr:from>
    <xdr:ext cx="405111" cy="259045"/>
    <xdr:sp macro="" textlink="">
      <xdr:nvSpPr>
        <xdr:cNvPr id="525" name="【学校施設】&#10;有形固定資産減価償却率該当値テキスト"/>
        <xdr:cNvSpPr txBox="1"/>
      </xdr:nvSpPr>
      <xdr:spPr>
        <a:xfrm>
          <a:off x="1635760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26" name="楕円 525"/>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121920</xdr:rowOff>
    </xdr:from>
    <xdr:to>
      <xdr:col>85</xdr:col>
      <xdr:colOff>127000</xdr:colOff>
      <xdr:row>59</xdr:row>
      <xdr:rowOff>57150</xdr:rowOff>
    </xdr:to>
    <xdr:cxnSp macro="">
      <xdr:nvCxnSpPr>
        <xdr:cNvPr id="527" name="直線コネクタ 526"/>
        <xdr:cNvCxnSpPr/>
      </xdr:nvCxnSpPr>
      <xdr:spPr>
        <a:xfrm flipV="1">
          <a:off x="15481300" y="9894570"/>
          <a:ext cx="8382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28" name="楕円 527"/>
        <xdr:cNvSpPr/>
      </xdr:nvSpPr>
      <xdr:spPr>
        <a:xfrm>
          <a:off x="14541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49530</xdr:rowOff>
    </xdr:from>
    <xdr:to>
      <xdr:col>81</xdr:col>
      <xdr:colOff>50800</xdr:colOff>
      <xdr:row>59</xdr:row>
      <xdr:rowOff>57150</xdr:rowOff>
    </xdr:to>
    <xdr:cxnSp macro="">
      <xdr:nvCxnSpPr>
        <xdr:cNvPr id="529" name="直線コネクタ 528"/>
        <xdr:cNvCxnSpPr/>
      </xdr:nvCxnSpPr>
      <xdr:spPr>
        <a:xfrm>
          <a:off x="14592300" y="10165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530" name="楕円 529"/>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49530</xdr:rowOff>
    </xdr:to>
    <xdr:cxnSp macro="">
      <xdr:nvCxnSpPr>
        <xdr:cNvPr id="531" name="直線コネクタ 530"/>
        <xdr:cNvCxnSpPr/>
      </xdr:nvCxnSpPr>
      <xdr:spPr>
        <a:xfrm>
          <a:off x="13703300" y="10115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32"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33"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34"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36" name="n_1mainValue【学校施設】&#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37" name="n_2main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538" name="n_3mainValue【学校施設】&#10;有形固定資産減価償却率"/>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70"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53703</xdr:rowOff>
    </xdr:from>
    <xdr:to>
      <xdr:col>116</xdr:col>
      <xdr:colOff>114300</xdr:colOff>
      <xdr:row>58</xdr:row>
      <xdr:rowOff>155303</xdr:rowOff>
    </xdr:to>
    <xdr:sp macro="" textlink="">
      <xdr:nvSpPr>
        <xdr:cNvPr id="581" name="楕円 580"/>
        <xdr:cNvSpPr/>
      </xdr:nvSpPr>
      <xdr:spPr>
        <a:xfrm>
          <a:off x="22110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76580</xdr:rowOff>
    </xdr:from>
    <xdr:ext cx="469744" cy="259045"/>
    <xdr:sp macro="" textlink="">
      <xdr:nvSpPr>
        <xdr:cNvPr id="582" name="【学校施設】&#10;一人当たり面積該当値テキスト"/>
        <xdr:cNvSpPr txBox="1"/>
      </xdr:nvSpPr>
      <xdr:spPr>
        <a:xfrm>
          <a:off x="22199600" y="98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7983</xdr:rowOff>
    </xdr:from>
    <xdr:to>
      <xdr:col>112</xdr:col>
      <xdr:colOff>38100</xdr:colOff>
      <xdr:row>58</xdr:row>
      <xdr:rowOff>109583</xdr:rowOff>
    </xdr:to>
    <xdr:sp macro="" textlink="">
      <xdr:nvSpPr>
        <xdr:cNvPr id="583" name="楕円 582"/>
        <xdr:cNvSpPr/>
      </xdr:nvSpPr>
      <xdr:spPr>
        <a:xfrm>
          <a:off x="21272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58783</xdr:rowOff>
    </xdr:from>
    <xdr:to>
      <xdr:col>116</xdr:col>
      <xdr:colOff>63500</xdr:colOff>
      <xdr:row>58</xdr:row>
      <xdr:rowOff>104503</xdr:rowOff>
    </xdr:to>
    <xdr:cxnSp macro="">
      <xdr:nvCxnSpPr>
        <xdr:cNvPr id="584" name="直線コネクタ 583"/>
        <xdr:cNvCxnSpPr/>
      </xdr:nvCxnSpPr>
      <xdr:spPr>
        <a:xfrm>
          <a:off x="21323300" y="100028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29210</xdr:rowOff>
    </xdr:from>
    <xdr:to>
      <xdr:col>107</xdr:col>
      <xdr:colOff>101600</xdr:colOff>
      <xdr:row>58</xdr:row>
      <xdr:rowOff>130810</xdr:rowOff>
    </xdr:to>
    <xdr:sp macro="" textlink="">
      <xdr:nvSpPr>
        <xdr:cNvPr id="585" name="楕円 584"/>
        <xdr:cNvSpPr/>
      </xdr:nvSpPr>
      <xdr:spPr>
        <a:xfrm>
          <a:off x="20383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58783</xdr:rowOff>
    </xdr:from>
    <xdr:to>
      <xdr:col>111</xdr:col>
      <xdr:colOff>177800</xdr:colOff>
      <xdr:row>58</xdr:row>
      <xdr:rowOff>80010</xdr:rowOff>
    </xdr:to>
    <xdr:cxnSp macro="">
      <xdr:nvCxnSpPr>
        <xdr:cNvPr id="586" name="直線コネクタ 585"/>
        <xdr:cNvCxnSpPr/>
      </xdr:nvCxnSpPr>
      <xdr:spPr>
        <a:xfrm flipV="1">
          <a:off x="20434300" y="100028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45538</xdr:rowOff>
    </xdr:from>
    <xdr:to>
      <xdr:col>102</xdr:col>
      <xdr:colOff>165100</xdr:colOff>
      <xdr:row>58</xdr:row>
      <xdr:rowOff>147138</xdr:rowOff>
    </xdr:to>
    <xdr:sp macro="" textlink="">
      <xdr:nvSpPr>
        <xdr:cNvPr id="587" name="楕円 586"/>
        <xdr:cNvSpPr/>
      </xdr:nvSpPr>
      <xdr:spPr>
        <a:xfrm>
          <a:off x="19494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80010</xdr:rowOff>
    </xdr:from>
    <xdr:to>
      <xdr:col>107</xdr:col>
      <xdr:colOff>50800</xdr:colOff>
      <xdr:row>58</xdr:row>
      <xdr:rowOff>96338</xdr:rowOff>
    </xdr:to>
    <xdr:cxnSp macro="">
      <xdr:nvCxnSpPr>
        <xdr:cNvPr id="588" name="直線コネクタ 587"/>
        <xdr:cNvCxnSpPr/>
      </xdr:nvCxnSpPr>
      <xdr:spPr>
        <a:xfrm flipV="1">
          <a:off x="19545300" y="1002411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589"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590" name="n_2aveValue【学校施設】&#10;一人当たり面積"/>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591" name="n_3aveValue【学校施設】&#10;一人当たり面積"/>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126110</xdr:rowOff>
    </xdr:from>
    <xdr:ext cx="469744" cy="259045"/>
    <xdr:sp macro="" textlink="">
      <xdr:nvSpPr>
        <xdr:cNvPr id="593" name="n_1mainValue【学校施設】&#10;一人当たり面積"/>
        <xdr:cNvSpPr txBox="1"/>
      </xdr:nvSpPr>
      <xdr:spPr>
        <a:xfrm>
          <a:off x="21075727" y="97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147337</xdr:rowOff>
    </xdr:from>
    <xdr:ext cx="469744" cy="259045"/>
    <xdr:sp macro="" textlink="">
      <xdr:nvSpPr>
        <xdr:cNvPr id="594" name="n_2mainValue【学校施設】&#10;一人当たり面積"/>
        <xdr:cNvSpPr txBox="1"/>
      </xdr:nvSpPr>
      <xdr:spPr>
        <a:xfrm>
          <a:off x="20199427" y="974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163665</xdr:rowOff>
    </xdr:from>
    <xdr:ext cx="469744" cy="259045"/>
    <xdr:sp macro="" textlink="">
      <xdr:nvSpPr>
        <xdr:cNvPr id="595" name="n_3mainValue【学校施設】&#10;一人当たり面積"/>
        <xdr:cNvSpPr txBox="1"/>
      </xdr:nvSpPr>
      <xdr:spPr>
        <a:xfrm>
          <a:off x="19310427" y="976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25"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8" name="フローチャート: 判断 62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29" name="フローチャート: 判断 62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30" name="フローチャート: 判断 62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36" name="楕円 635"/>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37" name="【児童館】&#10;有形固定資産減価償却率該当値テキスト"/>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638" name="楕円 637"/>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140970</xdr:rowOff>
    </xdr:to>
    <xdr:cxnSp macro="">
      <xdr:nvCxnSpPr>
        <xdr:cNvPr id="639" name="直線コネクタ 638"/>
        <xdr:cNvCxnSpPr/>
      </xdr:nvCxnSpPr>
      <xdr:spPr>
        <a:xfrm>
          <a:off x="15481300" y="13982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640" name="楕円 639"/>
        <xdr:cNvSpPr/>
      </xdr:nvSpPr>
      <xdr:spPr>
        <a:xfrm>
          <a:off x="1454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81</xdr:row>
      <xdr:rowOff>95250</xdr:rowOff>
    </xdr:to>
    <xdr:cxnSp macro="">
      <xdr:nvCxnSpPr>
        <xdr:cNvPr id="641" name="直線コネクタ 640"/>
        <xdr:cNvCxnSpPr/>
      </xdr:nvCxnSpPr>
      <xdr:spPr>
        <a:xfrm>
          <a:off x="14592300" y="13935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122555</xdr:rowOff>
    </xdr:from>
    <xdr:to>
      <xdr:col>72</xdr:col>
      <xdr:colOff>38100</xdr:colOff>
      <xdr:row>81</xdr:row>
      <xdr:rowOff>52705</xdr:rowOff>
    </xdr:to>
    <xdr:sp macro="" textlink="">
      <xdr:nvSpPr>
        <xdr:cNvPr id="642" name="楕円 641"/>
        <xdr:cNvSpPr/>
      </xdr:nvSpPr>
      <xdr:spPr>
        <a:xfrm>
          <a:off x="13652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xdr:rowOff>
    </xdr:from>
    <xdr:to>
      <xdr:col>76</xdr:col>
      <xdr:colOff>114300</xdr:colOff>
      <xdr:row>81</xdr:row>
      <xdr:rowOff>47625</xdr:rowOff>
    </xdr:to>
    <xdr:cxnSp macro="">
      <xdr:nvCxnSpPr>
        <xdr:cNvPr id="643" name="直線コネクタ 642"/>
        <xdr:cNvCxnSpPr/>
      </xdr:nvCxnSpPr>
      <xdr:spPr>
        <a:xfrm>
          <a:off x="13703300" y="13889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4"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45"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46"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47"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648" name="n_1main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649" name="n_2mainValue【児童館】&#10;有形固定資産減価償却率"/>
        <xdr:cNvSpPr txBox="1"/>
      </xdr:nvSpPr>
      <xdr:spPr>
        <a:xfrm>
          <a:off x="14389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69232</xdr:rowOff>
    </xdr:from>
    <xdr:ext cx="405111" cy="259045"/>
    <xdr:sp macro="" textlink="">
      <xdr:nvSpPr>
        <xdr:cNvPr id="650" name="n_3mainValue【児童館】&#10;有形固定資産減価償却率"/>
        <xdr:cNvSpPr txBox="1"/>
      </xdr:nvSpPr>
      <xdr:spPr>
        <a:xfrm>
          <a:off x="13500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677"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80" name="フローチャート: 判断 679"/>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81" name="フローチャート: 判断 680"/>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82" name="フローチャート: 判断 681"/>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149606</xdr:rowOff>
    </xdr:from>
    <xdr:to>
      <xdr:col>116</xdr:col>
      <xdr:colOff>114300</xdr:colOff>
      <xdr:row>86</xdr:row>
      <xdr:rowOff>79756</xdr:rowOff>
    </xdr:to>
    <xdr:sp macro="" textlink="">
      <xdr:nvSpPr>
        <xdr:cNvPr id="688" name="楕円 687"/>
        <xdr:cNvSpPr/>
      </xdr:nvSpPr>
      <xdr:spPr>
        <a:xfrm>
          <a:off x="22110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64533</xdr:rowOff>
    </xdr:from>
    <xdr:ext cx="469744" cy="259045"/>
    <xdr:sp macro="" textlink="">
      <xdr:nvSpPr>
        <xdr:cNvPr id="689" name="【児童館】&#10;一人当たり面積該当値テキスト"/>
        <xdr:cNvSpPr txBox="1"/>
      </xdr:nvSpPr>
      <xdr:spPr>
        <a:xfrm>
          <a:off x="22199600" y="1463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149606</xdr:rowOff>
    </xdr:from>
    <xdr:to>
      <xdr:col>112</xdr:col>
      <xdr:colOff>38100</xdr:colOff>
      <xdr:row>86</xdr:row>
      <xdr:rowOff>79756</xdr:rowOff>
    </xdr:to>
    <xdr:sp macro="" textlink="">
      <xdr:nvSpPr>
        <xdr:cNvPr id="690" name="楕円 689"/>
        <xdr:cNvSpPr/>
      </xdr:nvSpPr>
      <xdr:spPr>
        <a:xfrm>
          <a:off x="21272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28956</xdr:rowOff>
    </xdr:from>
    <xdr:to>
      <xdr:col>116</xdr:col>
      <xdr:colOff>63500</xdr:colOff>
      <xdr:row>86</xdr:row>
      <xdr:rowOff>28956</xdr:rowOff>
    </xdr:to>
    <xdr:cxnSp macro="">
      <xdr:nvCxnSpPr>
        <xdr:cNvPr id="691" name="直線コネクタ 690"/>
        <xdr:cNvCxnSpPr/>
      </xdr:nvCxnSpPr>
      <xdr:spPr>
        <a:xfrm>
          <a:off x="21323300" y="1477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149606</xdr:rowOff>
    </xdr:from>
    <xdr:to>
      <xdr:col>107</xdr:col>
      <xdr:colOff>101600</xdr:colOff>
      <xdr:row>86</xdr:row>
      <xdr:rowOff>79756</xdr:rowOff>
    </xdr:to>
    <xdr:sp macro="" textlink="">
      <xdr:nvSpPr>
        <xdr:cNvPr id="692" name="楕円 691"/>
        <xdr:cNvSpPr/>
      </xdr:nvSpPr>
      <xdr:spPr>
        <a:xfrm>
          <a:off x="20383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28956</xdr:rowOff>
    </xdr:from>
    <xdr:to>
      <xdr:col>111</xdr:col>
      <xdr:colOff>177800</xdr:colOff>
      <xdr:row>86</xdr:row>
      <xdr:rowOff>28956</xdr:rowOff>
    </xdr:to>
    <xdr:cxnSp macro="">
      <xdr:nvCxnSpPr>
        <xdr:cNvPr id="693" name="直線コネクタ 692"/>
        <xdr:cNvCxnSpPr/>
      </xdr:nvCxnSpPr>
      <xdr:spPr>
        <a:xfrm>
          <a:off x="20434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149606</xdr:rowOff>
    </xdr:from>
    <xdr:to>
      <xdr:col>102</xdr:col>
      <xdr:colOff>165100</xdr:colOff>
      <xdr:row>86</xdr:row>
      <xdr:rowOff>79756</xdr:rowOff>
    </xdr:to>
    <xdr:sp macro="" textlink="">
      <xdr:nvSpPr>
        <xdr:cNvPr id="694" name="楕円 693"/>
        <xdr:cNvSpPr/>
      </xdr:nvSpPr>
      <xdr:spPr>
        <a:xfrm>
          <a:off x="19494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28956</xdr:rowOff>
    </xdr:from>
    <xdr:to>
      <xdr:col>107</xdr:col>
      <xdr:colOff>50800</xdr:colOff>
      <xdr:row>86</xdr:row>
      <xdr:rowOff>28956</xdr:rowOff>
    </xdr:to>
    <xdr:cxnSp macro="">
      <xdr:nvCxnSpPr>
        <xdr:cNvPr id="695" name="直線コネクタ 694"/>
        <xdr:cNvCxnSpPr/>
      </xdr:nvCxnSpPr>
      <xdr:spPr>
        <a:xfrm>
          <a:off x="19545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696"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97"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98"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99"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70883</xdr:rowOff>
    </xdr:from>
    <xdr:ext cx="469744" cy="259045"/>
    <xdr:sp macro="" textlink="">
      <xdr:nvSpPr>
        <xdr:cNvPr id="700" name="n_1mainValue【児童館】&#10;一人当たり面積"/>
        <xdr:cNvSpPr txBox="1"/>
      </xdr:nvSpPr>
      <xdr:spPr>
        <a:xfrm>
          <a:off x="21075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70883</xdr:rowOff>
    </xdr:from>
    <xdr:ext cx="469744" cy="259045"/>
    <xdr:sp macro="" textlink="">
      <xdr:nvSpPr>
        <xdr:cNvPr id="701" name="n_2mainValue【児童館】&#10;一人当たり面積"/>
        <xdr:cNvSpPr txBox="1"/>
      </xdr:nvSpPr>
      <xdr:spPr>
        <a:xfrm>
          <a:off x="20199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70883</xdr:rowOff>
    </xdr:from>
    <xdr:ext cx="469744" cy="259045"/>
    <xdr:sp macro="" textlink="">
      <xdr:nvSpPr>
        <xdr:cNvPr id="702" name="n_3mainValue【児童館】&#10;一人当たり面積"/>
        <xdr:cNvSpPr txBox="1"/>
      </xdr:nvSpPr>
      <xdr:spPr>
        <a:xfrm>
          <a:off x="19310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5" name="テキスト ボックス 71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25" name="直線コネクタ 724"/>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2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27" name="直線コネクタ 72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28"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29" name="直線コネクタ 728"/>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30"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31" name="フローチャート: 判断 730"/>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32" name="フローチャート: 判断 731"/>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33" name="フローチャート: 判断 732"/>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34" name="フローチャート: 判断 733"/>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35" name="フローチャート: 判断 734"/>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116839</xdr:rowOff>
    </xdr:from>
    <xdr:to>
      <xdr:col>85</xdr:col>
      <xdr:colOff>177800</xdr:colOff>
      <xdr:row>102</xdr:row>
      <xdr:rowOff>46989</xdr:rowOff>
    </xdr:to>
    <xdr:sp macro="" textlink="">
      <xdr:nvSpPr>
        <xdr:cNvPr id="741" name="楕円 740"/>
        <xdr:cNvSpPr/>
      </xdr:nvSpPr>
      <xdr:spPr>
        <a:xfrm>
          <a:off x="16268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139716</xdr:rowOff>
    </xdr:from>
    <xdr:ext cx="405111" cy="259045"/>
    <xdr:sp macro="" textlink="">
      <xdr:nvSpPr>
        <xdr:cNvPr id="742" name="【公民館】&#10;有形固定資産減価償却率該当値テキスト"/>
        <xdr:cNvSpPr txBox="1"/>
      </xdr:nvSpPr>
      <xdr:spPr>
        <a:xfrm>
          <a:off x="163576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121413</xdr:rowOff>
    </xdr:from>
    <xdr:to>
      <xdr:col>81</xdr:col>
      <xdr:colOff>101600</xdr:colOff>
      <xdr:row>102</xdr:row>
      <xdr:rowOff>51563</xdr:rowOff>
    </xdr:to>
    <xdr:sp macro="" textlink="">
      <xdr:nvSpPr>
        <xdr:cNvPr id="743" name="楕円 742"/>
        <xdr:cNvSpPr/>
      </xdr:nvSpPr>
      <xdr:spPr>
        <a:xfrm>
          <a:off x="154305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763</xdr:rowOff>
    </xdr:to>
    <xdr:cxnSp macro="">
      <xdr:nvCxnSpPr>
        <xdr:cNvPr id="744" name="直線コネクタ 743"/>
        <xdr:cNvCxnSpPr/>
      </xdr:nvCxnSpPr>
      <xdr:spPr>
        <a:xfrm flipV="1">
          <a:off x="15481300" y="174840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73406</xdr:rowOff>
    </xdr:from>
    <xdr:to>
      <xdr:col>76</xdr:col>
      <xdr:colOff>165100</xdr:colOff>
      <xdr:row>102</xdr:row>
      <xdr:rowOff>3556</xdr:rowOff>
    </xdr:to>
    <xdr:sp macro="" textlink="">
      <xdr:nvSpPr>
        <xdr:cNvPr id="745" name="楕円 744"/>
        <xdr:cNvSpPr/>
      </xdr:nvSpPr>
      <xdr:spPr>
        <a:xfrm>
          <a:off x="14541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124206</xdr:rowOff>
    </xdr:from>
    <xdr:to>
      <xdr:col>81</xdr:col>
      <xdr:colOff>50800</xdr:colOff>
      <xdr:row>102</xdr:row>
      <xdr:rowOff>763</xdr:rowOff>
    </xdr:to>
    <xdr:cxnSp macro="">
      <xdr:nvCxnSpPr>
        <xdr:cNvPr id="746" name="直線コネクタ 745"/>
        <xdr:cNvCxnSpPr/>
      </xdr:nvCxnSpPr>
      <xdr:spPr>
        <a:xfrm>
          <a:off x="14592300" y="174406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7113</xdr:rowOff>
    </xdr:from>
    <xdr:to>
      <xdr:col>72</xdr:col>
      <xdr:colOff>38100</xdr:colOff>
      <xdr:row>101</xdr:row>
      <xdr:rowOff>108713</xdr:rowOff>
    </xdr:to>
    <xdr:sp macro="" textlink="">
      <xdr:nvSpPr>
        <xdr:cNvPr id="747" name="楕円 746"/>
        <xdr:cNvSpPr/>
      </xdr:nvSpPr>
      <xdr:spPr>
        <a:xfrm>
          <a:off x="13652500" y="173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57913</xdr:rowOff>
    </xdr:from>
    <xdr:to>
      <xdr:col>76</xdr:col>
      <xdr:colOff>114300</xdr:colOff>
      <xdr:row>101</xdr:row>
      <xdr:rowOff>124206</xdr:rowOff>
    </xdr:to>
    <xdr:cxnSp macro="">
      <xdr:nvCxnSpPr>
        <xdr:cNvPr id="748" name="直線コネクタ 747"/>
        <xdr:cNvCxnSpPr/>
      </xdr:nvCxnSpPr>
      <xdr:spPr>
        <a:xfrm>
          <a:off x="13703300" y="17374363"/>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49"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50"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51"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52"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68090</xdr:rowOff>
    </xdr:from>
    <xdr:ext cx="405111" cy="259045"/>
    <xdr:sp macro="" textlink="">
      <xdr:nvSpPr>
        <xdr:cNvPr id="753" name="n_1mainValue【公民館】&#10;有形固定資産減価償却率"/>
        <xdr:cNvSpPr txBox="1"/>
      </xdr:nvSpPr>
      <xdr:spPr>
        <a:xfrm>
          <a:off x="152660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20083</xdr:rowOff>
    </xdr:from>
    <xdr:ext cx="405111" cy="259045"/>
    <xdr:sp macro="" textlink="">
      <xdr:nvSpPr>
        <xdr:cNvPr id="754" name="n_2mainValue【公民館】&#10;有形固定資産減価償却率"/>
        <xdr:cNvSpPr txBox="1"/>
      </xdr:nvSpPr>
      <xdr:spPr>
        <a:xfrm>
          <a:off x="14389744"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125240</xdr:rowOff>
    </xdr:from>
    <xdr:ext cx="405111" cy="259045"/>
    <xdr:sp macro="" textlink="">
      <xdr:nvSpPr>
        <xdr:cNvPr id="755" name="n_3mainValue【公民館】&#10;有形固定資産減価償却率"/>
        <xdr:cNvSpPr txBox="1"/>
      </xdr:nvSpPr>
      <xdr:spPr>
        <a:xfrm>
          <a:off x="13500744" y="1709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79" name="直線コネクタ 778"/>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0"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1" name="直線コネクタ 78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82"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83" name="直線コネクタ 782"/>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8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85" name="フローチャート: 判断 78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6" name="フローチャート: 判断 78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7" name="フローチャート: 判断 78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88" name="フローチャート: 判断 78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89" name="フローチャート: 判断 788"/>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143511</xdr:rowOff>
    </xdr:from>
    <xdr:to>
      <xdr:col>116</xdr:col>
      <xdr:colOff>114300</xdr:colOff>
      <xdr:row>102</xdr:row>
      <xdr:rowOff>73661</xdr:rowOff>
    </xdr:to>
    <xdr:sp macro="" textlink="">
      <xdr:nvSpPr>
        <xdr:cNvPr id="795" name="楕円 794"/>
        <xdr:cNvSpPr/>
      </xdr:nvSpPr>
      <xdr:spPr>
        <a:xfrm>
          <a:off x="22110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166388</xdr:rowOff>
    </xdr:from>
    <xdr:ext cx="469744" cy="259045"/>
    <xdr:sp macro="" textlink="">
      <xdr:nvSpPr>
        <xdr:cNvPr id="796" name="【公民館】&#10;一人当たり面積該当値テキスト"/>
        <xdr:cNvSpPr txBox="1"/>
      </xdr:nvSpPr>
      <xdr:spPr>
        <a:xfrm>
          <a:off x="22199600"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17780</xdr:rowOff>
    </xdr:from>
    <xdr:to>
      <xdr:col>112</xdr:col>
      <xdr:colOff>38100</xdr:colOff>
      <xdr:row>102</xdr:row>
      <xdr:rowOff>119380</xdr:rowOff>
    </xdr:to>
    <xdr:sp macro="" textlink="">
      <xdr:nvSpPr>
        <xdr:cNvPr id="797" name="楕円 796"/>
        <xdr:cNvSpPr/>
      </xdr:nvSpPr>
      <xdr:spPr>
        <a:xfrm>
          <a:off x="2127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22861</xdr:rowOff>
    </xdr:from>
    <xdr:to>
      <xdr:col>116</xdr:col>
      <xdr:colOff>63500</xdr:colOff>
      <xdr:row>102</xdr:row>
      <xdr:rowOff>68580</xdr:rowOff>
    </xdr:to>
    <xdr:cxnSp macro="">
      <xdr:nvCxnSpPr>
        <xdr:cNvPr id="798" name="直線コネクタ 797"/>
        <xdr:cNvCxnSpPr/>
      </xdr:nvCxnSpPr>
      <xdr:spPr>
        <a:xfrm flipV="1">
          <a:off x="21323300" y="17510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120650</xdr:rowOff>
    </xdr:from>
    <xdr:to>
      <xdr:col>107</xdr:col>
      <xdr:colOff>101600</xdr:colOff>
      <xdr:row>102</xdr:row>
      <xdr:rowOff>50800</xdr:rowOff>
    </xdr:to>
    <xdr:sp macro="" textlink="">
      <xdr:nvSpPr>
        <xdr:cNvPr id="799" name="楕円 798"/>
        <xdr:cNvSpPr/>
      </xdr:nvSpPr>
      <xdr:spPr>
        <a:xfrm>
          <a:off x="20383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0</xdr:rowOff>
    </xdr:from>
    <xdr:to>
      <xdr:col>111</xdr:col>
      <xdr:colOff>177800</xdr:colOff>
      <xdr:row>102</xdr:row>
      <xdr:rowOff>68580</xdr:rowOff>
    </xdr:to>
    <xdr:cxnSp macro="">
      <xdr:nvCxnSpPr>
        <xdr:cNvPr id="800" name="直線コネクタ 799"/>
        <xdr:cNvCxnSpPr/>
      </xdr:nvCxnSpPr>
      <xdr:spPr>
        <a:xfrm>
          <a:off x="20434300" y="17487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166370</xdr:rowOff>
    </xdr:from>
    <xdr:to>
      <xdr:col>102</xdr:col>
      <xdr:colOff>165100</xdr:colOff>
      <xdr:row>102</xdr:row>
      <xdr:rowOff>96520</xdr:rowOff>
    </xdr:to>
    <xdr:sp macro="" textlink="">
      <xdr:nvSpPr>
        <xdr:cNvPr id="801" name="楕円 800"/>
        <xdr:cNvSpPr/>
      </xdr:nvSpPr>
      <xdr:spPr>
        <a:xfrm>
          <a:off x="19494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0</xdr:rowOff>
    </xdr:from>
    <xdr:to>
      <xdr:col>107</xdr:col>
      <xdr:colOff>50800</xdr:colOff>
      <xdr:row>102</xdr:row>
      <xdr:rowOff>45720</xdr:rowOff>
    </xdr:to>
    <xdr:cxnSp macro="">
      <xdr:nvCxnSpPr>
        <xdr:cNvPr id="802" name="直線コネクタ 801"/>
        <xdr:cNvCxnSpPr/>
      </xdr:nvCxnSpPr>
      <xdr:spPr>
        <a:xfrm flipV="1">
          <a:off x="19545300" y="17487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03"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04"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05"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06"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135907</xdr:rowOff>
    </xdr:from>
    <xdr:ext cx="469744" cy="259045"/>
    <xdr:sp macro="" textlink="">
      <xdr:nvSpPr>
        <xdr:cNvPr id="807" name="n_1mainValue【公民館】&#10;一人当たり面積"/>
        <xdr:cNvSpPr txBox="1"/>
      </xdr:nvSpPr>
      <xdr:spPr>
        <a:xfrm>
          <a:off x="210757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67327</xdr:rowOff>
    </xdr:from>
    <xdr:ext cx="469744" cy="259045"/>
    <xdr:sp macro="" textlink="">
      <xdr:nvSpPr>
        <xdr:cNvPr id="808" name="n_2mainValue【公民館】&#10;一人当たり面積"/>
        <xdr:cNvSpPr txBox="1"/>
      </xdr:nvSpPr>
      <xdr:spPr>
        <a:xfrm>
          <a:off x="20199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113047</xdr:rowOff>
    </xdr:from>
    <xdr:ext cx="469744" cy="259045"/>
    <xdr:sp macro="" textlink="">
      <xdr:nvSpPr>
        <xdr:cNvPr id="809" name="n_3mainValue【公民館】&#10;一人当たり面積"/>
        <xdr:cNvSpPr txBox="1"/>
      </xdr:nvSpPr>
      <xdr:spPr>
        <a:xfrm>
          <a:off x="193104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係る類似団体との比較では、「道路」、「公営住宅」、「学校施設」、「児童館」、「公民館」については類似団体平均よりも老朽化度合いが低く、「橋りょう・トンネル」、「認定こども園・幼稚園・保育所」については類似団体平均よりも老朽化度合い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本市では、「公共施設等総合管理計画」に定めた目標を実現していくため、平成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年３月に策定した、施設類型ごとの具体的方針となる「公共施設等総合管理計画個別計画」に基づき、老朽化対策に取り組んでいる。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類似団体平均値より老朽化度合いが高い、橋りょうについては、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約８割が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年頃から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年頃に建設されており今後急速に老朽化していくことが見込まれるため、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「橋梁長寿命化修繕計画」（平成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年度改訂）との整合性を図りつつ、利用状況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、利用形態や劣化状況等を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勘案しながら橋梁の集約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、長寿命化等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を図っていく。保育所については、施設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加えて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、利用圏域内の対象人口推計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や民間事業者の活用も含めた施設需要を踏まえて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今後の施設の計画的な改修及び最適化を検討して行く。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一方、学校施設については、公共施設等総合管理計画個別施設計画に基づく小学校３校における長寿命化改修工事の実施や学校の統廃合による全体量の縮減等により有形固定資産減価償却率が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ポイント減少と大きく改善している。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や関連する計画等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に基づき、施設の長寿命化、維持管理コストの縮減及び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の推進、利用者の安全確保を共通のマネジメント方針とするとともに、複合化・集約化・廃止等を検討しながら、公共施設等の最適化に努めていく。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322,996
319,988
757.20
142,485,125
136,047,622
4,441,545
68,572,944
80,881,494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142966</xdr:rowOff>
    </xdr:from>
    <xdr:to>
      <xdr:col>24</xdr:col>
      <xdr:colOff>114300</xdr:colOff>
      <xdr:row>38</xdr:row>
      <xdr:rowOff>73116</xdr:rowOff>
    </xdr:to>
    <xdr:sp macro="" textlink="">
      <xdr:nvSpPr>
        <xdr:cNvPr id="74" name="楕円 73"/>
        <xdr:cNvSpPr/>
      </xdr:nvSpPr>
      <xdr:spPr>
        <a:xfrm>
          <a:off x="45847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121393</xdr:rowOff>
    </xdr:from>
    <xdr:ext cx="405111" cy="259045"/>
    <xdr:sp macro="" textlink="">
      <xdr:nvSpPr>
        <xdr:cNvPr id="75" name="【図書館】&#10;有形固定資産減価償却率該当値テキスト"/>
        <xdr:cNvSpPr txBox="1"/>
      </xdr:nvSpPr>
      <xdr:spPr>
        <a:xfrm>
          <a:off x="4673600"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22316</xdr:rowOff>
    </xdr:from>
    <xdr:to>
      <xdr:col>24</xdr:col>
      <xdr:colOff>63500</xdr:colOff>
      <xdr:row>38</xdr:row>
      <xdr:rowOff>56606</xdr:rowOff>
    </xdr:to>
    <xdr:cxnSp macro="">
      <xdr:nvCxnSpPr>
        <xdr:cNvPr id="77" name="直線コネクタ 76"/>
        <xdr:cNvCxnSpPr/>
      </xdr:nvCxnSpPr>
      <xdr:spPr>
        <a:xfrm flipV="1">
          <a:off x="3797300" y="65374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8" name="楕円 77"/>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56606</xdr:rowOff>
    </xdr:to>
    <xdr:cxnSp macro="">
      <xdr:nvCxnSpPr>
        <xdr:cNvPr id="79" name="直線コネクタ 78"/>
        <xdr:cNvCxnSpPr/>
      </xdr:nvCxnSpPr>
      <xdr:spPr>
        <a:xfrm>
          <a:off x="2908300" y="65455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54791</xdr:rowOff>
    </xdr:from>
    <xdr:to>
      <xdr:col>10</xdr:col>
      <xdr:colOff>165100</xdr:colOff>
      <xdr:row>38</xdr:row>
      <xdr:rowOff>156391</xdr:rowOff>
    </xdr:to>
    <xdr:sp macro="" textlink="">
      <xdr:nvSpPr>
        <xdr:cNvPr id="80" name="楕円 79"/>
        <xdr:cNvSpPr/>
      </xdr:nvSpPr>
      <xdr:spPr>
        <a:xfrm>
          <a:off x="1968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105591</xdr:rowOff>
    </xdr:to>
    <xdr:cxnSp macro="">
      <xdr:nvCxnSpPr>
        <xdr:cNvPr id="81" name="直線コネクタ 80"/>
        <xdr:cNvCxnSpPr/>
      </xdr:nvCxnSpPr>
      <xdr:spPr>
        <a:xfrm flipV="1">
          <a:off x="2019300" y="65455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6" name="n_1mainValue【図書館】&#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7" name="n_2mainValue【図書館】&#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8" name="n_3mainValue【図書館】&#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6" name="楕円 125"/>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27" name="【図書館】&#10;一人当たり面積該当値テキスト"/>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8" name="楕円 127"/>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37</xdr:row>
      <xdr:rowOff>19050</xdr:rowOff>
    </xdr:to>
    <xdr:cxnSp macro="">
      <xdr:nvCxnSpPr>
        <xdr:cNvPr id="129" name="直線コネクタ 128"/>
        <xdr:cNvCxnSpPr/>
      </xdr:nvCxnSpPr>
      <xdr:spPr>
        <a:xfrm flipV="1">
          <a:off x="9639300" y="6339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0" name="楕円 129"/>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31" name="直線コネクタ 130"/>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2" name="楕円 131"/>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19050</xdr:rowOff>
    </xdr:to>
    <xdr:cxnSp macro="">
      <xdr:nvCxnSpPr>
        <xdr:cNvPr id="133" name="直線コネクタ 132"/>
        <xdr:cNvCxnSpPr/>
      </xdr:nvCxnSpPr>
      <xdr:spPr>
        <a:xfrm>
          <a:off x="7861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5"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6"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38"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9"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0"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0"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81" name="楕円 180"/>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82" name="【体育館・プー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xdr:rowOff>
    </xdr:from>
    <xdr:to>
      <xdr:col>20</xdr:col>
      <xdr:colOff>38100</xdr:colOff>
      <xdr:row>57</xdr:row>
      <xdr:rowOff>115570</xdr:rowOff>
    </xdr:to>
    <xdr:sp macro="" textlink="">
      <xdr:nvSpPr>
        <xdr:cNvPr id="183" name="楕円 182"/>
        <xdr:cNvSpPr/>
      </xdr:nvSpPr>
      <xdr:spPr>
        <a:xfrm>
          <a:off x="3746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64770</xdr:rowOff>
    </xdr:from>
    <xdr:to>
      <xdr:col>24</xdr:col>
      <xdr:colOff>63500</xdr:colOff>
      <xdr:row>57</xdr:row>
      <xdr:rowOff>114300</xdr:rowOff>
    </xdr:to>
    <xdr:cxnSp macro="">
      <xdr:nvCxnSpPr>
        <xdr:cNvPr id="184" name="直線コネクタ 183"/>
        <xdr:cNvCxnSpPr/>
      </xdr:nvCxnSpPr>
      <xdr:spPr>
        <a:xfrm>
          <a:off x="3797300" y="98374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128270</xdr:rowOff>
    </xdr:from>
    <xdr:to>
      <xdr:col>15</xdr:col>
      <xdr:colOff>101600</xdr:colOff>
      <xdr:row>57</xdr:row>
      <xdr:rowOff>58420</xdr:rowOff>
    </xdr:to>
    <xdr:sp macro="" textlink="">
      <xdr:nvSpPr>
        <xdr:cNvPr id="185" name="楕円 184"/>
        <xdr:cNvSpPr/>
      </xdr:nvSpPr>
      <xdr:spPr>
        <a:xfrm>
          <a:off x="2857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xdr:rowOff>
    </xdr:from>
    <xdr:to>
      <xdr:col>19</xdr:col>
      <xdr:colOff>177800</xdr:colOff>
      <xdr:row>57</xdr:row>
      <xdr:rowOff>64770</xdr:rowOff>
    </xdr:to>
    <xdr:cxnSp macro="">
      <xdr:nvCxnSpPr>
        <xdr:cNvPr id="186" name="直線コネクタ 185"/>
        <xdr:cNvCxnSpPr/>
      </xdr:nvCxnSpPr>
      <xdr:spPr>
        <a:xfrm>
          <a:off x="2908300" y="9780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7" name="楕円 186"/>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7620</xdr:rowOff>
    </xdr:from>
    <xdr:to>
      <xdr:col>15</xdr:col>
      <xdr:colOff>50800</xdr:colOff>
      <xdr:row>59</xdr:row>
      <xdr:rowOff>118110</xdr:rowOff>
    </xdr:to>
    <xdr:cxnSp macro="">
      <xdr:nvCxnSpPr>
        <xdr:cNvPr id="188" name="直線コネクタ 187"/>
        <xdr:cNvCxnSpPr/>
      </xdr:nvCxnSpPr>
      <xdr:spPr>
        <a:xfrm flipV="1">
          <a:off x="2019300" y="9780270"/>
          <a:ext cx="88900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132097</xdr:rowOff>
    </xdr:from>
    <xdr:ext cx="405111" cy="259045"/>
    <xdr:sp macro="" textlink="">
      <xdr:nvSpPr>
        <xdr:cNvPr id="193" name="n_1mainValue【体育館・プール】&#10;有形固定資産減価償却率"/>
        <xdr:cNvSpPr txBox="1"/>
      </xdr:nvSpPr>
      <xdr:spPr>
        <a:xfrm>
          <a:off x="35820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74947</xdr:rowOff>
    </xdr:from>
    <xdr:ext cx="405111" cy="259045"/>
    <xdr:sp macro="" textlink="">
      <xdr:nvSpPr>
        <xdr:cNvPr id="194" name="n_2mainValue【体育館・プール】&#10;有形固定資産減価償却率"/>
        <xdr:cNvSpPr txBox="1"/>
      </xdr:nvSpPr>
      <xdr:spPr>
        <a:xfrm>
          <a:off x="2705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195" name="n_3main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22"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24638</xdr:rowOff>
    </xdr:from>
    <xdr:to>
      <xdr:col>55</xdr:col>
      <xdr:colOff>50800</xdr:colOff>
      <xdr:row>62</xdr:row>
      <xdr:rowOff>126238</xdr:rowOff>
    </xdr:to>
    <xdr:sp macro="" textlink="">
      <xdr:nvSpPr>
        <xdr:cNvPr id="233" name="楕円 232"/>
        <xdr:cNvSpPr/>
      </xdr:nvSpPr>
      <xdr:spPr>
        <a:xfrm>
          <a:off x="104267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47515</xdr:rowOff>
    </xdr:from>
    <xdr:ext cx="469744" cy="259045"/>
    <xdr:sp macro="" textlink="">
      <xdr:nvSpPr>
        <xdr:cNvPr id="234" name="【体育館・プール】&#10;一人当たり面積該当値テキスト"/>
        <xdr:cNvSpPr txBox="1"/>
      </xdr:nvSpPr>
      <xdr:spPr>
        <a:xfrm>
          <a:off x="10515600" y="105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24638</xdr:rowOff>
    </xdr:from>
    <xdr:to>
      <xdr:col>50</xdr:col>
      <xdr:colOff>165100</xdr:colOff>
      <xdr:row>62</xdr:row>
      <xdr:rowOff>126238</xdr:rowOff>
    </xdr:to>
    <xdr:sp macro="" textlink="">
      <xdr:nvSpPr>
        <xdr:cNvPr id="235" name="楕円 234"/>
        <xdr:cNvSpPr/>
      </xdr:nvSpPr>
      <xdr:spPr>
        <a:xfrm>
          <a:off x="9588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75438</xdr:rowOff>
    </xdr:from>
    <xdr:to>
      <xdr:col>55</xdr:col>
      <xdr:colOff>0</xdr:colOff>
      <xdr:row>62</xdr:row>
      <xdr:rowOff>75438</xdr:rowOff>
    </xdr:to>
    <xdr:cxnSp macro="">
      <xdr:nvCxnSpPr>
        <xdr:cNvPr id="236" name="直線コネクタ 235"/>
        <xdr:cNvCxnSpPr/>
      </xdr:nvCxnSpPr>
      <xdr:spPr>
        <a:xfrm>
          <a:off x="9639300" y="10705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26924</xdr:rowOff>
    </xdr:from>
    <xdr:to>
      <xdr:col>46</xdr:col>
      <xdr:colOff>38100</xdr:colOff>
      <xdr:row>62</xdr:row>
      <xdr:rowOff>128524</xdr:rowOff>
    </xdr:to>
    <xdr:sp macro="" textlink="">
      <xdr:nvSpPr>
        <xdr:cNvPr id="237" name="楕円 236"/>
        <xdr:cNvSpPr/>
      </xdr:nvSpPr>
      <xdr:spPr>
        <a:xfrm>
          <a:off x="8699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75438</xdr:rowOff>
    </xdr:from>
    <xdr:to>
      <xdr:col>50</xdr:col>
      <xdr:colOff>114300</xdr:colOff>
      <xdr:row>62</xdr:row>
      <xdr:rowOff>77724</xdr:rowOff>
    </xdr:to>
    <xdr:cxnSp macro="">
      <xdr:nvCxnSpPr>
        <xdr:cNvPr id="238" name="直線コネクタ 237"/>
        <xdr:cNvCxnSpPr/>
      </xdr:nvCxnSpPr>
      <xdr:spPr>
        <a:xfrm flipV="1">
          <a:off x="8750300" y="107053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39" name="楕円 238"/>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77724</xdr:rowOff>
    </xdr:from>
    <xdr:to>
      <xdr:col>45</xdr:col>
      <xdr:colOff>177800</xdr:colOff>
      <xdr:row>62</xdr:row>
      <xdr:rowOff>146304</xdr:rowOff>
    </xdr:to>
    <xdr:cxnSp macro="">
      <xdr:nvCxnSpPr>
        <xdr:cNvPr id="240" name="直線コネクタ 239"/>
        <xdr:cNvCxnSpPr/>
      </xdr:nvCxnSpPr>
      <xdr:spPr>
        <a:xfrm flipV="1">
          <a:off x="7861300" y="10707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4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142765</xdr:rowOff>
    </xdr:from>
    <xdr:ext cx="469744" cy="259045"/>
    <xdr:sp macro="" textlink="">
      <xdr:nvSpPr>
        <xdr:cNvPr id="245" name="n_1mainValue【体育館・プール】&#10;一人当たり面積"/>
        <xdr:cNvSpPr txBox="1"/>
      </xdr:nvSpPr>
      <xdr:spPr>
        <a:xfrm>
          <a:off x="93917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119651</xdr:rowOff>
    </xdr:from>
    <xdr:ext cx="469744" cy="259045"/>
    <xdr:sp macro="" textlink="">
      <xdr:nvSpPr>
        <xdr:cNvPr id="246" name="n_2mainValue【体育館・プール】&#10;一人当たり面積"/>
        <xdr:cNvSpPr txBox="1"/>
      </xdr:nvSpPr>
      <xdr:spPr>
        <a:xfrm>
          <a:off x="8515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47" name="n_3mainValue【体育館・プール】&#10;一人当たり面積"/>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81026</xdr:rowOff>
    </xdr:from>
    <xdr:to>
      <xdr:col>24</xdr:col>
      <xdr:colOff>114300</xdr:colOff>
      <xdr:row>80</xdr:row>
      <xdr:rowOff>11176</xdr:rowOff>
    </xdr:to>
    <xdr:sp macro="" textlink="">
      <xdr:nvSpPr>
        <xdr:cNvPr id="286" name="楕円 285"/>
        <xdr:cNvSpPr/>
      </xdr:nvSpPr>
      <xdr:spPr>
        <a:xfrm>
          <a:off x="45847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103903</xdr:rowOff>
    </xdr:from>
    <xdr:ext cx="405111" cy="259045"/>
    <xdr:sp macro="" textlink="">
      <xdr:nvSpPr>
        <xdr:cNvPr id="287" name="【福祉施設】&#10;有形固定資産減価償却率該当値テキスト"/>
        <xdr:cNvSpPr txBox="1"/>
      </xdr:nvSpPr>
      <xdr:spPr>
        <a:xfrm>
          <a:off x="4673600" y="1347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126746</xdr:rowOff>
    </xdr:from>
    <xdr:to>
      <xdr:col>20</xdr:col>
      <xdr:colOff>38100</xdr:colOff>
      <xdr:row>80</xdr:row>
      <xdr:rowOff>56896</xdr:rowOff>
    </xdr:to>
    <xdr:sp macro="" textlink="">
      <xdr:nvSpPr>
        <xdr:cNvPr id="288" name="楕円 287"/>
        <xdr:cNvSpPr/>
      </xdr:nvSpPr>
      <xdr:spPr>
        <a:xfrm>
          <a:off x="3746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131826</xdr:rowOff>
    </xdr:from>
    <xdr:to>
      <xdr:col>24</xdr:col>
      <xdr:colOff>63500</xdr:colOff>
      <xdr:row>80</xdr:row>
      <xdr:rowOff>6096</xdr:rowOff>
    </xdr:to>
    <xdr:cxnSp macro="">
      <xdr:nvCxnSpPr>
        <xdr:cNvPr id="289" name="直線コネクタ 288"/>
        <xdr:cNvCxnSpPr/>
      </xdr:nvCxnSpPr>
      <xdr:spPr>
        <a:xfrm flipV="1">
          <a:off x="3797300" y="136763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76454</xdr:rowOff>
    </xdr:from>
    <xdr:to>
      <xdr:col>15</xdr:col>
      <xdr:colOff>101600</xdr:colOff>
      <xdr:row>80</xdr:row>
      <xdr:rowOff>6604</xdr:rowOff>
    </xdr:to>
    <xdr:sp macro="" textlink="">
      <xdr:nvSpPr>
        <xdr:cNvPr id="290" name="楕円 289"/>
        <xdr:cNvSpPr/>
      </xdr:nvSpPr>
      <xdr:spPr>
        <a:xfrm>
          <a:off x="2857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127254</xdr:rowOff>
    </xdr:from>
    <xdr:to>
      <xdr:col>19</xdr:col>
      <xdr:colOff>177800</xdr:colOff>
      <xdr:row>80</xdr:row>
      <xdr:rowOff>6096</xdr:rowOff>
    </xdr:to>
    <xdr:cxnSp macro="">
      <xdr:nvCxnSpPr>
        <xdr:cNvPr id="291" name="直線コネクタ 290"/>
        <xdr:cNvCxnSpPr/>
      </xdr:nvCxnSpPr>
      <xdr:spPr>
        <a:xfrm>
          <a:off x="2908300" y="13671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53594</xdr:rowOff>
    </xdr:from>
    <xdr:to>
      <xdr:col>10</xdr:col>
      <xdr:colOff>165100</xdr:colOff>
      <xdr:row>79</xdr:row>
      <xdr:rowOff>155194</xdr:rowOff>
    </xdr:to>
    <xdr:sp macro="" textlink="">
      <xdr:nvSpPr>
        <xdr:cNvPr id="292" name="楕円 291"/>
        <xdr:cNvSpPr/>
      </xdr:nvSpPr>
      <xdr:spPr>
        <a:xfrm>
          <a:off x="1968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104394</xdr:rowOff>
    </xdr:from>
    <xdr:to>
      <xdr:col>15</xdr:col>
      <xdr:colOff>50800</xdr:colOff>
      <xdr:row>79</xdr:row>
      <xdr:rowOff>127254</xdr:rowOff>
    </xdr:to>
    <xdr:cxnSp macro="">
      <xdr:nvCxnSpPr>
        <xdr:cNvPr id="293" name="直線コネクタ 292"/>
        <xdr:cNvCxnSpPr/>
      </xdr:nvCxnSpPr>
      <xdr:spPr>
        <a:xfrm>
          <a:off x="2019300" y="13648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48023</xdr:rowOff>
    </xdr:from>
    <xdr:ext cx="405111" cy="259045"/>
    <xdr:sp macro="" textlink="">
      <xdr:nvSpPr>
        <xdr:cNvPr id="298" name="n_1mainValue【福祉施設】&#10;有形固定資産減価償却率"/>
        <xdr:cNvSpPr txBox="1"/>
      </xdr:nvSpPr>
      <xdr:spPr>
        <a:xfrm>
          <a:off x="3582044" y="1376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169181</xdr:rowOff>
    </xdr:from>
    <xdr:ext cx="405111" cy="259045"/>
    <xdr:sp macro="" textlink="">
      <xdr:nvSpPr>
        <xdr:cNvPr id="299" name="n_2mainValue【福祉施設】&#10;有形固定資産減価償却率"/>
        <xdr:cNvSpPr txBox="1"/>
      </xdr:nvSpPr>
      <xdr:spPr>
        <a:xfrm>
          <a:off x="2705744"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146321</xdr:rowOff>
    </xdr:from>
    <xdr:ext cx="405111" cy="259045"/>
    <xdr:sp macro="" textlink="">
      <xdr:nvSpPr>
        <xdr:cNvPr id="300" name="n_3mainValue【福祉施設】&#10;有形固定資産減価償却率"/>
        <xdr:cNvSpPr txBox="1"/>
      </xdr:nvSpPr>
      <xdr:spPr>
        <a:xfrm>
          <a:off x="1816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42" name="楕円 341"/>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43" name="【福祉施設】&#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44" name="楕円 343"/>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119743</xdr:rowOff>
    </xdr:to>
    <xdr:cxnSp macro="">
      <xdr:nvCxnSpPr>
        <xdr:cNvPr id="345" name="直線コネクタ 344"/>
        <xdr:cNvCxnSpPr/>
      </xdr:nvCxnSpPr>
      <xdr:spPr>
        <a:xfrm>
          <a:off x="9639300" y="144780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46" name="楕円 345"/>
        <xdr:cNvSpPr/>
      </xdr:nvSpPr>
      <xdr:spPr>
        <a:xfrm>
          <a:off x="8699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87086</xdr:rowOff>
    </xdr:to>
    <xdr:cxnSp macro="">
      <xdr:nvCxnSpPr>
        <xdr:cNvPr id="347" name="直線コネクタ 346"/>
        <xdr:cNvCxnSpPr/>
      </xdr:nvCxnSpPr>
      <xdr:spPr>
        <a:xfrm flipV="1">
          <a:off x="8750300" y="144780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164193</xdr:rowOff>
    </xdr:from>
    <xdr:to>
      <xdr:col>41</xdr:col>
      <xdr:colOff>101600</xdr:colOff>
      <xdr:row>84</xdr:row>
      <xdr:rowOff>94343</xdr:rowOff>
    </xdr:to>
    <xdr:sp macro="" textlink="">
      <xdr:nvSpPr>
        <xdr:cNvPr id="348" name="楕円 347"/>
        <xdr:cNvSpPr/>
      </xdr:nvSpPr>
      <xdr:spPr>
        <a:xfrm>
          <a:off x="7810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43543</xdr:rowOff>
    </xdr:from>
    <xdr:to>
      <xdr:col>45</xdr:col>
      <xdr:colOff>177800</xdr:colOff>
      <xdr:row>84</xdr:row>
      <xdr:rowOff>87086</xdr:rowOff>
    </xdr:to>
    <xdr:cxnSp macro="">
      <xdr:nvCxnSpPr>
        <xdr:cNvPr id="349" name="直線コネクタ 348"/>
        <xdr:cNvCxnSpPr/>
      </xdr:nvCxnSpPr>
      <xdr:spPr>
        <a:xfrm>
          <a:off x="7861300" y="144453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54"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55" name="n_2mainValue【福祉施設】&#10;一人当たり面積"/>
        <xdr:cNvSpPr txBox="1"/>
      </xdr:nvSpPr>
      <xdr:spPr>
        <a:xfrm>
          <a:off x="8515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85470</xdr:rowOff>
    </xdr:from>
    <xdr:ext cx="469744" cy="259045"/>
    <xdr:sp macro="" textlink="">
      <xdr:nvSpPr>
        <xdr:cNvPr id="356" name="n_3mainValue【福祉施設】&#10;一人当たり面積"/>
        <xdr:cNvSpPr txBox="1"/>
      </xdr:nvSpPr>
      <xdr:spPr>
        <a:xfrm>
          <a:off x="7626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398" name="楕円 397"/>
        <xdr:cNvSpPr/>
      </xdr:nvSpPr>
      <xdr:spPr>
        <a:xfrm>
          <a:off x="4584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83838</xdr:rowOff>
    </xdr:from>
    <xdr:ext cx="405111" cy="259045"/>
    <xdr:sp macro="" textlink="">
      <xdr:nvSpPr>
        <xdr:cNvPr id="399" name="【市民会館】&#10;有形固定資産減価償却率該当値テキスト"/>
        <xdr:cNvSpPr txBox="1"/>
      </xdr:nvSpPr>
      <xdr:spPr>
        <a:xfrm>
          <a:off x="4673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69487</xdr:rowOff>
    </xdr:from>
    <xdr:to>
      <xdr:col>20</xdr:col>
      <xdr:colOff>38100</xdr:colOff>
      <xdr:row>105</xdr:row>
      <xdr:rowOff>171087</xdr:rowOff>
    </xdr:to>
    <xdr:sp macro="" textlink="">
      <xdr:nvSpPr>
        <xdr:cNvPr id="400" name="楕円 399"/>
        <xdr:cNvSpPr/>
      </xdr:nvSpPr>
      <xdr:spPr>
        <a:xfrm>
          <a:off x="3746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120287</xdr:rowOff>
    </xdr:from>
    <xdr:to>
      <xdr:col>24</xdr:col>
      <xdr:colOff>63500</xdr:colOff>
      <xdr:row>105</xdr:row>
      <xdr:rowOff>156211</xdr:rowOff>
    </xdr:to>
    <xdr:cxnSp macro="">
      <xdr:nvCxnSpPr>
        <xdr:cNvPr id="401" name="直線コネクタ 400"/>
        <xdr:cNvCxnSpPr/>
      </xdr:nvCxnSpPr>
      <xdr:spPr>
        <a:xfrm>
          <a:off x="3797300" y="181225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72752</xdr:rowOff>
    </xdr:from>
    <xdr:to>
      <xdr:col>15</xdr:col>
      <xdr:colOff>101600</xdr:colOff>
      <xdr:row>106</xdr:row>
      <xdr:rowOff>2902</xdr:rowOff>
    </xdr:to>
    <xdr:sp macro="" textlink="">
      <xdr:nvSpPr>
        <xdr:cNvPr id="402" name="楕円 401"/>
        <xdr:cNvSpPr/>
      </xdr:nvSpPr>
      <xdr:spPr>
        <a:xfrm>
          <a:off x="2857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120287</xdr:rowOff>
    </xdr:from>
    <xdr:to>
      <xdr:col>19</xdr:col>
      <xdr:colOff>177800</xdr:colOff>
      <xdr:row>105</xdr:row>
      <xdr:rowOff>123552</xdr:rowOff>
    </xdr:to>
    <xdr:cxnSp macro="">
      <xdr:nvCxnSpPr>
        <xdr:cNvPr id="403" name="直線コネクタ 402"/>
        <xdr:cNvCxnSpPr/>
      </xdr:nvCxnSpPr>
      <xdr:spPr>
        <a:xfrm flipV="1">
          <a:off x="2908300" y="181225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04" name="楕円 403"/>
        <xdr:cNvSpPr/>
      </xdr:nvSpPr>
      <xdr:spPr>
        <a:xfrm>
          <a:off x="196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87630</xdr:rowOff>
    </xdr:from>
    <xdr:to>
      <xdr:col>15</xdr:col>
      <xdr:colOff>50800</xdr:colOff>
      <xdr:row>105</xdr:row>
      <xdr:rowOff>123552</xdr:rowOff>
    </xdr:to>
    <xdr:cxnSp macro="">
      <xdr:nvCxnSpPr>
        <xdr:cNvPr id="405" name="直線コネクタ 404"/>
        <xdr:cNvCxnSpPr/>
      </xdr:nvCxnSpPr>
      <xdr:spPr>
        <a:xfrm>
          <a:off x="2019300" y="180898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0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162214</xdr:rowOff>
    </xdr:from>
    <xdr:ext cx="405111" cy="259045"/>
    <xdr:sp macro="" textlink="">
      <xdr:nvSpPr>
        <xdr:cNvPr id="410" name="n_1mainValue【市民会館】&#10;有形固定資産減価償却率"/>
        <xdr:cNvSpPr txBox="1"/>
      </xdr:nvSpPr>
      <xdr:spPr>
        <a:xfrm>
          <a:off x="3582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165479</xdr:rowOff>
    </xdr:from>
    <xdr:ext cx="405111" cy="259045"/>
    <xdr:sp macro="" textlink="">
      <xdr:nvSpPr>
        <xdr:cNvPr id="411" name="n_2mainValue【市民会館】&#10;有形固定資産減価償却率"/>
        <xdr:cNvSpPr txBox="1"/>
      </xdr:nvSpPr>
      <xdr:spPr>
        <a:xfrm>
          <a:off x="2705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412" name="n_3mainValue【市民会館】&#10;有形固定資産減価償却率"/>
        <xdr:cNvSpPr txBox="1"/>
      </xdr:nvSpPr>
      <xdr:spPr>
        <a:xfrm>
          <a:off x="1816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48" name="楕円 447"/>
        <xdr:cNvSpPr/>
      </xdr:nvSpPr>
      <xdr:spPr>
        <a:xfrm>
          <a:off x="10426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38116</xdr:rowOff>
    </xdr:from>
    <xdr:ext cx="469744" cy="259045"/>
    <xdr:sp macro="" textlink="">
      <xdr:nvSpPr>
        <xdr:cNvPr id="449" name="【市民会館】&#10;一人当たり面積該当値テキスト"/>
        <xdr:cNvSpPr txBox="1"/>
      </xdr:nvSpPr>
      <xdr:spPr>
        <a:xfrm>
          <a:off x="105156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48261</xdr:rowOff>
    </xdr:from>
    <xdr:to>
      <xdr:col>50</xdr:col>
      <xdr:colOff>165100</xdr:colOff>
      <xdr:row>101</xdr:row>
      <xdr:rowOff>149861</xdr:rowOff>
    </xdr:to>
    <xdr:sp macro="" textlink="">
      <xdr:nvSpPr>
        <xdr:cNvPr id="450" name="楕円 449"/>
        <xdr:cNvSpPr/>
      </xdr:nvSpPr>
      <xdr:spPr>
        <a:xfrm>
          <a:off x="9588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99061</xdr:rowOff>
    </xdr:from>
    <xdr:to>
      <xdr:col>55</xdr:col>
      <xdr:colOff>0</xdr:colOff>
      <xdr:row>105</xdr:row>
      <xdr:rowOff>110489</xdr:rowOff>
    </xdr:to>
    <xdr:cxnSp macro="">
      <xdr:nvCxnSpPr>
        <xdr:cNvPr id="451" name="直線コネクタ 450"/>
        <xdr:cNvCxnSpPr/>
      </xdr:nvCxnSpPr>
      <xdr:spPr>
        <a:xfrm>
          <a:off x="9639300" y="17415511"/>
          <a:ext cx="838200" cy="6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53975</xdr:rowOff>
    </xdr:from>
    <xdr:to>
      <xdr:col>46</xdr:col>
      <xdr:colOff>38100</xdr:colOff>
      <xdr:row>101</xdr:row>
      <xdr:rowOff>155575</xdr:rowOff>
    </xdr:to>
    <xdr:sp macro="" textlink="">
      <xdr:nvSpPr>
        <xdr:cNvPr id="452" name="楕円 451"/>
        <xdr:cNvSpPr/>
      </xdr:nvSpPr>
      <xdr:spPr>
        <a:xfrm>
          <a:off x="8699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99061</xdr:rowOff>
    </xdr:from>
    <xdr:to>
      <xdr:col>50</xdr:col>
      <xdr:colOff>114300</xdr:colOff>
      <xdr:row>101</xdr:row>
      <xdr:rowOff>104775</xdr:rowOff>
    </xdr:to>
    <xdr:cxnSp macro="">
      <xdr:nvCxnSpPr>
        <xdr:cNvPr id="453" name="直線コネクタ 452"/>
        <xdr:cNvCxnSpPr/>
      </xdr:nvCxnSpPr>
      <xdr:spPr>
        <a:xfrm flipV="1">
          <a:off x="8750300" y="17415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59689</xdr:rowOff>
    </xdr:from>
    <xdr:to>
      <xdr:col>41</xdr:col>
      <xdr:colOff>101600</xdr:colOff>
      <xdr:row>101</xdr:row>
      <xdr:rowOff>161289</xdr:rowOff>
    </xdr:to>
    <xdr:sp macro="" textlink="">
      <xdr:nvSpPr>
        <xdr:cNvPr id="454" name="楕円 453"/>
        <xdr:cNvSpPr/>
      </xdr:nvSpPr>
      <xdr:spPr>
        <a:xfrm>
          <a:off x="781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104775</xdr:rowOff>
    </xdr:from>
    <xdr:to>
      <xdr:col>45</xdr:col>
      <xdr:colOff>177800</xdr:colOff>
      <xdr:row>101</xdr:row>
      <xdr:rowOff>110489</xdr:rowOff>
    </xdr:to>
    <xdr:cxnSp macro="">
      <xdr:nvCxnSpPr>
        <xdr:cNvPr id="455" name="直線コネクタ 454"/>
        <xdr:cNvCxnSpPr/>
      </xdr:nvCxnSpPr>
      <xdr:spPr>
        <a:xfrm flipV="1">
          <a:off x="7861300" y="17421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166388</xdr:rowOff>
    </xdr:from>
    <xdr:ext cx="469744" cy="259045"/>
    <xdr:sp macro="" textlink="">
      <xdr:nvSpPr>
        <xdr:cNvPr id="460" name="n_1mainValue【市民会館】&#10;一人当たり面積"/>
        <xdr:cNvSpPr txBox="1"/>
      </xdr:nvSpPr>
      <xdr:spPr>
        <a:xfrm>
          <a:off x="93917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652</xdr:rowOff>
    </xdr:from>
    <xdr:ext cx="469744" cy="259045"/>
    <xdr:sp macro="" textlink="">
      <xdr:nvSpPr>
        <xdr:cNvPr id="461" name="n_2mainValue【市民会館】&#10;一人当たり面積"/>
        <xdr:cNvSpPr txBox="1"/>
      </xdr:nvSpPr>
      <xdr:spPr>
        <a:xfrm>
          <a:off x="8515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6366</xdr:rowOff>
    </xdr:from>
    <xdr:ext cx="469744" cy="259045"/>
    <xdr:sp macro="" textlink="">
      <xdr:nvSpPr>
        <xdr:cNvPr id="462" name="n_3mainValue【市民会館】&#10;一人当たり面積"/>
        <xdr:cNvSpPr txBox="1"/>
      </xdr:nvSpPr>
      <xdr:spPr>
        <a:xfrm>
          <a:off x="7626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504" name="楕円 503"/>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505" name="【一般廃棄物処理施設】&#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87449</xdr:rowOff>
    </xdr:from>
    <xdr:to>
      <xdr:col>81</xdr:col>
      <xdr:colOff>101600</xdr:colOff>
      <xdr:row>40</xdr:row>
      <xdr:rowOff>17599</xdr:rowOff>
    </xdr:to>
    <xdr:sp macro="" textlink="">
      <xdr:nvSpPr>
        <xdr:cNvPr id="506" name="楕円 505"/>
        <xdr:cNvSpPr/>
      </xdr:nvSpPr>
      <xdr:spPr>
        <a:xfrm>
          <a:off x="15430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138249</xdr:rowOff>
    </xdr:from>
    <xdr:to>
      <xdr:col>85</xdr:col>
      <xdr:colOff>127000</xdr:colOff>
      <xdr:row>40</xdr:row>
      <xdr:rowOff>7620</xdr:rowOff>
    </xdr:to>
    <xdr:cxnSp macro="">
      <xdr:nvCxnSpPr>
        <xdr:cNvPr id="507" name="直線コネクタ 506"/>
        <xdr:cNvCxnSpPr/>
      </xdr:nvCxnSpPr>
      <xdr:spPr>
        <a:xfrm>
          <a:off x="15481300" y="68247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46627</xdr:rowOff>
    </xdr:from>
    <xdr:to>
      <xdr:col>76</xdr:col>
      <xdr:colOff>165100</xdr:colOff>
      <xdr:row>39</xdr:row>
      <xdr:rowOff>148227</xdr:rowOff>
    </xdr:to>
    <xdr:sp macro="" textlink="">
      <xdr:nvSpPr>
        <xdr:cNvPr id="508" name="楕円 507"/>
        <xdr:cNvSpPr/>
      </xdr:nvSpPr>
      <xdr:spPr>
        <a:xfrm>
          <a:off x="14541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97427</xdr:rowOff>
    </xdr:from>
    <xdr:to>
      <xdr:col>81</xdr:col>
      <xdr:colOff>50800</xdr:colOff>
      <xdr:row>39</xdr:row>
      <xdr:rowOff>138249</xdr:rowOff>
    </xdr:to>
    <xdr:cxnSp macro="">
      <xdr:nvCxnSpPr>
        <xdr:cNvPr id="509" name="直線コネクタ 508"/>
        <xdr:cNvCxnSpPr/>
      </xdr:nvCxnSpPr>
      <xdr:spPr>
        <a:xfrm>
          <a:off x="14592300" y="67839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510" name="楕円 509"/>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97427</xdr:rowOff>
    </xdr:from>
    <xdr:to>
      <xdr:col>76</xdr:col>
      <xdr:colOff>114300</xdr:colOff>
      <xdr:row>39</xdr:row>
      <xdr:rowOff>121920</xdr:rowOff>
    </xdr:to>
    <xdr:cxnSp macro="">
      <xdr:nvCxnSpPr>
        <xdr:cNvPr id="511" name="直線コネクタ 510"/>
        <xdr:cNvCxnSpPr/>
      </xdr:nvCxnSpPr>
      <xdr:spPr>
        <a:xfrm flipV="1">
          <a:off x="13703300" y="67839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8726</xdr:rowOff>
    </xdr:from>
    <xdr:ext cx="405111" cy="259045"/>
    <xdr:sp macro="" textlink="">
      <xdr:nvSpPr>
        <xdr:cNvPr id="516" name="n_1mainValue【一般廃棄物処理施設】&#10;有形固定資産減価償却率"/>
        <xdr:cNvSpPr txBox="1"/>
      </xdr:nvSpPr>
      <xdr:spPr>
        <a:xfrm>
          <a:off x="152660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517" name="n_2mainValue【一般廃棄物処理施設】&#10;有形固定資産減価償却率"/>
        <xdr:cNvSpPr txBox="1"/>
      </xdr:nvSpPr>
      <xdr:spPr>
        <a:xfrm>
          <a:off x="14389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518" name="n_3mainValue【一般廃棄物処理施設】&#10;有形固定資産減価償却率"/>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117556</xdr:rowOff>
    </xdr:from>
    <xdr:to>
      <xdr:col>116</xdr:col>
      <xdr:colOff>114300</xdr:colOff>
      <xdr:row>38</xdr:row>
      <xdr:rowOff>47706</xdr:rowOff>
    </xdr:to>
    <xdr:sp macro="" textlink="">
      <xdr:nvSpPr>
        <xdr:cNvPr id="558" name="楕円 557"/>
        <xdr:cNvSpPr/>
      </xdr:nvSpPr>
      <xdr:spPr>
        <a:xfrm>
          <a:off x="22110700" y="6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140433</xdr:rowOff>
    </xdr:from>
    <xdr:ext cx="534377" cy="259045"/>
    <xdr:sp macro="" textlink="">
      <xdr:nvSpPr>
        <xdr:cNvPr id="559" name="【一般廃棄物処理施設】&#10;一人当たり有形固定資産（償却資産）額該当値テキスト"/>
        <xdr:cNvSpPr txBox="1"/>
      </xdr:nvSpPr>
      <xdr:spPr>
        <a:xfrm>
          <a:off x="22199600"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120109</xdr:rowOff>
    </xdr:from>
    <xdr:to>
      <xdr:col>112</xdr:col>
      <xdr:colOff>38100</xdr:colOff>
      <xdr:row>38</xdr:row>
      <xdr:rowOff>50259</xdr:rowOff>
    </xdr:to>
    <xdr:sp macro="" textlink="">
      <xdr:nvSpPr>
        <xdr:cNvPr id="560" name="楕円 559"/>
        <xdr:cNvSpPr/>
      </xdr:nvSpPr>
      <xdr:spPr>
        <a:xfrm>
          <a:off x="21272500" y="64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168356</xdr:rowOff>
    </xdr:from>
    <xdr:to>
      <xdr:col>116</xdr:col>
      <xdr:colOff>63500</xdr:colOff>
      <xdr:row>37</xdr:row>
      <xdr:rowOff>170909</xdr:rowOff>
    </xdr:to>
    <xdr:cxnSp macro="">
      <xdr:nvCxnSpPr>
        <xdr:cNvPr id="561" name="直線コネクタ 560"/>
        <xdr:cNvCxnSpPr/>
      </xdr:nvCxnSpPr>
      <xdr:spPr>
        <a:xfrm flipV="1">
          <a:off x="21323300" y="6512006"/>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123828</xdr:rowOff>
    </xdr:from>
    <xdr:to>
      <xdr:col>107</xdr:col>
      <xdr:colOff>101600</xdr:colOff>
      <xdr:row>38</xdr:row>
      <xdr:rowOff>53978</xdr:rowOff>
    </xdr:to>
    <xdr:sp macro="" textlink="">
      <xdr:nvSpPr>
        <xdr:cNvPr id="562" name="楕円 561"/>
        <xdr:cNvSpPr/>
      </xdr:nvSpPr>
      <xdr:spPr>
        <a:xfrm>
          <a:off x="20383500" y="64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170909</xdr:rowOff>
    </xdr:from>
    <xdr:to>
      <xdr:col>111</xdr:col>
      <xdr:colOff>177800</xdr:colOff>
      <xdr:row>38</xdr:row>
      <xdr:rowOff>3177</xdr:rowOff>
    </xdr:to>
    <xdr:cxnSp macro="">
      <xdr:nvCxnSpPr>
        <xdr:cNvPr id="563" name="直線コネクタ 562"/>
        <xdr:cNvCxnSpPr/>
      </xdr:nvCxnSpPr>
      <xdr:spPr>
        <a:xfrm flipV="1">
          <a:off x="20434300" y="6514559"/>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162385</xdr:rowOff>
    </xdr:from>
    <xdr:to>
      <xdr:col>102</xdr:col>
      <xdr:colOff>165100</xdr:colOff>
      <xdr:row>38</xdr:row>
      <xdr:rowOff>92535</xdr:rowOff>
    </xdr:to>
    <xdr:sp macro="" textlink="">
      <xdr:nvSpPr>
        <xdr:cNvPr id="564" name="楕円 563"/>
        <xdr:cNvSpPr/>
      </xdr:nvSpPr>
      <xdr:spPr>
        <a:xfrm>
          <a:off x="19494500" y="65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3177</xdr:rowOff>
    </xdr:from>
    <xdr:to>
      <xdr:col>107</xdr:col>
      <xdr:colOff>50800</xdr:colOff>
      <xdr:row>38</xdr:row>
      <xdr:rowOff>41735</xdr:rowOff>
    </xdr:to>
    <xdr:cxnSp macro="">
      <xdr:nvCxnSpPr>
        <xdr:cNvPr id="565" name="直線コネクタ 564"/>
        <xdr:cNvCxnSpPr/>
      </xdr:nvCxnSpPr>
      <xdr:spPr>
        <a:xfrm flipV="1">
          <a:off x="19545300" y="6518277"/>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66786</xdr:rowOff>
    </xdr:from>
    <xdr:ext cx="534377" cy="259045"/>
    <xdr:sp macro="" textlink="">
      <xdr:nvSpPr>
        <xdr:cNvPr id="570" name="n_1mainValue【一般廃棄物処理施設】&#10;一人当たり有形固定資産（償却資産）額"/>
        <xdr:cNvSpPr txBox="1"/>
      </xdr:nvSpPr>
      <xdr:spPr>
        <a:xfrm>
          <a:off x="21043411" y="62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70505</xdr:rowOff>
    </xdr:from>
    <xdr:ext cx="534377" cy="259045"/>
    <xdr:sp macro="" textlink="">
      <xdr:nvSpPr>
        <xdr:cNvPr id="571" name="n_2mainValue【一般廃棄物処理施設】&#10;一人当たり有形固定資産（償却資産）額"/>
        <xdr:cNvSpPr txBox="1"/>
      </xdr:nvSpPr>
      <xdr:spPr>
        <a:xfrm>
          <a:off x="20167111" y="62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109062</xdr:rowOff>
    </xdr:from>
    <xdr:ext cx="534377" cy="259045"/>
    <xdr:sp macro="" textlink="">
      <xdr:nvSpPr>
        <xdr:cNvPr id="572" name="n_3mainValue【一般廃棄物処理施設】&#10;一人当たり有形固定資産（償却資産）額"/>
        <xdr:cNvSpPr txBox="1"/>
      </xdr:nvSpPr>
      <xdr:spPr>
        <a:xfrm>
          <a:off x="19278111" y="62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611" name="楕円 610"/>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612" name="【保健センター・保健所】&#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613" name="楕円 612"/>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137160</xdr:rowOff>
    </xdr:to>
    <xdr:cxnSp macro="">
      <xdr:nvCxnSpPr>
        <xdr:cNvPr id="614" name="直線コネクタ 613"/>
        <xdr:cNvCxnSpPr/>
      </xdr:nvCxnSpPr>
      <xdr:spPr>
        <a:xfrm>
          <a:off x="15481300" y="103670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145796</xdr:rowOff>
    </xdr:from>
    <xdr:to>
      <xdr:col>76</xdr:col>
      <xdr:colOff>165100</xdr:colOff>
      <xdr:row>60</xdr:row>
      <xdr:rowOff>75946</xdr:rowOff>
    </xdr:to>
    <xdr:sp macro="" textlink="">
      <xdr:nvSpPr>
        <xdr:cNvPr id="615" name="楕円 614"/>
        <xdr:cNvSpPr/>
      </xdr:nvSpPr>
      <xdr:spPr>
        <a:xfrm>
          <a:off x="145415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25146</xdr:rowOff>
    </xdr:from>
    <xdr:to>
      <xdr:col>81</xdr:col>
      <xdr:colOff>50800</xdr:colOff>
      <xdr:row>60</xdr:row>
      <xdr:rowOff>80010</xdr:rowOff>
    </xdr:to>
    <xdr:cxnSp macro="">
      <xdr:nvCxnSpPr>
        <xdr:cNvPr id="616" name="直線コネクタ 615"/>
        <xdr:cNvCxnSpPr/>
      </xdr:nvCxnSpPr>
      <xdr:spPr>
        <a:xfrm>
          <a:off x="14592300" y="1031214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90932</xdr:rowOff>
    </xdr:from>
    <xdr:to>
      <xdr:col>72</xdr:col>
      <xdr:colOff>38100</xdr:colOff>
      <xdr:row>60</xdr:row>
      <xdr:rowOff>21082</xdr:rowOff>
    </xdr:to>
    <xdr:sp macro="" textlink="">
      <xdr:nvSpPr>
        <xdr:cNvPr id="617" name="楕円 616"/>
        <xdr:cNvSpPr/>
      </xdr:nvSpPr>
      <xdr:spPr>
        <a:xfrm>
          <a:off x="1365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141732</xdr:rowOff>
    </xdr:from>
    <xdr:to>
      <xdr:col>76</xdr:col>
      <xdr:colOff>114300</xdr:colOff>
      <xdr:row>60</xdr:row>
      <xdr:rowOff>25146</xdr:rowOff>
    </xdr:to>
    <xdr:cxnSp macro="">
      <xdr:nvCxnSpPr>
        <xdr:cNvPr id="618" name="直線コネクタ 617"/>
        <xdr:cNvCxnSpPr/>
      </xdr:nvCxnSpPr>
      <xdr:spPr>
        <a:xfrm>
          <a:off x="13703300" y="102572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19"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0"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1"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623" name="n_1mainValue【保健センター・保健所】&#10;有形固定資産減価償却率"/>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67073</xdr:rowOff>
    </xdr:from>
    <xdr:ext cx="405111" cy="259045"/>
    <xdr:sp macro="" textlink="">
      <xdr:nvSpPr>
        <xdr:cNvPr id="624" name="n_2mainValue【保健センター・保健所】&#10;有形固定資産減価償却率"/>
        <xdr:cNvSpPr txBox="1"/>
      </xdr:nvSpPr>
      <xdr:spPr>
        <a:xfrm>
          <a:off x="143897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12209</xdr:rowOff>
    </xdr:from>
    <xdr:ext cx="405111" cy="259045"/>
    <xdr:sp macro="" textlink="">
      <xdr:nvSpPr>
        <xdr:cNvPr id="625" name="n_3mainValue【保健センター・保健所】&#10;有形固定資産減価償却率"/>
        <xdr:cNvSpPr txBox="1"/>
      </xdr:nvSpPr>
      <xdr:spPr>
        <a:xfrm>
          <a:off x="13500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65" name="楕円 664"/>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666"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67" name="楕円 666"/>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668" name="直線コネクタ 667"/>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69" name="楕円 668"/>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114300</xdr:rowOff>
    </xdr:to>
    <xdr:cxnSp macro="">
      <xdr:nvCxnSpPr>
        <xdr:cNvPr id="670" name="直線コネクタ 669"/>
        <xdr:cNvCxnSpPr/>
      </xdr:nvCxnSpPr>
      <xdr:spPr>
        <a:xfrm>
          <a:off x="20434300" y="1057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71" name="楕円 670"/>
        <xdr:cNvSpPr/>
      </xdr:nvSpPr>
      <xdr:spPr>
        <a:xfrm>
          <a:off x="19494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133350</xdr:rowOff>
    </xdr:to>
    <xdr:cxnSp macro="">
      <xdr:nvCxnSpPr>
        <xdr:cNvPr id="672" name="直線コネクタ 671"/>
        <xdr:cNvCxnSpPr/>
      </xdr:nvCxnSpPr>
      <xdr:spPr>
        <a:xfrm flipV="1">
          <a:off x="19545300" y="10572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75"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677" name="n_1main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156227</xdr:rowOff>
    </xdr:from>
    <xdr:ext cx="469744" cy="259045"/>
    <xdr:sp macro="" textlink="">
      <xdr:nvSpPr>
        <xdr:cNvPr id="678" name="n_2mainValue【保健センター・保健所】&#10;一人当たり面積"/>
        <xdr:cNvSpPr txBox="1"/>
      </xdr:nvSpPr>
      <xdr:spPr>
        <a:xfrm>
          <a:off x="20199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9" name="n_3main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153036</xdr:rowOff>
    </xdr:from>
    <xdr:to>
      <xdr:col>85</xdr:col>
      <xdr:colOff>177800</xdr:colOff>
      <xdr:row>81</xdr:row>
      <xdr:rowOff>83186</xdr:rowOff>
    </xdr:to>
    <xdr:sp macro="" textlink="">
      <xdr:nvSpPr>
        <xdr:cNvPr id="720" name="楕円 719"/>
        <xdr:cNvSpPr/>
      </xdr:nvSpPr>
      <xdr:spPr>
        <a:xfrm>
          <a:off x="16268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4463</xdr:rowOff>
    </xdr:from>
    <xdr:ext cx="405111" cy="259045"/>
    <xdr:sp macro="" textlink="">
      <xdr:nvSpPr>
        <xdr:cNvPr id="721" name="【消防施設】&#10;有形固定資産減価償却率該当値テキスト"/>
        <xdr:cNvSpPr txBox="1"/>
      </xdr:nvSpPr>
      <xdr:spPr>
        <a:xfrm>
          <a:off x="16357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116839</xdr:rowOff>
    </xdr:from>
    <xdr:to>
      <xdr:col>81</xdr:col>
      <xdr:colOff>101600</xdr:colOff>
      <xdr:row>81</xdr:row>
      <xdr:rowOff>46989</xdr:rowOff>
    </xdr:to>
    <xdr:sp macro="" textlink="">
      <xdr:nvSpPr>
        <xdr:cNvPr id="722" name="楕円 721"/>
        <xdr:cNvSpPr/>
      </xdr:nvSpPr>
      <xdr:spPr>
        <a:xfrm>
          <a:off x="15430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167639</xdr:rowOff>
    </xdr:from>
    <xdr:to>
      <xdr:col>85</xdr:col>
      <xdr:colOff>127000</xdr:colOff>
      <xdr:row>81</xdr:row>
      <xdr:rowOff>32386</xdr:rowOff>
    </xdr:to>
    <xdr:cxnSp macro="">
      <xdr:nvCxnSpPr>
        <xdr:cNvPr id="723" name="直線コネクタ 722"/>
        <xdr:cNvCxnSpPr/>
      </xdr:nvCxnSpPr>
      <xdr:spPr>
        <a:xfrm>
          <a:off x="15481300" y="138836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34925</xdr:rowOff>
    </xdr:from>
    <xdr:to>
      <xdr:col>76</xdr:col>
      <xdr:colOff>165100</xdr:colOff>
      <xdr:row>80</xdr:row>
      <xdr:rowOff>136525</xdr:rowOff>
    </xdr:to>
    <xdr:sp macro="" textlink="">
      <xdr:nvSpPr>
        <xdr:cNvPr id="724" name="楕円 723"/>
        <xdr:cNvSpPr/>
      </xdr:nvSpPr>
      <xdr:spPr>
        <a:xfrm>
          <a:off x="14541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85725</xdr:rowOff>
    </xdr:from>
    <xdr:to>
      <xdr:col>81</xdr:col>
      <xdr:colOff>50800</xdr:colOff>
      <xdr:row>80</xdr:row>
      <xdr:rowOff>167639</xdr:rowOff>
    </xdr:to>
    <xdr:cxnSp macro="">
      <xdr:nvCxnSpPr>
        <xdr:cNvPr id="725" name="直線コネクタ 724"/>
        <xdr:cNvCxnSpPr/>
      </xdr:nvCxnSpPr>
      <xdr:spPr>
        <a:xfrm>
          <a:off x="14592300" y="1380172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29211</xdr:rowOff>
    </xdr:from>
    <xdr:to>
      <xdr:col>72</xdr:col>
      <xdr:colOff>38100</xdr:colOff>
      <xdr:row>80</xdr:row>
      <xdr:rowOff>130811</xdr:rowOff>
    </xdr:to>
    <xdr:sp macro="" textlink="">
      <xdr:nvSpPr>
        <xdr:cNvPr id="726" name="楕円 725"/>
        <xdr:cNvSpPr/>
      </xdr:nvSpPr>
      <xdr:spPr>
        <a:xfrm>
          <a:off x="13652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80011</xdr:rowOff>
    </xdr:from>
    <xdr:to>
      <xdr:col>76</xdr:col>
      <xdr:colOff>114300</xdr:colOff>
      <xdr:row>80</xdr:row>
      <xdr:rowOff>85725</xdr:rowOff>
    </xdr:to>
    <xdr:cxnSp macro="">
      <xdr:nvCxnSpPr>
        <xdr:cNvPr id="727" name="直線コネクタ 726"/>
        <xdr:cNvCxnSpPr/>
      </xdr:nvCxnSpPr>
      <xdr:spPr>
        <a:xfrm>
          <a:off x="13703300" y="13796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63516</xdr:rowOff>
    </xdr:from>
    <xdr:ext cx="405111" cy="259045"/>
    <xdr:sp macro="" textlink="">
      <xdr:nvSpPr>
        <xdr:cNvPr id="732" name="n_1mainValue【消防施設】&#10;有形固定資産減価償却率"/>
        <xdr:cNvSpPr txBox="1"/>
      </xdr:nvSpPr>
      <xdr:spPr>
        <a:xfrm>
          <a:off x="152660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153052</xdr:rowOff>
    </xdr:from>
    <xdr:ext cx="405111" cy="259045"/>
    <xdr:sp macro="" textlink="">
      <xdr:nvSpPr>
        <xdr:cNvPr id="733" name="n_2mainValue【消防施設】&#10;有形固定資産減価償却率"/>
        <xdr:cNvSpPr txBox="1"/>
      </xdr:nvSpPr>
      <xdr:spPr>
        <a:xfrm>
          <a:off x="14389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147338</xdr:rowOff>
    </xdr:from>
    <xdr:ext cx="405111" cy="259045"/>
    <xdr:sp macro="" textlink="">
      <xdr:nvSpPr>
        <xdr:cNvPr id="734" name="n_3mainValue【消防施設】&#10;有形固定資産減価償却率"/>
        <xdr:cNvSpPr txBox="1"/>
      </xdr:nvSpPr>
      <xdr:spPr>
        <a:xfrm>
          <a:off x="13500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xdr:rowOff>
    </xdr:from>
    <xdr:to>
      <xdr:col>116</xdr:col>
      <xdr:colOff>114300</xdr:colOff>
      <xdr:row>82</xdr:row>
      <xdr:rowOff>114300</xdr:rowOff>
    </xdr:to>
    <xdr:sp macro="" textlink="">
      <xdr:nvSpPr>
        <xdr:cNvPr id="774" name="楕円 773"/>
        <xdr:cNvSpPr/>
      </xdr:nvSpPr>
      <xdr:spPr>
        <a:xfrm>
          <a:off x="221107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35577</xdr:rowOff>
    </xdr:from>
    <xdr:ext cx="469744" cy="259045"/>
    <xdr:sp macro="" textlink="">
      <xdr:nvSpPr>
        <xdr:cNvPr id="775" name="【消防施設】&#10;一人当たり面積該当値テキスト"/>
        <xdr:cNvSpPr txBox="1"/>
      </xdr:nvSpPr>
      <xdr:spPr>
        <a:xfrm>
          <a:off x="22199600"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38100</xdr:rowOff>
    </xdr:from>
    <xdr:to>
      <xdr:col>112</xdr:col>
      <xdr:colOff>38100</xdr:colOff>
      <xdr:row>82</xdr:row>
      <xdr:rowOff>139700</xdr:rowOff>
    </xdr:to>
    <xdr:sp macro="" textlink="">
      <xdr:nvSpPr>
        <xdr:cNvPr id="776" name="楕円 775"/>
        <xdr:cNvSpPr/>
      </xdr:nvSpPr>
      <xdr:spPr>
        <a:xfrm>
          <a:off x="21272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63500</xdr:rowOff>
    </xdr:from>
    <xdr:to>
      <xdr:col>116</xdr:col>
      <xdr:colOff>63500</xdr:colOff>
      <xdr:row>82</xdr:row>
      <xdr:rowOff>88900</xdr:rowOff>
    </xdr:to>
    <xdr:cxnSp macro="">
      <xdr:nvCxnSpPr>
        <xdr:cNvPr id="777" name="直線コネクタ 776"/>
        <xdr:cNvCxnSpPr/>
      </xdr:nvCxnSpPr>
      <xdr:spPr>
        <a:xfrm flipV="1">
          <a:off x="21323300" y="1412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778" name="楕円 777"/>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88900</xdr:rowOff>
    </xdr:from>
    <xdr:to>
      <xdr:col>111</xdr:col>
      <xdr:colOff>177800</xdr:colOff>
      <xdr:row>82</xdr:row>
      <xdr:rowOff>101600</xdr:rowOff>
    </xdr:to>
    <xdr:cxnSp macro="">
      <xdr:nvCxnSpPr>
        <xdr:cNvPr id="779" name="直線コネクタ 778"/>
        <xdr:cNvCxnSpPr/>
      </xdr:nvCxnSpPr>
      <xdr:spPr>
        <a:xfrm flipV="1">
          <a:off x="20434300" y="1414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780" name="楕円 779"/>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781" name="直線コネクタ 780"/>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156227</xdr:rowOff>
    </xdr:from>
    <xdr:ext cx="469744" cy="259045"/>
    <xdr:sp macro="" textlink="">
      <xdr:nvSpPr>
        <xdr:cNvPr id="786" name="n_1mainValue【消防施設】&#10;一人当たり面積"/>
        <xdr:cNvSpPr txBox="1"/>
      </xdr:nvSpPr>
      <xdr:spPr>
        <a:xfrm>
          <a:off x="210757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787" name="n_2mainValue【消防施設】&#10;一人当たり面積"/>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788" name="n_3mainValue【消防施設】&#10;一人当たり面積"/>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830" name="楕円 829"/>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831" name="【庁舎】&#10;有形固定資産減価償却率該当値テキスト"/>
        <xdr:cNvSpPr txBox="1"/>
      </xdr:nvSpPr>
      <xdr:spPr>
        <a:xfrm>
          <a:off x="16357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832" name="楕円 831"/>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99061</xdr:rowOff>
    </xdr:to>
    <xdr:cxnSp macro="">
      <xdr:nvCxnSpPr>
        <xdr:cNvPr id="833" name="直線コネクタ 832"/>
        <xdr:cNvCxnSpPr/>
      </xdr:nvCxnSpPr>
      <xdr:spPr>
        <a:xfrm>
          <a:off x="15481300" y="180931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34" name="楕円 833"/>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90895</xdr:rowOff>
    </xdr:to>
    <xdr:cxnSp macro="">
      <xdr:nvCxnSpPr>
        <xdr:cNvPr id="835" name="直線コネクタ 834"/>
        <xdr:cNvCxnSpPr/>
      </xdr:nvCxnSpPr>
      <xdr:spPr>
        <a:xfrm>
          <a:off x="14592300" y="180670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133169</xdr:rowOff>
    </xdr:from>
    <xdr:to>
      <xdr:col>72</xdr:col>
      <xdr:colOff>38100</xdr:colOff>
      <xdr:row>104</xdr:row>
      <xdr:rowOff>63319</xdr:rowOff>
    </xdr:to>
    <xdr:sp macro="" textlink="">
      <xdr:nvSpPr>
        <xdr:cNvPr id="836" name="楕円 835"/>
        <xdr:cNvSpPr/>
      </xdr:nvSpPr>
      <xdr:spPr>
        <a:xfrm>
          <a:off x="13652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12519</xdr:rowOff>
    </xdr:from>
    <xdr:to>
      <xdr:col>76</xdr:col>
      <xdr:colOff>114300</xdr:colOff>
      <xdr:row>105</xdr:row>
      <xdr:rowOff>64770</xdr:rowOff>
    </xdr:to>
    <xdr:cxnSp macro="">
      <xdr:nvCxnSpPr>
        <xdr:cNvPr id="837" name="直線コネクタ 836"/>
        <xdr:cNvCxnSpPr/>
      </xdr:nvCxnSpPr>
      <xdr:spPr>
        <a:xfrm>
          <a:off x="13703300" y="17843319"/>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40"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132822</xdr:rowOff>
    </xdr:from>
    <xdr:ext cx="405111" cy="259045"/>
    <xdr:sp macro="" textlink="">
      <xdr:nvSpPr>
        <xdr:cNvPr id="842" name="n_1mainValue【庁舎】&#10;有形固定資産減価償却率"/>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43"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79846</xdr:rowOff>
    </xdr:from>
    <xdr:ext cx="405111" cy="259045"/>
    <xdr:sp macro="" textlink="">
      <xdr:nvSpPr>
        <xdr:cNvPr id="844" name="n_3mainValue【庁舎】&#10;有形固定資産減価償却率"/>
        <xdr:cNvSpPr txBox="1"/>
      </xdr:nvSpPr>
      <xdr:spPr>
        <a:xfrm>
          <a:off x="13500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82" name="楕円 881"/>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95266</xdr:rowOff>
    </xdr:from>
    <xdr:ext cx="469744" cy="259045"/>
    <xdr:sp macro="" textlink="">
      <xdr:nvSpPr>
        <xdr:cNvPr id="883" name="【庁舎】&#10;一人当たり面積該当値テキスト"/>
        <xdr:cNvSpPr txBox="1"/>
      </xdr:nvSpPr>
      <xdr:spPr>
        <a:xfrm>
          <a:off x="22199600"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121413</xdr:rowOff>
    </xdr:from>
    <xdr:to>
      <xdr:col>112</xdr:col>
      <xdr:colOff>38100</xdr:colOff>
      <xdr:row>105</xdr:row>
      <xdr:rowOff>51563</xdr:rowOff>
    </xdr:to>
    <xdr:sp macro="" textlink="">
      <xdr:nvSpPr>
        <xdr:cNvPr id="884" name="楕円 883"/>
        <xdr:cNvSpPr/>
      </xdr:nvSpPr>
      <xdr:spPr>
        <a:xfrm>
          <a:off x="21272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763</xdr:rowOff>
    </xdr:to>
    <xdr:cxnSp macro="">
      <xdr:nvCxnSpPr>
        <xdr:cNvPr id="885" name="直線コネクタ 884"/>
        <xdr:cNvCxnSpPr/>
      </xdr:nvCxnSpPr>
      <xdr:spPr>
        <a:xfrm flipV="1">
          <a:off x="21323300" y="179984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86" name="楕円 885"/>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105</xdr:row>
      <xdr:rowOff>763</xdr:rowOff>
    </xdr:to>
    <xdr:cxnSp macro="">
      <xdr:nvCxnSpPr>
        <xdr:cNvPr id="887" name="直線コネクタ 886"/>
        <xdr:cNvCxnSpPr/>
      </xdr:nvCxnSpPr>
      <xdr:spPr>
        <a:xfrm>
          <a:off x="20434300" y="1799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123698</xdr:rowOff>
    </xdr:from>
    <xdr:to>
      <xdr:col>102</xdr:col>
      <xdr:colOff>165100</xdr:colOff>
      <xdr:row>108</xdr:row>
      <xdr:rowOff>53848</xdr:rowOff>
    </xdr:to>
    <xdr:sp macro="" textlink="">
      <xdr:nvSpPr>
        <xdr:cNvPr id="888" name="楕円 887"/>
        <xdr:cNvSpPr/>
      </xdr:nvSpPr>
      <xdr:spPr>
        <a:xfrm>
          <a:off x="19494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108</xdr:row>
      <xdr:rowOff>3048</xdr:rowOff>
    </xdr:to>
    <xdr:cxnSp macro="">
      <xdr:nvCxnSpPr>
        <xdr:cNvPr id="889" name="直線コネクタ 888"/>
        <xdr:cNvCxnSpPr/>
      </xdr:nvCxnSpPr>
      <xdr:spPr>
        <a:xfrm flipV="1">
          <a:off x="19545300" y="17998439"/>
          <a:ext cx="889000" cy="5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91"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42690</xdr:rowOff>
    </xdr:from>
    <xdr:ext cx="469744" cy="259045"/>
    <xdr:sp macro="" textlink="">
      <xdr:nvSpPr>
        <xdr:cNvPr id="894" name="n_1mainValue【庁舎】&#10;一人当たり面積"/>
        <xdr:cNvSpPr txBox="1"/>
      </xdr:nvSpPr>
      <xdr:spPr>
        <a:xfrm>
          <a:off x="210757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895" name="n_2mainValue【庁舎】&#10;一人当たり面積"/>
        <xdr:cNvSpPr txBox="1"/>
      </xdr:nvSpPr>
      <xdr:spPr>
        <a:xfrm>
          <a:off x="20199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44975</xdr:rowOff>
    </xdr:from>
    <xdr:ext cx="469744" cy="259045"/>
    <xdr:sp macro="" textlink="">
      <xdr:nvSpPr>
        <xdr:cNvPr id="896" name="n_3mainValue【庁舎】&#10;一人当たり面積"/>
        <xdr:cNvSpPr txBox="1"/>
      </xdr:nvSpPr>
      <xdr:spPr>
        <a:xfrm>
          <a:off x="19310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有形固定資産減価償却率に係る類似団体との比較では、「体育館・プール」、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類似団体平均よりも老朽化度合いが低く、「図書館」、「市民会館」、「一般廃棄物処理施設」、「保健センター・保健所」、「庁舎」については類似団体平均よりも老朽化度合い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本市では、「公共施設等総合管理計画」に定めた目標を実現していくため、平成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年３月に策定した、施設類型ごとの具体的方針となる「公共施設等総合管理計画個別計画」に基づき、老朽化対策に取り組んでいる。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類似団体平均値より老朽化度合いが高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かった福祉施設については、福祉型児童発達支援センターの老朽化した施設の除却を行う等、総量の縮減を図ったこと及びその他の施設についても施設改修を行ったことにより有形固定資産減価償却率が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ポイント改善し、類似団体平均値を下回ることができた。また、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公共施設等総合管理計画個別施設計画において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年度から西庁舎の長寿命化改修を行う方針とし、計画的な大規模改修を行うことなった。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今後については、公共施設等総合管理計画や関連する計画等に基づき、施設の長寿命化、維持管理コストの縮減及び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の推進、利用者の安全確保を共通のマネジメント方針とするとともに、複合化・集約化・廃止等を検討しながら、公共施設等の最適化に努めていく。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322,996
319,988
757.20
142,485,125
136,047,622
4,441,545
68,572,944
80,881,494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財政力指数は、類似団体の平均を上回っており、前年度より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ポイント上昇している。歳入において、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需要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が堅調に推移したこと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に伴う固定資産税の増加等により、基準財政収入額が増加したことから良化となっている。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一方で、令和元年東日本台風被害者への個人市民税の減免や海外経済減速の影響による法人市民税の減少など不安要素も抱えているため、自主財源の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増加等による歳入の確保に努めるとともに、歳出の徹底した経費削減を図り、健全な財政運営に努めていく。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62795</xdr:rowOff>
    </xdr:to>
    <xdr:cxnSp macro="">
      <xdr:nvCxnSpPr>
        <xdr:cNvPr id="69" name="直線コネクタ 68"/>
        <xdr:cNvCxnSpPr/>
      </xdr:nvCxnSpPr>
      <xdr:spPr>
        <a:xfrm flipV="1">
          <a:off x="4114800" y="70654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89605</xdr:rowOff>
    </xdr:to>
    <xdr:cxnSp macro="">
      <xdr:nvCxnSpPr>
        <xdr:cNvPr id="72" name="直線コネクタ 71"/>
        <xdr:cNvCxnSpPr/>
      </xdr:nvCxnSpPr>
      <xdr:spPr>
        <a:xfrm flipV="1">
          <a:off x="3225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129822</xdr:rowOff>
    </xdr:to>
    <xdr:cxnSp macro="">
      <xdr:nvCxnSpPr>
        <xdr:cNvPr id="78" name="直線コネクタ 77"/>
        <xdr:cNvCxnSpPr/>
      </xdr:nvCxnSpPr>
      <xdr:spPr>
        <a:xfrm flipV="1">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97" name="テキスト ボックス 96"/>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経常収支比率は、類似団体の平均を下回っており、前年度より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これは、歳入において、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固定資産税の増加等により、経常一般財源等が増加したこと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もあり前年度からほぼ横ばい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b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ついては、歳出においては扶助費が増加傾向にあること、歳入においては普通地方交付税が減少傾向にあることから、市税の収納率の向上等による更なる歳入の確保に努めるとともに、事務のカイゼンによる効率化、民間委託の推進及び維持補修費の平準化等により歳出全般にわたる経費削減に努め、引き続き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％を超えないことを目標とする。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63</xdr:row>
      <xdr:rowOff>157734</xdr:rowOff>
    </xdr:to>
    <xdr:cxnSp macro="">
      <xdr:nvCxnSpPr>
        <xdr:cNvPr id="130" name="直線コネクタ 129"/>
        <xdr:cNvCxnSpPr/>
      </xdr:nvCxnSpPr>
      <xdr:spPr>
        <a:xfrm>
          <a:off x="4114800" y="1095425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92456</xdr:rowOff>
    </xdr:to>
    <xdr:cxnSp macro="">
      <xdr:nvCxnSpPr>
        <xdr:cNvPr id="133" name="直線コネクタ 132"/>
        <xdr:cNvCxnSpPr/>
      </xdr:nvCxnSpPr>
      <xdr:spPr>
        <a:xfrm flipV="1">
          <a:off x="3225800" y="109542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92456</xdr:rowOff>
    </xdr:to>
    <xdr:cxnSp macro="">
      <xdr:nvCxnSpPr>
        <xdr:cNvPr id="136" name="直線コネクタ 135"/>
        <xdr:cNvCxnSpPr/>
      </xdr:nvCxnSpPr>
      <xdr:spPr>
        <a:xfrm>
          <a:off x="2336800" y="1106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92456</xdr:rowOff>
    </xdr:to>
    <xdr:cxnSp macro="">
      <xdr:nvCxnSpPr>
        <xdr:cNvPr id="139" name="直線コネクタ 138"/>
        <xdr:cNvCxnSpPr/>
      </xdr:nvCxnSpPr>
      <xdr:spPr>
        <a:xfrm>
          <a:off x="1447800" y="109446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123461</xdr:rowOff>
    </xdr:from>
    <xdr:ext cx="762000" cy="259045"/>
    <xdr:sp macro="" textlink="">
      <xdr:nvSpPr>
        <xdr:cNvPr id="150" name="財政構造の弾力性該当値テキスト"/>
        <xdr:cNvSpPr txBox="1"/>
      </xdr:nvSpPr>
      <xdr:spPr>
        <a:xfrm>
          <a:off x="50419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1" name="楕円 150"/>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2" name="テキスト ボックス 151"/>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54" name="テキスト ボックス 15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5" name="楕円 154"/>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153433</xdr:rowOff>
    </xdr:from>
    <xdr:ext cx="762000" cy="259045"/>
    <xdr:sp macro="" textlink="">
      <xdr:nvSpPr>
        <xdr:cNvPr id="156" name="テキスト ボックス 155"/>
        <xdr:cNvSpPr txBox="1"/>
      </xdr:nvSpPr>
      <xdr:spPr>
        <a:xfrm>
          <a:off x="1955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7" name="楕円 156"/>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8" name="テキスト ボックス 157"/>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％程度上昇しており、類似団体平均を上回る水準となっている。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これは、令和元年東日本台風の被害による災害廃棄物の処理に係る費用や復旧復興に当たる職員の人件費が増加したことが主な要因となっている。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今後も適正な定員管理及び行財政改革の推進により経費の適正な執行に努めていく。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91766</xdr:rowOff>
    </xdr:from>
    <xdr:to>
      <xdr:col>23</xdr:col>
      <xdr:colOff>133350</xdr:colOff>
      <xdr:row>87</xdr:row>
      <xdr:rowOff>65956</xdr:rowOff>
    </xdr:to>
    <xdr:cxnSp macro="">
      <xdr:nvCxnSpPr>
        <xdr:cNvPr id="190" name="直線コネクタ 189"/>
        <xdr:cNvCxnSpPr/>
      </xdr:nvCxnSpPr>
      <xdr:spPr>
        <a:xfrm flipV="1">
          <a:off x="4953000" y="13979216"/>
          <a:ext cx="0" cy="1002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38033</xdr:rowOff>
    </xdr:from>
    <xdr:ext cx="762000" cy="259045"/>
    <xdr:sp macro="" textlink="">
      <xdr:nvSpPr>
        <xdr:cNvPr id="191" name="人件費・物件費等の状況最小値テキスト"/>
        <xdr:cNvSpPr txBox="1"/>
      </xdr:nvSpPr>
      <xdr:spPr>
        <a:xfrm>
          <a:off x="5041900" y="1495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65956</xdr:rowOff>
    </xdr:from>
    <xdr:to>
      <xdr:col>24</xdr:col>
      <xdr:colOff>12700</xdr:colOff>
      <xdr:row>87</xdr:row>
      <xdr:rowOff>65956</xdr:rowOff>
    </xdr:to>
    <xdr:cxnSp macro="">
      <xdr:nvCxnSpPr>
        <xdr:cNvPr id="192" name="直線コネクタ 191"/>
        <xdr:cNvCxnSpPr/>
      </xdr:nvCxnSpPr>
      <xdr:spPr>
        <a:xfrm>
          <a:off x="4864100" y="1498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6693</xdr:rowOff>
    </xdr:from>
    <xdr:ext cx="762000" cy="259045"/>
    <xdr:sp macro="" textlink="">
      <xdr:nvSpPr>
        <xdr:cNvPr id="193" name="人件費・物件費等の状況最大値テキスト"/>
        <xdr:cNvSpPr txBox="1"/>
      </xdr:nvSpPr>
      <xdr:spPr>
        <a:xfrm>
          <a:off x="5041900" y="1372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91766</xdr:rowOff>
    </xdr:from>
    <xdr:to>
      <xdr:col>24</xdr:col>
      <xdr:colOff>12700</xdr:colOff>
      <xdr:row>81</xdr:row>
      <xdr:rowOff>91766</xdr:rowOff>
    </xdr:to>
    <xdr:cxnSp macro="">
      <xdr:nvCxnSpPr>
        <xdr:cNvPr id="194" name="直線コネクタ 193"/>
        <xdr:cNvCxnSpPr/>
      </xdr:nvCxnSpPr>
      <xdr:spPr>
        <a:xfrm>
          <a:off x="4864100" y="1397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102555</xdr:rowOff>
    </xdr:from>
    <xdr:to>
      <xdr:col>23</xdr:col>
      <xdr:colOff>133350</xdr:colOff>
      <xdr:row>84</xdr:row>
      <xdr:rowOff>37162</xdr:rowOff>
    </xdr:to>
    <xdr:cxnSp macro="">
      <xdr:nvCxnSpPr>
        <xdr:cNvPr id="195" name="直線コネクタ 194"/>
        <xdr:cNvCxnSpPr/>
      </xdr:nvCxnSpPr>
      <xdr:spPr>
        <a:xfrm>
          <a:off x="4114800" y="14332905"/>
          <a:ext cx="838200" cy="10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67490</xdr:rowOff>
    </xdr:from>
    <xdr:ext cx="762000" cy="259045"/>
    <xdr:sp macro="" textlink="">
      <xdr:nvSpPr>
        <xdr:cNvPr id="196" name="人件費・物件費等の状況平均値テキスト"/>
        <xdr:cNvSpPr txBox="1"/>
      </xdr:nvSpPr>
      <xdr:spPr>
        <a:xfrm>
          <a:off x="5041900" y="14126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50963</xdr:rowOff>
    </xdr:from>
    <xdr:to>
      <xdr:col>23</xdr:col>
      <xdr:colOff>184150</xdr:colOff>
      <xdr:row>83</xdr:row>
      <xdr:rowOff>152563</xdr:rowOff>
    </xdr:to>
    <xdr:sp macro="" textlink="">
      <xdr:nvSpPr>
        <xdr:cNvPr id="197" name="フローチャート: 判断 196"/>
        <xdr:cNvSpPr/>
      </xdr:nvSpPr>
      <xdr:spPr>
        <a:xfrm>
          <a:off x="4902200" y="1428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102555</xdr:rowOff>
    </xdr:from>
    <xdr:to>
      <xdr:col>19</xdr:col>
      <xdr:colOff>133350</xdr:colOff>
      <xdr:row>83</xdr:row>
      <xdr:rowOff>116137</xdr:rowOff>
    </xdr:to>
    <xdr:cxnSp macro="">
      <xdr:nvCxnSpPr>
        <xdr:cNvPr id="198" name="直線コネクタ 197"/>
        <xdr:cNvCxnSpPr/>
      </xdr:nvCxnSpPr>
      <xdr:spPr>
        <a:xfrm flipV="1">
          <a:off x="3225800" y="14332905"/>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21420</xdr:rowOff>
    </xdr:from>
    <xdr:to>
      <xdr:col>19</xdr:col>
      <xdr:colOff>184150</xdr:colOff>
      <xdr:row>83</xdr:row>
      <xdr:rowOff>123020</xdr:rowOff>
    </xdr:to>
    <xdr:sp macro="" textlink="">
      <xdr:nvSpPr>
        <xdr:cNvPr id="199" name="フローチャート: 判断 198"/>
        <xdr:cNvSpPr/>
      </xdr:nvSpPr>
      <xdr:spPr>
        <a:xfrm>
          <a:off x="4064000" y="1425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133197</xdr:rowOff>
    </xdr:from>
    <xdr:ext cx="736600" cy="259045"/>
    <xdr:sp macro="" textlink="">
      <xdr:nvSpPr>
        <xdr:cNvPr id="200" name="テキスト ボックス 199"/>
        <xdr:cNvSpPr txBox="1"/>
      </xdr:nvSpPr>
      <xdr:spPr>
        <a:xfrm>
          <a:off x="3733800" y="1402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116137</xdr:rowOff>
    </xdr:from>
    <xdr:to>
      <xdr:col>15</xdr:col>
      <xdr:colOff>82550</xdr:colOff>
      <xdr:row>89</xdr:row>
      <xdr:rowOff>120397</xdr:rowOff>
    </xdr:to>
    <xdr:cxnSp macro="">
      <xdr:nvCxnSpPr>
        <xdr:cNvPr id="201" name="直線コネクタ 200"/>
        <xdr:cNvCxnSpPr/>
      </xdr:nvCxnSpPr>
      <xdr:spPr>
        <a:xfrm flipV="1">
          <a:off x="2336800" y="14346487"/>
          <a:ext cx="889000" cy="103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162364</xdr:rowOff>
    </xdr:from>
    <xdr:to>
      <xdr:col>15</xdr:col>
      <xdr:colOff>133350</xdr:colOff>
      <xdr:row>83</xdr:row>
      <xdr:rowOff>92514</xdr:rowOff>
    </xdr:to>
    <xdr:sp macro="" textlink="">
      <xdr:nvSpPr>
        <xdr:cNvPr id="202" name="フローチャート: 判断 201"/>
        <xdr:cNvSpPr/>
      </xdr:nvSpPr>
      <xdr:spPr>
        <a:xfrm>
          <a:off x="3175000" y="1422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102691</xdr:rowOff>
    </xdr:from>
    <xdr:ext cx="762000" cy="259045"/>
    <xdr:sp macro="" textlink="">
      <xdr:nvSpPr>
        <xdr:cNvPr id="203" name="テキスト ボックス 202"/>
        <xdr:cNvSpPr txBox="1"/>
      </xdr:nvSpPr>
      <xdr:spPr>
        <a:xfrm>
          <a:off x="2844800" y="139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55752</xdr:rowOff>
    </xdr:from>
    <xdr:to>
      <xdr:col>11</xdr:col>
      <xdr:colOff>31750</xdr:colOff>
      <xdr:row>89</xdr:row>
      <xdr:rowOff>120397</xdr:rowOff>
    </xdr:to>
    <xdr:cxnSp macro="">
      <xdr:nvCxnSpPr>
        <xdr:cNvPr id="204" name="直線コネクタ 203"/>
        <xdr:cNvCxnSpPr/>
      </xdr:nvCxnSpPr>
      <xdr:spPr>
        <a:xfrm>
          <a:off x="1447800" y="15314802"/>
          <a:ext cx="8890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168258</xdr:rowOff>
    </xdr:from>
    <xdr:to>
      <xdr:col>11</xdr:col>
      <xdr:colOff>82550</xdr:colOff>
      <xdr:row>83</xdr:row>
      <xdr:rowOff>98408</xdr:rowOff>
    </xdr:to>
    <xdr:sp macro="" textlink="">
      <xdr:nvSpPr>
        <xdr:cNvPr id="205" name="フローチャート: 判断 204"/>
        <xdr:cNvSpPr/>
      </xdr:nvSpPr>
      <xdr:spPr>
        <a:xfrm>
          <a:off x="2286000" y="1422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108585</xdr:rowOff>
    </xdr:from>
    <xdr:ext cx="762000" cy="259045"/>
    <xdr:sp macro="" textlink="">
      <xdr:nvSpPr>
        <xdr:cNvPr id="206" name="テキスト ボックス 205"/>
        <xdr:cNvSpPr txBox="1"/>
      </xdr:nvSpPr>
      <xdr:spPr>
        <a:xfrm>
          <a:off x="1955800" y="1399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161559</xdr:rowOff>
    </xdr:from>
    <xdr:to>
      <xdr:col>7</xdr:col>
      <xdr:colOff>31750</xdr:colOff>
      <xdr:row>83</xdr:row>
      <xdr:rowOff>91709</xdr:rowOff>
    </xdr:to>
    <xdr:sp macro="" textlink="">
      <xdr:nvSpPr>
        <xdr:cNvPr id="207" name="フローチャート: 判断 206"/>
        <xdr:cNvSpPr/>
      </xdr:nvSpPr>
      <xdr:spPr>
        <a:xfrm>
          <a:off x="1397000" y="142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101886</xdr:rowOff>
    </xdr:from>
    <xdr:ext cx="762000" cy="259045"/>
    <xdr:sp macro="" textlink="">
      <xdr:nvSpPr>
        <xdr:cNvPr id="208" name="テキスト ボックス 207"/>
        <xdr:cNvSpPr txBox="1"/>
      </xdr:nvSpPr>
      <xdr:spPr>
        <a:xfrm>
          <a:off x="1066800" y="139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157812</xdr:rowOff>
    </xdr:from>
    <xdr:to>
      <xdr:col>23</xdr:col>
      <xdr:colOff>184150</xdr:colOff>
      <xdr:row>84</xdr:row>
      <xdr:rowOff>87962</xdr:rowOff>
    </xdr:to>
    <xdr:sp macro="" textlink="">
      <xdr:nvSpPr>
        <xdr:cNvPr id="214" name="楕円 213"/>
        <xdr:cNvSpPr/>
      </xdr:nvSpPr>
      <xdr:spPr>
        <a:xfrm>
          <a:off x="4902200" y="143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129889</xdr:rowOff>
    </xdr:from>
    <xdr:ext cx="762000" cy="259045"/>
    <xdr:sp macro="" textlink="">
      <xdr:nvSpPr>
        <xdr:cNvPr id="215" name="人件費・物件費等の状況該当値テキスト"/>
        <xdr:cNvSpPr txBox="1"/>
      </xdr:nvSpPr>
      <xdr:spPr>
        <a:xfrm>
          <a:off x="5041900" y="1436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51755</xdr:rowOff>
    </xdr:from>
    <xdr:to>
      <xdr:col>19</xdr:col>
      <xdr:colOff>184150</xdr:colOff>
      <xdr:row>83</xdr:row>
      <xdr:rowOff>153355</xdr:rowOff>
    </xdr:to>
    <xdr:sp macro="" textlink="">
      <xdr:nvSpPr>
        <xdr:cNvPr id="216" name="楕円 215"/>
        <xdr:cNvSpPr/>
      </xdr:nvSpPr>
      <xdr:spPr>
        <a:xfrm>
          <a:off x="4064000" y="142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138132</xdr:rowOff>
    </xdr:from>
    <xdr:ext cx="736600" cy="259045"/>
    <xdr:sp macro="" textlink="">
      <xdr:nvSpPr>
        <xdr:cNvPr id="217" name="テキスト ボックス 216"/>
        <xdr:cNvSpPr txBox="1"/>
      </xdr:nvSpPr>
      <xdr:spPr>
        <a:xfrm>
          <a:off x="3733800" y="14368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65337</xdr:rowOff>
    </xdr:from>
    <xdr:to>
      <xdr:col>15</xdr:col>
      <xdr:colOff>133350</xdr:colOff>
      <xdr:row>83</xdr:row>
      <xdr:rowOff>166937</xdr:rowOff>
    </xdr:to>
    <xdr:sp macro="" textlink="">
      <xdr:nvSpPr>
        <xdr:cNvPr id="218" name="楕円 217"/>
        <xdr:cNvSpPr/>
      </xdr:nvSpPr>
      <xdr:spPr>
        <a:xfrm>
          <a:off x="3175000" y="142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151714</xdr:rowOff>
    </xdr:from>
    <xdr:ext cx="762000" cy="259045"/>
    <xdr:sp macro="" textlink="">
      <xdr:nvSpPr>
        <xdr:cNvPr id="219" name="テキスト ボックス 218"/>
        <xdr:cNvSpPr txBox="1"/>
      </xdr:nvSpPr>
      <xdr:spPr>
        <a:xfrm>
          <a:off x="2844800" y="1438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69597</xdr:rowOff>
    </xdr:from>
    <xdr:to>
      <xdr:col>11</xdr:col>
      <xdr:colOff>82550</xdr:colOff>
      <xdr:row>89</xdr:row>
      <xdr:rowOff>171197</xdr:rowOff>
    </xdr:to>
    <xdr:sp macro="" textlink="">
      <xdr:nvSpPr>
        <xdr:cNvPr id="220" name="楕円 219"/>
        <xdr:cNvSpPr/>
      </xdr:nvSpPr>
      <xdr:spPr>
        <a:xfrm>
          <a:off x="2286000" y="153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155974</xdr:rowOff>
    </xdr:from>
    <xdr:ext cx="762000" cy="259045"/>
    <xdr:sp macro="" textlink="">
      <xdr:nvSpPr>
        <xdr:cNvPr id="221" name="テキスト ボックス 220"/>
        <xdr:cNvSpPr txBox="1"/>
      </xdr:nvSpPr>
      <xdr:spPr>
        <a:xfrm>
          <a:off x="1955800" y="154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4952</xdr:rowOff>
    </xdr:from>
    <xdr:to>
      <xdr:col>7</xdr:col>
      <xdr:colOff>31750</xdr:colOff>
      <xdr:row>89</xdr:row>
      <xdr:rowOff>106552</xdr:rowOff>
    </xdr:to>
    <xdr:sp macro="" textlink="">
      <xdr:nvSpPr>
        <xdr:cNvPr id="222" name="楕円 221"/>
        <xdr:cNvSpPr/>
      </xdr:nvSpPr>
      <xdr:spPr>
        <a:xfrm>
          <a:off x="1397000" y="1526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91329</xdr:rowOff>
    </xdr:from>
    <xdr:ext cx="762000" cy="259045"/>
    <xdr:sp macro="" textlink="">
      <xdr:nvSpPr>
        <xdr:cNvPr id="223" name="テキスト ボックス 222"/>
        <xdr:cNvSpPr txBox="1"/>
      </xdr:nvSpPr>
      <xdr:spPr>
        <a:xfrm>
          <a:off x="1066800" y="1535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ラスパイレス指数は、採用・退職に伴う職員構成の変動により、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ポイント減少しているが、類似団体平均及び全国平均を上回っていることから、今後も福島県人事院勧告に準じた給与改定を行うとともに、より一層の給与適正化に努めていく。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7" name="直線コネクタ 256"/>
        <xdr:cNvCxnSpPr/>
      </xdr:nvCxnSpPr>
      <xdr:spPr>
        <a:xfrm flipV="1">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60" name="直線コネクタ 259"/>
        <xdr:cNvCxnSpPr/>
      </xdr:nvCxnSpPr>
      <xdr:spPr>
        <a:xfrm>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3" name="直線コネクタ 262"/>
        <xdr:cNvCxnSpPr/>
      </xdr:nvCxnSpPr>
      <xdr:spPr>
        <a:xfrm flipV="1">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50800</xdr:rowOff>
    </xdr:to>
    <xdr:cxnSp macro="">
      <xdr:nvCxnSpPr>
        <xdr:cNvPr id="266" name="直線コネクタ 265"/>
        <xdr:cNvCxnSpPr/>
      </xdr:nvCxnSpPr>
      <xdr:spPr>
        <a:xfrm flipV="1">
          <a:off x="13512800" y="1490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6" name="楕円 275"/>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77"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2" name="楕円 281"/>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3" name="テキスト ボックス 282"/>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人口千人当たり職員数は、類似団体平均及び全国平均を下回っており、前年度と比較してほぼ同一の水準を保っている。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76200</xdr:rowOff>
    </xdr:from>
    <xdr:to>
      <xdr:col>81</xdr:col>
      <xdr:colOff>44450</xdr:colOff>
      <xdr:row>59</xdr:row>
      <xdr:rowOff>84244</xdr:rowOff>
    </xdr:to>
    <xdr:cxnSp macro="">
      <xdr:nvCxnSpPr>
        <xdr:cNvPr id="320" name="直線コネクタ 319"/>
        <xdr:cNvCxnSpPr/>
      </xdr:nvCxnSpPr>
      <xdr:spPr>
        <a:xfrm>
          <a:off x="16179800" y="101917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80221</xdr:rowOff>
    </xdr:to>
    <xdr:cxnSp macro="">
      <xdr:nvCxnSpPr>
        <xdr:cNvPr id="323" name="直線コネクタ 322"/>
        <xdr:cNvCxnSpPr/>
      </xdr:nvCxnSpPr>
      <xdr:spPr>
        <a:xfrm flipV="1">
          <a:off x="15290800" y="101917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80221</xdr:rowOff>
    </xdr:from>
    <xdr:to>
      <xdr:col>72</xdr:col>
      <xdr:colOff>203200</xdr:colOff>
      <xdr:row>59</xdr:row>
      <xdr:rowOff>96308</xdr:rowOff>
    </xdr:to>
    <xdr:cxnSp macro="">
      <xdr:nvCxnSpPr>
        <xdr:cNvPr id="326" name="直線コネクタ 325"/>
        <xdr:cNvCxnSpPr/>
      </xdr:nvCxnSpPr>
      <xdr:spPr>
        <a:xfrm flipV="1">
          <a:off x="14401800" y="101957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96308</xdr:rowOff>
    </xdr:to>
    <xdr:cxnSp macro="">
      <xdr:nvCxnSpPr>
        <xdr:cNvPr id="329" name="直線コネクタ 328"/>
        <xdr:cNvCxnSpPr/>
      </xdr:nvCxnSpPr>
      <xdr:spPr>
        <a:xfrm>
          <a:off x="13512800" y="1019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33444</xdr:rowOff>
    </xdr:from>
    <xdr:to>
      <xdr:col>81</xdr:col>
      <xdr:colOff>95250</xdr:colOff>
      <xdr:row>59</xdr:row>
      <xdr:rowOff>135044</xdr:rowOff>
    </xdr:to>
    <xdr:sp macro="" textlink="">
      <xdr:nvSpPr>
        <xdr:cNvPr id="339" name="楕円 338"/>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49971</xdr:rowOff>
    </xdr:from>
    <xdr:ext cx="762000" cy="259045"/>
    <xdr:sp macro="" textlink="">
      <xdr:nvSpPr>
        <xdr:cNvPr id="340" name="定員管理の状況該当値テキスト"/>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25400</xdr:rowOff>
    </xdr:from>
    <xdr:to>
      <xdr:col>77</xdr:col>
      <xdr:colOff>95250</xdr:colOff>
      <xdr:row>59</xdr:row>
      <xdr:rowOff>127000</xdr:rowOff>
    </xdr:to>
    <xdr:sp macro="" textlink="">
      <xdr:nvSpPr>
        <xdr:cNvPr id="341" name="楕円 340"/>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137177</xdr:rowOff>
    </xdr:from>
    <xdr:ext cx="736600" cy="259045"/>
    <xdr:sp macro="" textlink="">
      <xdr:nvSpPr>
        <xdr:cNvPr id="342" name="テキスト ボックス 341"/>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29421</xdr:rowOff>
    </xdr:from>
    <xdr:to>
      <xdr:col>73</xdr:col>
      <xdr:colOff>44450</xdr:colOff>
      <xdr:row>59</xdr:row>
      <xdr:rowOff>131021</xdr:rowOff>
    </xdr:to>
    <xdr:sp macro="" textlink="">
      <xdr:nvSpPr>
        <xdr:cNvPr id="343" name="楕円 342"/>
        <xdr:cNvSpPr/>
      </xdr:nvSpPr>
      <xdr:spPr>
        <a:xfrm>
          <a:off x="15240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141198</xdr:rowOff>
    </xdr:from>
    <xdr:ext cx="762000" cy="259045"/>
    <xdr:sp macro="" textlink="">
      <xdr:nvSpPr>
        <xdr:cNvPr id="344" name="テキスト ボックス 343"/>
        <xdr:cNvSpPr txBox="1"/>
      </xdr:nvSpPr>
      <xdr:spPr>
        <a:xfrm>
          <a:off x="14909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45508</xdr:rowOff>
    </xdr:from>
    <xdr:to>
      <xdr:col>68</xdr:col>
      <xdr:colOff>203200</xdr:colOff>
      <xdr:row>59</xdr:row>
      <xdr:rowOff>147108</xdr:rowOff>
    </xdr:to>
    <xdr:sp macro="" textlink="">
      <xdr:nvSpPr>
        <xdr:cNvPr id="345" name="楕円 344"/>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157285</xdr:rowOff>
    </xdr:from>
    <xdr:ext cx="762000" cy="259045"/>
    <xdr:sp macro="" textlink="">
      <xdr:nvSpPr>
        <xdr:cNvPr id="346" name="テキスト ボックス 345"/>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7" name="楕円 346"/>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48" name="テキスト ボックス 347"/>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実質公債費比率は、類似団体及び全国平均を下回るとともに、前年度と比較して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これは、元利償還金が減少傾向にあることによるものであり、今後も財政措置が見込まれる起債の活用や高利債の借換え等を積極的に行い、一定の水準を保てるよう努めていく。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57150</xdr:rowOff>
    </xdr:to>
    <xdr:cxnSp macro="">
      <xdr:nvCxnSpPr>
        <xdr:cNvPr id="380" name="直線コネクタ 379"/>
        <xdr:cNvCxnSpPr/>
      </xdr:nvCxnSpPr>
      <xdr:spPr>
        <a:xfrm flipV="1">
          <a:off x="16179800" y="66761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115062</xdr:rowOff>
    </xdr:to>
    <xdr:cxnSp macro="">
      <xdr:nvCxnSpPr>
        <xdr:cNvPr id="383" name="直線コネクタ 382"/>
        <xdr:cNvCxnSpPr/>
      </xdr:nvCxnSpPr>
      <xdr:spPr>
        <a:xfrm flipV="1">
          <a:off x="15290800" y="67437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115062</xdr:rowOff>
    </xdr:to>
    <xdr:cxnSp macro="">
      <xdr:nvCxnSpPr>
        <xdr:cNvPr id="386" name="直線コネクタ 385"/>
        <xdr:cNvCxnSpPr/>
      </xdr:nvCxnSpPr>
      <xdr:spPr>
        <a:xfrm>
          <a:off x="14401800" y="67533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39</xdr:row>
      <xdr:rowOff>66802</xdr:rowOff>
    </xdr:to>
    <xdr:cxnSp macro="">
      <xdr:nvCxnSpPr>
        <xdr:cNvPr id="389" name="直線コネクタ 388"/>
        <xdr:cNvCxnSpPr/>
      </xdr:nvCxnSpPr>
      <xdr:spPr>
        <a:xfrm>
          <a:off x="13512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399" name="楕円 398"/>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400"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1" name="楕円 400"/>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2" name="テキスト ボックス 401"/>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3" name="楕円 402"/>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4" name="テキスト ボックス 403"/>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5" name="楕円 404"/>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6" name="テキスト ボックス 405"/>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7" name="楕円 406"/>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8" name="テキスト ボックス 407"/>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債務負担行為に基づく支出予定額及び地方債現在高が減少しているものの、充当可能基金が減少したことにより、前年度とほぼ横ばいの水準となっているが、将来負担は算出されない（マイナス値）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将来負担比率の減少要因だけでなく、公共施設の長寿命化及び継続の大型事業による、地方債現在高の増加、震災復興基金及びその他特定目的基金の取崩し等、増加要因もあることから、今後も計画的な地方債償還と財源確保を図り、将来負担の軽減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2"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3" name="フローチャート: 判断 442"/>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5" name="テキスト ボックス 444"/>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6" name="フローチャート: 判断 44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7" name="テキスト ボックス 44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48" name="フローチャート: 判断 447"/>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49" name="テキスト ボックス 448"/>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0" name="フローチャート: 判断 449"/>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1" name="テキスト ボックス 450"/>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322,996
319,988
757.20
142,485,125
136,047,622
4,441,545
68,572,944
80,881,494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人件費は、類似団体平均及び全国平均を下回っており、前年度と比べても概ね横ばいで推移している。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今後も、行財政改革への取り組みを通じて、定員及び給与の適正化に努める。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54610</xdr:rowOff>
    </xdr:to>
    <xdr:cxnSp macro="">
      <xdr:nvCxnSpPr>
        <xdr:cNvPr id="66" name="直線コネクタ 65"/>
        <xdr:cNvCxnSpPr/>
      </xdr:nvCxnSpPr>
      <xdr:spPr>
        <a:xfrm>
          <a:off x="3987800" y="6047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54610</xdr:rowOff>
    </xdr:to>
    <xdr:cxnSp macro="">
      <xdr:nvCxnSpPr>
        <xdr:cNvPr id="69" name="直線コネクタ 68"/>
        <xdr:cNvCxnSpPr/>
      </xdr:nvCxnSpPr>
      <xdr:spPr>
        <a:xfrm flipV="1">
          <a:off x="3098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54610</xdr:rowOff>
    </xdr:to>
    <xdr:cxnSp macro="">
      <xdr:nvCxnSpPr>
        <xdr:cNvPr id="72" name="直線コネクタ 71"/>
        <xdr:cNvCxnSpPr/>
      </xdr:nvCxnSpPr>
      <xdr:spPr>
        <a:xfrm>
          <a:off x="2209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39370</xdr:rowOff>
    </xdr:to>
    <xdr:cxnSp macro="">
      <xdr:nvCxnSpPr>
        <xdr:cNvPr id="75" name="直線コネクタ 74"/>
        <xdr:cNvCxnSpPr/>
      </xdr:nvCxnSpPr>
      <xdr:spPr>
        <a:xfrm>
          <a:off x="1320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物件費は、類似団体平均及び全国平均を上回っているが、前年度と比較して</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退職者不補充による学校用務員等の民間委託を推進するなど、人件費等から物件費へシフトしていることに加えて、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令和元年東日本台風による災害廃棄物処理に係る費用の影響等により物件費の総額は上昇している。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今後も民間委託等の推進により上昇していくことが見込まれるため、最小の経費で最大の効果を上げられるよう、費用対効果の向上に努めていく。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18</xdr:row>
      <xdr:rowOff>94343</xdr:rowOff>
    </xdr:to>
    <xdr:cxnSp macro="">
      <xdr:nvCxnSpPr>
        <xdr:cNvPr id="129" name="直線コネクタ 128"/>
        <xdr:cNvCxnSpPr/>
      </xdr:nvCxnSpPr>
      <xdr:spPr>
        <a:xfrm flipV="1">
          <a:off x="15671800" y="3169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137886</xdr:rowOff>
    </xdr:to>
    <xdr:cxnSp macro="">
      <xdr:nvCxnSpPr>
        <xdr:cNvPr id="132" name="直線コネクタ 131"/>
        <xdr:cNvCxnSpPr/>
      </xdr:nvCxnSpPr>
      <xdr:spPr>
        <a:xfrm flipV="1">
          <a:off x="14782800" y="3180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19</xdr:row>
      <xdr:rowOff>20864</xdr:rowOff>
    </xdr:to>
    <xdr:cxnSp macro="">
      <xdr:nvCxnSpPr>
        <xdr:cNvPr id="135" name="直線コネクタ 134"/>
        <xdr:cNvCxnSpPr/>
      </xdr:nvCxnSpPr>
      <xdr:spPr>
        <a:xfrm flipV="1">
          <a:off x="13893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20864</xdr:rowOff>
    </xdr:to>
    <xdr:cxnSp macro="">
      <xdr:nvCxnSpPr>
        <xdr:cNvPr id="138" name="直線コネクタ 137"/>
        <xdr:cNvCxnSpPr/>
      </xdr:nvCxnSpPr>
      <xdr:spPr>
        <a:xfrm>
          <a:off x="13004800" y="3245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8" name="楕円 147"/>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9"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87086</xdr:rowOff>
    </xdr:from>
    <xdr:to>
      <xdr:col>74</xdr:col>
      <xdr:colOff>31750</xdr:colOff>
      <xdr:row>19</xdr:row>
      <xdr:rowOff>17236</xdr:rowOff>
    </xdr:to>
    <xdr:sp macro="" textlink="">
      <xdr:nvSpPr>
        <xdr:cNvPr id="152" name="楕円 151"/>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53" name="テキスト ボックス 152"/>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4" name="楕円 153"/>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5" name="テキスト ボックス 154"/>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7" name="テキスト ボックス 156"/>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扶助費は、全国平均及び類似団体平均を下回っており、前年度と比較して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これは、保育料の無償化等を実施</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していることに加えて、令和元年東日本台風に係る災害救助費の増加等の影響によるものである。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今後、高齢化の進展等により、扶助費のさらなる増加が予想されるが、単独事業の見直しを図る等、引き続き適正な水準を保てるよう努めていく。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54</xdr:row>
      <xdr:rowOff>18143</xdr:rowOff>
    </xdr:to>
    <xdr:cxnSp macro="">
      <xdr:nvCxnSpPr>
        <xdr:cNvPr id="192" name="直線コネクタ 191"/>
        <xdr:cNvCxnSpPr/>
      </xdr:nvCxnSpPr>
      <xdr:spPr>
        <a:xfrm>
          <a:off x="3987800" y="9243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54</xdr:row>
      <xdr:rowOff>7257</xdr:rowOff>
    </xdr:to>
    <xdr:cxnSp macro="">
      <xdr:nvCxnSpPr>
        <xdr:cNvPr id="195" name="直線コネクタ 194"/>
        <xdr:cNvCxnSpPr/>
      </xdr:nvCxnSpPr>
      <xdr:spPr>
        <a:xfrm flipV="1">
          <a:off x="3098800" y="9243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7257</xdr:rowOff>
    </xdr:to>
    <xdr:cxnSp macro="">
      <xdr:nvCxnSpPr>
        <xdr:cNvPr id="198" name="直線コネクタ 197"/>
        <xdr:cNvCxnSpPr/>
      </xdr:nvCxnSpPr>
      <xdr:spPr>
        <a:xfrm>
          <a:off x="2209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135165</xdr:rowOff>
    </xdr:to>
    <xdr:cxnSp macro="">
      <xdr:nvCxnSpPr>
        <xdr:cNvPr id="201" name="直線コネクタ 200"/>
        <xdr:cNvCxnSpPr/>
      </xdr:nvCxnSpPr>
      <xdr:spPr>
        <a:xfrm>
          <a:off x="1320800" y="9080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11" name="楕円 210"/>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12"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13" name="楕円 212"/>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14" name="テキスト ボックス 213"/>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5" name="楕円 214"/>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6" name="テキスト ボックス 215"/>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7" name="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9" name="楕円 218"/>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20" name="テキスト ボックス 219"/>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その他については前年度と比較すると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ポイント上昇しており、類似団体及び全国平均をやや上回っている。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これは、国民健康保険特別会計、介護保険特別会計、後期高齢者医療特別会計への繰出金が多額となっているためであるが、高齢化が進展していくことから、今後も増加要因となることが予想される。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今後は、各会計の収入確保及び経費節減を図り繰出金の抑制に努めるとともに、施設の老朽化に対応する維持補修費についても、公共施設等総合管理計画に基づき、引き続き最適化を図っていく。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127000</xdr:rowOff>
    </xdr:to>
    <xdr:cxnSp macro="">
      <xdr:nvCxnSpPr>
        <xdr:cNvPr id="253" name="直線コネクタ 252"/>
        <xdr:cNvCxnSpPr/>
      </xdr:nvCxnSpPr>
      <xdr:spPr>
        <a:xfrm>
          <a:off x="15671800" y="1005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6350</xdr:rowOff>
    </xdr:to>
    <xdr:cxnSp macro="">
      <xdr:nvCxnSpPr>
        <xdr:cNvPr id="256" name="直線コネクタ 255"/>
        <xdr:cNvCxnSpPr/>
      </xdr:nvCxnSpPr>
      <xdr:spPr>
        <a:xfrm flipV="1">
          <a:off x="14782800" y="1005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6350</xdr:rowOff>
    </xdr:to>
    <xdr:cxnSp macro="">
      <xdr:nvCxnSpPr>
        <xdr:cNvPr id="259" name="直線コネクタ 258"/>
        <xdr:cNvCxnSpPr/>
      </xdr:nvCxnSpPr>
      <xdr:spPr>
        <a:xfrm>
          <a:off x="13893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31750</xdr:rowOff>
    </xdr:to>
    <xdr:cxnSp macro="">
      <xdr:nvCxnSpPr>
        <xdr:cNvPr id="262" name="直線コネクタ 261"/>
        <xdr:cNvCxnSpPr/>
      </xdr:nvCxnSpPr>
      <xdr:spPr>
        <a:xfrm flipV="1">
          <a:off x="13004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4" name="楕円 273"/>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5" name="テキスト ボックス 274"/>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127000</xdr:rowOff>
    </xdr:from>
    <xdr:to>
      <xdr:col>74</xdr:col>
      <xdr:colOff>31750</xdr:colOff>
      <xdr:row>59</xdr:row>
      <xdr:rowOff>57150</xdr:rowOff>
    </xdr:to>
    <xdr:sp macro="" textlink="">
      <xdr:nvSpPr>
        <xdr:cNvPr id="276" name="楕円 275"/>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41927</xdr:rowOff>
    </xdr:from>
    <xdr:ext cx="762000" cy="259045"/>
    <xdr:sp macro="" textlink="">
      <xdr:nvSpPr>
        <xdr:cNvPr id="277" name="テキスト ボックス 276"/>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8" name="楕円 277"/>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9" name="テキスト ボックス 278"/>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0" name="楕円 279"/>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1" name="テキスト ボックス 280"/>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ポイント増加しており、類似団体平均及び全国平均を上回っている状況が続いている。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これは、下水道事業会計や広域消防組合への負担金が多額となっているためである。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年３月に経営戦略を策定したところであり、今後も各補助金等の内容を精査し、補助額や補助率の見直しを検討する等、より一層の適正化・最適化に努めていく。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153670</xdr:rowOff>
    </xdr:to>
    <xdr:cxnSp macro="">
      <xdr:nvCxnSpPr>
        <xdr:cNvPr id="314" name="直線コネクタ 313"/>
        <xdr:cNvCxnSpPr/>
      </xdr:nvCxnSpPr>
      <xdr:spPr>
        <a:xfrm>
          <a:off x="15671800" y="6139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5080</xdr:rowOff>
    </xdr:to>
    <xdr:cxnSp macro="">
      <xdr:nvCxnSpPr>
        <xdr:cNvPr id="317" name="直線コネクタ 316"/>
        <xdr:cNvCxnSpPr/>
      </xdr:nvCxnSpPr>
      <xdr:spPr>
        <a:xfrm flipV="1">
          <a:off x="14782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5080</xdr:rowOff>
    </xdr:to>
    <xdr:cxnSp macro="">
      <xdr:nvCxnSpPr>
        <xdr:cNvPr id="320" name="直線コネクタ 319"/>
        <xdr:cNvCxnSpPr/>
      </xdr:nvCxnSpPr>
      <xdr:spPr>
        <a:xfrm>
          <a:off x="13893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153670</xdr:rowOff>
    </xdr:from>
    <xdr:to>
      <xdr:col>69</xdr:col>
      <xdr:colOff>92075</xdr:colOff>
      <xdr:row>35</xdr:row>
      <xdr:rowOff>168910</xdr:rowOff>
    </xdr:to>
    <xdr:cxnSp macro="">
      <xdr:nvCxnSpPr>
        <xdr:cNvPr id="323" name="直線コネクタ 322"/>
        <xdr:cNvCxnSpPr/>
      </xdr:nvCxnSpPr>
      <xdr:spPr>
        <a:xfrm>
          <a:off x="13004800" y="615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33" name="楕円 332"/>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74947</xdr:rowOff>
    </xdr:from>
    <xdr:ext cx="762000" cy="259045"/>
    <xdr:sp macro="" textlink="">
      <xdr:nvSpPr>
        <xdr:cNvPr id="334" name="補助費等該当値テキスト"/>
        <xdr:cNvSpPr txBox="1"/>
      </xdr:nvSpPr>
      <xdr:spPr>
        <a:xfrm>
          <a:off x="165989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5" name="楕円 334"/>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2557</xdr:rowOff>
    </xdr:from>
    <xdr:ext cx="736600" cy="259045"/>
    <xdr:sp macro="" textlink="">
      <xdr:nvSpPr>
        <xdr:cNvPr id="336" name="テキスト ボックス 335"/>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7" name="楕円 336"/>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40657</xdr:rowOff>
    </xdr:from>
    <xdr:ext cx="762000" cy="259045"/>
    <xdr:sp macro="" textlink="">
      <xdr:nvSpPr>
        <xdr:cNvPr id="338" name="テキスト ボックス 337"/>
        <xdr:cNvSpPr txBox="1"/>
      </xdr:nvSpPr>
      <xdr:spPr>
        <a:xfrm>
          <a:off x="14401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118110</xdr:rowOff>
    </xdr:from>
    <xdr:to>
      <xdr:col>69</xdr:col>
      <xdr:colOff>142875</xdr:colOff>
      <xdr:row>36</xdr:row>
      <xdr:rowOff>48260</xdr:rowOff>
    </xdr:to>
    <xdr:sp macro="" textlink="">
      <xdr:nvSpPr>
        <xdr:cNvPr id="339" name="楕円 338"/>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33037</xdr:rowOff>
    </xdr:from>
    <xdr:ext cx="762000" cy="259045"/>
    <xdr:sp macro="" textlink="">
      <xdr:nvSpPr>
        <xdr:cNvPr id="340" name="テキスト ボックス 339"/>
        <xdr:cNvSpPr txBox="1"/>
      </xdr:nvSpPr>
      <xdr:spPr>
        <a:xfrm>
          <a:off x="13512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102870</xdr:rowOff>
    </xdr:from>
    <xdr:to>
      <xdr:col>65</xdr:col>
      <xdr:colOff>53975</xdr:colOff>
      <xdr:row>36</xdr:row>
      <xdr:rowOff>33020</xdr:rowOff>
    </xdr:to>
    <xdr:sp macro="" textlink="">
      <xdr:nvSpPr>
        <xdr:cNvPr id="341" name="楕円 340"/>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17797</xdr:rowOff>
    </xdr:from>
    <xdr:ext cx="762000" cy="259045"/>
    <xdr:sp macro="" textlink="">
      <xdr:nvSpPr>
        <xdr:cNvPr id="342" name="テキスト ボックス 341"/>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公債費は、類似団体平均及び全国平均を下回っており、前年度と比較して、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これは、元利償還金の一部償還完了によるものであり、今後も、計画的な償還を継続し、地方財政措置の厚い起債の活用を基本とすることにより、良好な水準を保てるよう努めていく。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142239</xdr:rowOff>
    </xdr:to>
    <xdr:cxnSp macro="">
      <xdr:nvCxnSpPr>
        <xdr:cNvPr id="375" name="直線コネクタ 374"/>
        <xdr:cNvCxnSpPr/>
      </xdr:nvCxnSpPr>
      <xdr:spPr>
        <a:xfrm flipV="1">
          <a:off x="3987800" y="13134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16511</xdr:rowOff>
    </xdr:to>
    <xdr:cxnSp macro="">
      <xdr:nvCxnSpPr>
        <xdr:cNvPr id="378" name="直線コネクタ 377"/>
        <xdr:cNvCxnSpPr/>
      </xdr:nvCxnSpPr>
      <xdr:spPr>
        <a:xfrm flipV="1">
          <a:off x="3098800" y="13172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39370</xdr:rowOff>
    </xdr:to>
    <xdr:cxnSp macro="">
      <xdr:nvCxnSpPr>
        <xdr:cNvPr id="381" name="直線コネクタ 380"/>
        <xdr:cNvCxnSpPr/>
      </xdr:nvCxnSpPr>
      <xdr:spPr>
        <a:xfrm flipV="1">
          <a:off x="2209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39370</xdr:rowOff>
    </xdr:to>
    <xdr:cxnSp macro="">
      <xdr:nvCxnSpPr>
        <xdr:cNvPr id="384" name="直線コネクタ 383"/>
        <xdr:cNvCxnSpPr/>
      </xdr:nvCxnSpPr>
      <xdr:spPr>
        <a:xfrm>
          <a:off x="1320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4" name="楕円 393"/>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5"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6" name="楕円 395"/>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7" name="テキスト ボックス 39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8" name="楕円 397"/>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9" name="テキスト ボックス 398"/>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400" name="楕円 399"/>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1" name="テキスト ボックス 400"/>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2" name="楕円 401"/>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3" name="テキスト ボックス 40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ポイント上昇したが、類似団体平均及び全国平均をやや下回っている。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これは、令和元年東日本台風被害への対応や子育て施策の推進及び高齢化の進展による影響が主な要因となっている。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特に扶助費については、今後も増加が見込まれるため、単独事業の見直しを図り経費の削減を図りつつ、引き続き適正な水準を保てるよう努めていく。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78994</xdr:rowOff>
    </xdr:to>
    <xdr:cxnSp macro="">
      <xdr:nvCxnSpPr>
        <xdr:cNvPr id="434" name="直線コネクタ 433"/>
        <xdr:cNvCxnSpPr/>
      </xdr:nvCxnSpPr>
      <xdr:spPr>
        <a:xfrm>
          <a:off x="15671800" y="132532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129287</xdr:rowOff>
    </xdr:to>
    <xdr:cxnSp macro="">
      <xdr:nvCxnSpPr>
        <xdr:cNvPr id="437" name="直線コネクタ 436"/>
        <xdr:cNvCxnSpPr/>
      </xdr:nvCxnSpPr>
      <xdr:spPr>
        <a:xfrm flipV="1">
          <a:off x="14782800" y="132532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129287</xdr:rowOff>
    </xdr:to>
    <xdr:cxnSp macro="">
      <xdr:nvCxnSpPr>
        <xdr:cNvPr id="440" name="直線コネクタ 439"/>
        <xdr:cNvCxnSpPr/>
      </xdr:nvCxnSpPr>
      <xdr:spPr>
        <a:xfrm>
          <a:off x="13893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115570</xdr:rowOff>
    </xdr:to>
    <xdr:cxnSp macro="">
      <xdr:nvCxnSpPr>
        <xdr:cNvPr id="443" name="直線コネクタ 442"/>
        <xdr:cNvCxnSpPr/>
      </xdr:nvCxnSpPr>
      <xdr:spPr>
        <a:xfrm>
          <a:off x="13004800" y="13234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53" name="楕円 452"/>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54"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5" name="楕円 454"/>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6" name="テキスト ボックス 455"/>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7" name="楕円 456"/>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8" name="テキスト ボックス 457"/>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9" name="楕円 458"/>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60" name="テキスト ボックス 459"/>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61" name="楕円 460"/>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62" name="テキスト ボックス 461"/>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93929</xdr:rowOff>
    </xdr:from>
    <xdr:to>
      <xdr:col>29</xdr:col>
      <xdr:colOff>127000</xdr:colOff>
      <xdr:row>16</xdr:row>
      <xdr:rowOff>127396</xdr:rowOff>
    </xdr:to>
    <xdr:cxnSp macro="">
      <xdr:nvCxnSpPr>
        <xdr:cNvPr id="48" name="直線コネクタ 47"/>
        <xdr:cNvCxnSpPr/>
      </xdr:nvCxnSpPr>
      <xdr:spPr bwMode="auto">
        <a:xfrm flipV="1">
          <a:off x="5003800" y="2884754"/>
          <a:ext cx="6477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78706</xdr:rowOff>
    </xdr:from>
    <xdr:ext cx="762000" cy="259045"/>
    <xdr:sp macro="" textlink="">
      <xdr:nvSpPr>
        <xdr:cNvPr id="49" name="人口1人当たり決算額の推移平均値テキスト130"/>
        <xdr:cNvSpPr txBox="1"/>
      </xdr:nvSpPr>
      <xdr:spPr>
        <a:xfrm>
          <a:off x="5740400" y="2869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127396</xdr:rowOff>
    </xdr:from>
    <xdr:to>
      <xdr:col>26</xdr:col>
      <xdr:colOff>50800</xdr:colOff>
      <xdr:row>16</xdr:row>
      <xdr:rowOff>160726</xdr:rowOff>
    </xdr:to>
    <xdr:cxnSp macro="">
      <xdr:nvCxnSpPr>
        <xdr:cNvPr id="51" name="直線コネクタ 50"/>
        <xdr:cNvCxnSpPr/>
      </xdr:nvCxnSpPr>
      <xdr:spPr bwMode="auto">
        <a:xfrm flipV="1">
          <a:off x="4305300" y="2918221"/>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160726</xdr:rowOff>
    </xdr:from>
    <xdr:to>
      <xdr:col>22</xdr:col>
      <xdr:colOff>114300</xdr:colOff>
      <xdr:row>17</xdr:row>
      <xdr:rowOff>14102</xdr:rowOff>
    </xdr:to>
    <xdr:cxnSp macro="">
      <xdr:nvCxnSpPr>
        <xdr:cNvPr id="54" name="直線コネクタ 53"/>
        <xdr:cNvCxnSpPr/>
      </xdr:nvCxnSpPr>
      <xdr:spPr bwMode="auto">
        <a:xfrm flipV="1">
          <a:off x="3606800" y="2951551"/>
          <a:ext cx="698500" cy="2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153502</xdr:rowOff>
    </xdr:from>
    <xdr:to>
      <xdr:col>18</xdr:col>
      <xdr:colOff>177800</xdr:colOff>
      <xdr:row>17</xdr:row>
      <xdr:rowOff>14102</xdr:rowOff>
    </xdr:to>
    <xdr:cxnSp macro="">
      <xdr:nvCxnSpPr>
        <xdr:cNvPr id="57" name="直線コネクタ 56"/>
        <xdr:cNvCxnSpPr/>
      </xdr:nvCxnSpPr>
      <xdr:spPr bwMode="auto">
        <a:xfrm>
          <a:off x="2908300" y="2944327"/>
          <a:ext cx="698500" cy="3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43129</xdr:rowOff>
    </xdr:from>
    <xdr:to>
      <xdr:col>29</xdr:col>
      <xdr:colOff>177800</xdr:colOff>
      <xdr:row>16</xdr:row>
      <xdr:rowOff>144729</xdr:rowOff>
    </xdr:to>
    <xdr:sp macro="" textlink="">
      <xdr:nvSpPr>
        <xdr:cNvPr id="67" name="楕円 66"/>
        <xdr:cNvSpPr/>
      </xdr:nvSpPr>
      <xdr:spPr bwMode="auto">
        <a:xfrm>
          <a:off x="5600700" y="283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59656</xdr:rowOff>
    </xdr:from>
    <xdr:ext cx="762000" cy="259045"/>
    <xdr:sp macro="" textlink="">
      <xdr:nvSpPr>
        <xdr:cNvPr id="68" name="人口1人当たり決算額の推移該当値テキスト130"/>
        <xdr:cNvSpPr txBox="1"/>
      </xdr:nvSpPr>
      <xdr:spPr>
        <a:xfrm>
          <a:off x="5740400" y="267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76596</xdr:rowOff>
    </xdr:from>
    <xdr:to>
      <xdr:col>26</xdr:col>
      <xdr:colOff>101600</xdr:colOff>
      <xdr:row>17</xdr:row>
      <xdr:rowOff>6746</xdr:rowOff>
    </xdr:to>
    <xdr:sp macro="" textlink="">
      <xdr:nvSpPr>
        <xdr:cNvPr id="69" name="楕円 68"/>
        <xdr:cNvSpPr/>
      </xdr:nvSpPr>
      <xdr:spPr bwMode="auto">
        <a:xfrm>
          <a:off x="4953000" y="286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16923</xdr:rowOff>
    </xdr:from>
    <xdr:ext cx="736600" cy="259045"/>
    <xdr:sp macro="" textlink="">
      <xdr:nvSpPr>
        <xdr:cNvPr id="70" name="テキスト ボックス 69"/>
        <xdr:cNvSpPr txBox="1"/>
      </xdr:nvSpPr>
      <xdr:spPr>
        <a:xfrm>
          <a:off x="4622800" y="263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109926</xdr:rowOff>
    </xdr:from>
    <xdr:to>
      <xdr:col>22</xdr:col>
      <xdr:colOff>165100</xdr:colOff>
      <xdr:row>17</xdr:row>
      <xdr:rowOff>40076</xdr:rowOff>
    </xdr:to>
    <xdr:sp macro="" textlink="">
      <xdr:nvSpPr>
        <xdr:cNvPr id="71" name="楕円 70"/>
        <xdr:cNvSpPr/>
      </xdr:nvSpPr>
      <xdr:spPr bwMode="auto">
        <a:xfrm>
          <a:off x="4254500" y="290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50253</xdr:rowOff>
    </xdr:from>
    <xdr:ext cx="762000" cy="259045"/>
    <xdr:sp macro="" textlink="">
      <xdr:nvSpPr>
        <xdr:cNvPr id="72" name="テキスト ボックス 71"/>
        <xdr:cNvSpPr txBox="1"/>
      </xdr:nvSpPr>
      <xdr:spPr>
        <a:xfrm>
          <a:off x="3924300" y="266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134752</xdr:rowOff>
    </xdr:from>
    <xdr:to>
      <xdr:col>19</xdr:col>
      <xdr:colOff>38100</xdr:colOff>
      <xdr:row>17</xdr:row>
      <xdr:rowOff>64902</xdr:rowOff>
    </xdr:to>
    <xdr:sp macro="" textlink="">
      <xdr:nvSpPr>
        <xdr:cNvPr id="73" name="楕円 72"/>
        <xdr:cNvSpPr/>
      </xdr:nvSpPr>
      <xdr:spPr bwMode="auto">
        <a:xfrm>
          <a:off x="3556000" y="292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75079</xdr:rowOff>
    </xdr:from>
    <xdr:ext cx="762000" cy="259045"/>
    <xdr:sp macro="" textlink="">
      <xdr:nvSpPr>
        <xdr:cNvPr id="74" name="テキスト ボックス 73"/>
        <xdr:cNvSpPr txBox="1"/>
      </xdr:nvSpPr>
      <xdr:spPr>
        <a:xfrm>
          <a:off x="3225800" y="269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102702</xdr:rowOff>
    </xdr:from>
    <xdr:to>
      <xdr:col>15</xdr:col>
      <xdr:colOff>101600</xdr:colOff>
      <xdr:row>17</xdr:row>
      <xdr:rowOff>32852</xdr:rowOff>
    </xdr:to>
    <xdr:sp macro="" textlink="">
      <xdr:nvSpPr>
        <xdr:cNvPr id="75" name="楕円 74"/>
        <xdr:cNvSpPr/>
      </xdr:nvSpPr>
      <xdr:spPr bwMode="auto">
        <a:xfrm>
          <a:off x="2857500" y="28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43029</xdr:rowOff>
    </xdr:from>
    <xdr:ext cx="762000" cy="259045"/>
    <xdr:sp macro="" textlink="">
      <xdr:nvSpPr>
        <xdr:cNvPr id="76" name="テキスト ボックス 75"/>
        <xdr:cNvSpPr txBox="1"/>
      </xdr:nvSpPr>
      <xdr:spPr>
        <a:xfrm>
          <a:off x="2527300" y="26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30348</xdr:rowOff>
    </xdr:from>
    <xdr:to>
      <xdr:col>29</xdr:col>
      <xdr:colOff>127000</xdr:colOff>
      <xdr:row>37</xdr:row>
      <xdr:rowOff>46579</xdr:rowOff>
    </xdr:to>
    <xdr:cxnSp macro="">
      <xdr:nvCxnSpPr>
        <xdr:cNvPr id="108" name="直線コネクタ 107"/>
        <xdr:cNvCxnSpPr/>
      </xdr:nvCxnSpPr>
      <xdr:spPr bwMode="auto">
        <a:xfrm flipV="1">
          <a:off x="5003800" y="7155048"/>
          <a:ext cx="6477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94813</xdr:rowOff>
    </xdr:from>
    <xdr:to>
      <xdr:col>26</xdr:col>
      <xdr:colOff>50800</xdr:colOff>
      <xdr:row>37</xdr:row>
      <xdr:rowOff>46579</xdr:rowOff>
    </xdr:to>
    <xdr:cxnSp macro="">
      <xdr:nvCxnSpPr>
        <xdr:cNvPr id="111" name="直線コネクタ 110"/>
        <xdr:cNvCxnSpPr/>
      </xdr:nvCxnSpPr>
      <xdr:spPr bwMode="auto">
        <a:xfrm>
          <a:off x="4305300" y="7048063"/>
          <a:ext cx="698500" cy="12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34874</xdr:rowOff>
    </xdr:from>
    <xdr:to>
      <xdr:col>22</xdr:col>
      <xdr:colOff>114300</xdr:colOff>
      <xdr:row>36</xdr:row>
      <xdr:rowOff>94813</xdr:rowOff>
    </xdr:to>
    <xdr:cxnSp macro="">
      <xdr:nvCxnSpPr>
        <xdr:cNvPr id="114" name="直線コネクタ 113"/>
        <xdr:cNvCxnSpPr/>
      </xdr:nvCxnSpPr>
      <xdr:spPr bwMode="auto">
        <a:xfrm>
          <a:off x="3606800" y="6988124"/>
          <a:ext cx="698500" cy="5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34874</xdr:rowOff>
    </xdr:from>
    <xdr:to>
      <xdr:col>18</xdr:col>
      <xdr:colOff>177800</xdr:colOff>
      <xdr:row>36</xdr:row>
      <xdr:rowOff>78903</xdr:rowOff>
    </xdr:to>
    <xdr:cxnSp macro="">
      <xdr:nvCxnSpPr>
        <xdr:cNvPr id="117" name="直線コネクタ 116"/>
        <xdr:cNvCxnSpPr/>
      </xdr:nvCxnSpPr>
      <xdr:spPr bwMode="auto">
        <a:xfrm flipV="1">
          <a:off x="2908300" y="6988124"/>
          <a:ext cx="698500" cy="4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150998</xdr:rowOff>
    </xdr:from>
    <xdr:to>
      <xdr:col>29</xdr:col>
      <xdr:colOff>177800</xdr:colOff>
      <xdr:row>37</xdr:row>
      <xdr:rowOff>81148</xdr:rowOff>
    </xdr:to>
    <xdr:sp macro="" textlink="">
      <xdr:nvSpPr>
        <xdr:cNvPr id="127" name="楕円 126"/>
        <xdr:cNvSpPr/>
      </xdr:nvSpPr>
      <xdr:spPr bwMode="auto">
        <a:xfrm>
          <a:off x="5600700" y="710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123075</xdr:rowOff>
    </xdr:from>
    <xdr:ext cx="762000" cy="259045"/>
    <xdr:sp macro="" textlink="">
      <xdr:nvSpPr>
        <xdr:cNvPr id="128" name="人口1人当たり決算額の推移該当値テキスト445"/>
        <xdr:cNvSpPr txBox="1"/>
      </xdr:nvSpPr>
      <xdr:spPr>
        <a:xfrm>
          <a:off x="5740400" y="70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167229</xdr:rowOff>
    </xdr:from>
    <xdr:to>
      <xdr:col>26</xdr:col>
      <xdr:colOff>101600</xdr:colOff>
      <xdr:row>37</xdr:row>
      <xdr:rowOff>97379</xdr:rowOff>
    </xdr:to>
    <xdr:sp macro="" textlink="">
      <xdr:nvSpPr>
        <xdr:cNvPr id="129" name="楕円 128"/>
        <xdr:cNvSpPr/>
      </xdr:nvSpPr>
      <xdr:spPr bwMode="auto">
        <a:xfrm>
          <a:off x="4953000" y="712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82156</xdr:rowOff>
    </xdr:from>
    <xdr:ext cx="736600" cy="259045"/>
    <xdr:sp macro="" textlink="">
      <xdr:nvSpPr>
        <xdr:cNvPr id="130" name="テキスト ボックス 129"/>
        <xdr:cNvSpPr txBox="1"/>
      </xdr:nvSpPr>
      <xdr:spPr>
        <a:xfrm>
          <a:off x="4622800" y="7206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44013</xdr:rowOff>
    </xdr:from>
    <xdr:to>
      <xdr:col>22</xdr:col>
      <xdr:colOff>165100</xdr:colOff>
      <xdr:row>36</xdr:row>
      <xdr:rowOff>145613</xdr:rowOff>
    </xdr:to>
    <xdr:sp macro="" textlink="">
      <xdr:nvSpPr>
        <xdr:cNvPr id="131" name="楕円 130"/>
        <xdr:cNvSpPr/>
      </xdr:nvSpPr>
      <xdr:spPr bwMode="auto">
        <a:xfrm>
          <a:off x="4254500" y="699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130390</xdr:rowOff>
    </xdr:from>
    <xdr:ext cx="762000" cy="259045"/>
    <xdr:sp macro="" textlink="">
      <xdr:nvSpPr>
        <xdr:cNvPr id="132" name="テキスト ボックス 131"/>
        <xdr:cNvSpPr txBox="1"/>
      </xdr:nvSpPr>
      <xdr:spPr>
        <a:xfrm>
          <a:off x="3924300" y="708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326974</xdr:rowOff>
    </xdr:from>
    <xdr:to>
      <xdr:col>19</xdr:col>
      <xdr:colOff>38100</xdr:colOff>
      <xdr:row>36</xdr:row>
      <xdr:rowOff>85674</xdr:rowOff>
    </xdr:to>
    <xdr:sp macro="" textlink="">
      <xdr:nvSpPr>
        <xdr:cNvPr id="133" name="楕円 132"/>
        <xdr:cNvSpPr/>
      </xdr:nvSpPr>
      <xdr:spPr bwMode="auto">
        <a:xfrm>
          <a:off x="3556000" y="693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70451</xdr:rowOff>
    </xdr:from>
    <xdr:ext cx="762000" cy="259045"/>
    <xdr:sp macro="" textlink="">
      <xdr:nvSpPr>
        <xdr:cNvPr id="134" name="テキスト ボックス 133"/>
        <xdr:cNvSpPr txBox="1"/>
      </xdr:nvSpPr>
      <xdr:spPr>
        <a:xfrm>
          <a:off x="3225800" y="702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28103</xdr:rowOff>
    </xdr:from>
    <xdr:to>
      <xdr:col>15</xdr:col>
      <xdr:colOff>101600</xdr:colOff>
      <xdr:row>36</xdr:row>
      <xdr:rowOff>129703</xdr:rowOff>
    </xdr:to>
    <xdr:sp macro="" textlink="">
      <xdr:nvSpPr>
        <xdr:cNvPr id="135" name="楕円 134"/>
        <xdr:cNvSpPr/>
      </xdr:nvSpPr>
      <xdr:spPr bwMode="auto">
        <a:xfrm>
          <a:off x="2857500" y="698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114480</xdr:rowOff>
    </xdr:from>
    <xdr:ext cx="762000" cy="259045"/>
    <xdr:sp macro="" textlink="">
      <xdr:nvSpPr>
        <xdr:cNvPr id="136" name="テキスト ボックス 135"/>
        <xdr:cNvSpPr txBox="1"/>
      </xdr:nvSpPr>
      <xdr:spPr>
        <a:xfrm>
          <a:off x="2527300" y="706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322,996
319,988
757.20
142,485,125
136,047,622
4,441,545
68,572,944
80,881,494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70777</xdr:rowOff>
    </xdr:from>
    <xdr:to>
      <xdr:col>24</xdr:col>
      <xdr:colOff>63500</xdr:colOff>
      <xdr:row>37</xdr:row>
      <xdr:rowOff>109944</xdr:rowOff>
    </xdr:to>
    <xdr:cxnSp macro="">
      <xdr:nvCxnSpPr>
        <xdr:cNvPr id="61" name="直線コネクタ 60"/>
        <xdr:cNvCxnSpPr/>
      </xdr:nvCxnSpPr>
      <xdr:spPr>
        <a:xfrm flipV="1">
          <a:off x="3797300" y="6414427"/>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109944</xdr:rowOff>
    </xdr:from>
    <xdr:to>
      <xdr:col>19</xdr:col>
      <xdr:colOff>177800</xdr:colOff>
      <xdr:row>37</xdr:row>
      <xdr:rowOff>135661</xdr:rowOff>
    </xdr:to>
    <xdr:cxnSp macro="">
      <xdr:nvCxnSpPr>
        <xdr:cNvPr id="64" name="直線コネクタ 63"/>
        <xdr:cNvCxnSpPr/>
      </xdr:nvCxnSpPr>
      <xdr:spPr>
        <a:xfrm flipV="1">
          <a:off x="2908300" y="6453594"/>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135661</xdr:rowOff>
    </xdr:from>
    <xdr:to>
      <xdr:col>15</xdr:col>
      <xdr:colOff>50800</xdr:colOff>
      <xdr:row>37</xdr:row>
      <xdr:rowOff>156083</xdr:rowOff>
    </xdr:to>
    <xdr:cxnSp macro="">
      <xdr:nvCxnSpPr>
        <xdr:cNvPr id="67" name="直線コネクタ 66"/>
        <xdr:cNvCxnSpPr/>
      </xdr:nvCxnSpPr>
      <xdr:spPr>
        <a:xfrm flipV="1">
          <a:off x="2019300" y="6479311"/>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152273</xdr:rowOff>
    </xdr:from>
    <xdr:to>
      <xdr:col>10</xdr:col>
      <xdr:colOff>114300</xdr:colOff>
      <xdr:row>37</xdr:row>
      <xdr:rowOff>156083</xdr:rowOff>
    </xdr:to>
    <xdr:cxnSp macro="">
      <xdr:nvCxnSpPr>
        <xdr:cNvPr id="70" name="直線コネクタ 69"/>
        <xdr:cNvCxnSpPr/>
      </xdr:nvCxnSpPr>
      <xdr:spPr>
        <a:xfrm>
          <a:off x="1130300" y="649592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19977</xdr:rowOff>
    </xdr:from>
    <xdr:to>
      <xdr:col>24</xdr:col>
      <xdr:colOff>114300</xdr:colOff>
      <xdr:row>37</xdr:row>
      <xdr:rowOff>121577</xdr:rowOff>
    </xdr:to>
    <xdr:sp macro="" textlink="">
      <xdr:nvSpPr>
        <xdr:cNvPr id="80" name="楕円 79"/>
        <xdr:cNvSpPr/>
      </xdr:nvSpPr>
      <xdr:spPr>
        <a:xfrm>
          <a:off x="4584700" y="6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169854</xdr:rowOff>
    </xdr:from>
    <xdr:ext cx="534377" cy="259045"/>
    <xdr:sp macro="" textlink="">
      <xdr:nvSpPr>
        <xdr:cNvPr id="81" name="人件費該当値テキスト"/>
        <xdr:cNvSpPr txBox="1"/>
      </xdr:nvSpPr>
      <xdr:spPr>
        <a:xfrm>
          <a:off x="4686300" y="63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59144</xdr:rowOff>
    </xdr:from>
    <xdr:to>
      <xdr:col>20</xdr:col>
      <xdr:colOff>38100</xdr:colOff>
      <xdr:row>37</xdr:row>
      <xdr:rowOff>160744</xdr:rowOff>
    </xdr:to>
    <xdr:sp macro="" textlink="">
      <xdr:nvSpPr>
        <xdr:cNvPr id="82" name="楕円 81"/>
        <xdr:cNvSpPr/>
      </xdr:nvSpPr>
      <xdr:spPr>
        <a:xfrm>
          <a:off x="3746500" y="64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151871</xdr:rowOff>
    </xdr:from>
    <xdr:ext cx="534377" cy="259045"/>
    <xdr:sp macro="" textlink="">
      <xdr:nvSpPr>
        <xdr:cNvPr id="83" name="テキスト ボックス 82"/>
        <xdr:cNvSpPr txBox="1"/>
      </xdr:nvSpPr>
      <xdr:spPr>
        <a:xfrm>
          <a:off x="3530111" y="64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84861</xdr:rowOff>
    </xdr:from>
    <xdr:to>
      <xdr:col>15</xdr:col>
      <xdr:colOff>101600</xdr:colOff>
      <xdr:row>38</xdr:row>
      <xdr:rowOff>15011</xdr:rowOff>
    </xdr:to>
    <xdr:sp macro="" textlink="">
      <xdr:nvSpPr>
        <xdr:cNvPr id="84" name="楕円 83"/>
        <xdr:cNvSpPr/>
      </xdr:nvSpPr>
      <xdr:spPr>
        <a:xfrm>
          <a:off x="2857500" y="6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6138</xdr:rowOff>
    </xdr:from>
    <xdr:ext cx="534377" cy="259045"/>
    <xdr:sp macro="" textlink="">
      <xdr:nvSpPr>
        <xdr:cNvPr id="85" name="テキスト ボックス 84"/>
        <xdr:cNvSpPr txBox="1"/>
      </xdr:nvSpPr>
      <xdr:spPr>
        <a:xfrm>
          <a:off x="2641111" y="65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105283</xdr:rowOff>
    </xdr:from>
    <xdr:to>
      <xdr:col>10</xdr:col>
      <xdr:colOff>165100</xdr:colOff>
      <xdr:row>38</xdr:row>
      <xdr:rowOff>35433</xdr:rowOff>
    </xdr:to>
    <xdr:sp macro="" textlink="">
      <xdr:nvSpPr>
        <xdr:cNvPr id="86" name="楕円 85"/>
        <xdr:cNvSpPr/>
      </xdr:nvSpPr>
      <xdr:spPr>
        <a:xfrm>
          <a:off x="1968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26560</xdr:rowOff>
    </xdr:from>
    <xdr:ext cx="534377" cy="259045"/>
    <xdr:sp macro="" textlink="">
      <xdr:nvSpPr>
        <xdr:cNvPr id="87" name="テキスト ボックス 86"/>
        <xdr:cNvSpPr txBox="1"/>
      </xdr:nvSpPr>
      <xdr:spPr>
        <a:xfrm>
          <a:off x="1752111" y="65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101473</xdr:rowOff>
    </xdr:from>
    <xdr:to>
      <xdr:col>6</xdr:col>
      <xdr:colOff>38100</xdr:colOff>
      <xdr:row>38</xdr:row>
      <xdr:rowOff>31623</xdr:rowOff>
    </xdr:to>
    <xdr:sp macro="" textlink="">
      <xdr:nvSpPr>
        <xdr:cNvPr id="88" name="楕円 87"/>
        <xdr:cNvSpPr/>
      </xdr:nvSpPr>
      <xdr:spPr>
        <a:xfrm>
          <a:off x="1079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22750</xdr:rowOff>
    </xdr:from>
    <xdr:ext cx="534377" cy="259045"/>
    <xdr:sp macro="" textlink="">
      <xdr:nvSpPr>
        <xdr:cNvPr id="89" name="テキスト ボックス 88"/>
        <xdr:cNvSpPr txBox="1"/>
      </xdr:nvSpPr>
      <xdr:spPr>
        <a:xfrm>
          <a:off x="863111" y="65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118618</xdr:rowOff>
    </xdr:from>
    <xdr:to>
      <xdr:col>24</xdr:col>
      <xdr:colOff>62865</xdr:colOff>
      <xdr:row>59</xdr:row>
      <xdr:rowOff>13818</xdr:rowOff>
    </xdr:to>
    <xdr:cxnSp macro="">
      <xdr:nvCxnSpPr>
        <xdr:cNvPr id="114" name="直線コネクタ 113"/>
        <xdr:cNvCxnSpPr/>
      </xdr:nvCxnSpPr>
      <xdr:spPr>
        <a:xfrm flipV="1">
          <a:off x="4633595" y="9205468"/>
          <a:ext cx="1270" cy="923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17645</xdr:rowOff>
    </xdr:from>
    <xdr:ext cx="534377" cy="259045"/>
    <xdr:sp macro="" textlink="">
      <xdr:nvSpPr>
        <xdr:cNvPr id="115" name="物件費最小値テキスト"/>
        <xdr:cNvSpPr txBox="1"/>
      </xdr:nvSpPr>
      <xdr:spPr>
        <a:xfrm>
          <a:off x="4686300" y="101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13818</xdr:rowOff>
    </xdr:from>
    <xdr:to>
      <xdr:col>24</xdr:col>
      <xdr:colOff>152400</xdr:colOff>
      <xdr:row>59</xdr:row>
      <xdr:rowOff>13818</xdr:rowOff>
    </xdr:to>
    <xdr:cxnSp macro="">
      <xdr:nvCxnSpPr>
        <xdr:cNvPr id="116" name="直線コネクタ 115"/>
        <xdr:cNvCxnSpPr/>
      </xdr:nvCxnSpPr>
      <xdr:spPr>
        <a:xfrm>
          <a:off x="4546600" y="10129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65295</xdr:rowOff>
    </xdr:from>
    <xdr:ext cx="599010" cy="259045"/>
    <xdr:sp macro="" textlink="">
      <xdr:nvSpPr>
        <xdr:cNvPr id="117" name="物件費最大値テキスト"/>
        <xdr:cNvSpPr txBox="1"/>
      </xdr:nvSpPr>
      <xdr:spPr>
        <a:xfrm>
          <a:off x="4686300" y="898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118618</xdr:rowOff>
    </xdr:from>
    <xdr:to>
      <xdr:col>24</xdr:col>
      <xdr:colOff>152400</xdr:colOff>
      <xdr:row>53</xdr:row>
      <xdr:rowOff>118618</xdr:rowOff>
    </xdr:to>
    <xdr:cxnSp macro="">
      <xdr:nvCxnSpPr>
        <xdr:cNvPr id="118" name="直線コネクタ 117"/>
        <xdr:cNvCxnSpPr/>
      </xdr:nvCxnSpPr>
      <xdr:spPr>
        <a:xfrm>
          <a:off x="4546600" y="92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76594</xdr:rowOff>
    </xdr:from>
    <xdr:to>
      <xdr:col>24</xdr:col>
      <xdr:colOff>63500</xdr:colOff>
      <xdr:row>57</xdr:row>
      <xdr:rowOff>19786</xdr:rowOff>
    </xdr:to>
    <xdr:cxnSp macro="">
      <xdr:nvCxnSpPr>
        <xdr:cNvPr id="119" name="直線コネクタ 118"/>
        <xdr:cNvCxnSpPr/>
      </xdr:nvCxnSpPr>
      <xdr:spPr>
        <a:xfrm flipV="1">
          <a:off x="3797300" y="9677794"/>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40479</xdr:rowOff>
    </xdr:from>
    <xdr:ext cx="534377" cy="259045"/>
    <xdr:sp macro="" textlink="">
      <xdr:nvSpPr>
        <xdr:cNvPr id="120" name="物件費平均値テキスト"/>
        <xdr:cNvSpPr txBox="1"/>
      </xdr:nvSpPr>
      <xdr:spPr>
        <a:xfrm>
          <a:off x="4686300" y="981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62052</xdr:rowOff>
    </xdr:from>
    <xdr:to>
      <xdr:col>24</xdr:col>
      <xdr:colOff>114300</xdr:colOff>
      <xdr:row>57</xdr:row>
      <xdr:rowOff>163652</xdr:rowOff>
    </xdr:to>
    <xdr:sp macro="" textlink="">
      <xdr:nvSpPr>
        <xdr:cNvPr id="121" name="フローチャート: 判断 120"/>
        <xdr:cNvSpPr/>
      </xdr:nvSpPr>
      <xdr:spPr>
        <a:xfrm>
          <a:off x="4584700" y="983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15151</xdr:rowOff>
    </xdr:from>
    <xdr:to>
      <xdr:col>19</xdr:col>
      <xdr:colOff>177800</xdr:colOff>
      <xdr:row>57</xdr:row>
      <xdr:rowOff>19786</xdr:rowOff>
    </xdr:to>
    <xdr:cxnSp macro="">
      <xdr:nvCxnSpPr>
        <xdr:cNvPr id="122" name="直線コネクタ 121"/>
        <xdr:cNvCxnSpPr/>
      </xdr:nvCxnSpPr>
      <xdr:spPr>
        <a:xfrm>
          <a:off x="2908300" y="9787801"/>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89497</xdr:rowOff>
    </xdr:from>
    <xdr:to>
      <xdr:col>20</xdr:col>
      <xdr:colOff>38100</xdr:colOff>
      <xdr:row>58</xdr:row>
      <xdr:rowOff>19647</xdr:rowOff>
    </xdr:to>
    <xdr:sp macro="" textlink="">
      <xdr:nvSpPr>
        <xdr:cNvPr id="123" name="フローチャート: 判断 122"/>
        <xdr:cNvSpPr/>
      </xdr:nvSpPr>
      <xdr:spPr>
        <a:xfrm>
          <a:off x="37465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10774</xdr:rowOff>
    </xdr:from>
    <xdr:ext cx="534377" cy="259045"/>
    <xdr:sp macro="" textlink="">
      <xdr:nvSpPr>
        <xdr:cNvPr id="124" name="テキスト ボックス 123"/>
        <xdr:cNvSpPr txBox="1"/>
      </xdr:nvSpPr>
      <xdr:spPr>
        <a:xfrm>
          <a:off x="3530111" y="99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69126</xdr:rowOff>
    </xdr:from>
    <xdr:to>
      <xdr:col>15</xdr:col>
      <xdr:colOff>50800</xdr:colOff>
      <xdr:row>57</xdr:row>
      <xdr:rowOff>15151</xdr:rowOff>
    </xdr:to>
    <xdr:cxnSp macro="">
      <xdr:nvCxnSpPr>
        <xdr:cNvPr id="125" name="直線コネクタ 124"/>
        <xdr:cNvCxnSpPr/>
      </xdr:nvCxnSpPr>
      <xdr:spPr>
        <a:xfrm>
          <a:off x="2019300" y="8641626"/>
          <a:ext cx="889000" cy="114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118681</xdr:rowOff>
    </xdr:from>
    <xdr:to>
      <xdr:col>15</xdr:col>
      <xdr:colOff>101600</xdr:colOff>
      <xdr:row>58</xdr:row>
      <xdr:rowOff>48831</xdr:rowOff>
    </xdr:to>
    <xdr:sp macro="" textlink="">
      <xdr:nvSpPr>
        <xdr:cNvPr id="126" name="フローチャート: 判断 125"/>
        <xdr:cNvSpPr/>
      </xdr:nvSpPr>
      <xdr:spPr>
        <a:xfrm>
          <a:off x="2857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39958</xdr:rowOff>
    </xdr:from>
    <xdr:ext cx="534377" cy="259045"/>
    <xdr:sp macro="" textlink="">
      <xdr:nvSpPr>
        <xdr:cNvPr id="127" name="テキスト ボックス 126"/>
        <xdr:cNvSpPr txBox="1"/>
      </xdr:nvSpPr>
      <xdr:spPr>
        <a:xfrm>
          <a:off x="2641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69126</xdr:rowOff>
    </xdr:from>
    <xdr:to>
      <xdr:col>10</xdr:col>
      <xdr:colOff>114300</xdr:colOff>
      <xdr:row>50</xdr:row>
      <xdr:rowOff>149796</xdr:rowOff>
    </xdr:to>
    <xdr:cxnSp macro="">
      <xdr:nvCxnSpPr>
        <xdr:cNvPr id="128" name="直線コネクタ 127"/>
        <xdr:cNvCxnSpPr/>
      </xdr:nvCxnSpPr>
      <xdr:spPr>
        <a:xfrm flipV="1">
          <a:off x="1130300" y="8641626"/>
          <a:ext cx="889000" cy="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104077</xdr:rowOff>
    </xdr:from>
    <xdr:to>
      <xdr:col>10</xdr:col>
      <xdr:colOff>165100</xdr:colOff>
      <xdr:row>58</xdr:row>
      <xdr:rowOff>34227</xdr:rowOff>
    </xdr:to>
    <xdr:sp macro="" textlink="">
      <xdr:nvSpPr>
        <xdr:cNvPr id="129" name="フローチャート: 判断 128"/>
        <xdr:cNvSpPr/>
      </xdr:nvSpPr>
      <xdr:spPr>
        <a:xfrm>
          <a:off x="1968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25354</xdr:rowOff>
    </xdr:from>
    <xdr:ext cx="534377" cy="259045"/>
    <xdr:sp macro="" textlink="">
      <xdr:nvSpPr>
        <xdr:cNvPr id="130" name="テキスト ボックス 129"/>
        <xdr:cNvSpPr txBox="1"/>
      </xdr:nvSpPr>
      <xdr:spPr>
        <a:xfrm>
          <a:off x="1752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113500</xdr:rowOff>
    </xdr:from>
    <xdr:to>
      <xdr:col>6</xdr:col>
      <xdr:colOff>38100</xdr:colOff>
      <xdr:row>58</xdr:row>
      <xdr:rowOff>43650</xdr:rowOff>
    </xdr:to>
    <xdr:sp macro="" textlink="">
      <xdr:nvSpPr>
        <xdr:cNvPr id="131" name="フローチャート: 判断 130"/>
        <xdr:cNvSpPr/>
      </xdr:nvSpPr>
      <xdr:spPr>
        <a:xfrm>
          <a:off x="1079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34777</xdr:rowOff>
    </xdr:from>
    <xdr:ext cx="534377" cy="259045"/>
    <xdr:sp macro="" textlink="">
      <xdr:nvSpPr>
        <xdr:cNvPr id="132" name="テキスト ボックス 131"/>
        <xdr:cNvSpPr txBox="1"/>
      </xdr:nvSpPr>
      <xdr:spPr>
        <a:xfrm>
          <a:off x="863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25794</xdr:rowOff>
    </xdr:from>
    <xdr:to>
      <xdr:col>24</xdr:col>
      <xdr:colOff>114300</xdr:colOff>
      <xdr:row>56</xdr:row>
      <xdr:rowOff>127394</xdr:rowOff>
    </xdr:to>
    <xdr:sp macro="" textlink="">
      <xdr:nvSpPr>
        <xdr:cNvPr id="138" name="楕円 137"/>
        <xdr:cNvSpPr/>
      </xdr:nvSpPr>
      <xdr:spPr>
        <a:xfrm>
          <a:off x="4584700" y="96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48671</xdr:rowOff>
    </xdr:from>
    <xdr:ext cx="534377" cy="259045"/>
    <xdr:sp macro="" textlink="">
      <xdr:nvSpPr>
        <xdr:cNvPr id="139" name="物件費該当値テキスト"/>
        <xdr:cNvSpPr txBox="1"/>
      </xdr:nvSpPr>
      <xdr:spPr>
        <a:xfrm>
          <a:off x="4686300" y="94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140436</xdr:rowOff>
    </xdr:from>
    <xdr:to>
      <xdr:col>20</xdr:col>
      <xdr:colOff>38100</xdr:colOff>
      <xdr:row>57</xdr:row>
      <xdr:rowOff>70586</xdr:rowOff>
    </xdr:to>
    <xdr:sp macro="" textlink="">
      <xdr:nvSpPr>
        <xdr:cNvPr id="140" name="楕円 139"/>
        <xdr:cNvSpPr/>
      </xdr:nvSpPr>
      <xdr:spPr>
        <a:xfrm>
          <a:off x="3746500" y="97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87113</xdr:rowOff>
    </xdr:from>
    <xdr:ext cx="534377" cy="259045"/>
    <xdr:sp macro="" textlink="">
      <xdr:nvSpPr>
        <xdr:cNvPr id="141" name="テキスト ボックス 140"/>
        <xdr:cNvSpPr txBox="1"/>
      </xdr:nvSpPr>
      <xdr:spPr>
        <a:xfrm>
          <a:off x="3530111" y="95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135801</xdr:rowOff>
    </xdr:from>
    <xdr:to>
      <xdr:col>15</xdr:col>
      <xdr:colOff>101600</xdr:colOff>
      <xdr:row>57</xdr:row>
      <xdr:rowOff>65951</xdr:rowOff>
    </xdr:to>
    <xdr:sp macro="" textlink="">
      <xdr:nvSpPr>
        <xdr:cNvPr id="142" name="楕円 141"/>
        <xdr:cNvSpPr/>
      </xdr:nvSpPr>
      <xdr:spPr>
        <a:xfrm>
          <a:off x="2857500" y="9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82478</xdr:rowOff>
    </xdr:from>
    <xdr:ext cx="534377" cy="259045"/>
    <xdr:sp macro="" textlink="">
      <xdr:nvSpPr>
        <xdr:cNvPr id="143" name="テキスト ボックス 142"/>
        <xdr:cNvSpPr txBox="1"/>
      </xdr:nvSpPr>
      <xdr:spPr>
        <a:xfrm>
          <a:off x="2641111" y="951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18326</xdr:rowOff>
    </xdr:from>
    <xdr:to>
      <xdr:col>10</xdr:col>
      <xdr:colOff>165100</xdr:colOff>
      <xdr:row>50</xdr:row>
      <xdr:rowOff>119926</xdr:rowOff>
    </xdr:to>
    <xdr:sp macro="" textlink="">
      <xdr:nvSpPr>
        <xdr:cNvPr id="144" name="楕円 143"/>
        <xdr:cNvSpPr/>
      </xdr:nvSpPr>
      <xdr:spPr>
        <a:xfrm>
          <a:off x="1968500" y="85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136453</xdr:rowOff>
    </xdr:from>
    <xdr:ext cx="599010" cy="259045"/>
    <xdr:sp macro="" textlink="">
      <xdr:nvSpPr>
        <xdr:cNvPr id="145" name="テキスト ボックス 144"/>
        <xdr:cNvSpPr txBox="1"/>
      </xdr:nvSpPr>
      <xdr:spPr>
        <a:xfrm>
          <a:off x="1719795" y="836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98996</xdr:rowOff>
    </xdr:from>
    <xdr:to>
      <xdr:col>6</xdr:col>
      <xdr:colOff>38100</xdr:colOff>
      <xdr:row>51</xdr:row>
      <xdr:rowOff>29146</xdr:rowOff>
    </xdr:to>
    <xdr:sp macro="" textlink="">
      <xdr:nvSpPr>
        <xdr:cNvPr id="146" name="楕円 145"/>
        <xdr:cNvSpPr/>
      </xdr:nvSpPr>
      <xdr:spPr>
        <a:xfrm>
          <a:off x="1079500" y="86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45673</xdr:rowOff>
    </xdr:from>
    <xdr:ext cx="599010" cy="259045"/>
    <xdr:sp macro="" textlink="">
      <xdr:nvSpPr>
        <xdr:cNvPr id="147" name="テキスト ボックス 146"/>
        <xdr:cNvSpPr txBox="1"/>
      </xdr:nvSpPr>
      <xdr:spPr>
        <a:xfrm>
          <a:off x="830795" y="844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152019</xdr:rowOff>
    </xdr:from>
    <xdr:to>
      <xdr:col>24</xdr:col>
      <xdr:colOff>63500</xdr:colOff>
      <xdr:row>74</xdr:row>
      <xdr:rowOff>29972</xdr:rowOff>
    </xdr:to>
    <xdr:cxnSp macro="">
      <xdr:nvCxnSpPr>
        <xdr:cNvPr id="176" name="直線コネクタ 175"/>
        <xdr:cNvCxnSpPr/>
      </xdr:nvCxnSpPr>
      <xdr:spPr>
        <a:xfrm>
          <a:off x="3797300" y="12667869"/>
          <a:ext cx="8382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33401</xdr:rowOff>
    </xdr:from>
    <xdr:to>
      <xdr:col>19</xdr:col>
      <xdr:colOff>177800</xdr:colOff>
      <xdr:row>73</xdr:row>
      <xdr:rowOff>152019</xdr:rowOff>
    </xdr:to>
    <xdr:cxnSp macro="">
      <xdr:nvCxnSpPr>
        <xdr:cNvPr id="179" name="直線コネクタ 178"/>
        <xdr:cNvCxnSpPr/>
      </xdr:nvCxnSpPr>
      <xdr:spPr>
        <a:xfrm>
          <a:off x="2908300" y="12549251"/>
          <a:ext cx="8890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158115</xdr:rowOff>
    </xdr:from>
    <xdr:to>
      <xdr:col>15</xdr:col>
      <xdr:colOff>50800</xdr:colOff>
      <xdr:row>73</xdr:row>
      <xdr:rowOff>33401</xdr:rowOff>
    </xdr:to>
    <xdr:cxnSp macro="">
      <xdr:nvCxnSpPr>
        <xdr:cNvPr id="182" name="直線コネクタ 181"/>
        <xdr:cNvCxnSpPr/>
      </xdr:nvCxnSpPr>
      <xdr:spPr>
        <a:xfrm>
          <a:off x="2019300" y="12502515"/>
          <a:ext cx="889000" cy="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158115</xdr:rowOff>
    </xdr:from>
    <xdr:to>
      <xdr:col>10</xdr:col>
      <xdr:colOff>114300</xdr:colOff>
      <xdr:row>73</xdr:row>
      <xdr:rowOff>508</xdr:rowOff>
    </xdr:to>
    <xdr:cxnSp macro="">
      <xdr:nvCxnSpPr>
        <xdr:cNvPr id="185" name="直線コネクタ 184"/>
        <xdr:cNvCxnSpPr/>
      </xdr:nvCxnSpPr>
      <xdr:spPr>
        <a:xfrm flipV="1">
          <a:off x="1130300" y="12502515"/>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150622</xdr:rowOff>
    </xdr:from>
    <xdr:to>
      <xdr:col>24</xdr:col>
      <xdr:colOff>114300</xdr:colOff>
      <xdr:row>74</xdr:row>
      <xdr:rowOff>80772</xdr:rowOff>
    </xdr:to>
    <xdr:sp macro="" textlink="">
      <xdr:nvSpPr>
        <xdr:cNvPr id="195" name="楕円 194"/>
        <xdr:cNvSpPr/>
      </xdr:nvSpPr>
      <xdr:spPr>
        <a:xfrm>
          <a:off x="4584700" y="126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2049</xdr:rowOff>
    </xdr:from>
    <xdr:ext cx="469744" cy="259045"/>
    <xdr:sp macro="" textlink="">
      <xdr:nvSpPr>
        <xdr:cNvPr id="196" name="維持補修費該当値テキスト"/>
        <xdr:cNvSpPr txBox="1"/>
      </xdr:nvSpPr>
      <xdr:spPr>
        <a:xfrm>
          <a:off x="4686300" y="1251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101219</xdr:rowOff>
    </xdr:from>
    <xdr:to>
      <xdr:col>20</xdr:col>
      <xdr:colOff>38100</xdr:colOff>
      <xdr:row>74</xdr:row>
      <xdr:rowOff>31369</xdr:rowOff>
    </xdr:to>
    <xdr:sp macro="" textlink="">
      <xdr:nvSpPr>
        <xdr:cNvPr id="197" name="楕円 196"/>
        <xdr:cNvSpPr/>
      </xdr:nvSpPr>
      <xdr:spPr>
        <a:xfrm>
          <a:off x="3746500" y="126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47896</xdr:rowOff>
    </xdr:from>
    <xdr:ext cx="469744" cy="259045"/>
    <xdr:sp macro="" textlink="">
      <xdr:nvSpPr>
        <xdr:cNvPr id="198" name="テキスト ボックス 197"/>
        <xdr:cNvSpPr txBox="1"/>
      </xdr:nvSpPr>
      <xdr:spPr>
        <a:xfrm>
          <a:off x="3562428" y="1239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154051</xdr:rowOff>
    </xdr:from>
    <xdr:to>
      <xdr:col>15</xdr:col>
      <xdr:colOff>101600</xdr:colOff>
      <xdr:row>73</xdr:row>
      <xdr:rowOff>84201</xdr:rowOff>
    </xdr:to>
    <xdr:sp macro="" textlink="">
      <xdr:nvSpPr>
        <xdr:cNvPr id="199" name="楕円 198"/>
        <xdr:cNvSpPr/>
      </xdr:nvSpPr>
      <xdr:spPr>
        <a:xfrm>
          <a:off x="2857500" y="124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100728</xdr:rowOff>
    </xdr:from>
    <xdr:ext cx="469744" cy="259045"/>
    <xdr:sp macro="" textlink="">
      <xdr:nvSpPr>
        <xdr:cNvPr id="200" name="テキスト ボックス 199"/>
        <xdr:cNvSpPr txBox="1"/>
      </xdr:nvSpPr>
      <xdr:spPr>
        <a:xfrm>
          <a:off x="2673428" y="1227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107315</xdr:rowOff>
    </xdr:from>
    <xdr:to>
      <xdr:col>10</xdr:col>
      <xdr:colOff>165100</xdr:colOff>
      <xdr:row>73</xdr:row>
      <xdr:rowOff>37465</xdr:rowOff>
    </xdr:to>
    <xdr:sp macro="" textlink="">
      <xdr:nvSpPr>
        <xdr:cNvPr id="201" name="楕円 200"/>
        <xdr:cNvSpPr/>
      </xdr:nvSpPr>
      <xdr:spPr>
        <a:xfrm>
          <a:off x="1968500" y="124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53992</xdr:rowOff>
    </xdr:from>
    <xdr:ext cx="469744" cy="259045"/>
    <xdr:sp macro="" textlink="">
      <xdr:nvSpPr>
        <xdr:cNvPr id="202" name="テキスト ボックス 201"/>
        <xdr:cNvSpPr txBox="1"/>
      </xdr:nvSpPr>
      <xdr:spPr>
        <a:xfrm>
          <a:off x="1784428" y="1222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121158</xdr:rowOff>
    </xdr:from>
    <xdr:to>
      <xdr:col>6</xdr:col>
      <xdr:colOff>38100</xdr:colOff>
      <xdr:row>73</xdr:row>
      <xdr:rowOff>51308</xdr:rowOff>
    </xdr:to>
    <xdr:sp macro="" textlink="">
      <xdr:nvSpPr>
        <xdr:cNvPr id="203" name="楕円 202"/>
        <xdr:cNvSpPr/>
      </xdr:nvSpPr>
      <xdr:spPr>
        <a:xfrm>
          <a:off x="1079500" y="124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67835</xdr:rowOff>
    </xdr:from>
    <xdr:ext cx="469744" cy="259045"/>
    <xdr:sp macro="" textlink="">
      <xdr:nvSpPr>
        <xdr:cNvPr id="204" name="テキスト ボックス 203"/>
        <xdr:cNvSpPr txBox="1"/>
      </xdr:nvSpPr>
      <xdr:spPr>
        <a:xfrm>
          <a:off x="895428" y="1224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135496</xdr:rowOff>
    </xdr:from>
    <xdr:to>
      <xdr:col>24</xdr:col>
      <xdr:colOff>63500</xdr:colOff>
      <xdr:row>98</xdr:row>
      <xdr:rowOff>37491</xdr:rowOff>
    </xdr:to>
    <xdr:cxnSp macro="">
      <xdr:nvCxnSpPr>
        <xdr:cNvPr id="234" name="直線コネクタ 233"/>
        <xdr:cNvCxnSpPr/>
      </xdr:nvCxnSpPr>
      <xdr:spPr>
        <a:xfrm flipV="1">
          <a:off x="3797300" y="16766146"/>
          <a:ext cx="8382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37491</xdr:rowOff>
    </xdr:from>
    <xdr:to>
      <xdr:col>19</xdr:col>
      <xdr:colOff>177800</xdr:colOff>
      <xdr:row>98</xdr:row>
      <xdr:rowOff>47561</xdr:rowOff>
    </xdr:to>
    <xdr:cxnSp macro="">
      <xdr:nvCxnSpPr>
        <xdr:cNvPr id="237" name="直線コネクタ 236"/>
        <xdr:cNvCxnSpPr/>
      </xdr:nvCxnSpPr>
      <xdr:spPr>
        <a:xfrm flipV="1">
          <a:off x="2908300" y="16839591"/>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47016</xdr:rowOff>
    </xdr:from>
    <xdr:to>
      <xdr:col>15</xdr:col>
      <xdr:colOff>50800</xdr:colOff>
      <xdr:row>98</xdr:row>
      <xdr:rowOff>47561</xdr:rowOff>
    </xdr:to>
    <xdr:cxnSp macro="">
      <xdr:nvCxnSpPr>
        <xdr:cNvPr id="240" name="直線コネクタ 239"/>
        <xdr:cNvCxnSpPr/>
      </xdr:nvCxnSpPr>
      <xdr:spPr>
        <a:xfrm>
          <a:off x="2019300" y="16849116"/>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47016</xdr:rowOff>
    </xdr:from>
    <xdr:to>
      <xdr:col>10</xdr:col>
      <xdr:colOff>114300</xdr:colOff>
      <xdr:row>98</xdr:row>
      <xdr:rowOff>135700</xdr:rowOff>
    </xdr:to>
    <xdr:cxnSp macro="">
      <xdr:nvCxnSpPr>
        <xdr:cNvPr id="243" name="直線コネクタ 242"/>
        <xdr:cNvCxnSpPr/>
      </xdr:nvCxnSpPr>
      <xdr:spPr>
        <a:xfrm flipV="1">
          <a:off x="1130300" y="16849116"/>
          <a:ext cx="889000" cy="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84696</xdr:rowOff>
    </xdr:from>
    <xdr:to>
      <xdr:col>24</xdr:col>
      <xdr:colOff>114300</xdr:colOff>
      <xdr:row>98</xdr:row>
      <xdr:rowOff>14846</xdr:rowOff>
    </xdr:to>
    <xdr:sp macro="" textlink="">
      <xdr:nvSpPr>
        <xdr:cNvPr id="253" name="楕円 252"/>
        <xdr:cNvSpPr/>
      </xdr:nvSpPr>
      <xdr:spPr>
        <a:xfrm>
          <a:off x="4584700" y="167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171073</xdr:rowOff>
    </xdr:from>
    <xdr:ext cx="534377" cy="259045"/>
    <xdr:sp macro="" textlink="">
      <xdr:nvSpPr>
        <xdr:cNvPr id="254" name="扶助費該当値テキスト"/>
        <xdr:cNvSpPr txBox="1"/>
      </xdr:nvSpPr>
      <xdr:spPr>
        <a:xfrm>
          <a:off x="4686300" y="166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158141</xdr:rowOff>
    </xdr:from>
    <xdr:to>
      <xdr:col>20</xdr:col>
      <xdr:colOff>38100</xdr:colOff>
      <xdr:row>98</xdr:row>
      <xdr:rowOff>88291</xdr:rowOff>
    </xdr:to>
    <xdr:sp macro="" textlink="">
      <xdr:nvSpPr>
        <xdr:cNvPr id="255" name="楕円 254"/>
        <xdr:cNvSpPr/>
      </xdr:nvSpPr>
      <xdr:spPr>
        <a:xfrm>
          <a:off x="3746500" y="167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79418</xdr:rowOff>
    </xdr:from>
    <xdr:ext cx="534377" cy="259045"/>
    <xdr:sp macro="" textlink="">
      <xdr:nvSpPr>
        <xdr:cNvPr id="256" name="テキスト ボックス 255"/>
        <xdr:cNvSpPr txBox="1"/>
      </xdr:nvSpPr>
      <xdr:spPr>
        <a:xfrm>
          <a:off x="3530111" y="168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168211</xdr:rowOff>
    </xdr:from>
    <xdr:to>
      <xdr:col>15</xdr:col>
      <xdr:colOff>101600</xdr:colOff>
      <xdr:row>98</xdr:row>
      <xdr:rowOff>98361</xdr:rowOff>
    </xdr:to>
    <xdr:sp macro="" textlink="">
      <xdr:nvSpPr>
        <xdr:cNvPr id="257" name="楕円 256"/>
        <xdr:cNvSpPr/>
      </xdr:nvSpPr>
      <xdr:spPr>
        <a:xfrm>
          <a:off x="2857500" y="167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89488</xdr:rowOff>
    </xdr:from>
    <xdr:ext cx="534377" cy="259045"/>
    <xdr:sp macro="" textlink="">
      <xdr:nvSpPr>
        <xdr:cNvPr id="258" name="テキスト ボックス 257"/>
        <xdr:cNvSpPr txBox="1"/>
      </xdr:nvSpPr>
      <xdr:spPr>
        <a:xfrm>
          <a:off x="2641111" y="168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167666</xdr:rowOff>
    </xdr:from>
    <xdr:to>
      <xdr:col>10</xdr:col>
      <xdr:colOff>165100</xdr:colOff>
      <xdr:row>98</xdr:row>
      <xdr:rowOff>97816</xdr:rowOff>
    </xdr:to>
    <xdr:sp macro="" textlink="">
      <xdr:nvSpPr>
        <xdr:cNvPr id="259" name="楕円 258"/>
        <xdr:cNvSpPr/>
      </xdr:nvSpPr>
      <xdr:spPr>
        <a:xfrm>
          <a:off x="1968500" y="167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88943</xdr:rowOff>
    </xdr:from>
    <xdr:ext cx="534377" cy="259045"/>
    <xdr:sp macro="" textlink="">
      <xdr:nvSpPr>
        <xdr:cNvPr id="260" name="テキスト ボックス 259"/>
        <xdr:cNvSpPr txBox="1"/>
      </xdr:nvSpPr>
      <xdr:spPr>
        <a:xfrm>
          <a:off x="1752111" y="168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84900</xdr:rowOff>
    </xdr:from>
    <xdr:to>
      <xdr:col>6</xdr:col>
      <xdr:colOff>38100</xdr:colOff>
      <xdr:row>99</xdr:row>
      <xdr:rowOff>15050</xdr:rowOff>
    </xdr:to>
    <xdr:sp macro="" textlink="">
      <xdr:nvSpPr>
        <xdr:cNvPr id="261" name="楕円 260"/>
        <xdr:cNvSpPr/>
      </xdr:nvSpPr>
      <xdr:spPr>
        <a:xfrm>
          <a:off x="1079500" y="168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6177</xdr:rowOff>
    </xdr:from>
    <xdr:ext cx="534377" cy="259045"/>
    <xdr:sp macro="" textlink="">
      <xdr:nvSpPr>
        <xdr:cNvPr id="262" name="テキスト ボックス 261"/>
        <xdr:cNvSpPr txBox="1"/>
      </xdr:nvSpPr>
      <xdr:spPr>
        <a:xfrm>
          <a:off x="863111" y="169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65405</xdr:rowOff>
    </xdr:from>
    <xdr:to>
      <xdr:col>55</xdr:col>
      <xdr:colOff>0</xdr:colOff>
      <xdr:row>36</xdr:row>
      <xdr:rowOff>69543</xdr:rowOff>
    </xdr:to>
    <xdr:cxnSp macro="">
      <xdr:nvCxnSpPr>
        <xdr:cNvPr id="290" name="直線コネクタ 289"/>
        <xdr:cNvCxnSpPr/>
      </xdr:nvCxnSpPr>
      <xdr:spPr>
        <a:xfrm flipV="1">
          <a:off x="9639300" y="6237605"/>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69543</xdr:rowOff>
    </xdr:from>
    <xdr:to>
      <xdr:col>50</xdr:col>
      <xdr:colOff>114300</xdr:colOff>
      <xdr:row>36</xdr:row>
      <xdr:rowOff>115103</xdr:rowOff>
    </xdr:to>
    <xdr:cxnSp macro="">
      <xdr:nvCxnSpPr>
        <xdr:cNvPr id="293" name="直線コネクタ 292"/>
        <xdr:cNvCxnSpPr/>
      </xdr:nvCxnSpPr>
      <xdr:spPr>
        <a:xfrm flipV="1">
          <a:off x="8750300" y="6241743"/>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115103</xdr:rowOff>
    </xdr:from>
    <xdr:to>
      <xdr:col>45</xdr:col>
      <xdr:colOff>177800</xdr:colOff>
      <xdr:row>36</xdr:row>
      <xdr:rowOff>139631</xdr:rowOff>
    </xdr:to>
    <xdr:cxnSp macro="">
      <xdr:nvCxnSpPr>
        <xdr:cNvPr id="296" name="直線コネクタ 295"/>
        <xdr:cNvCxnSpPr/>
      </xdr:nvCxnSpPr>
      <xdr:spPr>
        <a:xfrm flipV="1">
          <a:off x="7861300" y="6287303"/>
          <a:ext cx="889000" cy="2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105730</xdr:rowOff>
    </xdr:from>
    <xdr:to>
      <xdr:col>41</xdr:col>
      <xdr:colOff>50800</xdr:colOff>
      <xdr:row>36</xdr:row>
      <xdr:rowOff>139631</xdr:rowOff>
    </xdr:to>
    <xdr:cxnSp macro="">
      <xdr:nvCxnSpPr>
        <xdr:cNvPr id="299" name="直線コネクタ 298"/>
        <xdr:cNvCxnSpPr/>
      </xdr:nvCxnSpPr>
      <xdr:spPr>
        <a:xfrm>
          <a:off x="6972300" y="6277930"/>
          <a:ext cx="8890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14605</xdr:rowOff>
    </xdr:from>
    <xdr:to>
      <xdr:col>55</xdr:col>
      <xdr:colOff>50800</xdr:colOff>
      <xdr:row>36</xdr:row>
      <xdr:rowOff>116205</xdr:rowOff>
    </xdr:to>
    <xdr:sp macro="" textlink="">
      <xdr:nvSpPr>
        <xdr:cNvPr id="309" name="楕円 308"/>
        <xdr:cNvSpPr/>
      </xdr:nvSpPr>
      <xdr:spPr>
        <a:xfrm>
          <a:off x="10426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37482</xdr:rowOff>
    </xdr:from>
    <xdr:ext cx="534377" cy="259045"/>
    <xdr:sp macro="" textlink="">
      <xdr:nvSpPr>
        <xdr:cNvPr id="310" name="補助費等該当値テキスト"/>
        <xdr:cNvSpPr txBox="1"/>
      </xdr:nvSpPr>
      <xdr:spPr>
        <a:xfrm>
          <a:off x="10528300" y="60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18743</xdr:rowOff>
    </xdr:from>
    <xdr:to>
      <xdr:col>50</xdr:col>
      <xdr:colOff>165100</xdr:colOff>
      <xdr:row>36</xdr:row>
      <xdr:rowOff>120343</xdr:rowOff>
    </xdr:to>
    <xdr:sp macro="" textlink="">
      <xdr:nvSpPr>
        <xdr:cNvPr id="311" name="楕円 310"/>
        <xdr:cNvSpPr/>
      </xdr:nvSpPr>
      <xdr:spPr>
        <a:xfrm>
          <a:off x="9588500" y="61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136870</xdr:rowOff>
    </xdr:from>
    <xdr:ext cx="534377" cy="259045"/>
    <xdr:sp macro="" textlink="">
      <xdr:nvSpPr>
        <xdr:cNvPr id="312" name="テキスト ボックス 311"/>
        <xdr:cNvSpPr txBox="1"/>
      </xdr:nvSpPr>
      <xdr:spPr>
        <a:xfrm>
          <a:off x="9372111" y="59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64303</xdr:rowOff>
    </xdr:from>
    <xdr:to>
      <xdr:col>46</xdr:col>
      <xdr:colOff>38100</xdr:colOff>
      <xdr:row>36</xdr:row>
      <xdr:rowOff>165903</xdr:rowOff>
    </xdr:to>
    <xdr:sp macro="" textlink="">
      <xdr:nvSpPr>
        <xdr:cNvPr id="313" name="楕円 312"/>
        <xdr:cNvSpPr/>
      </xdr:nvSpPr>
      <xdr:spPr>
        <a:xfrm>
          <a:off x="8699500" y="623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10980</xdr:rowOff>
    </xdr:from>
    <xdr:ext cx="534377" cy="259045"/>
    <xdr:sp macro="" textlink="">
      <xdr:nvSpPr>
        <xdr:cNvPr id="314" name="テキスト ボックス 313"/>
        <xdr:cNvSpPr txBox="1"/>
      </xdr:nvSpPr>
      <xdr:spPr>
        <a:xfrm>
          <a:off x="8483111" y="60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88831</xdr:rowOff>
    </xdr:from>
    <xdr:to>
      <xdr:col>41</xdr:col>
      <xdr:colOff>101600</xdr:colOff>
      <xdr:row>37</xdr:row>
      <xdr:rowOff>18981</xdr:rowOff>
    </xdr:to>
    <xdr:sp macro="" textlink="">
      <xdr:nvSpPr>
        <xdr:cNvPr id="315" name="楕円 314"/>
        <xdr:cNvSpPr/>
      </xdr:nvSpPr>
      <xdr:spPr>
        <a:xfrm>
          <a:off x="7810500" y="62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35508</xdr:rowOff>
    </xdr:from>
    <xdr:ext cx="534377" cy="259045"/>
    <xdr:sp macro="" textlink="">
      <xdr:nvSpPr>
        <xdr:cNvPr id="316" name="テキスト ボックス 315"/>
        <xdr:cNvSpPr txBox="1"/>
      </xdr:nvSpPr>
      <xdr:spPr>
        <a:xfrm>
          <a:off x="7594111" y="60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54930</xdr:rowOff>
    </xdr:from>
    <xdr:to>
      <xdr:col>36</xdr:col>
      <xdr:colOff>165100</xdr:colOff>
      <xdr:row>36</xdr:row>
      <xdr:rowOff>156530</xdr:rowOff>
    </xdr:to>
    <xdr:sp macro="" textlink="">
      <xdr:nvSpPr>
        <xdr:cNvPr id="317" name="楕円 316"/>
        <xdr:cNvSpPr/>
      </xdr:nvSpPr>
      <xdr:spPr>
        <a:xfrm>
          <a:off x="6921500" y="62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1607</xdr:rowOff>
    </xdr:from>
    <xdr:ext cx="534377" cy="259045"/>
    <xdr:sp macro="" textlink="">
      <xdr:nvSpPr>
        <xdr:cNvPr id="318" name="テキスト ボックス 317"/>
        <xdr:cNvSpPr txBox="1"/>
      </xdr:nvSpPr>
      <xdr:spPr>
        <a:xfrm>
          <a:off x="6705111" y="600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77733</xdr:rowOff>
    </xdr:from>
    <xdr:to>
      <xdr:col>55</xdr:col>
      <xdr:colOff>0</xdr:colOff>
      <xdr:row>58</xdr:row>
      <xdr:rowOff>111664</xdr:rowOff>
    </xdr:to>
    <xdr:cxnSp macro="">
      <xdr:nvCxnSpPr>
        <xdr:cNvPr id="350" name="直線コネクタ 349"/>
        <xdr:cNvCxnSpPr/>
      </xdr:nvCxnSpPr>
      <xdr:spPr>
        <a:xfrm>
          <a:off x="9639300" y="10021833"/>
          <a:ext cx="8382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54579</xdr:rowOff>
    </xdr:from>
    <xdr:to>
      <xdr:col>50</xdr:col>
      <xdr:colOff>114300</xdr:colOff>
      <xdr:row>58</xdr:row>
      <xdr:rowOff>77733</xdr:rowOff>
    </xdr:to>
    <xdr:cxnSp macro="">
      <xdr:nvCxnSpPr>
        <xdr:cNvPr id="353" name="直線コネクタ 352"/>
        <xdr:cNvCxnSpPr/>
      </xdr:nvCxnSpPr>
      <xdr:spPr>
        <a:xfrm>
          <a:off x="8750300" y="9655779"/>
          <a:ext cx="889000" cy="3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20779</xdr:rowOff>
    </xdr:from>
    <xdr:to>
      <xdr:col>45</xdr:col>
      <xdr:colOff>177800</xdr:colOff>
      <xdr:row>56</xdr:row>
      <xdr:rowOff>54579</xdr:rowOff>
    </xdr:to>
    <xdr:cxnSp macro="">
      <xdr:nvCxnSpPr>
        <xdr:cNvPr id="356" name="直線コネクタ 355"/>
        <xdr:cNvCxnSpPr/>
      </xdr:nvCxnSpPr>
      <xdr:spPr>
        <a:xfrm>
          <a:off x="7861300" y="9621979"/>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73961</xdr:rowOff>
    </xdr:from>
    <xdr:to>
      <xdr:col>41</xdr:col>
      <xdr:colOff>50800</xdr:colOff>
      <xdr:row>56</xdr:row>
      <xdr:rowOff>20779</xdr:rowOff>
    </xdr:to>
    <xdr:cxnSp macro="">
      <xdr:nvCxnSpPr>
        <xdr:cNvPr id="359" name="直線コネクタ 358"/>
        <xdr:cNvCxnSpPr/>
      </xdr:nvCxnSpPr>
      <xdr:spPr>
        <a:xfrm>
          <a:off x="6972300" y="9503711"/>
          <a:ext cx="889000" cy="1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60864</xdr:rowOff>
    </xdr:from>
    <xdr:to>
      <xdr:col>55</xdr:col>
      <xdr:colOff>50800</xdr:colOff>
      <xdr:row>58</xdr:row>
      <xdr:rowOff>162464</xdr:rowOff>
    </xdr:to>
    <xdr:sp macro="" textlink="">
      <xdr:nvSpPr>
        <xdr:cNvPr id="369" name="楕円 368"/>
        <xdr:cNvSpPr/>
      </xdr:nvSpPr>
      <xdr:spPr>
        <a:xfrm>
          <a:off x="10426700" y="100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39291</xdr:rowOff>
    </xdr:from>
    <xdr:ext cx="534377" cy="259045"/>
    <xdr:sp macro="" textlink="">
      <xdr:nvSpPr>
        <xdr:cNvPr id="370" name="普通建設事業費該当値テキスト"/>
        <xdr:cNvSpPr txBox="1"/>
      </xdr:nvSpPr>
      <xdr:spPr>
        <a:xfrm>
          <a:off x="10528300" y="99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26933</xdr:rowOff>
    </xdr:from>
    <xdr:to>
      <xdr:col>50</xdr:col>
      <xdr:colOff>165100</xdr:colOff>
      <xdr:row>58</xdr:row>
      <xdr:rowOff>128533</xdr:rowOff>
    </xdr:to>
    <xdr:sp macro="" textlink="">
      <xdr:nvSpPr>
        <xdr:cNvPr id="371" name="楕円 370"/>
        <xdr:cNvSpPr/>
      </xdr:nvSpPr>
      <xdr:spPr>
        <a:xfrm>
          <a:off x="9588500" y="99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119660</xdr:rowOff>
    </xdr:from>
    <xdr:ext cx="534377" cy="259045"/>
    <xdr:sp macro="" textlink="">
      <xdr:nvSpPr>
        <xdr:cNvPr id="372" name="テキスト ボックス 371"/>
        <xdr:cNvSpPr txBox="1"/>
      </xdr:nvSpPr>
      <xdr:spPr>
        <a:xfrm>
          <a:off x="9372111" y="100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3779</xdr:rowOff>
    </xdr:from>
    <xdr:to>
      <xdr:col>46</xdr:col>
      <xdr:colOff>38100</xdr:colOff>
      <xdr:row>56</xdr:row>
      <xdr:rowOff>105379</xdr:rowOff>
    </xdr:to>
    <xdr:sp macro="" textlink="">
      <xdr:nvSpPr>
        <xdr:cNvPr id="373" name="楕円 372"/>
        <xdr:cNvSpPr/>
      </xdr:nvSpPr>
      <xdr:spPr>
        <a:xfrm>
          <a:off x="8699500" y="96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121906</xdr:rowOff>
    </xdr:from>
    <xdr:ext cx="534377" cy="259045"/>
    <xdr:sp macro="" textlink="">
      <xdr:nvSpPr>
        <xdr:cNvPr id="374" name="テキスト ボックス 373"/>
        <xdr:cNvSpPr txBox="1"/>
      </xdr:nvSpPr>
      <xdr:spPr>
        <a:xfrm>
          <a:off x="8483111" y="93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141429</xdr:rowOff>
    </xdr:from>
    <xdr:to>
      <xdr:col>41</xdr:col>
      <xdr:colOff>101600</xdr:colOff>
      <xdr:row>56</xdr:row>
      <xdr:rowOff>71579</xdr:rowOff>
    </xdr:to>
    <xdr:sp macro="" textlink="">
      <xdr:nvSpPr>
        <xdr:cNvPr id="375" name="楕円 374"/>
        <xdr:cNvSpPr/>
      </xdr:nvSpPr>
      <xdr:spPr>
        <a:xfrm>
          <a:off x="7810500" y="95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88106</xdr:rowOff>
    </xdr:from>
    <xdr:ext cx="534377" cy="259045"/>
    <xdr:sp macro="" textlink="">
      <xdr:nvSpPr>
        <xdr:cNvPr id="376" name="テキスト ボックス 375"/>
        <xdr:cNvSpPr txBox="1"/>
      </xdr:nvSpPr>
      <xdr:spPr>
        <a:xfrm>
          <a:off x="7594111" y="93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23161</xdr:rowOff>
    </xdr:from>
    <xdr:to>
      <xdr:col>36</xdr:col>
      <xdr:colOff>165100</xdr:colOff>
      <xdr:row>55</xdr:row>
      <xdr:rowOff>124761</xdr:rowOff>
    </xdr:to>
    <xdr:sp macro="" textlink="">
      <xdr:nvSpPr>
        <xdr:cNvPr id="377" name="楕円 376"/>
        <xdr:cNvSpPr/>
      </xdr:nvSpPr>
      <xdr:spPr>
        <a:xfrm>
          <a:off x="6921500" y="945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141288</xdr:rowOff>
    </xdr:from>
    <xdr:ext cx="534377" cy="259045"/>
    <xdr:sp macro="" textlink="">
      <xdr:nvSpPr>
        <xdr:cNvPr id="378" name="テキスト ボックス 377"/>
        <xdr:cNvSpPr txBox="1"/>
      </xdr:nvSpPr>
      <xdr:spPr>
        <a:xfrm>
          <a:off x="6705111" y="922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147734</xdr:rowOff>
    </xdr:from>
    <xdr:to>
      <xdr:col>55</xdr:col>
      <xdr:colOff>0</xdr:colOff>
      <xdr:row>78</xdr:row>
      <xdr:rowOff>140777</xdr:rowOff>
    </xdr:to>
    <xdr:cxnSp macro="">
      <xdr:nvCxnSpPr>
        <xdr:cNvPr id="409" name="直線コネクタ 408"/>
        <xdr:cNvCxnSpPr/>
      </xdr:nvCxnSpPr>
      <xdr:spPr>
        <a:xfrm>
          <a:off x="9639300" y="13349384"/>
          <a:ext cx="838200" cy="16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71218</xdr:rowOff>
    </xdr:from>
    <xdr:to>
      <xdr:col>50</xdr:col>
      <xdr:colOff>114300</xdr:colOff>
      <xdr:row>77</xdr:row>
      <xdr:rowOff>147734</xdr:rowOff>
    </xdr:to>
    <xdr:cxnSp macro="">
      <xdr:nvCxnSpPr>
        <xdr:cNvPr id="412" name="直線コネクタ 411"/>
        <xdr:cNvCxnSpPr/>
      </xdr:nvCxnSpPr>
      <xdr:spPr>
        <a:xfrm>
          <a:off x="8750300" y="12758518"/>
          <a:ext cx="889000" cy="59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71218</xdr:rowOff>
    </xdr:from>
    <xdr:to>
      <xdr:col>45</xdr:col>
      <xdr:colOff>177800</xdr:colOff>
      <xdr:row>74</xdr:row>
      <xdr:rowOff>145970</xdr:rowOff>
    </xdr:to>
    <xdr:cxnSp macro="">
      <xdr:nvCxnSpPr>
        <xdr:cNvPr id="415" name="直線コネクタ 414"/>
        <xdr:cNvCxnSpPr/>
      </xdr:nvCxnSpPr>
      <xdr:spPr>
        <a:xfrm flipV="1">
          <a:off x="7861300" y="1275851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144109</xdr:rowOff>
    </xdr:from>
    <xdr:to>
      <xdr:col>41</xdr:col>
      <xdr:colOff>50800</xdr:colOff>
      <xdr:row>74</xdr:row>
      <xdr:rowOff>145970</xdr:rowOff>
    </xdr:to>
    <xdr:cxnSp macro="">
      <xdr:nvCxnSpPr>
        <xdr:cNvPr id="418" name="直線コネクタ 417"/>
        <xdr:cNvCxnSpPr/>
      </xdr:nvCxnSpPr>
      <xdr:spPr>
        <a:xfrm>
          <a:off x="6972300" y="12831409"/>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89977</xdr:rowOff>
    </xdr:from>
    <xdr:to>
      <xdr:col>55</xdr:col>
      <xdr:colOff>50800</xdr:colOff>
      <xdr:row>79</xdr:row>
      <xdr:rowOff>20127</xdr:rowOff>
    </xdr:to>
    <xdr:sp macro="" textlink="">
      <xdr:nvSpPr>
        <xdr:cNvPr id="428" name="楕円 427"/>
        <xdr:cNvSpPr/>
      </xdr:nvSpPr>
      <xdr:spPr>
        <a:xfrm>
          <a:off x="10426700" y="134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68404</xdr:rowOff>
    </xdr:from>
    <xdr:ext cx="469744" cy="259045"/>
    <xdr:sp macro="" textlink="">
      <xdr:nvSpPr>
        <xdr:cNvPr id="429" name="普通建設事業費 （ うち新規整備　）該当値テキスト"/>
        <xdr:cNvSpPr txBox="1"/>
      </xdr:nvSpPr>
      <xdr:spPr>
        <a:xfrm>
          <a:off x="10528300" y="1344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96934</xdr:rowOff>
    </xdr:from>
    <xdr:to>
      <xdr:col>50</xdr:col>
      <xdr:colOff>165100</xdr:colOff>
      <xdr:row>78</xdr:row>
      <xdr:rowOff>27084</xdr:rowOff>
    </xdr:to>
    <xdr:sp macro="" textlink="">
      <xdr:nvSpPr>
        <xdr:cNvPr id="430" name="楕円 429"/>
        <xdr:cNvSpPr/>
      </xdr:nvSpPr>
      <xdr:spPr>
        <a:xfrm>
          <a:off x="9588500" y="132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18211</xdr:rowOff>
    </xdr:from>
    <xdr:ext cx="469744" cy="259045"/>
    <xdr:sp macro="" textlink="">
      <xdr:nvSpPr>
        <xdr:cNvPr id="431" name="テキスト ボックス 430"/>
        <xdr:cNvSpPr txBox="1"/>
      </xdr:nvSpPr>
      <xdr:spPr>
        <a:xfrm>
          <a:off x="9404428" y="133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20418</xdr:rowOff>
    </xdr:from>
    <xdr:to>
      <xdr:col>46</xdr:col>
      <xdr:colOff>38100</xdr:colOff>
      <xdr:row>74</xdr:row>
      <xdr:rowOff>122018</xdr:rowOff>
    </xdr:to>
    <xdr:sp macro="" textlink="">
      <xdr:nvSpPr>
        <xdr:cNvPr id="432" name="楕円 431"/>
        <xdr:cNvSpPr/>
      </xdr:nvSpPr>
      <xdr:spPr>
        <a:xfrm>
          <a:off x="8699500" y="12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138545</xdr:rowOff>
    </xdr:from>
    <xdr:ext cx="534377" cy="259045"/>
    <xdr:sp macro="" textlink="">
      <xdr:nvSpPr>
        <xdr:cNvPr id="433" name="テキスト ボックス 432"/>
        <xdr:cNvSpPr txBox="1"/>
      </xdr:nvSpPr>
      <xdr:spPr>
        <a:xfrm>
          <a:off x="8483111" y="1248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95170</xdr:rowOff>
    </xdr:from>
    <xdr:to>
      <xdr:col>41</xdr:col>
      <xdr:colOff>101600</xdr:colOff>
      <xdr:row>75</xdr:row>
      <xdr:rowOff>25320</xdr:rowOff>
    </xdr:to>
    <xdr:sp macro="" textlink="">
      <xdr:nvSpPr>
        <xdr:cNvPr id="434" name="楕円 433"/>
        <xdr:cNvSpPr/>
      </xdr:nvSpPr>
      <xdr:spPr>
        <a:xfrm>
          <a:off x="7810500" y="127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41847</xdr:rowOff>
    </xdr:from>
    <xdr:ext cx="534377" cy="259045"/>
    <xdr:sp macro="" textlink="">
      <xdr:nvSpPr>
        <xdr:cNvPr id="435" name="テキスト ボックス 434"/>
        <xdr:cNvSpPr txBox="1"/>
      </xdr:nvSpPr>
      <xdr:spPr>
        <a:xfrm>
          <a:off x="7594111" y="1255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93309</xdr:rowOff>
    </xdr:from>
    <xdr:to>
      <xdr:col>36</xdr:col>
      <xdr:colOff>165100</xdr:colOff>
      <xdr:row>75</xdr:row>
      <xdr:rowOff>23459</xdr:rowOff>
    </xdr:to>
    <xdr:sp macro="" textlink="">
      <xdr:nvSpPr>
        <xdr:cNvPr id="436" name="楕円 435"/>
        <xdr:cNvSpPr/>
      </xdr:nvSpPr>
      <xdr:spPr>
        <a:xfrm>
          <a:off x="6921500" y="127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39986</xdr:rowOff>
    </xdr:from>
    <xdr:ext cx="534377" cy="259045"/>
    <xdr:sp macro="" textlink="">
      <xdr:nvSpPr>
        <xdr:cNvPr id="437" name="テキスト ボックス 436"/>
        <xdr:cNvSpPr txBox="1"/>
      </xdr:nvSpPr>
      <xdr:spPr>
        <a:xfrm>
          <a:off x="6705111" y="1255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7931</xdr:rowOff>
    </xdr:from>
    <xdr:to>
      <xdr:col>55</xdr:col>
      <xdr:colOff>0</xdr:colOff>
      <xdr:row>97</xdr:row>
      <xdr:rowOff>37421</xdr:rowOff>
    </xdr:to>
    <xdr:cxnSp macro="">
      <xdr:nvCxnSpPr>
        <xdr:cNvPr id="466" name="直線コネクタ 465"/>
        <xdr:cNvCxnSpPr/>
      </xdr:nvCxnSpPr>
      <xdr:spPr>
        <a:xfrm flipV="1">
          <a:off x="9639300" y="16638581"/>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103315</xdr:rowOff>
    </xdr:from>
    <xdr:to>
      <xdr:col>50</xdr:col>
      <xdr:colOff>114300</xdr:colOff>
      <xdr:row>97</xdr:row>
      <xdr:rowOff>37421</xdr:rowOff>
    </xdr:to>
    <xdr:cxnSp macro="">
      <xdr:nvCxnSpPr>
        <xdr:cNvPr id="469" name="直線コネクタ 468"/>
        <xdr:cNvCxnSpPr/>
      </xdr:nvCxnSpPr>
      <xdr:spPr>
        <a:xfrm>
          <a:off x="8750300" y="16562515"/>
          <a:ext cx="889000" cy="10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94666</xdr:rowOff>
    </xdr:from>
    <xdr:to>
      <xdr:col>45</xdr:col>
      <xdr:colOff>177800</xdr:colOff>
      <xdr:row>96</xdr:row>
      <xdr:rowOff>103315</xdr:rowOff>
    </xdr:to>
    <xdr:cxnSp macro="">
      <xdr:nvCxnSpPr>
        <xdr:cNvPr id="472" name="直線コネクタ 471"/>
        <xdr:cNvCxnSpPr/>
      </xdr:nvCxnSpPr>
      <xdr:spPr>
        <a:xfrm>
          <a:off x="7861300" y="16553866"/>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137147</xdr:rowOff>
    </xdr:from>
    <xdr:to>
      <xdr:col>41</xdr:col>
      <xdr:colOff>50800</xdr:colOff>
      <xdr:row>96</xdr:row>
      <xdr:rowOff>94666</xdr:rowOff>
    </xdr:to>
    <xdr:cxnSp macro="">
      <xdr:nvCxnSpPr>
        <xdr:cNvPr id="475" name="直線コネクタ 474"/>
        <xdr:cNvCxnSpPr/>
      </xdr:nvCxnSpPr>
      <xdr:spPr>
        <a:xfrm>
          <a:off x="6972300" y="16424897"/>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128581</xdr:rowOff>
    </xdr:from>
    <xdr:to>
      <xdr:col>55</xdr:col>
      <xdr:colOff>50800</xdr:colOff>
      <xdr:row>97</xdr:row>
      <xdr:rowOff>58731</xdr:rowOff>
    </xdr:to>
    <xdr:sp macro="" textlink="">
      <xdr:nvSpPr>
        <xdr:cNvPr id="485" name="楕円 484"/>
        <xdr:cNvSpPr/>
      </xdr:nvSpPr>
      <xdr:spPr>
        <a:xfrm>
          <a:off x="10426700" y="165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107008</xdr:rowOff>
    </xdr:from>
    <xdr:ext cx="534377" cy="259045"/>
    <xdr:sp macro="" textlink="">
      <xdr:nvSpPr>
        <xdr:cNvPr id="486" name="普通建設事業費 （ うち更新整備　）該当値テキスト"/>
        <xdr:cNvSpPr txBox="1"/>
      </xdr:nvSpPr>
      <xdr:spPr>
        <a:xfrm>
          <a:off x="10528300" y="165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158071</xdr:rowOff>
    </xdr:from>
    <xdr:to>
      <xdr:col>50</xdr:col>
      <xdr:colOff>165100</xdr:colOff>
      <xdr:row>97</xdr:row>
      <xdr:rowOff>88221</xdr:rowOff>
    </xdr:to>
    <xdr:sp macro="" textlink="">
      <xdr:nvSpPr>
        <xdr:cNvPr id="487" name="楕円 486"/>
        <xdr:cNvSpPr/>
      </xdr:nvSpPr>
      <xdr:spPr>
        <a:xfrm>
          <a:off x="9588500" y="166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79348</xdr:rowOff>
    </xdr:from>
    <xdr:ext cx="534377" cy="259045"/>
    <xdr:sp macro="" textlink="">
      <xdr:nvSpPr>
        <xdr:cNvPr id="488" name="テキスト ボックス 487"/>
        <xdr:cNvSpPr txBox="1"/>
      </xdr:nvSpPr>
      <xdr:spPr>
        <a:xfrm>
          <a:off x="9372111" y="167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52515</xdr:rowOff>
    </xdr:from>
    <xdr:to>
      <xdr:col>46</xdr:col>
      <xdr:colOff>38100</xdr:colOff>
      <xdr:row>96</xdr:row>
      <xdr:rowOff>154115</xdr:rowOff>
    </xdr:to>
    <xdr:sp macro="" textlink="">
      <xdr:nvSpPr>
        <xdr:cNvPr id="489" name="楕円 488"/>
        <xdr:cNvSpPr/>
      </xdr:nvSpPr>
      <xdr:spPr>
        <a:xfrm>
          <a:off x="8699500" y="165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145242</xdr:rowOff>
    </xdr:from>
    <xdr:ext cx="534377" cy="259045"/>
    <xdr:sp macro="" textlink="">
      <xdr:nvSpPr>
        <xdr:cNvPr id="490" name="テキスト ボックス 489"/>
        <xdr:cNvSpPr txBox="1"/>
      </xdr:nvSpPr>
      <xdr:spPr>
        <a:xfrm>
          <a:off x="8483111" y="166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43866</xdr:rowOff>
    </xdr:from>
    <xdr:to>
      <xdr:col>41</xdr:col>
      <xdr:colOff>101600</xdr:colOff>
      <xdr:row>96</xdr:row>
      <xdr:rowOff>145466</xdr:rowOff>
    </xdr:to>
    <xdr:sp macro="" textlink="">
      <xdr:nvSpPr>
        <xdr:cNvPr id="491" name="楕円 490"/>
        <xdr:cNvSpPr/>
      </xdr:nvSpPr>
      <xdr:spPr>
        <a:xfrm>
          <a:off x="7810500" y="165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161993</xdr:rowOff>
    </xdr:from>
    <xdr:ext cx="534377" cy="259045"/>
    <xdr:sp macro="" textlink="">
      <xdr:nvSpPr>
        <xdr:cNvPr id="492" name="テキスト ボックス 491"/>
        <xdr:cNvSpPr txBox="1"/>
      </xdr:nvSpPr>
      <xdr:spPr>
        <a:xfrm>
          <a:off x="7594111" y="162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86347</xdr:rowOff>
    </xdr:from>
    <xdr:to>
      <xdr:col>36</xdr:col>
      <xdr:colOff>165100</xdr:colOff>
      <xdr:row>96</xdr:row>
      <xdr:rowOff>16497</xdr:rowOff>
    </xdr:to>
    <xdr:sp macro="" textlink="">
      <xdr:nvSpPr>
        <xdr:cNvPr id="493" name="楕円 492"/>
        <xdr:cNvSpPr/>
      </xdr:nvSpPr>
      <xdr:spPr>
        <a:xfrm>
          <a:off x="6921500" y="163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33024</xdr:rowOff>
    </xdr:from>
    <xdr:ext cx="534377" cy="259045"/>
    <xdr:sp macro="" textlink="">
      <xdr:nvSpPr>
        <xdr:cNvPr id="494" name="テキスト ボックス 493"/>
        <xdr:cNvSpPr txBox="1"/>
      </xdr:nvSpPr>
      <xdr:spPr>
        <a:xfrm>
          <a:off x="6705111" y="161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129315</xdr:rowOff>
    </xdr:from>
    <xdr:to>
      <xdr:col>85</xdr:col>
      <xdr:colOff>127000</xdr:colOff>
      <xdr:row>32</xdr:row>
      <xdr:rowOff>170822</xdr:rowOff>
    </xdr:to>
    <xdr:cxnSp macro="">
      <xdr:nvCxnSpPr>
        <xdr:cNvPr id="525" name="直線コネクタ 524"/>
        <xdr:cNvCxnSpPr/>
      </xdr:nvCxnSpPr>
      <xdr:spPr>
        <a:xfrm flipV="1">
          <a:off x="15481300" y="5272815"/>
          <a:ext cx="838200" cy="38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6" name="災害復旧事業費平均値テキスト"/>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28143</xdr:rowOff>
    </xdr:from>
    <xdr:to>
      <xdr:col>81</xdr:col>
      <xdr:colOff>50800</xdr:colOff>
      <xdr:row>32</xdr:row>
      <xdr:rowOff>170822</xdr:rowOff>
    </xdr:to>
    <xdr:cxnSp macro="">
      <xdr:nvCxnSpPr>
        <xdr:cNvPr id="528" name="直線コネクタ 527"/>
        <xdr:cNvCxnSpPr/>
      </xdr:nvCxnSpPr>
      <xdr:spPr>
        <a:xfrm>
          <a:off x="14592300" y="5171643"/>
          <a:ext cx="889000" cy="4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28143</xdr:rowOff>
    </xdr:from>
    <xdr:to>
      <xdr:col>76</xdr:col>
      <xdr:colOff>114300</xdr:colOff>
      <xdr:row>30</xdr:row>
      <xdr:rowOff>30625</xdr:rowOff>
    </xdr:to>
    <xdr:cxnSp macro="">
      <xdr:nvCxnSpPr>
        <xdr:cNvPr id="531" name="直線コネクタ 530"/>
        <xdr:cNvCxnSpPr/>
      </xdr:nvCxnSpPr>
      <xdr:spPr>
        <a:xfrm flipV="1">
          <a:off x="13703300" y="5171643"/>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95771</xdr:rowOff>
    </xdr:from>
    <xdr:ext cx="469744" cy="259045"/>
    <xdr:sp macro="" textlink="">
      <xdr:nvSpPr>
        <xdr:cNvPr id="533" name="テキスト ボックス 532"/>
        <xdr:cNvSpPr txBox="1"/>
      </xdr:nvSpPr>
      <xdr:spPr>
        <a:xfrm>
          <a:off x="14357428"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30625</xdr:rowOff>
    </xdr:from>
    <xdr:to>
      <xdr:col>71</xdr:col>
      <xdr:colOff>177800</xdr:colOff>
      <xdr:row>32</xdr:row>
      <xdr:rowOff>107435</xdr:rowOff>
    </xdr:to>
    <xdr:cxnSp macro="">
      <xdr:nvCxnSpPr>
        <xdr:cNvPr id="534" name="直線コネクタ 533"/>
        <xdr:cNvCxnSpPr/>
      </xdr:nvCxnSpPr>
      <xdr:spPr>
        <a:xfrm flipV="1">
          <a:off x="12814300" y="5174125"/>
          <a:ext cx="8890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96163</xdr:rowOff>
    </xdr:from>
    <xdr:ext cx="469744" cy="259045"/>
    <xdr:sp macro="" textlink="">
      <xdr:nvSpPr>
        <xdr:cNvPr id="536" name="テキスト ボックス 535"/>
        <xdr:cNvSpPr txBox="1"/>
      </xdr:nvSpPr>
      <xdr:spPr>
        <a:xfrm>
          <a:off x="13468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107234</xdr:rowOff>
    </xdr:from>
    <xdr:ext cx="469744" cy="259045"/>
    <xdr:sp macro="" textlink="">
      <xdr:nvSpPr>
        <xdr:cNvPr id="538" name="テキスト ボックス 537"/>
        <xdr:cNvSpPr txBox="1"/>
      </xdr:nvSpPr>
      <xdr:spPr>
        <a:xfrm>
          <a:off x="12579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78515</xdr:rowOff>
    </xdr:from>
    <xdr:to>
      <xdr:col>85</xdr:col>
      <xdr:colOff>177800</xdr:colOff>
      <xdr:row>31</xdr:row>
      <xdr:rowOff>8665</xdr:rowOff>
    </xdr:to>
    <xdr:sp macro="" textlink="">
      <xdr:nvSpPr>
        <xdr:cNvPr id="544" name="楕円 543"/>
        <xdr:cNvSpPr/>
      </xdr:nvSpPr>
      <xdr:spPr>
        <a:xfrm>
          <a:off x="16268700" y="52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31542</xdr:rowOff>
    </xdr:from>
    <xdr:ext cx="534377" cy="259045"/>
    <xdr:sp macro="" textlink="">
      <xdr:nvSpPr>
        <xdr:cNvPr id="545" name="災害復旧事業費該当値テキスト"/>
        <xdr:cNvSpPr txBox="1"/>
      </xdr:nvSpPr>
      <xdr:spPr>
        <a:xfrm>
          <a:off x="16370300" y="51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120022</xdr:rowOff>
    </xdr:from>
    <xdr:to>
      <xdr:col>81</xdr:col>
      <xdr:colOff>101600</xdr:colOff>
      <xdr:row>33</xdr:row>
      <xdr:rowOff>50172</xdr:rowOff>
    </xdr:to>
    <xdr:sp macro="" textlink="">
      <xdr:nvSpPr>
        <xdr:cNvPr id="546" name="楕円 545"/>
        <xdr:cNvSpPr/>
      </xdr:nvSpPr>
      <xdr:spPr>
        <a:xfrm>
          <a:off x="15430500" y="56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66699</xdr:rowOff>
    </xdr:from>
    <xdr:ext cx="534377" cy="259045"/>
    <xdr:sp macro="" textlink="">
      <xdr:nvSpPr>
        <xdr:cNvPr id="547" name="テキスト ボックス 546"/>
        <xdr:cNvSpPr txBox="1"/>
      </xdr:nvSpPr>
      <xdr:spPr>
        <a:xfrm>
          <a:off x="15214111" y="538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148793</xdr:rowOff>
    </xdr:from>
    <xdr:to>
      <xdr:col>76</xdr:col>
      <xdr:colOff>165100</xdr:colOff>
      <xdr:row>30</xdr:row>
      <xdr:rowOff>78943</xdr:rowOff>
    </xdr:to>
    <xdr:sp macro="" textlink="">
      <xdr:nvSpPr>
        <xdr:cNvPr id="548" name="楕円 547"/>
        <xdr:cNvSpPr/>
      </xdr:nvSpPr>
      <xdr:spPr>
        <a:xfrm>
          <a:off x="14541500" y="51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95470</xdr:rowOff>
    </xdr:from>
    <xdr:ext cx="534377" cy="259045"/>
    <xdr:sp macro="" textlink="">
      <xdr:nvSpPr>
        <xdr:cNvPr id="549" name="テキスト ボックス 548"/>
        <xdr:cNvSpPr txBox="1"/>
      </xdr:nvSpPr>
      <xdr:spPr>
        <a:xfrm>
          <a:off x="14325111" y="48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151275</xdr:rowOff>
    </xdr:from>
    <xdr:to>
      <xdr:col>72</xdr:col>
      <xdr:colOff>38100</xdr:colOff>
      <xdr:row>30</xdr:row>
      <xdr:rowOff>81425</xdr:rowOff>
    </xdr:to>
    <xdr:sp macro="" textlink="">
      <xdr:nvSpPr>
        <xdr:cNvPr id="550" name="楕円 549"/>
        <xdr:cNvSpPr/>
      </xdr:nvSpPr>
      <xdr:spPr>
        <a:xfrm>
          <a:off x="13652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97952</xdr:rowOff>
    </xdr:from>
    <xdr:ext cx="534377" cy="259045"/>
    <xdr:sp macro="" textlink="">
      <xdr:nvSpPr>
        <xdr:cNvPr id="551" name="テキスト ボックス 550"/>
        <xdr:cNvSpPr txBox="1"/>
      </xdr:nvSpPr>
      <xdr:spPr>
        <a:xfrm>
          <a:off x="13436111" y="4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56635</xdr:rowOff>
    </xdr:from>
    <xdr:to>
      <xdr:col>67</xdr:col>
      <xdr:colOff>101600</xdr:colOff>
      <xdr:row>32</xdr:row>
      <xdr:rowOff>158235</xdr:rowOff>
    </xdr:to>
    <xdr:sp macro="" textlink="">
      <xdr:nvSpPr>
        <xdr:cNvPr id="552" name="楕円 551"/>
        <xdr:cNvSpPr/>
      </xdr:nvSpPr>
      <xdr:spPr>
        <a:xfrm>
          <a:off x="12763500" y="554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3312</xdr:rowOff>
    </xdr:from>
    <xdr:ext cx="534377" cy="259045"/>
    <xdr:sp macro="" textlink="">
      <xdr:nvSpPr>
        <xdr:cNvPr id="553" name="テキスト ボックス 552"/>
        <xdr:cNvSpPr txBox="1"/>
      </xdr:nvSpPr>
      <xdr:spPr>
        <a:xfrm>
          <a:off x="12547111" y="53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70720</xdr:rowOff>
    </xdr:from>
    <xdr:to>
      <xdr:col>85</xdr:col>
      <xdr:colOff>127000</xdr:colOff>
      <xdr:row>76</xdr:row>
      <xdr:rowOff>102952</xdr:rowOff>
    </xdr:to>
    <xdr:cxnSp macro="">
      <xdr:nvCxnSpPr>
        <xdr:cNvPr id="636" name="直線コネクタ 635"/>
        <xdr:cNvCxnSpPr/>
      </xdr:nvCxnSpPr>
      <xdr:spPr>
        <a:xfrm>
          <a:off x="15481300" y="13100920"/>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54432</xdr:rowOff>
    </xdr:from>
    <xdr:to>
      <xdr:col>81</xdr:col>
      <xdr:colOff>50800</xdr:colOff>
      <xdr:row>76</xdr:row>
      <xdr:rowOff>70720</xdr:rowOff>
    </xdr:to>
    <xdr:cxnSp macro="">
      <xdr:nvCxnSpPr>
        <xdr:cNvPr id="639" name="直線コネクタ 638"/>
        <xdr:cNvCxnSpPr/>
      </xdr:nvCxnSpPr>
      <xdr:spPr>
        <a:xfrm>
          <a:off x="14592300" y="1308463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44689</xdr:rowOff>
    </xdr:from>
    <xdr:to>
      <xdr:col>76</xdr:col>
      <xdr:colOff>114300</xdr:colOff>
      <xdr:row>76</xdr:row>
      <xdr:rowOff>54432</xdr:rowOff>
    </xdr:to>
    <xdr:cxnSp macro="">
      <xdr:nvCxnSpPr>
        <xdr:cNvPr id="642" name="直線コネクタ 641"/>
        <xdr:cNvCxnSpPr/>
      </xdr:nvCxnSpPr>
      <xdr:spPr>
        <a:xfrm>
          <a:off x="13703300" y="13074889"/>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44689</xdr:rowOff>
    </xdr:from>
    <xdr:to>
      <xdr:col>71</xdr:col>
      <xdr:colOff>177800</xdr:colOff>
      <xdr:row>76</xdr:row>
      <xdr:rowOff>62661</xdr:rowOff>
    </xdr:to>
    <xdr:cxnSp macro="">
      <xdr:nvCxnSpPr>
        <xdr:cNvPr id="645" name="直線コネクタ 644"/>
        <xdr:cNvCxnSpPr/>
      </xdr:nvCxnSpPr>
      <xdr:spPr>
        <a:xfrm flipV="1">
          <a:off x="12814300" y="13074889"/>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52152</xdr:rowOff>
    </xdr:from>
    <xdr:to>
      <xdr:col>85</xdr:col>
      <xdr:colOff>177800</xdr:colOff>
      <xdr:row>76</xdr:row>
      <xdr:rowOff>153752</xdr:rowOff>
    </xdr:to>
    <xdr:sp macro="" textlink="">
      <xdr:nvSpPr>
        <xdr:cNvPr id="655" name="楕円 654"/>
        <xdr:cNvSpPr/>
      </xdr:nvSpPr>
      <xdr:spPr>
        <a:xfrm>
          <a:off x="16268700" y="130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30579</xdr:rowOff>
    </xdr:from>
    <xdr:ext cx="534377" cy="259045"/>
    <xdr:sp macro="" textlink="">
      <xdr:nvSpPr>
        <xdr:cNvPr id="656" name="公債費該当値テキスト"/>
        <xdr:cNvSpPr txBox="1"/>
      </xdr:nvSpPr>
      <xdr:spPr>
        <a:xfrm>
          <a:off x="16370300" y="130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19920</xdr:rowOff>
    </xdr:from>
    <xdr:to>
      <xdr:col>81</xdr:col>
      <xdr:colOff>101600</xdr:colOff>
      <xdr:row>76</xdr:row>
      <xdr:rowOff>121520</xdr:rowOff>
    </xdr:to>
    <xdr:sp macro="" textlink="">
      <xdr:nvSpPr>
        <xdr:cNvPr id="657" name="楕円 656"/>
        <xdr:cNvSpPr/>
      </xdr:nvSpPr>
      <xdr:spPr>
        <a:xfrm>
          <a:off x="15430500" y="130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112647</xdr:rowOff>
    </xdr:from>
    <xdr:ext cx="534377" cy="259045"/>
    <xdr:sp macro="" textlink="">
      <xdr:nvSpPr>
        <xdr:cNvPr id="658" name="テキスト ボックス 657"/>
        <xdr:cNvSpPr txBox="1"/>
      </xdr:nvSpPr>
      <xdr:spPr>
        <a:xfrm>
          <a:off x="15214111" y="131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3632</xdr:rowOff>
    </xdr:from>
    <xdr:to>
      <xdr:col>76</xdr:col>
      <xdr:colOff>165100</xdr:colOff>
      <xdr:row>76</xdr:row>
      <xdr:rowOff>105232</xdr:rowOff>
    </xdr:to>
    <xdr:sp macro="" textlink="">
      <xdr:nvSpPr>
        <xdr:cNvPr id="659" name="楕円 658"/>
        <xdr:cNvSpPr/>
      </xdr:nvSpPr>
      <xdr:spPr>
        <a:xfrm>
          <a:off x="14541500" y="13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96359</xdr:rowOff>
    </xdr:from>
    <xdr:ext cx="534377" cy="259045"/>
    <xdr:sp macro="" textlink="">
      <xdr:nvSpPr>
        <xdr:cNvPr id="660" name="テキスト ボックス 659"/>
        <xdr:cNvSpPr txBox="1"/>
      </xdr:nvSpPr>
      <xdr:spPr>
        <a:xfrm>
          <a:off x="14325111" y="131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165339</xdr:rowOff>
    </xdr:from>
    <xdr:to>
      <xdr:col>72</xdr:col>
      <xdr:colOff>38100</xdr:colOff>
      <xdr:row>76</xdr:row>
      <xdr:rowOff>95489</xdr:rowOff>
    </xdr:to>
    <xdr:sp macro="" textlink="">
      <xdr:nvSpPr>
        <xdr:cNvPr id="661" name="楕円 660"/>
        <xdr:cNvSpPr/>
      </xdr:nvSpPr>
      <xdr:spPr>
        <a:xfrm>
          <a:off x="13652500" y="130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86616</xdr:rowOff>
    </xdr:from>
    <xdr:ext cx="534377" cy="259045"/>
    <xdr:sp macro="" textlink="">
      <xdr:nvSpPr>
        <xdr:cNvPr id="662" name="テキスト ボックス 661"/>
        <xdr:cNvSpPr txBox="1"/>
      </xdr:nvSpPr>
      <xdr:spPr>
        <a:xfrm>
          <a:off x="13436111" y="131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11861</xdr:rowOff>
    </xdr:from>
    <xdr:to>
      <xdr:col>67</xdr:col>
      <xdr:colOff>101600</xdr:colOff>
      <xdr:row>76</xdr:row>
      <xdr:rowOff>113461</xdr:rowOff>
    </xdr:to>
    <xdr:sp macro="" textlink="">
      <xdr:nvSpPr>
        <xdr:cNvPr id="663" name="楕円 662"/>
        <xdr:cNvSpPr/>
      </xdr:nvSpPr>
      <xdr:spPr>
        <a:xfrm>
          <a:off x="12763500" y="130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104588</xdr:rowOff>
    </xdr:from>
    <xdr:ext cx="534377" cy="259045"/>
    <xdr:sp macro="" textlink="">
      <xdr:nvSpPr>
        <xdr:cNvPr id="664" name="テキスト ボックス 663"/>
        <xdr:cNvSpPr txBox="1"/>
      </xdr:nvSpPr>
      <xdr:spPr>
        <a:xfrm>
          <a:off x="12547111" y="131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159817</xdr:rowOff>
    </xdr:from>
    <xdr:to>
      <xdr:col>85</xdr:col>
      <xdr:colOff>127000</xdr:colOff>
      <xdr:row>93</xdr:row>
      <xdr:rowOff>9489</xdr:rowOff>
    </xdr:to>
    <xdr:cxnSp macro="">
      <xdr:nvCxnSpPr>
        <xdr:cNvPr id="691" name="直線コネクタ 690"/>
        <xdr:cNvCxnSpPr/>
      </xdr:nvCxnSpPr>
      <xdr:spPr>
        <a:xfrm>
          <a:off x="15481300" y="15590317"/>
          <a:ext cx="838200" cy="36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159817</xdr:rowOff>
    </xdr:from>
    <xdr:to>
      <xdr:col>81</xdr:col>
      <xdr:colOff>50800</xdr:colOff>
      <xdr:row>94</xdr:row>
      <xdr:rowOff>150764</xdr:rowOff>
    </xdr:to>
    <xdr:cxnSp macro="">
      <xdr:nvCxnSpPr>
        <xdr:cNvPr id="694" name="直線コネクタ 693"/>
        <xdr:cNvCxnSpPr/>
      </xdr:nvCxnSpPr>
      <xdr:spPr>
        <a:xfrm flipV="1">
          <a:off x="14592300" y="15590317"/>
          <a:ext cx="889000" cy="67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150764</xdr:rowOff>
    </xdr:from>
    <xdr:to>
      <xdr:col>76</xdr:col>
      <xdr:colOff>114300</xdr:colOff>
      <xdr:row>95</xdr:row>
      <xdr:rowOff>59415</xdr:rowOff>
    </xdr:to>
    <xdr:cxnSp macro="">
      <xdr:nvCxnSpPr>
        <xdr:cNvPr id="697" name="直線コネクタ 696"/>
        <xdr:cNvCxnSpPr/>
      </xdr:nvCxnSpPr>
      <xdr:spPr>
        <a:xfrm flipV="1">
          <a:off x="13703300" y="16267064"/>
          <a:ext cx="88900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39939</xdr:rowOff>
    </xdr:from>
    <xdr:to>
      <xdr:col>71</xdr:col>
      <xdr:colOff>177800</xdr:colOff>
      <xdr:row>95</xdr:row>
      <xdr:rowOff>59415</xdr:rowOff>
    </xdr:to>
    <xdr:cxnSp macro="">
      <xdr:nvCxnSpPr>
        <xdr:cNvPr id="700" name="直線コネクタ 699"/>
        <xdr:cNvCxnSpPr/>
      </xdr:nvCxnSpPr>
      <xdr:spPr>
        <a:xfrm>
          <a:off x="12814300" y="15813339"/>
          <a:ext cx="889000" cy="5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130139</xdr:rowOff>
    </xdr:from>
    <xdr:to>
      <xdr:col>85</xdr:col>
      <xdr:colOff>177800</xdr:colOff>
      <xdr:row>93</xdr:row>
      <xdr:rowOff>60289</xdr:rowOff>
    </xdr:to>
    <xdr:sp macro="" textlink="">
      <xdr:nvSpPr>
        <xdr:cNvPr id="710" name="楕円 709"/>
        <xdr:cNvSpPr/>
      </xdr:nvSpPr>
      <xdr:spPr>
        <a:xfrm>
          <a:off x="16268700" y="159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153016</xdr:rowOff>
    </xdr:from>
    <xdr:ext cx="534377" cy="259045"/>
    <xdr:sp macro="" textlink="">
      <xdr:nvSpPr>
        <xdr:cNvPr id="711" name="積立金該当値テキスト"/>
        <xdr:cNvSpPr txBox="1"/>
      </xdr:nvSpPr>
      <xdr:spPr>
        <a:xfrm>
          <a:off x="16370300" y="1575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109017</xdr:rowOff>
    </xdr:from>
    <xdr:to>
      <xdr:col>81</xdr:col>
      <xdr:colOff>101600</xdr:colOff>
      <xdr:row>91</xdr:row>
      <xdr:rowOff>39167</xdr:rowOff>
    </xdr:to>
    <xdr:sp macro="" textlink="">
      <xdr:nvSpPr>
        <xdr:cNvPr id="712" name="楕円 711"/>
        <xdr:cNvSpPr/>
      </xdr:nvSpPr>
      <xdr:spPr>
        <a:xfrm>
          <a:off x="15430500" y="1553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55694</xdr:rowOff>
    </xdr:from>
    <xdr:ext cx="534377" cy="259045"/>
    <xdr:sp macro="" textlink="">
      <xdr:nvSpPr>
        <xdr:cNvPr id="713" name="テキスト ボックス 712"/>
        <xdr:cNvSpPr txBox="1"/>
      </xdr:nvSpPr>
      <xdr:spPr>
        <a:xfrm>
          <a:off x="15214111" y="1531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99964</xdr:rowOff>
    </xdr:from>
    <xdr:to>
      <xdr:col>76</xdr:col>
      <xdr:colOff>165100</xdr:colOff>
      <xdr:row>95</xdr:row>
      <xdr:rowOff>30114</xdr:rowOff>
    </xdr:to>
    <xdr:sp macro="" textlink="">
      <xdr:nvSpPr>
        <xdr:cNvPr id="714" name="楕円 713"/>
        <xdr:cNvSpPr/>
      </xdr:nvSpPr>
      <xdr:spPr>
        <a:xfrm>
          <a:off x="14541500" y="162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46641</xdr:rowOff>
    </xdr:from>
    <xdr:ext cx="534377" cy="259045"/>
    <xdr:sp macro="" textlink="">
      <xdr:nvSpPr>
        <xdr:cNvPr id="715" name="テキスト ボックス 714"/>
        <xdr:cNvSpPr txBox="1"/>
      </xdr:nvSpPr>
      <xdr:spPr>
        <a:xfrm>
          <a:off x="14325111" y="1599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8615</xdr:rowOff>
    </xdr:from>
    <xdr:to>
      <xdr:col>72</xdr:col>
      <xdr:colOff>38100</xdr:colOff>
      <xdr:row>95</xdr:row>
      <xdr:rowOff>110215</xdr:rowOff>
    </xdr:to>
    <xdr:sp macro="" textlink="">
      <xdr:nvSpPr>
        <xdr:cNvPr id="716" name="楕円 715"/>
        <xdr:cNvSpPr/>
      </xdr:nvSpPr>
      <xdr:spPr>
        <a:xfrm>
          <a:off x="13652500" y="162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126742</xdr:rowOff>
    </xdr:from>
    <xdr:ext cx="534377" cy="259045"/>
    <xdr:sp macro="" textlink="">
      <xdr:nvSpPr>
        <xdr:cNvPr id="717" name="テキスト ボックス 716"/>
        <xdr:cNvSpPr txBox="1"/>
      </xdr:nvSpPr>
      <xdr:spPr>
        <a:xfrm>
          <a:off x="13436111" y="160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160589</xdr:rowOff>
    </xdr:from>
    <xdr:to>
      <xdr:col>67</xdr:col>
      <xdr:colOff>101600</xdr:colOff>
      <xdr:row>92</xdr:row>
      <xdr:rowOff>90739</xdr:rowOff>
    </xdr:to>
    <xdr:sp macro="" textlink="">
      <xdr:nvSpPr>
        <xdr:cNvPr id="718" name="楕円 717"/>
        <xdr:cNvSpPr/>
      </xdr:nvSpPr>
      <xdr:spPr>
        <a:xfrm>
          <a:off x="12763500" y="157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107266</xdr:rowOff>
    </xdr:from>
    <xdr:ext cx="534377" cy="259045"/>
    <xdr:sp macro="" textlink="">
      <xdr:nvSpPr>
        <xdr:cNvPr id="719" name="テキスト ボックス 718"/>
        <xdr:cNvSpPr txBox="1"/>
      </xdr:nvSpPr>
      <xdr:spPr>
        <a:xfrm>
          <a:off x="12547111" y="1553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117602</xdr:rowOff>
    </xdr:from>
    <xdr:to>
      <xdr:col>116</xdr:col>
      <xdr:colOff>63500</xdr:colOff>
      <xdr:row>34</xdr:row>
      <xdr:rowOff>65659</xdr:rowOff>
    </xdr:to>
    <xdr:cxnSp macro="">
      <xdr:nvCxnSpPr>
        <xdr:cNvPr id="748" name="直線コネクタ 747"/>
        <xdr:cNvCxnSpPr/>
      </xdr:nvCxnSpPr>
      <xdr:spPr>
        <a:xfrm>
          <a:off x="21323300" y="5775452"/>
          <a:ext cx="8382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35306</xdr:rowOff>
    </xdr:from>
    <xdr:to>
      <xdr:col>111</xdr:col>
      <xdr:colOff>177800</xdr:colOff>
      <xdr:row>33</xdr:row>
      <xdr:rowOff>117602</xdr:rowOff>
    </xdr:to>
    <xdr:cxnSp macro="">
      <xdr:nvCxnSpPr>
        <xdr:cNvPr id="751" name="直線コネクタ 750"/>
        <xdr:cNvCxnSpPr/>
      </xdr:nvCxnSpPr>
      <xdr:spPr>
        <a:xfrm>
          <a:off x="20434300" y="5693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35306</xdr:rowOff>
    </xdr:from>
    <xdr:to>
      <xdr:col>107</xdr:col>
      <xdr:colOff>50800</xdr:colOff>
      <xdr:row>33</xdr:row>
      <xdr:rowOff>106299</xdr:rowOff>
    </xdr:to>
    <xdr:cxnSp macro="">
      <xdr:nvCxnSpPr>
        <xdr:cNvPr id="754" name="直線コネクタ 753"/>
        <xdr:cNvCxnSpPr/>
      </xdr:nvCxnSpPr>
      <xdr:spPr>
        <a:xfrm flipV="1">
          <a:off x="19545300" y="569315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106299</xdr:rowOff>
    </xdr:from>
    <xdr:to>
      <xdr:col>102</xdr:col>
      <xdr:colOff>114300</xdr:colOff>
      <xdr:row>34</xdr:row>
      <xdr:rowOff>15240</xdr:rowOff>
    </xdr:to>
    <xdr:cxnSp macro="">
      <xdr:nvCxnSpPr>
        <xdr:cNvPr id="757" name="直線コネクタ 756"/>
        <xdr:cNvCxnSpPr/>
      </xdr:nvCxnSpPr>
      <xdr:spPr>
        <a:xfrm flipV="1">
          <a:off x="18656300" y="576414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14859</xdr:rowOff>
    </xdr:from>
    <xdr:to>
      <xdr:col>116</xdr:col>
      <xdr:colOff>114300</xdr:colOff>
      <xdr:row>34</xdr:row>
      <xdr:rowOff>116459</xdr:rowOff>
    </xdr:to>
    <xdr:sp macro="" textlink="">
      <xdr:nvSpPr>
        <xdr:cNvPr id="767" name="楕円 766"/>
        <xdr:cNvSpPr/>
      </xdr:nvSpPr>
      <xdr:spPr>
        <a:xfrm>
          <a:off x="22110700" y="58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37736</xdr:rowOff>
    </xdr:from>
    <xdr:ext cx="469744" cy="259045"/>
    <xdr:sp macro="" textlink="">
      <xdr:nvSpPr>
        <xdr:cNvPr id="768" name="投資及び出資金該当値テキスト"/>
        <xdr:cNvSpPr txBox="1"/>
      </xdr:nvSpPr>
      <xdr:spPr>
        <a:xfrm>
          <a:off x="22212300" y="56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66802</xdr:rowOff>
    </xdr:from>
    <xdr:to>
      <xdr:col>112</xdr:col>
      <xdr:colOff>38100</xdr:colOff>
      <xdr:row>33</xdr:row>
      <xdr:rowOff>168402</xdr:rowOff>
    </xdr:to>
    <xdr:sp macro="" textlink="">
      <xdr:nvSpPr>
        <xdr:cNvPr id="769" name="楕円 768"/>
        <xdr:cNvSpPr/>
      </xdr:nvSpPr>
      <xdr:spPr>
        <a:xfrm>
          <a:off x="21272500" y="5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13479</xdr:rowOff>
    </xdr:from>
    <xdr:ext cx="469744" cy="259045"/>
    <xdr:sp macro="" textlink="">
      <xdr:nvSpPr>
        <xdr:cNvPr id="770" name="テキスト ボックス 769"/>
        <xdr:cNvSpPr txBox="1"/>
      </xdr:nvSpPr>
      <xdr:spPr>
        <a:xfrm>
          <a:off x="21088428"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155956</xdr:rowOff>
    </xdr:from>
    <xdr:to>
      <xdr:col>107</xdr:col>
      <xdr:colOff>101600</xdr:colOff>
      <xdr:row>33</xdr:row>
      <xdr:rowOff>86106</xdr:rowOff>
    </xdr:to>
    <xdr:sp macro="" textlink="">
      <xdr:nvSpPr>
        <xdr:cNvPr id="771" name="楕円 770"/>
        <xdr:cNvSpPr/>
      </xdr:nvSpPr>
      <xdr:spPr>
        <a:xfrm>
          <a:off x="20383500" y="5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102633</xdr:rowOff>
    </xdr:from>
    <xdr:ext cx="469744" cy="259045"/>
    <xdr:sp macro="" textlink="">
      <xdr:nvSpPr>
        <xdr:cNvPr id="772" name="テキスト ボックス 771"/>
        <xdr:cNvSpPr txBox="1"/>
      </xdr:nvSpPr>
      <xdr:spPr>
        <a:xfrm>
          <a:off x="20199428" y="541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55499</xdr:rowOff>
    </xdr:from>
    <xdr:to>
      <xdr:col>102</xdr:col>
      <xdr:colOff>165100</xdr:colOff>
      <xdr:row>33</xdr:row>
      <xdr:rowOff>157099</xdr:rowOff>
    </xdr:to>
    <xdr:sp macro="" textlink="">
      <xdr:nvSpPr>
        <xdr:cNvPr id="773" name="楕円 772"/>
        <xdr:cNvSpPr/>
      </xdr:nvSpPr>
      <xdr:spPr>
        <a:xfrm>
          <a:off x="19494500" y="57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2176</xdr:rowOff>
    </xdr:from>
    <xdr:ext cx="469744" cy="259045"/>
    <xdr:sp macro="" textlink="">
      <xdr:nvSpPr>
        <xdr:cNvPr id="774" name="テキスト ボックス 773"/>
        <xdr:cNvSpPr txBox="1"/>
      </xdr:nvSpPr>
      <xdr:spPr>
        <a:xfrm>
          <a:off x="19310428" y="548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135890</xdr:rowOff>
    </xdr:from>
    <xdr:to>
      <xdr:col>98</xdr:col>
      <xdr:colOff>38100</xdr:colOff>
      <xdr:row>34</xdr:row>
      <xdr:rowOff>66040</xdr:rowOff>
    </xdr:to>
    <xdr:sp macro="" textlink="">
      <xdr:nvSpPr>
        <xdr:cNvPr id="775" name="楕円 774"/>
        <xdr:cNvSpPr/>
      </xdr:nvSpPr>
      <xdr:spPr>
        <a:xfrm>
          <a:off x="18605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82567</xdr:rowOff>
    </xdr:from>
    <xdr:ext cx="469744" cy="259045"/>
    <xdr:sp macro="" textlink="">
      <xdr:nvSpPr>
        <xdr:cNvPr id="776" name="テキスト ボックス 775"/>
        <xdr:cNvSpPr txBox="1"/>
      </xdr:nvSpPr>
      <xdr:spPr>
        <a:xfrm>
          <a:off x="18421428"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141148</xdr:rowOff>
    </xdr:from>
    <xdr:to>
      <xdr:col>116</xdr:col>
      <xdr:colOff>63500</xdr:colOff>
      <xdr:row>57</xdr:row>
      <xdr:rowOff>77483</xdr:rowOff>
    </xdr:to>
    <xdr:cxnSp macro="">
      <xdr:nvCxnSpPr>
        <xdr:cNvPr id="805" name="直線コネクタ 804"/>
        <xdr:cNvCxnSpPr/>
      </xdr:nvCxnSpPr>
      <xdr:spPr>
        <a:xfrm flipV="1">
          <a:off x="21323300" y="9742348"/>
          <a:ext cx="838200" cy="1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56871</xdr:rowOff>
    </xdr:from>
    <xdr:to>
      <xdr:col>111</xdr:col>
      <xdr:colOff>177800</xdr:colOff>
      <xdr:row>57</xdr:row>
      <xdr:rowOff>77483</xdr:rowOff>
    </xdr:to>
    <xdr:cxnSp macro="">
      <xdr:nvCxnSpPr>
        <xdr:cNvPr id="808" name="直線コネクタ 807"/>
        <xdr:cNvCxnSpPr/>
      </xdr:nvCxnSpPr>
      <xdr:spPr>
        <a:xfrm>
          <a:off x="20434300" y="9829521"/>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19114</xdr:rowOff>
    </xdr:from>
    <xdr:to>
      <xdr:col>107</xdr:col>
      <xdr:colOff>50800</xdr:colOff>
      <xdr:row>57</xdr:row>
      <xdr:rowOff>56871</xdr:rowOff>
    </xdr:to>
    <xdr:cxnSp macro="">
      <xdr:nvCxnSpPr>
        <xdr:cNvPr id="811" name="直線コネクタ 810"/>
        <xdr:cNvCxnSpPr/>
      </xdr:nvCxnSpPr>
      <xdr:spPr>
        <a:xfrm>
          <a:off x="19545300" y="9791764"/>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169799</xdr:rowOff>
    </xdr:from>
    <xdr:to>
      <xdr:col>102</xdr:col>
      <xdr:colOff>114300</xdr:colOff>
      <xdr:row>57</xdr:row>
      <xdr:rowOff>19114</xdr:rowOff>
    </xdr:to>
    <xdr:cxnSp macro="">
      <xdr:nvCxnSpPr>
        <xdr:cNvPr id="814" name="直線コネクタ 813"/>
        <xdr:cNvCxnSpPr/>
      </xdr:nvCxnSpPr>
      <xdr:spPr>
        <a:xfrm>
          <a:off x="18656300" y="9770999"/>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6" name="テキスト ボックス 815"/>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90348</xdr:rowOff>
    </xdr:from>
    <xdr:to>
      <xdr:col>116</xdr:col>
      <xdr:colOff>114300</xdr:colOff>
      <xdr:row>57</xdr:row>
      <xdr:rowOff>20498</xdr:rowOff>
    </xdr:to>
    <xdr:sp macro="" textlink="">
      <xdr:nvSpPr>
        <xdr:cNvPr id="824" name="楕円 823"/>
        <xdr:cNvSpPr/>
      </xdr:nvSpPr>
      <xdr:spPr>
        <a:xfrm>
          <a:off x="22110700" y="96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113225</xdr:rowOff>
    </xdr:from>
    <xdr:ext cx="534377" cy="259045"/>
    <xdr:sp macro="" textlink="">
      <xdr:nvSpPr>
        <xdr:cNvPr id="825" name="貸付金該当値テキスト"/>
        <xdr:cNvSpPr txBox="1"/>
      </xdr:nvSpPr>
      <xdr:spPr>
        <a:xfrm>
          <a:off x="22212300" y="95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26683</xdr:rowOff>
    </xdr:from>
    <xdr:to>
      <xdr:col>112</xdr:col>
      <xdr:colOff>38100</xdr:colOff>
      <xdr:row>57</xdr:row>
      <xdr:rowOff>128283</xdr:rowOff>
    </xdr:to>
    <xdr:sp macro="" textlink="">
      <xdr:nvSpPr>
        <xdr:cNvPr id="826" name="楕円 825"/>
        <xdr:cNvSpPr/>
      </xdr:nvSpPr>
      <xdr:spPr>
        <a:xfrm>
          <a:off x="21272500" y="97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144810</xdr:rowOff>
    </xdr:from>
    <xdr:ext cx="469744" cy="259045"/>
    <xdr:sp macro="" textlink="">
      <xdr:nvSpPr>
        <xdr:cNvPr id="827" name="テキスト ボックス 826"/>
        <xdr:cNvSpPr txBox="1"/>
      </xdr:nvSpPr>
      <xdr:spPr>
        <a:xfrm>
          <a:off x="21088428" y="957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6071</xdr:rowOff>
    </xdr:from>
    <xdr:to>
      <xdr:col>107</xdr:col>
      <xdr:colOff>101600</xdr:colOff>
      <xdr:row>57</xdr:row>
      <xdr:rowOff>107671</xdr:rowOff>
    </xdr:to>
    <xdr:sp macro="" textlink="">
      <xdr:nvSpPr>
        <xdr:cNvPr id="828" name="楕円 827"/>
        <xdr:cNvSpPr/>
      </xdr:nvSpPr>
      <xdr:spPr>
        <a:xfrm>
          <a:off x="20383500" y="97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124198</xdr:rowOff>
    </xdr:from>
    <xdr:ext cx="469744" cy="259045"/>
    <xdr:sp macro="" textlink="">
      <xdr:nvSpPr>
        <xdr:cNvPr id="829" name="テキスト ボックス 828"/>
        <xdr:cNvSpPr txBox="1"/>
      </xdr:nvSpPr>
      <xdr:spPr>
        <a:xfrm>
          <a:off x="20199428" y="955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139764</xdr:rowOff>
    </xdr:from>
    <xdr:to>
      <xdr:col>102</xdr:col>
      <xdr:colOff>165100</xdr:colOff>
      <xdr:row>57</xdr:row>
      <xdr:rowOff>69914</xdr:rowOff>
    </xdr:to>
    <xdr:sp macro="" textlink="">
      <xdr:nvSpPr>
        <xdr:cNvPr id="830" name="楕円 829"/>
        <xdr:cNvSpPr/>
      </xdr:nvSpPr>
      <xdr:spPr>
        <a:xfrm>
          <a:off x="19494500" y="97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86441</xdr:rowOff>
    </xdr:from>
    <xdr:ext cx="469744" cy="259045"/>
    <xdr:sp macro="" textlink="">
      <xdr:nvSpPr>
        <xdr:cNvPr id="831" name="テキスト ボックス 830"/>
        <xdr:cNvSpPr txBox="1"/>
      </xdr:nvSpPr>
      <xdr:spPr>
        <a:xfrm>
          <a:off x="19310428" y="951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118999</xdr:rowOff>
    </xdr:from>
    <xdr:to>
      <xdr:col>98</xdr:col>
      <xdr:colOff>38100</xdr:colOff>
      <xdr:row>57</xdr:row>
      <xdr:rowOff>49149</xdr:rowOff>
    </xdr:to>
    <xdr:sp macro="" textlink="">
      <xdr:nvSpPr>
        <xdr:cNvPr id="832" name="楕円 831"/>
        <xdr:cNvSpPr/>
      </xdr:nvSpPr>
      <xdr:spPr>
        <a:xfrm>
          <a:off x="18605500" y="97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65676</xdr:rowOff>
    </xdr:from>
    <xdr:ext cx="534377" cy="259045"/>
    <xdr:sp macro="" textlink="">
      <xdr:nvSpPr>
        <xdr:cNvPr id="833" name="テキスト ボックス 832"/>
        <xdr:cNvSpPr txBox="1"/>
      </xdr:nvSpPr>
      <xdr:spPr>
        <a:xfrm>
          <a:off x="18389111" y="94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115971</xdr:rowOff>
    </xdr:from>
    <xdr:to>
      <xdr:col>116</xdr:col>
      <xdr:colOff>63500</xdr:colOff>
      <xdr:row>75</xdr:row>
      <xdr:rowOff>36922</xdr:rowOff>
    </xdr:to>
    <xdr:cxnSp macro="">
      <xdr:nvCxnSpPr>
        <xdr:cNvPr id="861" name="直線コネクタ 860"/>
        <xdr:cNvCxnSpPr/>
      </xdr:nvCxnSpPr>
      <xdr:spPr>
        <a:xfrm flipV="1">
          <a:off x="21323300" y="12803271"/>
          <a:ext cx="838200" cy="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36922</xdr:rowOff>
    </xdr:from>
    <xdr:to>
      <xdr:col>111</xdr:col>
      <xdr:colOff>177800</xdr:colOff>
      <xdr:row>75</xdr:row>
      <xdr:rowOff>51140</xdr:rowOff>
    </xdr:to>
    <xdr:cxnSp macro="">
      <xdr:nvCxnSpPr>
        <xdr:cNvPr id="864" name="直線コネクタ 863"/>
        <xdr:cNvCxnSpPr/>
      </xdr:nvCxnSpPr>
      <xdr:spPr>
        <a:xfrm flipV="1">
          <a:off x="20434300" y="12895672"/>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20874</xdr:rowOff>
    </xdr:from>
    <xdr:to>
      <xdr:col>107</xdr:col>
      <xdr:colOff>50800</xdr:colOff>
      <xdr:row>75</xdr:row>
      <xdr:rowOff>51140</xdr:rowOff>
    </xdr:to>
    <xdr:cxnSp macro="">
      <xdr:nvCxnSpPr>
        <xdr:cNvPr id="867" name="直線コネクタ 866"/>
        <xdr:cNvCxnSpPr/>
      </xdr:nvCxnSpPr>
      <xdr:spPr>
        <a:xfrm>
          <a:off x="19545300" y="12879624"/>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14610</xdr:rowOff>
    </xdr:from>
    <xdr:to>
      <xdr:col>102</xdr:col>
      <xdr:colOff>114300</xdr:colOff>
      <xdr:row>75</xdr:row>
      <xdr:rowOff>20874</xdr:rowOff>
    </xdr:to>
    <xdr:cxnSp macro="">
      <xdr:nvCxnSpPr>
        <xdr:cNvPr id="870" name="直線コネクタ 869"/>
        <xdr:cNvCxnSpPr/>
      </xdr:nvCxnSpPr>
      <xdr:spPr>
        <a:xfrm>
          <a:off x="18656300" y="12873360"/>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65171</xdr:rowOff>
    </xdr:from>
    <xdr:to>
      <xdr:col>116</xdr:col>
      <xdr:colOff>114300</xdr:colOff>
      <xdr:row>74</xdr:row>
      <xdr:rowOff>166771</xdr:rowOff>
    </xdr:to>
    <xdr:sp macro="" textlink="">
      <xdr:nvSpPr>
        <xdr:cNvPr id="880" name="楕円 879"/>
        <xdr:cNvSpPr/>
      </xdr:nvSpPr>
      <xdr:spPr>
        <a:xfrm>
          <a:off x="22110700" y="127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43598</xdr:rowOff>
    </xdr:from>
    <xdr:ext cx="534377" cy="259045"/>
    <xdr:sp macro="" textlink="">
      <xdr:nvSpPr>
        <xdr:cNvPr id="881" name="繰出金該当値テキスト"/>
        <xdr:cNvSpPr txBox="1"/>
      </xdr:nvSpPr>
      <xdr:spPr>
        <a:xfrm>
          <a:off x="22212300" y="12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157572</xdr:rowOff>
    </xdr:from>
    <xdr:to>
      <xdr:col>112</xdr:col>
      <xdr:colOff>38100</xdr:colOff>
      <xdr:row>75</xdr:row>
      <xdr:rowOff>87722</xdr:rowOff>
    </xdr:to>
    <xdr:sp macro="" textlink="">
      <xdr:nvSpPr>
        <xdr:cNvPr id="882" name="楕円 881"/>
        <xdr:cNvSpPr/>
      </xdr:nvSpPr>
      <xdr:spPr>
        <a:xfrm>
          <a:off x="21272500" y="128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78849</xdr:rowOff>
    </xdr:from>
    <xdr:ext cx="534377" cy="259045"/>
    <xdr:sp macro="" textlink="">
      <xdr:nvSpPr>
        <xdr:cNvPr id="883" name="テキスト ボックス 882"/>
        <xdr:cNvSpPr txBox="1"/>
      </xdr:nvSpPr>
      <xdr:spPr>
        <a:xfrm>
          <a:off x="21056111" y="1293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340</xdr:rowOff>
    </xdr:from>
    <xdr:to>
      <xdr:col>107</xdr:col>
      <xdr:colOff>101600</xdr:colOff>
      <xdr:row>75</xdr:row>
      <xdr:rowOff>101940</xdr:rowOff>
    </xdr:to>
    <xdr:sp macro="" textlink="">
      <xdr:nvSpPr>
        <xdr:cNvPr id="884" name="楕円 883"/>
        <xdr:cNvSpPr/>
      </xdr:nvSpPr>
      <xdr:spPr>
        <a:xfrm>
          <a:off x="20383500" y="12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93067</xdr:rowOff>
    </xdr:from>
    <xdr:ext cx="534377" cy="259045"/>
    <xdr:sp macro="" textlink="">
      <xdr:nvSpPr>
        <xdr:cNvPr id="885" name="テキスト ボックス 884"/>
        <xdr:cNvSpPr txBox="1"/>
      </xdr:nvSpPr>
      <xdr:spPr>
        <a:xfrm>
          <a:off x="20167111" y="129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141524</xdr:rowOff>
    </xdr:from>
    <xdr:to>
      <xdr:col>102</xdr:col>
      <xdr:colOff>165100</xdr:colOff>
      <xdr:row>75</xdr:row>
      <xdr:rowOff>71674</xdr:rowOff>
    </xdr:to>
    <xdr:sp macro="" textlink="">
      <xdr:nvSpPr>
        <xdr:cNvPr id="886" name="楕円 885"/>
        <xdr:cNvSpPr/>
      </xdr:nvSpPr>
      <xdr:spPr>
        <a:xfrm>
          <a:off x="19494500" y="128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62801</xdr:rowOff>
    </xdr:from>
    <xdr:ext cx="534377" cy="259045"/>
    <xdr:sp macro="" textlink="">
      <xdr:nvSpPr>
        <xdr:cNvPr id="887" name="テキスト ボックス 886"/>
        <xdr:cNvSpPr txBox="1"/>
      </xdr:nvSpPr>
      <xdr:spPr>
        <a:xfrm>
          <a:off x="19278111" y="12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135260</xdr:rowOff>
    </xdr:from>
    <xdr:to>
      <xdr:col>98</xdr:col>
      <xdr:colOff>38100</xdr:colOff>
      <xdr:row>75</xdr:row>
      <xdr:rowOff>65410</xdr:rowOff>
    </xdr:to>
    <xdr:sp macro="" textlink="">
      <xdr:nvSpPr>
        <xdr:cNvPr id="888" name="楕円 887"/>
        <xdr:cNvSpPr/>
      </xdr:nvSpPr>
      <xdr:spPr>
        <a:xfrm>
          <a:off x="18605500" y="128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56537</xdr:rowOff>
    </xdr:from>
    <xdr:ext cx="534377" cy="259045"/>
    <xdr:sp macro="" textlink="">
      <xdr:nvSpPr>
        <xdr:cNvPr id="889" name="テキスト ボックス 888"/>
        <xdr:cNvSpPr txBox="1"/>
      </xdr:nvSpPr>
      <xdr:spPr>
        <a:xfrm>
          <a:off x="18389111" y="129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421,205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円となっている。令和元年度決算は、令和元年東日本台風被害の影響が大きく反映されており、全体的に歳出額を増加させている。特に災害復旧事業費については、前年度の一人当たり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34,547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46,318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円へ大幅に増加している（前年度比約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％増加）。物件費は台風被害によって発生した災害廃棄物の処理に係る費用が発生したことから、大きく増加している（一人当たり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58,942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67,969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円へ約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％増加）。貸付金も災害対策融資資金を金融機関等へ貸付したことにより、大きく増加している（一人当たり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10,962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円へ約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災害復旧費は類似団体に比較して突出しているが、これは上記に加えて東京電力福島第一原子力発電所事故による除染に伴う除去土壌等搬出事業等に対する経費の影響であり（全国平均と福島県平均の差を参照）、同事故によるこのような異常値は令和２年度まで続く見込みである。投資及び出資金の数値についても類似団体と比較して突出しているが、本市ではゲリラ豪雨による甚大な浸水被害が発生したことから、「郡山市ゲリラ豪雨対策９年プラン」に基づき、雨水貯留管の整備等を下水道事業会計で実施しており、同会計に対する出資金が多額になっている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48,309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円と類似団体に比べ低くなっているが、これは、人口一人当たりの職員数が少ないことによる。また、公債費についても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同様に類似団体と比較して低い水準となっているが、財政措置の厚い起債の活用を基本とし、地方債の発行抑制に努めてきたことによるものである。普通建設事業費は前年度に引き続き減少傾向にあるため、今後も公共施設等総合管理計画に基づき、各施設の最適化・長寿命化を図ることで経費の削減、平準化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作成している事業別財務諸表の活用、民間委託の推進、補助金等の全庁的な見直し、地方債の発行抑制（財政措置の厚い起債の活用を基本とする）、事務のカイゼン及び定員・給与の適正化等により健全な財政運営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322,996
319,988
757.20
142,485,125
136,047,622
4,441,545
68,572,944
80,881,494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81788</xdr:rowOff>
    </xdr:from>
    <xdr:to>
      <xdr:col>24</xdr:col>
      <xdr:colOff>63500</xdr:colOff>
      <xdr:row>34</xdr:row>
      <xdr:rowOff>169418</xdr:rowOff>
    </xdr:to>
    <xdr:cxnSp macro="">
      <xdr:nvCxnSpPr>
        <xdr:cNvPr id="61" name="直線コネクタ 60"/>
        <xdr:cNvCxnSpPr/>
      </xdr:nvCxnSpPr>
      <xdr:spPr>
        <a:xfrm>
          <a:off x="3797300" y="5911088"/>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81788</xdr:rowOff>
    </xdr:from>
    <xdr:to>
      <xdr:col>19</xdr:col>
      <xdr:colOff>177800</xdr:colOff>
      <xdr:row>34</xdr:row>
      <xdr:rowOff>116078</xdr:rowOff>
    </xdr:to>
    <xdr:cxnSp macro="">
      <xdr:nvCxnSpPr>
        <xdr:cNvPr id="64" name="直線コネクタ 63"/>
        <xdr:cNvCxnSpPr/>
      </xdr:nvCxnSpPr>
      <xdr:spPr>
        <a:xfrm flipV="1">
          <a:off x="2908300" y="59110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92456</xdr:rowOff>
    </xdr:from>
    <xdr:to>
      <xdr:col>15</xdr:col>
      <xdr:colOff>50800</xdr:colOff>
      <xdr:row>34</xdr:row>
      <xdr:rowOff>116078</xdr:rowOff>
    </xdr:to>
    <xdr:cxnSp macro="">
      <xdr:nvCxnSpPr>
        <xdr:cNvPr id="67" name="直線コネクタ 66"/>
        <xdr:cNvCxnSpPr/>
      </xdr:nvCxnSpPr>
      <xdr:spPr>
        <a:xfrm>
          <a:off x="2019300" y="592175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131318</xdr:rowOff>
    </xdr:from>
    <xdr:to>
      <xdr:col>10</xdr:col>
      <xdr:colOff>114300</xdr:colOff>
      <xdr:row>34</xdr:row>
      <xdr:rowOff>92456</xdr:rowOff>
    </xdr:to>
    <xdr:cxnSp macro="">
      <xdr:nvCxnSpPr>
        <xdr:cNvPr id="70" name="直線コネクタ 69"/>
        <xdr:cNvCxnSpPr/>
      </xdr:nvCxnSpPr>
      <xdr:spPr>
        <a:xfrm>
          <a:off x="1130300" y="57891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118618</xdr:rowOff>
    </xdr:from>
    <xdr:to>
      <xdr:col>24</xdr:col>
      <xdr:colOff>114300</xdr:colOff>
      <xdr:row>35</xdr:row>
      <xdr:rowOff>48768</xdr:rowOff>
    </xdr:to>
    <xdr:sp macro="" textlink="">
      <xdr:nvSpPr>
        <xdr:cNvPr id="80" name="楕円 79"/>
        <xdr:cNvSpPr/>
      </xdr:nvSpPr>
      <xdr:spPr>
        <a:xfrm>
          <a:off x="45847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141495</xdr:rowOff>
    </xdr:from>
    <xdr:ext cx="469744" cy="259045"/>
    <xdr:sp macro="" textlink="">
      <xdr:nvSpPr>
        <xdr:cNvPr id="81" name="議会費該当値テキスト"/>
        <xdr:cNvSpPr txBox="1"/>
      </xdr:nvSpPr>
      <xdr:spPr>
        <a:xfrm>
          <a:off x="4686300"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30988</xdr:rowOff>
    </xdr:from>
    <xdr:to>
      <xdr:col>20</xdr:col>
      <xdr:colOff>38100</xdr:colOff>
      <xdr:row>34</xdr:row>
      <xdr:rowOff>132588</xdr:rowOff>
    </xdr:to>
    <xdr:sp macro="" textlink="">
      <xdr:nvSpPr>
        <xdr:cNvPr id="82" name="楕円 81"/>
        <xdr:cNvSpPr/>
      </xdr:nvSpPr>
      <xdr:spPr>
        <a:xfrm>
          <a:off x="3746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149115</xdr:rowOff>
    </xdr:from>
    <xdr:ext cx="469744" cy="259045"/>
    <xdr:sp macro="" textlink="">
      <xdr:nvSpPr>
        <xdr:cNvPr id="83" name="テキスト ボックス 82"/>
        <xdr:cNvSpPr txBox="1"/>
      </xdr:nvSpPr>
      <xdr:spPr>
        <a:xfrm>
          <a:off x="3562428"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65278</xdr:rowOff>
    </xdr:from>
    <xdr:to>
      <xdr:col>15</xdr:col>
      <xdr:colOff>101600</xdr:colOff>
      <xdr:row>34</xdr:row>
      <xdr:rowOff>166878</xdr:rowOff>
    </xdr:to>
    <xdr:sp macro="" textlink="">
      <xdr:nvSpPr>
        <xdr:cNvPr id="84" name="楕円 83"/>
        <xdr:cNvSpPr/>
      </xdr:nvSpPr>
      <xdr:spPr>
        <a:xfrm>
          <a:off x="2857500" y="5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11955</xdr:rowOff>
    </xdr:from>
    <xdr:ext cx="469744" cy="259045"/>
    <xdr:sp macro="" textlink="">
      <xdr:nvSpPr>
        <xdr:cNvPr id="85" name="テキスト ボックス 84"/>
        <xdr:cNvSpPr txBox="1"/>
      </xdr:nvSpPr>
      <xdr:spPr>
        <a:xfrm>
          <a:off x="2673428"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41656</xdr:rowOff>
    </xdr:from>
    <xdr:to>
      <xdr:col>10</xdr:col>
      <xdr:colOff>165100</xdr:colOff>
      <xdr:row>34</xdr:row>
      <xdr:rowOff>143256</xdr:rowOff>
    </xdr:to>
    <xdr:sp macro="" textlink="">
      <xdr:nvSpPr>
        <xdr:cNvPr id="86" name="楕円 85"/>
        <xdr:cNvSpPr/>
      </xdr:nvSpPr>
      <xdr:spPr>
        <a:xfrm>
          <a:off x="1968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159783</xdr:rowOff>
    </xdr:from>
    <xdr:ext cx="469744" cy="259045"/>
    <xdr:sp macro="" textlink="">
      <xdr:nvSpPr>
        <xdr:cNvPr id="87" name="テキスト ボックス 86"/>
        <xdr:cNvSpPr txBox="1"/>
      </xdr:nvSpPr>
      <xdr:spPr>
        <a:xfrm>
          <a:off x="1784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80518</xdr:rowOff>
    </xdr:from>
    <xdr:to>
      <xdr:col>6</xdr:col>
      <xdr:colOff>38100</xdr:colOff>
      <xdr:row>34</xdr:row>
      <xdr:rowOff>10668</xdr:rowOff>
    </xdr:to>
    <xdr:sp macro="" textlink="">
      <xdr:nvSpPr>
        <xdr:cNvPr id="88" name="楕円 87"/>
        <xdr:cNvSpPr/>
      </xdr:nvSpPr>
      <xdr:spPr>
        <a:xfrm>
          <a:off x="10795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27195</xdr:rowOff>
    </xdr:from>
    <xdr:ext cx="469744" cy="259045"/>
    <xdr:sp macro="" textlink="">
      <xdr:nvSpPr>
        <xdr:cNvPr id="89" name="テキスト ボックス 88"/>
        <xdr:cNvSpPr txBox="1"/>
      </xdr:nvSpPr>
      <xdr:spPr>
        <a:xfrm>
          <a:off x="895428" y="551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129870</xdr:rowOff>
    </xdr:from>
    <xdr:to>
      <xdr:col>24</xdr:col>
      <xdr:colOff>63500</xdr:colOff>
      <xdr:row>55</xdr:row>
      <xdr:rowOff>164827</xdr:rowOff>
    </xdr:to>
    <xdr:cxnSp macro="">
      <xdr:nvCxnSpPr>
        <xdr:cNvPr id="119" name="直線コネクタ 118"/>
        <xdr:cNvCxnSpPr/>
      </xdr:nvCxnSpPr>
      <xdr:spPr>
        <a:xfrm flipV="1">
          <a:off x="3797300" y="9559620"/>
          <a:ext cx="8382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164827</xdr:rowOff>
    </xdr:from>
    <xdr:to>
      <xdr:col>19</xdr:col>
      <xdr:colOff>177800</xdr:colOff>
      <xdr:row>56</xdr:row>
      <xdr:rowOff>54108</xdr:rowOff>
    </xdr:to>
    <xdr:cxnSp macro="">
      <xdr:nvCxnSpPr>
        <xdr:cNvPr id="122" name="直線コネクタ 121"/>
        <xdr:cNvCxnSpPr/>
      </xdr:nvCxnSpPr>
      <xdr:spPr>
        <a:xfrm flipV="1">
          <a:off x="2908300" y="9594577"/>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54108</xdr:rowOff>
    </xdr:from>
    <xdr:to>
      <xdr:col>15</xdr:col>
      <xdr:colOff>50800</xdr:colOff>
      <xdr:row>56</xdr:row>
      <xdr:rowOff>121107</xdr:rowOff>
    </xdr:to>
    <xdr:cxnSp macro="">
      <xdr:nvCxnSpPr>
        <xdr:cNvPr id="125" name="直線コネクタ 124"/>
        <xdr:cNvCxnSpPr/>
      </xdr:nvCxnSpPr>
      <xdr:spPr>
        <a:xfrm flipV="1">
          <a:off x="2019300" y="9655308"/>
          <a:ext cx="8890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94570</xdr:rowOff>
    </xdr:from>
    <xdr:to>
      <xdr:col>10</xdr:col>
      <xdr:colOff>114300</xdr:colOff>
      <xdr:row>56</xdr:row>
      <xdr:rowOff>121107</xdr:rowOff>
    </xdr:to>
    <xdr:cxnSp macro="">
      <xdr:nvCxnSpPr>
        <xdr:cNvPr id="128" name="直線コネクタ 127"/>
        <xdr:cNvCxnSpPr/>
      </xdr:nvCxnSpPr>
      <xdr:spPr>
        <a:xfrm>
          <a:off x="1130300" y="9524320"/>
          <a:ext cx="889000" cy="19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79070</xdr:rowOff>
    </xdr:from>
    <xdr:to>
      <xdr:col>24</xdr:col>
      <xdr:colOff>114300</xdr:colOff>
      <xdr:row>56</xdr:row>
      <xdr:rowOff>9220</xdr:rowOff>
    </xdr:to>
    <xdr:sp macro="" textlink="">
      <xdr:nvSpPr>
        <xdr:cNvPr id="138" name="楕円 137"/>
        <xdr:cNvSpPr/>
      </xdr:nvSpPr>
      <xdr:spPr>
        <a:xfrm>
          <a:off x="4584700" y="95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101947</xdr:rowOff>
    </xdr:from>
    <xdr:ext cx="534377" cy="259045"/>
    <xdr:sp macro="" textlink="">
      <xdr:nvSpPr>
        <xdr:cNvPr id="139" name="総務費該当値テキスト"/>
        <xdr:cNvSpPr txBox="1"/>
      </xdr:nvSpPr>
      <xdr:spPr>
        <a:xfrm>
          <a:off x="4686300" y="93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114027</xdr:rowOff>
    </xdr:from>
    <xdr:to>
      <xdr:col>20</xdr:col>
      <xdr:colOff>38100</xdr:colOff>
      <xdr:row>56</xdr:row>
      <xdr:rowOff>44177</xdr:rowOff>
    </xdr:to>
    <xdr:sp macro="" textlink="">
      <xdr:nvSpPr>
        <xdr:cNvPr id="140" name="楕円 139"/>
        <xdr:cNvSpPr/>
      </xdr:nvSpPr>
      <xdr:spPr>
        <a:xfrm>
          <a:off x="3746500" y="95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60704</xdr:rowOff>
    </xdr:from>
    <xdr:ext cx="534377" cy="259045"/>
    <xdr:sp macro="" textlink="">
      <xdr:nvSpPr>
        <xdr:cNvPr id="141" name="テキスト ボックス 140"/>
        <xdr:cNvSpPr txBox="1"/>
      </xdr:nvSpPr>
      <xdr:spPr>
        <a:xfrm>
          <a:off x="3530111" y="93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3308</xdr:rowOff>
    </xdr:from>
    <xdr:to>
      <xdr:col>15</xdr:col>
      <xdr:colOff>101600</xdr:colOff>
      <xdr:row>56</xdr:row>
      <xdr:rowOff>104908</xdr:rowOff>
    </xdr:to>
    <xdr:sp macro="" textlink="">
      <xdr:nvSpPr>
        <xdr:cNvPr id="142" name="楕円 141"/>
        <xdr:cNvSpPr/>
      </xdr:nvSpPr>
      <xdr:spPr>
        <a:xfrm>
          <a:off x="2857500" y="9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121435</xdr:rowOff>
    </xdr:from>
    <xdr:ext cx="534377" cy="259045"/>
    <xdr:sp macro="" textlink="">
      <xdr:nvSpPr>
        <xdr:cNvPr id="143" name="テキスト ボックス 142"/>
        <xdr:cNvSpPr txBox="1"/>
      </xdr:nvSpPr>
      <xdr:spPr>
        <a:xfrm>
          <a:off x="2641111" y="93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70307</xdr:rowOff>
    </xdr:from>
    <xdr:to>
      <xdr:col>10</xdr:col>
      <xdr:colOff>165100</xdr:colOff>
      <xdr:row>57</xdr:row>
      <xdr:rowOff>457</xdr:rowOff>
    </xdr:to>
    <xdr:sp macro="" textlink="">
      <xdr:nvSpPr>
        <xdr:cNvPr id="144" name="楕円 143"/>
        <xdr:cNvSpPr/>
      </xdr:nvSpPr>
      <xdr:spPr>
        <a:xfrm>
          <a:off x="1968500" y="96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16984</xdr:rowOff>
    </xdr:from>
    <xdr:ext cx="534377" cy="259045"/>
    <xdr:sp macro="" textlink="">
      <xdr:nvSpPr>
        <xdr:cNvPr id="145" name="テキスト ボックス 144"/>
        <xdr:cNvSpPr txBox="1"/>
      </xdr:nvSpPr>
      <xdr:spPr>
        <a:xfrm>
          <a:off x="1752111" y="944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43770</xdr:rowOff>
    </xdr:from>
    <xdr:to>
      <xdr:col>6</xdr:col>
      <xdr:colOff>38100</xdr:colOff>
      <xdr:row>55</xdr:row>
      <xdr:rowOff>145370</xdr:rowOff>
    </xdr:to>
    <xdr:sp macro="" textlink="">
      <xdr:nvSpPr>
        <xdr:cNvPr id="146" name="楕円 145"/>
        <xdr:cNvSpPr/>
      </xdr:nvSpPr>
      <xdr:spPr>
        <a:xfrm>
          <a:off x="1079500" y="94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161897</xdr:rowOff>
    </xdr:from>
    <xdr:ext cx="534377" cy="259045"/>
    <xdr:sp macro="" textlink="">
      <xdr:nvSpPr>
        <xdr:cNvPr id="147" name="テキスト ボックス 146"/>
        <xdr:cNvSpPr txBox="1"/>
      </xdr:nvSpPr>
      <xdr:spPr>
        <a:xfrm>
          <a:off x="863111" y="92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69799</xdr:rowOff>
    </xdr:from>
    <xdr:to>
      <xdr:col>24</xdr:col>
      <xdr:colOff>63500</xdr:colOff>
      <xdr:row>79</xdr:row>
      <xdr:rowOff>8013</xdr:rowOff>
    </xdr:to>
    <xdr:cxnSp macro="">
      <xdr:nvCxnSpPr>
        <xdr:cNvPr id="177" name="直線コネクタ 176"/>
        <xdr:cNvCxnSpPr/>
      </xdr:nvCxnSpPr>
      <xdr:spPr>
        <a:xfrm flipV="1">
          <a:off x="3797300" y="13442899"/>
          <a:ext cx="8382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165773</xdr:rowOff>
    </xdr:from>
    <xdr:to>
      <xdr:col>19</xdr:col>
      <xdr:colOff>177800</xdr:colOff>
      <xdr:row>79</xdr:row>
      <xdr:rowOff>8013</xdr:rowOff>
    </xdr:to>
    <xdr:cxnSp macro="">
      <xdr:nvCxnSpPr>
        <xdr:cNvPr id="180" name="直線コネクタ 179"/>
        <xdr:cNvCxnSpPr/>
      </xdr:nvCxnSpPr>
      <xdr:spPr>
        <a:xfrm>
          <a:off x="2908300" y="13538873"/>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30772</xdr:rowOff>
    </xdr:from>
    <xdr:to>
      <xdr:col>15</xdr:col>
      <xdr:colOff>50800</xdr:colOff>
      <xdr:row>78</xdr:row>
      <xdr:rowOff>165773</xdr:rowOff>
    </xdr:to>
    <xdr:cxnSp macro="">
      <xdr:nvCxnSpPr>
        <xdr:cNvPr id="183" name="直線コネクタ 182"/>
        <xdr:cNvCxnSpPr/>
      </xdr:nvCxnSpPr>
      <xdr:spPr>
        <a:xfrm>
          <a:off x="2019300" y="12375172"/>
          <a:ext cx="889000" cy="116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30772</xdr:rowOff>
    </xdr:from>
    <xdr:to>
      <xdr:col>10</xdr:col>
      <xdr:colOff>114300</xdr:colOff>
      <xdr:row>73</xdr:row>
      <xdr:rowOff>52350</xdr:rowOff>
    </xdr:to>
    <xdr:cxnSp macro="">
      <xdr:nvCxnSpPr>
        <xdr:cNvPr id="186" name="直線コネクタ 185"/>
        <xdr:cNvCxnSpPr/>
      </xdr:nvCxnSpPr>
      <xdr:spPr>
        <a:xfrm flipV="1">
          <a:off x="1130300" y="12375172"/>
          <a:ext cx="889000" cy="19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18999</xdr:rowOff>
    </xdr:from>
    <xdr:to>
      <xdr:col>24</xdr:col>
      <xdr:colOff>114300</xdr:colOff>
      <xdr:row>78</xdr:row>
      <xdr:rowOff>120599</xdr:rowOff>
    </xdr:to>
    <xdr:sp macro="" textlink="">
      <xdr:nvSpPr>
        <xdr:cNvPr id="196" name="楕円 195"/>
        <xdr:cNvSpPr/>
      </xdr:nvSpPr>
      <xdr:spPr>
        <a:xfrm>
          <a:off x="4584700" y="133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168876</xdr:rowOff>
    </xdr:from>
    <xdr:ext cx="599010" cy="259045"/>
    <xdr:sp macro="" textlink="">
      <xdr:nvSpPr>
        <xdr:cNvPr id="197" name="民生費該当値テキスト"/>
        <xdr:cNvSpPr txBox="1"/>
      </xdr:nvSpPr>
      <xdr:spPr>
        <a:xfrm>
          <a:off x="4686300" y="1337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128663</xdr:rowOff>
    </xdr:from>
    <xdr:to>
      <xdr:col>20</xdr:col>
      <xdr:colOff>38100</xdr:colOff>
      <xdr:row>79</xdr:row>
      <xdr:rowOff>58813</xdr:rowOff>
    </xdr:to>
    <xdr:sp macro="" textlink="">
      <xdr:nvSpPr>
        <xdr:cNvPr id="198" name="楕円 197"/>
        <xdr:cNvSpPr/>
      </xdr:nvSpPr>
      <xdr:spPr>
        <a:xfrm>
          <a:off x="3746500" y="135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49940</xdr:rowOff>
    </xdr:from>
    <xdr:ext cx="599010" cy="259045"/>
    <xdr:sp macro="" textlink="">
      <xdr:nvSpPr>
        <xdr:cNvPr id="199" name="テキスト ボックス 198"/>
        <xdr:cNvSpPr txBox="1"/>
      </xdr:nvSpPr>
      <xdr:spPr>
        <a:xfrm>
          <a:off x="3497795" y="1359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114973</xdr:rowOff>
    </xdr:from>
    <xdr:to>
      <xdr:col>15</xdr:col>
      <xdr:colOff>101600</xdr:colOff>
      <xdr:row>79</xdr:row>
      <xdr:rowOff>45123</xdr:rowOff>
    </xdr:to>
    <xdr:sp macro="" textlink="">
      <xdr:nvSpPr>
        <xdr:cNvPr id="200" name="楕円 199"/>
        <xdr:cNvSpPr/>
      </xdr:nvSpPr>
      <xdr:spPr>
        <a:xfrm>
          <a:off x="2857500" y="134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36250</xdr:rowOff>
    </xdr:from>
    <xdr:ext cx="599010" cy="259045"/>
    <xdr:sp macro="" textlink="">
      <xdr:nvSpPr>
        <xdr:cNvPr id="201" name="テキスト ボックス 200"/>
        <xdr:cNvSpPr txBox="1"/>
      </xdr:nvSpPr>
      <xdr:spPr>
        <a:xfrm>
          <a:off x="2608795" y="1358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151422</xdr:rowOff>
    </xdr:from>
    <xdr:to>
      <xdr:col>10</xdr:col>
      <xdr:colOff>165100</xdr:colOff>
      <xdr:row>72</xdr:row>
      <xdr:rowOff>81572</xdr:rowOff>
    </xdr:to>
    <xdr:sp macro="" textlink="">
      <xdr:nvSpPr>
        <xdr:cNvPr id="202" name="楕円 201"/>
        <xdr:cNvSpPr/>
      </xdr:nvSpPr>
      <xdr:spPr>
        <a:xfrm>
          <a:off x="1968500" y="123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98099</xdr:rowOff>
    </xdr:from>
    <xdr:ext cx="599010" cy="259045"/>
    <xdr:sp macro="" textlink="">
      <xdr:nvSpPr>
        <xdr:cNvPr id="203" name="テキスト ボックス 202"/>
        <xdr:cNvSpPr txBox="1"/>
      </xdr:nvSpPr>
      <xdr:spPr>
        <a:xfrm>
          <a:off x="1719795" y="1209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1550</xdr:rowOff>
    </xdr:from>
    <xdr:to>
      <xdr:col>6</xdr:col>
      <xdr:colOff>38100</xdr:colOff>
      <xdr:row>73</xdr:row>
      <xdr:rowOff>103150</xdr:rowOff>
    </xdr:to>
    <xdr:sp macro="" textlink="">
      <xdr:nvSpPr>
        <xdr:cNvPr id="204" name="楕円 203"/>
        <xdr:cNvSpPr/>
      </xdr:nvSpPr>
      <xdr:spPr>
        <a:xfrm>
          <a:off x="1079500" y="125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119677</xdr:rowOff>
    </xdr:from>
    <xdr:ext cx="599010" cy="259045"/>
    <xdr:sp macro="" textlink="">
      <xdr:nvSpPr>
        <xdr:cNvPr id="205" name="テキスト ボックス 204"/>
        <xdr:cNvSpPr txBox="1"/>
      </xdr:nvSpPr>
      <xdr:spPr>
        <a:xfrm>
          <a:off x="830795" y="1229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81682</xdr:rowOff>
    </xdr:from>
    <xdr:to>
      <xdr:col>24</xdr:col>
      <xdr:colOff>63500</xdr:colOff>
      <xdr:row>97</xdr:row>
      <xdr:rowOff>163954</xdr:rowOff>
    </xdr:to>
    <xdr:cxnSp macro="">
      <xdr:nvCxnSpPr>
        <xdr:cNvPr id="233" name="直線コネクタ 232"/>
        <xdr:cNvCxnSpPr/>
      </xdr:nvCxnSpPr>
      <xdr:spPr>
        <a:xfrm flipV="1">
          <a:off x="3797300" y="16712332"/>
          <a:ext cx="838200" cy="8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10747</xdr:rowOff>
    </xdr:from>
    <xdr:to>
      <xdr:col>19</xdr:col>
      <xdr:colOff>177800</xdr:colOff>
      <xdr:row>97</xdr:row>
      <xdr:rowOff>163954</xdr:rowOff>
    </xdr:to>
    <xdr:cxnSp macro="">
      <xdr:nvCxnSpPr>
        <xdr:cNvPr id="236" name="直線コネクタ 235"/>
        <xdr:cNvCxnSpPr/>
      </xdr:nvCxnSpPr>
      <xdr:spPr>
        <a:xfrm>
          <a:off x="2908300" y="16641397"/>
          <a:ext cx="889000" cy="1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10747</xdr:rowOff>
    </xdr:from>
    <xdr:to>
      <xdr:col>15</xdr:col>
      <xdr:colOff>50800</xdr:colOff>
      <xdr:row>97</xdr:row>
      <xdr:rowOff>17742</xdr:rowOff>
    </xdr:to>
    <xdr:cxnSp macro="">
      <xdr:nvCxnSpPr>
        <xdr:cNvPr id="239" name="直線コネクタ 238"/>
        <xdr:cNvCxnSpPr/>
      </xdr:nvCxnSpPr>
      <xdr:spPr>
        <a:xfrm flipV="1">
          <a:off x="2019300" y="16641397"/>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71760</xdr:rowOff>
    </xdr:from>
    <xdr:to>
      <xdr:col>10</xdr:col>
      <xdr:colOff>114300</xdr:colOff>
      <xdr:row>97</xdr:row>
      <xdr:rowOff>17742</xdr:rowOff>
    </xdr:to>
    <xdr:cxnSp macro="">
      <xdr:nvCxnSpPr>
        <xdr:cNvPr id="242" name="直線コネクタ 241"/>
        <xdr:cNvCxnSpPr/>
      </xdr:nvCxnSpPr>
      <xdr:spPr>
        <a:xfrm>
          <a:off x="1130300" y="16530960"/>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30882</xdr:rowOff>
    </xdr:from>
    <xdr:to>
      <xdr:col>24</xdr:col>
      <xdr:colOff>114300</xdr:colOff>
      <xdr:row>97</xdr:row>
      <xdr:rowOff>132482</xdr:rowOff>
    </xdr:to>
    <xdr:sp macro="" textlink="">
      <xdr:nvSpPr>
        <xdr:cNvPr id="252" name="楕円 251"/>
        <xdr:cNvSpPr/>
      </xdr:nvSpPr>
      <xdr:spPr>
        <a:xfrm>
          <a:off x="4584700" y="166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9309</xdr:rowOff>
    </xdr:from>
    <xdr:ext cx="534377" cy="259045"/>
    <xdr:sp macro="" textlink="">
      <xdr:nvSpPr>
        <xdr:cNvPr id="253" name="衛生費該当値テキスト"/>
        <xdr:cNvSpPr txBox="1"/>
      </xdr:nvSpPr>
      <xdr:spPr>
        <a:xfrm>
          <a:off x="4686300" y="166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113154</xdr:rowOff>
    </xdr:from>
    <xdr:to>
      <xdr:col>20</xdr:col>
      <xdr:colOff>38100</xdr:colOff>
      <xdr:row>98</xdr:row>
      <xdr:rowOff>43304</xdr:rowOff>
    </xdr:to>
    <xdr:sp macro="" textlink="">
      <xdr:nvSpPr>
        <xdr:cNvPr id="254" name="楕円 253"/>
        <xdr:cNvSpPr/>
      </xdr:nvSpPr>
      <xdr:spPr>
        <a:xfrm>
          <a:off x="3746500" y="167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34431</xdr:rowOff>
    </xdr:from>
    <xdr:ext cx="534377" cy="259045"/>
    <xdr:sp macro="" textlink="">
      <xdr:nvSpPr>
        <xdr:cNvPr id="255" name="テキスト ボックス 254"/>
        <xdr:cNvSpPr txBox="1"/>
      </xdr:nvSpPr>
      <xdr:spPr>
        <a:xfrm>
          <a:off x="3530111" y="168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131397</xdr:rowOff>
    </xdr:from>
    <xdr:to>
      <xdr:col>15</xdr:col>
      <xdr:colOff>101600</xdr:colOff>
      <xdr:row>97</xdr:row>
      <xdr:rowOff>61547</xdr:rowOff>
    </xdr:to>
    <xdr:sp macro="" textlink="">
      <xdr:nvSpPr>
        <xdr:cNvPr id="256" name="楕円 255"/>
        <xdr:cNvSpPr/>
      </xdr:nvSpPr>
      <xdr:spPr>
        <a:xfrm>
          <a:off x="2857500" y="165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78074</xdr:rowOff>
    </xdr:from>
    <xdr:ext cx="534377" cy="259045"/>
    <xdr:sp macro="" textlink="">
      <xdr:nvSpPr>
        <xdr:cNvPr id="257" name="テキスト ボックス 256"/>
        <xdr:cNvSpPr txBox="1"/>
      </xdr:nvSpPr>
      <xdr:spPr>
        <a:xfrm>
          <a:off x="2641111" y="163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138392</xdr:rowOff>
    </xdr:from>
    <xdr:to>
      <xdr:col>10</xdr:col>
      <xdr:colOff>165100</xdr:colOff>
      <xdr:row>97</xdr:row>
      <xdr:rowOff>68542</xdr:rowOff>
    </xdr:to>
    <xdr:sp macro="" textlink="">
      <xdr:nvSpPr>
        <xdr:cNvPr id="258" name="楕円 257"/>
        <xdr:cNvSpPr/>
      </xdr:nvSpPr>
      <xdr:spPr>
        <a:xfrm>
          <a:off x="1968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85069</xdr:rowOff>
    </xdr:from>
    <xdr:ext cx="534377" cy="259045"/>
    <xdr:sp macro="" textlink="">
      <xdr:nvSpPr>
        <xdr:cNvPr id="259" name="テキスト ボックス 258"/>
        <xdr:cNvSpPr txBox="1"/>
      </xdr:nvSpPr>
      <xdr:spPr>
        <a:xfrm>
          <a:off x="1752111" y="163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20960</xdr:rowOff>
    </xdr:from>
    <xdr:to>
      <xdr:col>6</xdr:col>
      <xdr:colOff>38100</xdr:colOff>
      <xdr:row>96</xdr:row>
      <xdr:rowOff>122560</xdr:rowOff>
    </xdr:to>
    <xdr:sp macro="" textlink="">
      <xdr:nvSpPr>
        <xdr:cNvPr id="260" name="楕円 259"/>
        <xdr:cNvSpPr/>
      </xdr:nvSpPr>
      <xdr:spPr>
        <a:xfrm>
          <a:off x="1079500" y="16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139087</xdr:rowOff>
    </xdr:from>
    <xdr:ext cx="534377" cy="259045"/>
    <xdr:sp macro="" textlink="">
      <xdr:nvSpPr>
        <xdr:cNvPr id="261" name="テキスト ボックス 260"/>
        <xdr:cNvSpPr txBox="1"/>
      </xdr:nvSpPr>
      <xdr:spPr>
        <a:xfrm>
          <a:off x="863111" y="162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64262</xdr:rowOff>
    </xdr:from>
    <xdr:to>
      <xdr:col>55</xdr:col>
      <xdr:colOff>0</xdr:colOff>
      <xdr:row>37</xdr:row>
      <xdr:rowOff>123241</xdr:rowOff>
    </xdr:to>
    <xdr:cxnSp macro="">
      <xdr:nvCxnSpPr>
        <xdr:cNvPr id="288" name="直線コネクタ 287"/>
        <xdr:cNvCxnSpPr/>
      </xdr:nvCxnSpPr>
      <xdr:spPr>
        <a:xfrm>
          <a:off x="9639300" y="6407912"/>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25857</xdr:rowOff>
    </xdr:from>
    <xdr:to>
      <xdr:col>50</xdr:col>
      <xdr:colOff>114300</xdr:colOff>
      <xdr:row>37</xdr:row>
      <xdr:rowOff>64262</xdr:rowOff>
    </xdr:to>
    <xdr:cxnSp macro="">
      <xdr:nvCxnSpPr>
        <xdr:cNvPr id="291" name="直線コネクタ 290"/>
        <xdr:cNvCxnSpPr/>
      </xdr:nvCxnSpPr>
      <xdr:spPr>
        <a:xfrm>
          <a:off x="8750300" y="6369507"/>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4826</xdr:rowOff>
    </xdr:from>
    <xdr:to>
      <xdr:col>45</xdr:col>
      <xdr:colOff>177800</xdr:colOff>
      <xdr:row>37</xdr:row>
      <xdr:rowOff>25857</xdr:rowOff>
    </xdr:to>
    <xdr:cxnSp macro="">
      <xdr:nvCxnSpPr>
        <xdr:cNvPr id="294" name="直線コネクタ 293"/>
        <xdr:cNvCxnSpPr/>
      </xdr:nvCxnSpPr>
      <xdr:spPr>
        <a:xfrm>
          <a:off x="7861300" y="634847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25400</xdr:rowOff>
    </xdr:from>
    <xdr:to>
      <xdr:col>41</xdr:col>
      <xdr:colOff>50800</xdr:colOff>
      <xdr:row>37</xdr:row>
      <xdr:rowOff>4826</xdr:rowOff>
    </xdr:to>
    <xdr:cxnSp macro="">
      <xdr:nvCxnSpPr>
        <xdr:cNvPr id="297" name="直線コネクタ 296"/>
        <xdr:cNvCxnSpPr/>
      </xdr:nvCxnSpPr>
      <xdr:spPr>
        <a:xfrm>
          <a:off x="6972300" y="5511800"/>
          <a:ext cx="889000" cy="8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72441</xdr:rowOff>
    </xdr:from>
    <xdr:to>
      <xdr:col>55</xdr:col>
      <xdr:colOff>50800</xdr:colOff>
      <xdr:row>38</xdr:row>
      <xdr:rowOff>2591</xdr:rowOff>
    </xdr:to>
    <xdr:sp macro="" textlink="">
      <xdr:nvSpPr>
        <xdr:cNvPr id="307" name="楕円 306"/>
        <xdr:cNvSpPr/>
      </xdr:nvSpPr>
      <xdr:spPr>
        <a:xfrm>
          <a:off x="104267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50868</xdr:rowOff>
    </xdr:from>
    <xdr:ext cx="378565" cy="259045"/>
    <xdr:sp macro="" textlink="">
      <xdr:nvSpPr>
        <xdr:cNvPr id="308" name="労働費該当値テキスト"/>
        <xdr:cNvSpPr txBox="1"/>
      </xdr:nvSpPr>
      <xdr:spPr>
        <a:xfrm>
          <a:off x="10528300" y="639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xdr:rowOff>
    </xdr:from>
    <xdr:to>
      <xdr:col>50</xdr:col>
      <xdr:colOff>165100</xdr:colOff>
      <xdr:row>37</xdr:row>
      <xdr:rowOff>115062</xdr:rowOff>
    </xdr:to>
    <xdr:sp macro="" textlink="">
      <xdr:nvSpPr>
        <xdr:cNvPr id="309" name="楕円 308"/>
        <xdr:cNvSpPr/>
      </xdr:nvSpPr>
      <xdr:spPr>
        <a:xfrm>
          <a:off x="9588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106189</xdr:rowOff>
    </xdr:from>
    <xdr:ext cx="378565" cy="259045"/>
    <xdr:sp macro="" textlink="">
      <xdr:nvSpPr>
        <xdr:cNvPr id="310" name="テキスト ボックス 309"/>
        <xdr:cNvSpPr txBox="1"/>
      </xdr:nvSpPr>
      <xdr:spPr>
        <a:xfrm>
          <a:off x="9450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146507</xdr:rowOff>
    </xdr:from>
    <xdr:to>
      <xdr:col>46</xdr:col>
      <xdr:colOff>38100</xdr:colOff>
      <xdr:row>37</xdr:row>
      <xdr:rowOff>76657</xdr:rowOff>
    </xdr:to>
    <xdr:sp macro="" textlink="">
      <xdr:nvSpPr>
        <xdr:cNvPr id="311" name="楕円 310"/>
        <xdr:cNvSpPr/>
      </xdr:nvSpPr>
      <xdr:spPr>
        <a:xfrm>
          <a:off x="8699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67784</xdr:rowOff>
    </xdr:from>
    <xdr:ext cx="378565" cy="259045"/>
    <xdr:sp macro="" textlink="">
      <xdr:nvSpPr>
        <xdr:cNvPr id="312" name="テキスト ボックス 311"/>
        <xdr:cNvSpPr txBox="1"/>
      </xdr:nvSpPr>
      <xdr:spPr>
        <a:xfrm>
          <a:off x="8561017" y="64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125476</xdr:rowOff>
    </xdr:from>
    <xdr:to>
      <xdr:col>41</xdr:col>
      <xdr:colOff>101600</xdr:colOff>
      <xdr:row>37</xdr:row>
      <xdr:rowOff>55626</xdr:rowOff>
    </xdr:to>
    <xdr:sp macro="" textlink="">
      <xdr:nvSpPr>
        <xdr:cNvPr id="313" name="楕円 312"/>
        <xdr:cNvSpPr/>
      </xdr:nvSpPr>
      <xdr:spPr>
        <a:xfrm>
          <a:off x="7810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46753</xdr:rowOff>
    </xdr:from>
    <xdr:ext cx="378565" cy="259045"/>
    <xdr:sp macro="" textlink="">
      <xdr:nvSpPr>
        <xdr:cNvPr id="314" name="テキスト ボックス 313"/>
        <xdr:cNvSpPr txBox="1"/>
      </xdr:nvSpPr>
      <xdr:spPr>
        <a:xfrm>
          <a:off x="7672017"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146050</xdr:rowOff>
    </xdr:from>
    <xdr:to>
      <xdr:col>36</xdr:col>
      <xdr:colOff>165100</xdr:colOff>
      <xdr:row>32</xdr:row>
      <xdr:rowOff>76200</xdr:rowOff>
    </xdr:to>
    <xdr:sp macro="" textlink="">
      <xdr:nvSpPr>
        <xdr:cNvPr id="315" name="楕円 314"/>
        <xdr:cNvSpPr/>
      </xdr:nvSpPr>
      <xdr:spPr>
        <a:xfrm>
          <a:off x="6921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92727</xdr:rowOff>
    </xdr:from>
    <xdr:ext cx="469744" cy="259045"/>
    <xdr:sp macro="" textlink="">
      <xdr:nvSpPr>
        <xdr:cNvPr id="316" name="テキスト ボックス 315"/>
        <xdr:cNvSpPr txBox="1"/>
      </xdr:nvSpPr>
      <xdr:spPr>
        <a:xfrm>
          <a:off x="6737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147930</xdr:rowOff>
    </xdr:from>
    <xdr:to>
      <xdr:col>54</xdr:col>
      <xdr:colOff>189865</xdr:colOff>
      <xdr:row>58</xdr:row>
      <xdr:rowOff>134488</xdr:rowOff>
    </xdr:to>
    <xdr:cxnSp macro="">
      <xdr:nvCxnSpPr>
        <xdr:cNvPr id="338" name="直線コネクタ 337"/>
        <xdr:cNvCxnSpPr/>
      </xdr:nvCxnSpPr>
      <xdr:spPr>
        <a:xfrm flipV="1">
          <a:off x="10475595" y="9234780"/>
          <a:ext cx="1270" cy="84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138315</xdr:rowOff>
    </xdr:from>
    <xdr:ext cx="378565" cy="259045"/>
    <xdr:sp macro="" textlink="">
      <xdr:nvSpPr>
        <xdr:cNvPr id="339" name="農林水産業費最小値テキスト"/>
        <xdr:cNvSpPr txBox="1"/>
      </xdr:nvSpPr>
      <xdr:spPr>
        <a:xfrm>
          <a:off x="10528300" y="1008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134488</xdr:rowOff>
    </xdr:from>
    <xdr:to>
      <xdr:col>55</xdr:col>
      <xdr:colOff>88900</xdr:colOff>
      <xdr:row>58</xdr:row>
      <xdr:rowOff>134488</xdr:rowOff>
    </xdr:to>
    <xdr:cxnSp macro="">
      <xdr:nvCxnSpPr>
        <xdr:cNvPr id="340" name="直線コネクタ 339"/>
        <xdr:cNvCxnSpPr/>
      </xdr:nvCxnSpPr>
      <xdr:spPr>
        <a:xfrm>
          <a:off x="10388600" y="1007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94607</xdr:rowOff>
    </xdr:from>
    <xdr:ext cx="534377" cy="259045"/>
    <xdr:sp macro="" textlink="">
      <xdr:nvSpPr>
        <xdr:cNvPr id="341" name="農林水産業費最大値テキスト"/>
        <xdr:cNvSpPr txBox="1"/>
      </xdr:nvSpPr>
      <xdr:spPr>
        <a:xfrm>
          <a:off x="10528300" y="901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147930</xdr:rowOff>
    </xdr:from>
    <xdr:to>
      <xdr:col>55</xdr:col>
      <xdr:colOff>88900</xdr:colOff>
      <xdr:row>53</xdr:row>
      <xdr:rowOff>147930</xdr:rowOff>
    </xdr:to>
    <xdr:cxnSp macro="">
      <xdr:nvCxnSpPr>
        <xdr:cNvPr id="342" name="直線コネクタ 341"/>
        <xdr:cNvCxnSpPr/>
      </xdr:nvCxnSpPr>
      <xdr:spPr>
        <a:xfrm>
          <a:off x="10388600" y="92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129413</xdr:rowOff>
    </xdr:from>
    <xdr:to>
      <xdr:col>55</xdr:col>
      <xdr:colOff>0</xdr:colOff>
      <xdr:row>53</xdr:row>
      <xdr:rowOff>152822</xdr:rowOff>
    </xdr:to>
    <xdr:cxnSp macro="">
      <xdr:nvCxnSpPr>
        <xdr:cNvPr id="343" name="直線コネクタ 342"/>
        <xdr:cNvCxnSpPr/>
      </xdr:nvCxnSpPr>
      <xdr:spPr>
        <a:xfrm>
          <a:off x="9639300" y="8873363"/>
          <a:ext cx="838200" cy="36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165122</xdr:rowOff>
    </xdr:from>
    <xdr:ext cx="469744" cy="259045"/>
    <xdr:sp macro="" textlink="">
      <xdr:nvSpPr>
        <xdr:cNvPr id="344" name="農林水産業費平均値テキスト"/>
        <xdr:cNvSpPr txBox="1"/>
      </xdr:nvSpPr>
      <xdr:spPr>
        <a:xfrm>
          <a:off x="10528300" y="9766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15245</xdr:rowOff>
    </xdr:from>
    <xdr:to>
      <xdr:col>55</xdr:col>
      <xdr:colOff>50800</xdr:colOff>
      <xdr:row>57</xdr:row>
      <xdr:rowOff>116845</xdr:rowOff>
    </xdr:to>
    <xdr:sp macro="" textlink="">
      <xdr:nvSpPr>
        <xdr:cNvPr id="345" name="フローチャート: 判断 344"/>
        <xdr:cNvSpPr/>
      </xdr:nvSpPr>
      <xdr:spPr>
        <a:xfrm>
          <a:off x="104267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129413</xdr:rowOff>
    </xdr:from>
    <xdr:to>
      <xdr:col>50</xdr:col>
      <xdr:colOff>114300</xdr:colOff>
      <xdr:row>56</xdr:row>
      <xdr:rowOff>3911</xdr:rowOff>
    </xdr:to>
    <xdr:cxnSp macro="">
      <xdr:nvCxnSpPr>
        <xdr:cNvPr id="346" name="直線コネクタ 345"/>
        <xdr:cNvCxnSpPr/>
      </xdr:nvCxnSpPr>
      <xdr:spPr>
        <a:xfrm flipV="1">
          <a:off x="8750300" y="8873363"/>
          <a:ext cx="889000" cy="7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17988</xdr:rowOff>
    </xdr:from>
    <xdr:to>
      <xdr:col>50</xdr:col>
      <xdr:colOff>165100</xdr:colOff>
      <xdr:row>57</xdr:row>
      <xdr:rowOff>119588</xdr:rowOff>
    </xdr:to>
    <xdr:sp macro="" textlink="">
      <xdr:nvSpPr>
        <xdr:cNvPr id="347" name="フローチャート: 判断 346"/>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110715</xdr:rowOff>
    </xdr:from>
    <xdr:ext cx="469744" cy="259045"/>
    <xdr:sp macro="" textlink="">
      <xdr:nvSpPr>
        <xdr:cNvPr id="348" name="テキスト ボックス 347"/>
        <xdr:cNvSpPr txBox="1"/>
      </xdr:nvSpPr>
      <xdr:spPr>
        <a:xfrm>
          <a:off x="9404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86116</xdr:rowOff>
    </xdr:from>
    <xdr:to>
      <xdr:col>45</xdr:col>
      <xdr:colOff>177800</xdr:colOff>
      <xdr:row>56</xdr:row>
      <xdr:rowOff>3911</xdr:rowOff>
    </xdr:to>
    <xdr:cxnSp macro="">
      <xdr:nvCxnSpPr>
        <xdr:cNvPr id="349" name="直線コネクタ 348"/>
        <xdr:cNvCxnSpPr/>
      </xdr:nvCxnSpPr>
      <xdr:spPr>
        <a:xfrm>
          <a:off x="7861300" y="9515866"/>
          <a:ext cx="8890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38745</xdr:rowOff>
    </xdr:from>
    <xdr:to>
      <xdr:col>46</xdr:col>
      <xdr:colOff>38100</xdr:colOff>
      <xdr:row>57</xdr:row>
      <xdr:rowOff>140345</xdr:rowOff>
    </xdr:to>
    <xdr:sp macro="" textlink="">
      <xdr:nvSpPr>
        <xdr:cNvPr id="350" name="フローチャート: 判断 349"/>
        <xdr:cNvSpPr/>
      </xdr:nvSpPr>
      <xdr:spPr>
        <a:xfrm>
          <a:off x="8699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131472</xdr:rowOff>
    </xdr:from>
    <xdr:ext cx="469744" cy="259045"/>
    <xdr:sp macro="" textlink="">
      <xdr:nvSpPr>
        <xdr:cNvPr id="351" name="テキスト ボックス 350"/>
        <xdr:cNvSpPr txBox="1"/>
      </xdr:nvSpPr>
      <xdr:spPr>
        <a:xfrm>
          <a:off x="8515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86116</xdr:rowOff>
    </xdr:from>
    <xdr:to>
      <xdr:col>41</xdr:col>
      <xdr:colOff>50800</xdr:colOff>
      <xdr:row>55</xdr:row>
      <xdr:rowOff>116657</xdr:rowOff>
    </xdr:to>
    <xdr:cxnSp macro="">
      <xdr:nvCxnSpPr>
        <xdr:cNvPr id="352" name="直線コネクタ 351"/>
        <xdr:cNvCxnSpPr/>
      </xdr:nvCxnSpPr>
      <xdr:spPr>
        <a:xfrm flipV="1">
          <a:off x="6972300" y="9515866"/>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31384</xdr:rowOff>
    </xdr:from>
    <xdr:to>
      <xdr:col>41</xdr:col>
      <xdr:colOff>101600</xdr:colOff>
      <xdr:row>57</xdr:row>
      <xdr:rowOff>132984</xdr:rowOff>
    </xdr:to>
    <xdr:sp macro="" textlink="">
      <xdr:nvSpPr>
        <xdr:cNvPr id="353" name="フローチャート: 判断 352"/>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124111</xdr:rowOff>
    </xdr:from>
    <xdr:ext cx="469744" cy="259045"/>
    <xdr:sp macro="" textlink="">
      <xdr:nvSpPr>
        <xdr:cNvPr id="354" name="テキスト ボックス 353"/>
        <xdr:cNvSpPr txBox="1"/>
      </xdr:nvSpPr>
      <xdr:spPr>
        <a:xfrm>
          <a:off x="7626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38974</xdr:rowOff>
    </xdr:from>
    <xdr:to>
      <xdr:col>36</xdr:col>
      <xdr:colOff>165100</xdr:colOff>
      <xdr:row>57</xdr:row>
      <xdr:rowOff>140574</xdr:rowOff>
    </xdr:to>
    <xdr:sp macro="" textlink="">
      <xdr:nvSpPr>
        <xdr:cNvPr id="355" name="フローチャート: 判断 354"/>
        <xdr:cNvSpPr/>
      </xdr:nvSpPr>
      <xdr:spPr>
        <a:xfrm>
          <a:off x="6921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131701</xdr:rowOff>
    </xdr:from>
    <xdr:ext cx="469744" cy="259045"/>
    <xdr:sp macro="" textlink="">
      <xdr:nvSpPr>
        <xdr:cNvPr id="356" name="テキスト ボックス 355"/>
        <xdr:cNvSpPr txBox="1"/>
      </xdr:nvSpPr>
      <xdr:spPr>
        <a:xfrm>
          <a:off x="6737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102022</xdr:rowOff>
    </xdr:from>
    <xdr:to>
      <xdr:col>55</xdr:col>
      <xdr:colOff>50800</xdr:colOff>
      <xdr:row>54</xdr:row>
      <xdr:rowOff>32172</xdr:rowOff>
    </xdr:to>
    <xdr:sp macro="" textlink="">
      <xdr:nvSpPr>
        <xdr:cNvPr id="362" name="楕円 361"/>
        <xdr:cNvSpPr/>
      </xdr:nvSpPr>
      <xdr:spPr>
        <a:xfrm>
          <a:off x="10426700" y="91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50157</xdr:rowOff>
    </xdr:from>
    <xdr:ext cx="534377" cy="259045"/>
    <xdr:sp macro="" textlink="">
      <xdr:nvSpPr>
        <xdr:cNvPr id="363" name="農林水産業費該当値テキスト"/>
        <xdr:cNvSpPr txBox="1"/>
      </xdr:nvSpPr>
      <xdr:spPr>
        <a:xfrm>
          <a:off x="10528300" y="913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78613</xdr:rowOff>
    </xdr:from>
    <xdr:to>
      <xdr:col>50</xdr:col>
      <xdr:colOff>165100</xdr:colOff>
      <xdr:row>52</xdr:row>
      <xdr:rowOff>8763</xdr:rowOff>
    </xdr:to>
    <xdr:sp macro="" textlink="">
      <xdr:nvSpPr>
        <xdr:cNvPr id="364" name="楕円 363"/>
        <xdr:cNvSpPr/>
      </xdr:nvSpPr>
      <xdr:spPr>
        <a:xfrm>
          <a:off x="9588500" y="88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25290</xdr:rowOff>
    </xdr:from>
    <xdr:ext cx="534377" cy="259045"/>
    <xdr:sp macro="" textlink="">
      <xdr:nvSpPr>
        <xdr:cNvPr id="365" name="テキスト ボックス 364"/>
        <xdr:cNvSpPr txBox="1"/>
      </xdr:nvSpPr>
      <xdr:spPr>
        <a:xfrm>
          <a:off x="9372111" y="85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124561</xdr:rowOff>
    </xdr:from>
    <xdr:to>
      <xdr:col>46</xdr:col>
      <xdr:colOff>38100</xdr:colOff>
      <xdr:row>56</xdr:row>
      <xdr:rowOff>54711</xdr:rowOff>
    </xdr:to>
    <xdr:sp macro="" textlink="">
      <xdr:nvSpPr>
        <xdr:cNvPr id="366" name="楕円 365"/>
        <xdr:cNvSpPr/>
      </xdr:nvSpPr>
      <xdr:spPr>
        <a:xfrm>
          <a:off x="8699500" y="95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71238</xdr:rowOff>
    </xdr:from>
    <xdr:ext cx="534377" cy="259045"/>
    <xdr:sp macro="" textlink="">
      <xdr:nvSpPr>
        <xdr:cNvPr id="367" name="テキスト ボックス 366"/>
        <xdr:cNvSpPr txBox="1"/>
      </xdr:nvSpPr>
      <xdr:spPr>
        <a:xfrm>
          <a:off x="8483111" y="93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35316</xdr:rowOff>
    </xdr:from>
    <xdr:to>
      <xdr:col>41</xdr:col>
      <xdr:colOff>101600</xdr:colOff>
      <xdr:row>55</xdr:row>
      <xdr:rowOff>136916</xdr:rowOff>
    </xdr:to>
    <xdr:sp macro="" textlink="">
      <xdr:nvSpPr>
        <xdr:cNvPr id="368" name="楕円 367"/>
        <xdr:cNvSpPr/>
      </xdr:nvSpPr>
      <xdr:spPr>
        <a:xfrm>
          <a:off x="7810500" y="94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153443</xdr:rowOff>
    </xdr:from>
    <xdr:ext cx="534377" cy="259045"/>
    <xdr:sp macro="" textlink="">
      <xdr:nvSpPr>
        <xdr:cNvPr id="369" name="テキスト ボックス 368"/>
        <xdr:cNvSpPr txBox="1"/>
      </xdr:nvSpPr>
      <xdr:spPr>
        <a:xfrm>
          <a:off x="7594111" y="924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65857</xdr:rowOff>
    </xdr:from>
    <xdr:to>
      <xdr:col>36</xdr:col>
      <xdr:colOff>165100</xdr:colOff>
      <xdr:row>55</xdr:row>
      <xdr:rowOff>167457</xdr:rowOff>
    </xdr:to>
    <xdr:sp macro="" textlink="">
      <xdr:nvSpPr>
        <xdr:cNvPr id="370" name="楕円 369"/>
        <xdr:cNvSpPr/>
      </xdr:nvSpPr>
      <xdr:spPr>
        <a:xfrm>
          <a:off x="6921500" y="94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12534</xdr:rowOff>
    </xdr:from>
    <xdr:ext cx="534377" cy="259045"/>
    <xdr:sp macro="" textlink="">
      <xdr:nvSpPr>
        <xdr:cNvPr id="371" name="テキスト ボックス 370"/>
        <xdr:cNvSpPr txBox="1"/>
      </xdr:nvSpPr>
      <xdr:spPr>
        <a:xfrm>
          <a:off x="6705111" y="92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7" name="直線コネクタ 396"/>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398"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399" name="直線コネクタ 398"/>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0"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1" name="直線コネクタ 400"/>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39247</xdr:rowOff>
    </xdr:from>
    <xdr:to>
      <xdr:col>55</xdr:col>
      <xdr:colOff>0</xdr:colOff>
      <xdr:row>77</xdr:row>
      <xdr:rowOff>12632</xdr:rowOff>
    </xdr:to>
    <xdr:cxnSp macro="">
      <xdr:nvCxnSpPr>
        <xdr:cNvPr id="402" name="直線コネクタ 401"/>
        <xdr:cNvCxnSpPr/>
      </xdr:nvCxnSpPr>
      <xdr:spPr>
        <a:xfrm flipV="1">
          <a:off x="9639300" y="13069447"/>
          <a:ext cx="838200" cy="14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3"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4" name="フローチャート: 判断 403"/>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127780</xdr:rowOff>
    </xdr:from>
    <xdr:to>
      <xdr:col>50</xdr:col>
      <xdr:colOff>114300</xdr:colOff>
      <xdr:row>77</xdr:row>
      <xdr:rowOff>12632</xdr:rowOff>
    </xdr:to>
    <xdr:cxnSp macro="">
      <xdr:nvCxnSpPr>
        <xdr:cNvPr id="405" name="直線コネクタ 404"/>
        <xdr:cNvCxnSpPr/>
      </xdr:nvCxnSpPr>
      <xdr:spPr>
        <a:xfrm>
          <a:off x="8750300" y="13157980"/>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6" name="フローチャート: 判断 405"/>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7" name="テキスト ボックス 406"/>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130164</xdr:rowOff>
    </xdr:from>
    <xdr:to>
      <xdr:col>45</xdr:col>
      <xdr:colOff>177800</xdr:colOff>
      <xdr:row>76</xdr:row>
      <xdr:rowOff>127780</xdr:rowOff>
    </xdr:to>
    <xdr:cxnSp macro="">
      <xdr:nvCxnSpPr>
        <xdr:cNvPr id="408" name="直線コネクタ 407"/>
        <xdr:cNvCxnSpPr/>
      </xdr:nvCxnSpPr>
      <xdr:spPr>
        <a:xfrm>
          <a:off x="7861300" y="12988914"/>
          <a:ext cx="889000" cy="16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09" name="フローチャート: 判断 408"/>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0" name="テキスト ボックス 409"/>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130164</xdr:rowOff>
    </xdr:from>
    <xdr:to>
      <xdr:col>41</xdr:col>
      <xdr:colOff>50800</xdr:colOff>
      <xdr:row>75</xdr:row>
      <xdr:rowOff>152926</xdr:rowOff>
    </xdr:to>
    <xdr:cxnSp macro="">
      <xdr:nvCxnSpPr>
        <xdr:cNvPr id="411" name="直線コネクタ 410"/>
        <xdr:cNvCxnSpPr/>
      </xdr:nvCxnSpPr>
      <xdr:spPr>
        <a:xfrm flipV="1">
          <a:off x="6972300" y="12988914"/>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2" name="フローチャート: 判断 411"/>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3" name="テキスト ボックス 412"/>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4" name="フローチャート: 判断 413"/>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5" name="テキスト ボックス 414"/>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159897</xdr:rowOff>
    </xdr:from>
    <xdr:to>
      <xdr:col>55</xdr:col>
      <xdr:colOff>50800</xdr:colOff>
      <xdr:row>76</xdr:row>
      <xdr:rowOff>90047</xdr:rowOff>
    </xdr:to>
    <xdr:sp macro="" textlink="">
      <xdr:nvSpPr>
        <xdr:cNvPr id="421" name="楕円 420"/>
        <xdr:cNvSpPr/>
      </xdr:nvSpPr>
      <xdr:spPr>
        <a:xfrm>
          <a:off x="10426700" y="130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11323</xdr:rowOff>
    </xdr:from>
    <xdr:ext cx="534377" cy="259045"/>
    <xdr:sp macro="" textlink="">
      <xdr:nvSpPr>
        <xdr:cNvPr id="422" name="商工費該当値テキスト"/>
        <xdr:cNvSpPr txBox="1"/>
      </xdr:nvSpPr>
      <xdr:spPr>
        <a:xfrm>
          <a:off x="10528300" y="1287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133282</xdr:rowOff>
    </xdr:from>
    <xdr:to>
      <xdr:col>50</xdr:col>
      <xdr:colOff>165100</xdr:colOff>
      <xdr:row>77</xdr:row>
      <xdr:rowOff>63432</xdr:rowOff>
    </xdr:to>
    <xdr:sp macro="" textlink="">
      <xdr:nvSpPr>
        <xdr:cNvPr id="423" name="楕円 422"/>
        <xdr:cNvSpPr/>
      </xdr:nvSpPr>
      <xdr:spPr>
        <a:xfrm>
          <a:off x="9588500" y="13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79958</xdr:rowOff>
    </xdr:from>
    <xdr:ext cx="534377" cy="259045"/>
    <xdr:sp macro="" textlink="">
      <xdr:nvSpPr>
        <xdr:cNvPr id="424" name="テキスト ボックス 423"/>
        <xdr:cNvSpPr txBox="1"/>
      </xdr:nvSpPr>
      <xdr:spPr>
        <a:xfrm>
          <a:off x="9372111" y="1293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76980</xdr:rowOff>
    </xdr:from>
    <xdr:to>
      <xdr:col>46</xdr:col>
      <xdr:colOff>38100</xdr:colOff>
      <xdr:row>77</xdr:row>
      <xdr:rowOff>7130</xdr:rowOff>
    </xdr:to>
    <xdr:sp macro="" textlink="">
      <xdr:nvSpPr>
        <xdr:cNvPr id="425" name="楕円 424"/>
        <xdr:cNvSpPr/>
      </xdr:nvSpPr>
      <xdr:spPr>
        <a:xfrm>
          <a:off x="8699500" y="131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23657</xdr:rowOff>
    </xdr:from>
    <xdr:ext cx="534377" cy="259045"/>
    <xdr:sp macro="" textlink="">
      <xdr:nvSpPr>
        <xdr:cNvPr id="426" name="テキスト ボックス 425"/>
        <xdr:cNvSpPr txBox="1"/>
      </xdr:nvSpPr>
      <xdr:spPr>
        <a:xfrm>
          <a:off x="8483111" y="128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79364</xdr:rowOff>
    </xdr:from>
    <xdr:to>
      <xdr:col>41</xdr:col>
      <xdr:colOff>101600</xdr:colOff>
      <xdr:row>76</xdr:row>
      <xdr:rowOff>9514</xdr:rowOff>
    </xdr:to>
    <xdr:sp macro="" textlink="">
      <xdr:nvSpPr>
        <xdr:cNvPr id="427" name="楕円 426"/>
        <xdr:cNvSpPr/>
      </xdr:nvSpPr>
      <xdr:spPr>
        <a:xfrm>
          <a:off x="7810500" y="12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26041</xdr:rowOff>
    </xdr:from>
    <xdr:ext cx="534377" cy="259045"/>
    <xdr:sp macro="" textlink="">
      <xdr:nvSpPr>
        <xdr:cNvPr id="428" name="テキスト ボックス 427"/>
        <xdr:cNvSpPr txBox="1"/>
      </xdr:nvSpPr>
      <xdr:spPr>
        <a:xfrm>
          <a:off x="7594111" y="1271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102126</xdr:rowOff>
    </xdr:from>
    <xdr:to>
      <xdr:col>36</xdr:col>
      <xdr:colOff>165100</xdr:colOff>
      <xdr:row>76</xdr:row>
      <xdr:rowOff>32277</xdr:rowOff>
    </xdr:to>
    <xdr:sp macro="" textlink="">
      <xdr:nvSpPr>
        <xdr:cNvPr id="429" name="楕円 428"/>
        <xdr:cNvSpPr/>
      </xdr:nvSpPr>
      <xdr:spPr>
        <a:xfrm>
          <a:off x="6921500" y="12960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48803</xdr:rowOff>
    </xdr:from>
    <xdr:ext cx="534377" cy="259045"/>
    <xdr:sp macro="" textlink="">
      <xdr:nvSpPr>
        <xdr:cNvPr id="430" name="テキスト ボックス 429"/>
        <xdr:cNvSpPr txBox="1"/>
      </xdr:nvSpPr>
      <xdr:spPr>
        <a:xfrm>
          <a:off x="6705111" y="127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3" name="直線コネクタ 452"/>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4"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5" name="直線コネクタ 454"/>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6"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7" name="直線コネクタ 456"/>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1099</xdr:rowOff>
    </xdr:from>
    <xdr:to>
      <xdr:col>55</xdr:col>
      <xdr:colOff>0</xdr:colOff>
      <xdr:row>95</xdr:row>
      <xdr:rowOff>64057</xdr:rowOff>
    </xdr:to>
    <xdr:cxnSp macro="">
      <xdr:nvCxnSpPr>
        <xdr:cNvPr id="458" name="直線コネクタ 457"/>
        <xdr:cNvCxnSpPr/>
      </xdr:nvCxnSpPr>
      <xdr:spPr>
        <a:xfrm>
          <a:off x="9639300" y="16288849"/>
          <a:ext cx="838200" cy="6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59"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0" name="フローチャート: 判断 459"/>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75532</xdr:rowOff>
    </xdr:from>
    <xdr:to>
      <xdr:col>50</xdr:col>
      <xdr:colOff>114300</xdr:colOff>
      <xdr:row>95</xdr:row>
      <xdr:rowOff>1099</xdr:rowOff>
    </xdr:to>
    <xdr:cxnSp macro="">
      <xdr:nvCxnSpPr>
        <xdr:cNvPr id="461" name="直線コネクタ 460"/>
        <xdr:cNvCxnSpPr/>
      </xdr:nvCxnSpPr>
      <xdr:spPr>
        <a:xfrm>
          <a:off x="8750300" y="16191832"/>
          <a:ext cx="889000" cy="9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2" name="フローチャート: 判断 461"/>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3" name="テキスト ボックス 462"/>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75532</xdr:rowOff>
    </xdr:from>
    <xdr:to>
      <xdr:col>45</xdr:col>
      <xdr:colOff>177800</xdr:colOff>
      <xdr:row>94</xdr:row>
      <xdr:rowOff>129825</xdr:rowOff>
    </xdr:to>
    <xdr:cxnSp macro="">
      <xdr:nvCxnSpPr>
        <xdr:cNvPr id="464" name="直線コネクタ 463"/>
        <xdr:cNvCxnSpPr/>
      </xdr:nvCxnSpPr>
      <xdr:spPr>
        <a:xfrm flipV="1">
          <a:off x="7861300" y="161918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5" name="フローチャート: 判断 464"/>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6" name="テキスト ボックス 465"/>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129825</xdr:rowOff>
    </xdr:from>
    <xdr:to>
      <xdr:col>41</xdr:col>
      <xdr:colOff>50800</xdr:colOff>
      <xdr:row>95</xdr:row>
      <xdr:rowOff>116405</xdr:rowOff>
    </xdr:to>
    <xdr:cxnSp macro="">
      <xdr:nvCxnSpPr>
        <xdr:cNvPr id="467" name="直線コネクタ 466"/>
        <xdr:cNvCxnSpPr/>
      </xdr:nvCxnSpPr>
      <xdr:spPr>
        <a:xfrm flipV="1">
          <a:off x="6972300" y="16246125"/>
          <a:ext cx="889000" cy="15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68" name="フローチャート: 判断 467"/>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69" name="テキスト ボックス 468"/>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0" name="フローチャート: 判断 469"/>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1" name="テキスト ボックス 470"/>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13257</xdr:rowOff>
    </xdr:from>
    <xdr:to>
      <xdr:col>55</xdr:col>
      <xdr:colOff>50800</xdr:colOff>
      <xdr:row>95</xdr:row>
      <xdr:rowOff>114857</xdr:rowOff>
    </xdr:to>
    <xdr:sp macro="" textlink="">
      <xdr:nvSpPr>
        <xdr:cNvPr id="477" name="楕円 476"/>
        <xdr:cNvSpPr/>
      </xdr:nvSpPr>
      <xdr:spPr>
        <a:xfrm>
          <a:off x="10426700" y="163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36134</xdr:rowOff>
    </xdr:from>
    <xdr:ext cx="534377" cy="259045"/>
    <xdr:sp macro="" textlink="">
      <xdr:nvSpPr>
        <xdr:cNvPr id="478" name="土木費該当値テキスト"/>
        <xdr:cNvSpPr txBox="1"/>
      </xdr:nvSpPr>
      <xdr:spPr>
        <a:xfrm>
          <a:off x="10528300" y="161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121749</xdr:rowOff>
    </xdr:from>
    <xdr:to>
      <xdr:col>50</xdr:col>
      <xdr:colOff>165100</xdr:colOff>
      <xdr:row>95</xdr:row>
      <xdr:rowOff>51899</xdr:rowOff>
    </xdr:to>
    <xdr:sp macro="" textlink="">
      <xdr:nvSpPr>
        <xdr:cNvPr id="479" name="楕円 478"/>
        <xdr:cNvSpPr/>
      </xdr:nvSpPr>
      <xdr:spPr>
        <a:xfrm>
          <a:off x="9588500" y="162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68426</xdr:rowOff>
    </xdr:from>
    <xdr:ext cx="534377" cy="259045"/>
    <xdr:sp macro="" textlink="">
      <xdr:nvSpPr>
        <xdr:cNvPr id="480" name="テキスト ボックス 479"/>
        <xdr:cNvSpPr txBox="1"/>
      </xdr:nvSpPr>
      <xdr:spPr>
        <a:xfrm>
          <a:off x="9372111" y="160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24732</xdr:rowOff>
    </xdr:from>
    <xdr:to>
      <xdr:col>46</xdr:col>
      <xdr:colOff>38100</xdr:colOff>
      <xdr:row>94</xdr:row>
      <xdr:rowOff>126332</xdr:rowOff>
    </xdr:to>
    <xdr:sp macro="" textlink="">
      <xdr:nvSpPr>
        <xdr:cNvPr id="481" name="楕円 480"/>
        <xdr:cNvSpPr/>
      </xdr:nvSpPr>
      <xdr:spPr>
        <a:xfrm>
          <a:off x="8699500" y="161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142859</xdr:rowOff>
    </xdr:from>
    <xdr:ext cx="534377" cy="259045"/>
    <xdr:sp macro="" textlink="">
      <xdr:nvSpPr>
        <xdr:cNvPr id="482" name="テキスト ボックス 481"/>
        <xdr:cNvSpPr txBox="1"/>
      </xdr:nvSpPr>
      <xdr:spPr>
        <a:xfrm>
          <a:off x="8483111" y="159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79025</xdr:rowOff>
    </xdr:from>
    <xdr:to>
      <xdr:col>41</xdr:col>
      <xdr:colOff>101600</xdr:colOff>
      <xdr:row>95</xdr:row>
      <xdr:rowOff>9175</xdr:rowOff>
    </xdr:to>
    <xdr:sp macro="" textlink="">
      <xdr:nvSpPr>
        <xdr:cNvPr id="483" name="楕円 482"/>
        <xdr:cNvSpPr/>
      </xdr:nvSpPr>
      <xdr:spPr>
        <a:xfrm>
          <a:off x="7810500" y="161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25702</xdr:rowOff>
    </xdr:from>
    <xdr:ext cx="534377" cy="259045"/>
    <xdr:sp macro="" textlink="">
      <xdr:nvSpPr>
        <xdr:cNvPr id="484" name="テキスト ボックス 483"/>
        <xdr:cNvSpPr txBox="1"/>
      </xdr:nvSpPr>
      <xdr:spPr>
        <a:xfrm>
          <a:off x="7594111" y="159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65605</xdr:rowOff>
    </xdr:from>
    <xdr:to>
      <xdr:col>36</xdr:col>
      <xdr:colOff>165100</xdr:colOff>
      <xdr:row>95</xdr:row>
      <xdr:rowOff>167205</xdr:rowOff>
    </xdr:to>
    <xdr:sp macro="" textlink="">
      <xdr:nvSpPr>
        <xdr:cNvPr id="485" name="楕円 484"/>
        <xdr:cNvSpPr/>
      </xdr:nvSpPr>
      <xdr:spPr>
        <a:xfrm>
          <a:off x="6921500" y="163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12282</xdr:rowOff>
    </xdr:from>
    <xdr:ext cx="534377" cy="259045"/>
    <xdr:sp macro="" textlink="">
      <xdr:nvSpPr>
        <xdr:cNvPr id="486" name="テキスト ボックス 485"/>
        <xdr:cNvSpPr txBox="1"/>
      </xdr:nvSpPr>
      <xdr:spPr>
        <a:xfrm>
          <a:off x="6705111" y="1612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3" name="直線コネクタ 512"/>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4"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5" name="直線コネクタ 514"/>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6"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7" name="直線コネクタ 516"/>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4826</xdr:rowOff>
    </xdr:from>
    <xdr:to>
      <xdr:col>85</xdr:col>
      <xdr:colOff>127000</xdr:colOff>
      <xdr:row>37</xdr:row>
      <xdr:rowOff>57295</xdr:rowOff>
    </xdr:to>
    <xdr:cxnSp macro="">
      <xdr:nvCxnSpPr>
        <xdr:cNvPr id="518" name="直線コネクタ 517"/>
        <xdr:cNvCxnSpPr/>
      </xdr:nvCxnSpPr>
      <xdr:spPr>
        <a:xfrm>
          <a:off x="15481300" y="6348476"/>
          <a:ext cx="838200" cy="5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19"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0" name="フローチャート: 判断 519"/>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136434</xdr:rowOff>
    </xdr:from>
    <xdr:to>
      <xdr:col>81</xdr:col>
      <xdr:colOff>50800</xdr:colOff>
      <xdr:row>37</xdr:row>
      <xdr:rowOff>4826</xdr:rowOff>
    </xdr:to>
    <xdr:cxnSp macro="">
      <xdr:nvCxnSpPr>
        <xdr:cNvPr id="521" name="直線コネクタ 520"/>
        <xdr:cNvCxnSpPr/>
      </xdr:nvCxnSpPr>
      <xdr:spPr>
        <a:xfrm>
          <a:off x="14592300" y="6308634"/>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2" name="フローチャート: 判断 521"/>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3" name="テキスト ボックス 522"/>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136434</xdr:rowOff>
    </xdr:from>
    <xdr:to>
      <xdr:col>76</xdr:col>
      <xdr:colOff>114300</xdr:colOff>
      <xdr:row>38</xdr:row>
      <xdr:rowOff>45103</xdr:rowOff>
    </xdr:to>
    <xdr:cxnSp macro="">
      <xdr:nvCxnSpPr>
        <xdr:cNvPr id="524" name="直線コネクタ 523"/>
        <xdr:cNvCxnSpPr/>
      </xdr:nvCxnSpPr>
      <xdr:spPr>
        <a:xfrm flipV="1">
          <a:off x="13703300" y="6308634"/>
          <a:ext cx="889000" cy="2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5" name="フローチャート: 判断 524"/>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6" name="テキスト ボックス 525"/>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45103</xdr:rowOff>
    </xdr:from>
    <xdr:to>
      <xdr:col>71</xdr:col>
      <xdr:colOff>177800</xdr:colOff>
      <xdr:row>38</xdr:row>
      <xdr:rowOff>57839</xdr:rowOff>
    </xdr:to>
    <xdr:cxnSp macro="">
      <xdr:nvCxnSpPr>
        <xdr:cNvPr id="527" name="直線コネクタ 526"/>
        <xdr:cNvCxnSpPr/>
      </xdr:nvCxnSpPr>
      <xdr:spPr>
        <a:xfrm flipV="1">
          <a:off x="12814300" y="6560203"/>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28" name="フローチャート: 判断 527"/>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29" name="テキスト ボックス 528"/>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0" name="フローチャート: 判断 529"/>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1" name="テキスト ボックス 530"/>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6495</xdr:rowOff>
    </xdr:from>
    <xdr:to>
      <xdr:col>85</xdr:col>
      <xdr:colOff>177800</xdr:colOff>
      <xdr:row>37</xdr:row>
      <xdr:rowOff>108095</xdr:rowOff>
    </xdr:to>
    <xdr:sp macro="" textlink="">
      <xdr:nvSpPr>
        <xdr:cNvPr id="537" name="楕円 536"/>
        <xdr:cNvSpPr/>
      </xdr:nvSpPr>
      <xdr:spPr>
        <a:xfrm>
          <a:off x="16268700" y="63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29372</xdr:rowOff>
    </xdr:from>
    <xdr:ext cx="534377" cy="259045"/>
    <xdr:sp macro="" textlink="">
      <xdr:nvSpPr>
        <xdr:cNvPr id="538" name="消防費該当値テキスト"/>
        <xdr:cNvSpPr txBox="1"/>
      </xdr:nvSpPr>
      <xdr:spPr>
        <a:xfrm>
          <a:off x="16370300" y="62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125476</xdr:rowOff>
    </xdr:from>
    <xdr:to>
      <xdr:col>81</xdr:col>
      <xdr:colOff>101600</xdr:colOff>
      <xdr:row>37</xdr:row>
      <xdr:rowOff>55626</xdr:rowOff>
    </xdr:to>
    <xdr:sp macro="" textlink="">
      <xdr:nvSpPr>
        <xdr:cNvPr id="539" name="楕円 538"/>
        <xdr:cNvSpPr/>
      </xdr:nvSpPr>
      <xdr:spPr>
        <a:xfrm>
          <a:off x="15430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72153</xdr:rowOff>
    </xdr:from>
    <xdr:ext cx="534377" cy="259045"/>
    <xdr:sp macro="" textlink="">
      <xdr:nvSpPr>
        <xdr:cNvPr id="540" name="テキスト ボックス 539"/>
        <xdr:cNvSpPr txBox="1"/>
      </xdr:nvSpPr>
      <xdr:spPr>
        <a:xfrm>
          <a:off x="15214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85634</xdr:rowOff>
    </xdr:from>
    <xdr:to>
      <xdr:col>76</xdr:col>
      <xdr:colOff>165100</xdr:colOff>
      <xdr:row>37</xdr:row>
      <xdr:rowOff>15784</xdr:rowOff>
    </xdr:to>
    <xdr:sp macro="" textlink="">
      <xdr:nvSpPr>
        <xdr:cNvPr id="541" name="楕円 540"/>
        <xdr:cNvSpPr/>
      </xdr:nvSpPr>
      <xdr:spPr>
        <a:xfrm>
          <a:off x="14541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32311</xdr:rowOff>
    </xdr:from>
    <xdr:ext cx="534377" cy="259045"/>
    <xdr:sp macro="" textlink="">
      <xdr:nvSpPr>
        <xdr:cNvPr id="542" name="テキスト ボックス 541"/>
        <xdr:cNvSpPr txBox="1"/>
      </xdr:nvSpPr>
      <xdr:spPr>
        <a:xfrm>
          <a:off x="14325111" y="60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165753</xdr:rowOff>
    </xdr:from>
    <xdr:to>
      <xdr:col>72</xdr:col>
      <xdr:colOff>38100</xdr:colOff>
      <xdr:row>38</xdr:row>
      <xdr:rowOff>95903</xdr:rowOff>
    </xdr:to>
    <xdr:sp macro="" textlink="">
      <xdr:nvSpPr>
        <xdr:cNvPr id="543" name="楕円 542"/>
        <xdr:cNvSpPr/>
      </xdr:nvSpPr>
      <xdr:spPr>
        <a:xfrm>
          <a:off x="13652500" y="65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87030</xdr:rowOff>
    </xdr:from>
    <xdr:ext cx="534377" cy="259045"/>
    <xdr:sp macro="" textlink="">
      <xdr:nvSpPr>
        <xdr:cNvPr id="544" name="テキスト ボックス 543"/>
        <xdr:cNvSpPr txBox="1"/>
      </xdr:nvSpPr>
      <xdr:spPr>
        <a:xfrm>
          <a:off x="13436111" y="66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7039</xdr:rowOff>
    </xdr:from>
    <xdr:to>
      <xdr:col>67</xdr:col>
      <xdr:colOff>101600</xdr:colOff>
      <xdr:row>38</xdr:row>
      <xdr:rowOff>108639</xdr:rowOff>
    </xdr:to>
    <xdr:sp macro="" textlink="">
      <xdr:nvSpPr>
        <xdr:cNvPr id="545" name="楕円 544"/>
        <xdr:cNvSpPr/>
      </xdr:nvSpPr>
      <xdr:spPr>
        <a:xfrm>
          <a:off x="12763500" y="65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99766</xdr:rowOff>
    </xdr:from>
    <xdr:ext cx="534377" cy="259045"/>
    <xdr:sp macro="" textlink="">
      <xdr:nvSpPr>
        <xdr:cNvPr id="546" name="テキスト ボックス 545"/>
        <xdr:cNvSpPr txBox="1"/>
      </xdr:nvSpPr>
      <xdr:spPr>
        <a:xfrm>
          <a:off x="12547111" y="661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69" name="直線コネクタ 568"/>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0"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1" name="直線コネクタ 570"/>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2"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3" name="直線コネクタ 572"/>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121572</xdr:rowOff>
    </xdr:from>
    <xdr:to>
      <xdr:col>85</xdr:col>
      <xdr:colOff>127000</xdr:colOff>
      <xdr:row>57</xdr:row>
      <xdr:rowOff>7044</xdr:rowOff>
    </xdr:to>
    <xdr:cxnSp macro="">
      <xdr:nvCxnSpPr>
        <xdr:cNvPr id="574" name="直線コネクタ 573"/>
        <xdr:cNvCxnSpPr/>
      </xdr:nvCxnSpPr>
      <xdr:spPr>
        <a:xfrm flipV="1">
          <a:off x="15481300" y="9722772"/>
          <a:ext cx="8382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5"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6" name="フローチャート: 判断 575"/>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89911</xdr:rowOff>
    </xdr:from>
    <xdr:to>
      <xdr:col>81</xdr:col>
      <xdr:colOff>50800</xdr:colOff>
      <xdr:row>57</xdr:row>
      <xdr:rowOff>7044</xdr:rowOff>
    </xdr:to>
    <xdr:cxnSp macro="">
      <xdr:nvCxnSpPr>
        <xdr:cNvPr id="577" name="直線コネクタ 576"/>
        <xdr:cNvCxnSpPr/>
      </xdr:nvCxnSpPr>
      <xdr:spPr>
        <a:xfrm>
          <a:off x="14592300" y="9519661"/>
          <a:ext cx="889000" cy="2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78" name="フローチャート: 判断 577"/>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79" name="テキスト ボックス 578"/>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86756</xdr:rowOff>
    </xdr:from>
    <xdr:to>
      <xdr:col>76</xdr:col>
      <xdr:colOff>114300</xdr:colOff>
      <xdr:row>55</xdr:row>
      <xdr:rowOff>89911</xdr:rowOff>
    </xdr:to>
    <xdr:cxnSp macro="">
      <xdr:nvCxnSpPr>
        <xdr:cNvPr id="580" name="直線コネクタ 579"/>
        <xdr:cNvCxnSpPr/>
      </xdr:nvCxnSpPr>
      <xdr:spPr>
        <a:xfrm>
          <a:off x="13703300" y="951650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1" name="フローチャート: 判断 580"/>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2" name="テキスト ボックス 581"/>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27023</xdr:rowOff>
    </xdr:from>
    <xdr:to>
      <xdr:col>71</xdr:col>
      <xdr:colOff>177800</xdr:colOff>
      <xdr:row>55</xdr:row>
      <xdr:rowOff>86756</xdr:rowOff>
    </xdr:to>
    <xdr:cxnSp macro="">
      <xdr:nvCxnSpPr>
        <xdr:cNvPr id="583" name="直線コネクタ 582"/>
        <xdr:cNvCxnSpPr/>
      </xdr:nvCxnSpPr>
      <xdr:spPr>
        <a:xfrm>
          <a:off x="12814300" y="9285323"/>
          <a:ext cx="889000" cy="23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4" name="フローチャート: 判断 583"/>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5" name="テキスト ボックス 584"/>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6" name="フローチャート: 判断 585"/>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7" name="テキスト ボックス 586"/>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70772</xdr:rowOff>
    </xdr:from>
    <xdr:to>
      <xdr:col>85</xdr:col>
      <xdr:colOff>177800</xdr:colOff>
      <xdr:row>57</xdr:row>
      <xdr:rowOff>922</xdr:rowOff>
    </xdr:to>
    <xdr:sp macro="" textlink="">
      <xdr:nvSpPr>
        <xdr:cNvPr id="593" name="楕円 592"/>
        <xdr:cNvSpPr/>
      </xdr:nvSpPr>
      <xdr:spPr>
        <a:xfrm>
          <a:off x="16268700" y="96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49199</xdr:rowOff>
    </xdr:from>
    <xdr:ext cx="534377" cy="259045"/>
    <xdr:sp macro="" textlink="">
      <xdr:nvSpPr>
        <xdr:cNvPr id="594" name="教育費該当値テキスト"/>
        <xdr:cNvSpPr txBox="1"/>
      </xdr:nvSpPr>
      <xdr:spPr>
        <a:xfrm>
          <a:off x="16370300" y="96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127694</xdr:rowOff>
    </xdr:from>
    <xdr:to>
      <xdr:col>81</xdr:col>
      <xdr:colOff>101600</xdr:colOff>
      <xdr:row>57</xdr:row>
      <xdr:rowOff>57844</xdr:rowOff>
    </xdr:to>
    <xdr:sp macro="" textlink="">
      <xdr:nvSpPr>
        <xdr:cNvPr id="595" name="楕円 594"/>
        <xdr:cNvSpPr/>
      </xdr:nvSpPr>
      <xdr:spPr>
        <a:xfrm>
          <a:off x="15430500" y="972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48971</xdr:rowOff>
    </xdr:from>
    <xdr:ext cx="534377" cy="259045"/>
    <xdr:sp macro="" textlink="">
      <xdr:nvSpPr>
        <xdr:cNvPr id="596" name="テキスト ボックス 595"/>
        <xdr:cNvSpPr txBox="1"/>
      </xdr:nvSpPr>
      <xdr:spPr>
        <a:xfrm>
          <a:off x="15214111" y="98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39111</xdr:rowOff>
    </xdr:from>
    <xdr:to>
      <xdr:col>76</xdr:col>
      <xdr:colOff>165100</xdr:colOff>
      <xdr:row>55</xdr:row>
      <xdr:rowOff>140711</xdr:rowOff>
    </xdr:to>
    <xdr:sp macro="" textlink="">
      <xdr:nvSpPr>
        <xdr:cNvPr id="597" name="楕円 596"/>
        <xdr:cNvSpPr/>
      </xdr:nvSpPr>
      <xdr:spPr>
        <a:xfrm>
          <a:off x="14541500" y="94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157238</xdr:rowOff>
    </xdr:from>
    <xdr:ext cx="534377" cy="259045"/>
    <xdr:sp macro="" textlink="">
      <xdr:nvSpPr>
        <xdr:cNvPr id="598" name="テキスト ボックス 597"/>
        <xdr:cNvSpPr txBox="1"/>
      </xdr:nvSpPr>
      <xdr:spPr>
        <a:xfrm>
          <a:off x="14325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35956</xdr:rowOff>
    </xdr:from>
    <xdr:to>
      <xdr:col>72</xdr:col>
      <xdr:colOff>38100</xdr:colOff>
      <xdr:row>55</xdr:row>
      <xdr:rowOff>137556</xdr:rowOff>
    </xdr:to>
    <xdr:sp macro="" textlink="">
      <xdr:nvSpPr>
        <xdr:cNvPr id="599" name="楕円 598"/>
        <xdr:cNvSpPr/>
      </xdr:nvSpPr>
      <xdr:spPr>
        <a:xfrm>
          <a:off x="13652500" y="94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154083</xdr:rowOff>
    </xdr:from>
    <xdr:ext cx="534377" cy="259045"/>
    <xdr:sp macro="" textlink="">
      <xdr:nvSpPr>
        <xdr:cNvPr id="600" name="テキスト ボックス 599"/>
        <xdr:cNvSpPr txBox="1"/>
      </xdr:nvSpPr>
      <xdr:spPr>
        <a:xfrm>
          <a:off x="13436111" y="924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147673</xdr:rowOff>
    </xdr:from>
    <xdr:to>
      <xdr:col>67</xdr:col>
      <xdr:colOff>101600</xdr:colOff>
      <xdr:row>54</xdr:row>
      <xdr:rowOff>77823</xdr:rowOff>
    </xdr:to>
    <xdr:sp macro="" textlink="">
      <xdr:nvSpPr>
        <xdr:cNvPr id="601" name="楕円 600"/>
        <xdr:cNvSpPr/>
      </xdr:nvSpPr>
      <xdr:spPr>
        <a:xfrm>
          <a:off x="12763500" y="92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94350</xdr:rowOff>
    </xdr:from>
    <xdr:ext cx="534377" cy="259045"/>
    <xdr:sp macro="" textlink="">
      <xdr:nvSpPr>
        <xdr:cNvPr id="602" name="テキスト ボックス 601"/>
        <xdr:cNvSpPr txBox="1"/>
      </xdr:nvSpPr>
      <xdr:spPr>
        <a:xfrm>
          <a:off x="12547111" y="90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28" name="直線コネクタ 627"/>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1"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2" name="直線コネクタ 631"/>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129315</xdr:rowOff>
    </xdr:from>
    <xdr:to>
      <xdr:col>85</xdr:col>
      <xdr:colOff>127000</xdr:colOff>
      <xdr:row>72</xdr:row>
      <xdr:rowOff>170822</xdr:rowOff>
    </xdr:to>
    <xdr:cxnSp macro="">
      <xdr:nvCxnSpPr>
        <xdr:cNvPr id="633" name="直線コネクタ 632"/>
        <xdr:cNvCxnSpPr/>
      </xdr:nvCxnSpPr>
      <xdr:spPr>
        <a:xfrm flipV="1">
          <a:off x="15481300" y="12130815"/>
          <a:ext cx="838200" cy="38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4" name="災害復旧費平均値テキスト"/>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5" name="フローチャート: 判断 634"/>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28143</xdr:rowOff>
    </xdr:from>
    <xdr:to>
      <xdr:col>81</xdr:col>
      <xdr:colOff>50800</xdr:colOff>
      <xdr:row>72</xdr:row>
      <xdr:rowOff>170822</xdr:rowOff>
    </xdr:to>
    <xdr:cxnSp macro="">
      <xdr:nvCxnSpPr>
        <xdr:cNvPr id="636" name="直線コネクタ 635"/>
        <xdr:cNvCxnSpPr/>
      </xdr:nvCxnSpPr>
      <xdr:spPr>
        <a:xfrm>
          <a:off x="14592300" y="12029643"/>
          <a:ext cx="889000" cy="4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7" name="フローチャート: 判断 636"/>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38" name="テキスト ボックス 637"/>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28143</xdr:rowOff>
    </xdr:from>
    <xdr:to>
      <xdr:col>76</xdr:col>
      <xdr:colOff>114300</xdr:colOff>
      <xdr:row>70</xdr:row>
      <xdr:rowOff>30625</xdr:rowOff>
    </xdr:to>
    <xdr:cxnSp macro="">
      <xdr:nvCxnSpPr>
        <xdr:cNvPr id="639" name="直線コネクタ 638"/>
        <xdr:cNvCxnSpPr/>
      </xdr:nvCxnSpPr>
      <xdr:spPr>
        <a:xfrm flipV="1">
          <a:off x="13703300" y="12029643"/>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0" name="フローチャート: 判断 639"/>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95772</xdr:rowOff>
    </xdr:from>
    <xdr:ext cx="469744" cy="259045"/>
    <xdr:sp macro="" textlink="">
      <xdr:nvSpPr>
        <xdr:cNvPr id="641" name="テキスト ボックス 640"/>
        <xdr:cNvSpPr txBox="1"/>
      </xdr:nvSpPr>
      <xdr:spPr>
        <a:xfrm>
          <a:off x="14357428"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30625</xdr:rowOff>
    </xdr:from>
    <xdr:to>
      <xdr:col>71</xdr:col>
      <xdr:colOff>177800</xdr:colOff>
      <xdr:row>72</xdr:row>
      <xdr:rowOff>107435</xdr:rowOff>
    </xdr:to>
    <xdr:cxnSp macro="">
      <xdr:nvCxnSpPr>
        <xdr:cNvPr id="642" name="直線コネクタ 641"/>
        <xdr:cNvCxnSpPr/>
      </xdr:nvCxnSpPr>
      <xdr:spPr>
        <a:xfrm flipV="1">
          <a:off x="12814300" y="12032125"/>
          <a:ext cx="8890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3" name="フローチャート: 判断 642"/>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96164</xdr:rowOff>
    </xdr:from>
    <xdr:ext cx="469744" cy="259045"/>
    <xdr:sp macro="" textlink="">
      <xdr:nvSpPr>
        <xdr:cNvPr id="644" name="テキスト ボックス 643"/>
        <xdr:cNvSpPr txBox="1"/>
      </xdr:nvSpPr>
      <xdr:spPr>
        <a:xfrm>
          <a:off x="13468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5" name="フローチャート: 判断 644"/>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107235</xdr:rowOff>
    </xdr:from>
    <xdr:ext cx="469744" cy="259045"/>
    <xdr:sp macro="" textlink="">
      <xdr:nvSpPr>
        <xdr:cNvPr id="646" name="テキスト ボックス 645"/>
        <xdr:cNvSpPr txBox="1"/>
      </xdr:nvSpPr>
      <xdr:spPr>
        <a:xfrm>
          <a:off x="12579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78515</xdr:rowOff>
    </xdr:from>
    <xdr:to>
      <xdr:col>85</xdr:col>
      <xdr:colOff>177800</xdr:colOff>
      <xdr:row>71</xdr:row>
      <xdr:rowOff>8665</xdr:rowOff>
    </xdr:to>
    <xdr:sp macro="" textlink="">
      <xdr:nvSpPr>
        <xdr:cNvPr id="652" name="楕円 651"/>
        <xdr:cNvSpPr/>
      </xdr:nvSpPr>
      <xdr:spPr>
        <a:xfrm>
          <a:off x="16268700" y="120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31542</xdr:rowOff>
    </xdr:from>
    <xdr:ext cx="534377" cy="259045"/>
    <xdr:sp macro="" textlink="">
      <xdr:nvSpPr>
        <xdr:cNvPr id="653" name="災害復旧費該当値テキスト"/>
        <xdr:cNvSpPr txBox="1"/>
      </xdr:nvSpPr>
      <xdr:spPr>
        <a:xfrm>
          <a:off x="16370300" y="120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120022</xdr:rowOff>
    </xdr:from>
    <xdr:to>
      <xdr:col>81</xdr:col>
      <xdr:colOff>101600</xdr:colOff>
      <xdr:row>73</xdr:row>
      <xdr:rowOff>50172</xdr:rowOff>
    </xdr:to>
    <xdr:sp macro="" textlink="">
      <xdr:nvSpPr>
        <xdr:cNvPr id="654" name="楕円 653"/>
        <xdr:cNvSpPr/>
      </xdr:nvSpPr>
      <xdr:spPr>
        <a:xfrm>
          <a:off x="15430500" y="124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66699</xdr:rowOff>
    </xdr:from>
    <xdr:ext cx="534377" cy="259045"/>
    <xdr:sp macro="" textlink="">
      <xdr:nvSpPr>
        <xdr:cNvPr id="655" name="テキスト ボックス 654"/>
        <xdr:cNvSpPr txBox="1"/>
      </xdr:nvSpPr>
      <xdr:spPr>
        <a:xfrm>
          <a:off x="15214111" y="1223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148793</xdr:rowOff>
    </xdr:from>
    <xdr:to>
      <xdr:col>76</xdr:col>
      <xdr:colOff>165100</xdr:colOff>
      <xdr:row>70</xdr:row>
      <xdr:rowOff>78943</xdr:rowOff>
    </xdr:to>
    <xdr:sp macro="" textlink="">
      <xdr:nvSpPr>
        <xdr:cNvPr id="656" name="楕円 655"/>
        <xdr:cNvSpPr/>
      </xdr:nvSpPr>
      <xdr:spPr>
        <a:xfrm>
          <a:off x="14541500" y="119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95470</xdr:rowOff>
    </xdr:from>
    <xdr:ext cx="534377" cy="259045"/>
    <xdr:sp macro="" textlink="">
      <xdr:nvSpPr>
        <xdr:cNvPr id="657" name="テキスト ボックス 656"/>
        <xdr:cNvSpPr txBox="1"/>
      </xdr:nvSpPr>
      <xdr:spPr>
        <a:xfrm>
          <a:off x="14325111" y="1175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151275</xdr:rowOff>
    </xdr:from>
    <xdr:to>
      <xdr:col>72</xdr:col>
      <xdr:colOff>38100</xdr:colOff>
      <xdr:row>70</xdr:row>
      <xdr:rowOff>81425</xdr:rowOff>
    </xdr:to>
    <xdr:sp macro="" textlink="">
      <xdr:nvSpPr>
        <xdr:cNvPr id="658" name="楕円 657"/>
        <xdr:cNvSpPr/>
      </xdr:nvSpPr>
      <xdr:spPr>
        <a:xfrm>
          <a:off x="13652500" y="11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97952</xdr:rowOff>
    </xdr:from>
    <xdr:ext cx="534377" cy="259045"/>
    <xdr:sp macro="" textlink="">
      <xdr:nvSpPr>
        <xdr:cNvPr id="659" name="テキスト ボックス 658"/>
        <xdr:cNvSpPr txBox="1"/>
      </xdr:nvSpPr>
      <xdr:spPr>
        <a:xfrm>
          <a:off x="13436111" y="11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56635</xdr:rowOff>
    </xdr:from>
    <xdr:to>
      <xdr:col>67</xdr:col>
      <xdr:colOff>101600</xdr:colOff>
      <xdr:row>72</xdr:row>
      <xdr:rowOff>158235</xdr:rowOff>
    </xdr:to>
    <xdr:sp macro="" textlink="">
      <xdr:nvSpPr>
        <xdr:cNvPr id="660" name="楕円 659"/>
        <xdr:cNvSpPr/>
      </xdr:nvSpPr>
      <xdr:spPr>
        <a:xfrm>
          <a:off x="12763500" y="12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3312</xdr:rowOff>
    </xdr:from>
    <xdr:ext cx="534377" cy="259045"/>
    <xdr:sp macro="" textlink="">
      <xdr:nvSpPr>
        <xdr:cNvPr id="661" name="テキスト ボックス 660"/>
        <xdr:cNvSpPr txBox="1"/>
      </xdr:nvSpPr>
      <xdr:spPr>
        <a:xfrm>
          <a:off x="12547111" y="1217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4" name="テキスト ボックス 673"/>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6" name="テキスト ボックス 685"/>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0" name="直線コネクタ 689"/>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1"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2" name="直線コネクタ 691"/>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3"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4" name="直線コネクタ 693"/>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70720</xdr:rowOff>
    </xdr:from>
    <xdr:to>
      <xdr:col>85</xdr:col>
      <xdr:colOff>127000</xdr:colOff>
      <xdr:row>96</xdr:row>
      <xdr:rowOff>102952</xdr:rowOff>
    </xdr:to>
    <xdr:cxnSp macro="">
      <xdr:nvCxnSpPr>
        <xdr:cNvPr id="695" name="直線コネクタ 694"/>
        <xdr:cNvCxnSpPr/>
      </xdr:nvCxnSpPr>
      <xdr:spPr>
        <a:xfrm>
          <a:off x="15481300" y="16529920"/>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6"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7" name="フローチャート: 判断 696"/>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54432</xdr:rowOff>
    </xdr:from>
    <xdr:to>
      <xdr:col>81</xdr:col>
      <xdr:colOff>50800</xdr:colOff>
      <xdr:row>96</xdr:row>
      <xdr:rowOff>70720</xdr:rowOff>
    </xdr:to>
    <xdr:cxnSp macro="">
      <xdr:nvCxnSpPr>
        <xdr:cNvPr id="698" name="直線コネクタ 697"/>
        <xdr:cNvCxnSpPr/>
      </xdr:nvCxnSpPr>
      <xdr:spPr>
        <a:xfrm>
          <a:off x="14592300" y="1651363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699" name="フローチャート: 判断 698"/>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0" name="テキスト ボックス 699"/>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44689</xdr:rowOff>
    </xdr:from>
    <xdr:to>
      <xdr:col>76</xdr:col>
      <xdr:colOff>114300</xdr:colOff>
      <xdr:row>96</xdr:row>
      <xdr:rowOff>54432</xdr:rowOff>
    </xdr:to>
    <xdr:cxnSp macro="">
      <xdr:nvCxnSpPr>
        <xdr:cNvPr id="701" name="直線コネクタ 700"/>
        <xdr:cNvCxnSpPr/>
      </xdr:nvCxnSpPr>
      <xdr:spPr>
        <a:xfrm>
          <a:off x="13703300" y="16503889"/>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2" name="フローチャート: 判断 701"/>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3" name="テキスト ボックス 702"/>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44689</xdr:rowOff>
    </xdr:from>
    <xdr:to>
      <xdr:col>71</xdr:col>
      <xdr:colOff>177800</xdr:colOff>
      <xdr:row>96</xdr:row>
      <xdr:rowOff>62661</xdr:rowOff>
    </xdr:to>
    <xdr:cxnSp macro="">
      <xdr:nvCxnSpPr>
        <xdr:cNvPr id="704" name="直線コネクタ 703"/>
        <xdr:cNvCxnSpPr/>
      </xdr:nvCxnSpPr>
      <xdr:spPr>
        <a:xfrm flipV="1">
          <a:off x="12814300" y="16503889"/>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5" name="フローチャート: 判断 704"/>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6" name="テキスト ボックス 705"/>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7" name="フローチャート: 判断 706"/>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08" name="テキスト ボックス 707"/>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52152</xdr:rowOff>
    </xdr:from>
    <xdr:to>
      <xdr:col>85</xdr:col>
      <xdr:colOff>177800</xdr:colOff>
      <xdr:row>96</xdr:row>
      <xdr:rowOff>153752</xdr:rowOff>
    </xdr:to>
    <xdr:sp macro="" textlink="">
      <xdr:nvSpPr>
        <xdr:cNvPr id="714" name="楕円 713"/>
        <xdr:cNvSpPr/>
      </xdr:nvSpPr>
      <xdr:spPr>
        <a:xfrm>
          <a:off x="16268700" y="165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30579</xdr:rowOff>
    </xdr:from>
    <xdr:ext cx="534377" cy="259045"/>
    <xdr:sp macro="" textlink="">
      <xdr:nvSpPr>
        <xdr:cNvPr id="715" name="公債費該当値テキスト"/>
        <xdr:cNvSpPr txBox="1"/>
      </xdr:nvSpPr>
      <xdr:spPr>
        <a:xfrm>
          <a:off x="16370300" y="164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19920</xdr:rowOff>
    </xdr:from>
    <xdr:to>
      <xdr:col>81</xdr:col>
      <xdr:colOff>101600</xdr:colOff>
      <xdr:row>96</xdr:row>
      <xdr:rowOff>121520</xdr:rowOff>
    </xdr:to>
    <xdr:sp macro="" textlink="">
      <xdr:nvSpPr>
        <xdr:cNvPr id="716" name="楕円 715"/>
        <xdr:cNvSpPr/>
      </xdr:nvSpPr>
      <xdr:spPr>
        <a:xfrm>
          <a:off x="15430500" y="164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112647</xdr:rowOff>
    </xdr:from>
    <xdr:ext cx="534377" cy="259045"/>
    <xdr:sp macro="" textlink="">
      <xdr:nvSpPr>
        <xdr:cNvPr id="717" name="テキスト ボックス 716"/>
        <xdr:cNvSpPr txBox="1"/>
      </xdr:nvSpPr>
      <xdr:spPr>
        <a:xfrm>
          <a:off x="15214111" y="165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3632</xdr:rowOff>
    </xdr:from>
    <xdr:to>
      <xdr:col>76</xdr:col>
      <xdr:colOff>165100</xdr:colOff>
      <xdr:row>96</xdr:row>
      <xdr:rowOff>105232</xdr:rowOff>
    </xdr:to>
    <xdr:sp macro="" textlink="">
      <xdr:nvSpPr>
        <xdr:cNvPr id="718" name="楕円 717"/>
        <xdr:cNvSpPr/>
      </xdr:nvSpPr>
      <xdr:spPr>
        <a:xfrm>
          <a:off x="14541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96359</xdr:rowOff>
    </xdr:from>
    <xdr:ext cx="534377" cy="259045"/>
    <xdr:sp macro="" textlink="">
      <xdr:nvSpPr>
        <xdr:cNvPr id="719" name="テキスト ボックス 718"/>
        <xdr:cNvSpPr txBox="1"/>
      </xdr:nvSpPr>
      <xdr:spPr>
        <a:xfrm>
          <a:off x="14325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165339</xdr:rowOff>
    </xdr:from>
    <xdr:to>
      <xdr:col>72</xdr:col>
      <xdr:colOff>38100</xdr:colOff>
      <xdr:row>96</xdr:row>
      <xdr:rowOff>95489</xdr:rowOff>
    </xdr:to>
    <xdr:sp macro="" textlink="">
      <xdr:nvSpPr>
        <xdr:cNvPr id="720" name="楕円 719"/>
        <xdr:cNvSpPr/>
      </xdr:nvSpPr>
      <xdr:spPr>
        <a:xfrm>
          <a:off x="13652500" y="164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86616</xdr:rowOff>
    </xdr:from>
    <xdr:ext cx="534377" cy="259045"/>
    <xdr:sp macro="" textlink="">
      <xdr:nvSpPr>
        <xdr:cNvPr id="721" name="テキスト ボックス 720"/>
        <xdr:cNvSpPr txBox="1"/>
      </xdr:nvSpPr>
      <xdr:spPr>
        <a:xfrm>
          <a:off x="13436111" y="165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11861</xdr:rowOff>
    </xdr:from>
    <xdr:to>
      <xdr:col>67</xdr:col>
      <xdr:colOff>101600</xdr:colOff>
      <xdr:row>96</xdr:row>
      <xdr:rowOff>113461</xdr:rowOff>
    </xdr:to>
    <xdr:sp macro="" textlink="">
      <xdr:nvSpPr>
        <xdr:cNvPr id="722" name="楕円 721"/>
        <xdr:cNvSpPr/>
      </xdr:nvSpPr>
      <xdr:spPr>
        <a:xfrm>
          <a:off x="12763500" y="164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104588</xdr:rowOff>
    </xdr:from>
    <xdr:ext cx="534377" cy="259045"/>
    <xdr:sp macro="" textlink="">
      <xdr:nvSpPr>
        <xdr:cNvPr id="723" name="テキスト ボックス 722"/>
        <xdr:cNvSpPr txBox="1"/>
      </xdr:nvSpPr>
      <xdr:spPr>
        <a:xfrm>
          <a:off x="12547111" y="1656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5" name="直線コネクタ 744"/>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8"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9" name="直線コネクタ 748"/>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1"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2" name="フローチャート: 判断 751"/>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4" name="フローチャート: 判断 753"/>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5" name="テキスト ボックス 754"/>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7" name="フローチャート: 判断 756"/>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58" name="テキスト ボックス 757"/>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115925</xdr:rowOff>
    </xdr:from>
    <xdr:to>
      <xdr:col>102</xdr:col>
      <xdr:colOff>114300</xdr:colOff>
      <xdr:row>38</xdr:row>
      <xdr:rowOff>139700</xdr:rowOff>
    </xdr:to>
    <xdr:cxnSp macro="">
      <xdr:nvCxnSpPr>
        <xdr:cNvPr id="759" name="直線コネクタ 758"/>
        <xdr:cNvCxnSpPr/>
      </xdr:nvCxnSpPr>
      <xdr:spPr>
        <a:xfrm>
          <a:off x="18656300" y="5259425"/>
          <a:ext cx="889000" cy="139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0" name="フローチャート: 判断 759"/>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1" name="テキスト ボックス 760"/>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2" name="フローチャート: 判断 761"/>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3" name="テキスト ボックス 762"/>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65125</xdr:rowOff>
    </xdr:from>
    <xdr:to>
      <xdr:col>98</xdr:col>
      <xdr:colOff>38100</xdr:colOff>
      <xdr:row>30</xdr:row>
      <xdr:rowOff>166725</xdr:rowOff>
    </xdr:to>
    <xdr:sp macro="" textlink="">
      <xdr:nvSpPr>
        <xdr:cNvPr id="777" name="楕円 776"/>
        <xdr:cNvSpPr/>
      </xdr:nvSpPr>
      <xdr:spPr>
        <a:xfrm>
          <a:off x="18605500" y="5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11802</xdr:rowOff>
    </xdr:from>
    <xdr:ext cx="469744" cy="259045"/>
    <xdr:sp macro="" textlink="">
      <xdr:nvSpPr>
        <xdr:cNvPr id="778" name="テキスト ボックス 777"/>
        <xdr:cNvSpPr txBox="1"/>
      </xdr:nvSpPr>
      <xdr:spPr>
        <a:xfrm>
          <a:off x="18421428" y="4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421,205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円となっている。主な構成費目である、災害復旧費が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46,318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これは東京電力福島第一原子力発電所事故による除染に伴う除去土壌等搬出事業等に対する経費の影響（全国平均と福島県平均の差を参照）に加えて、令和元年東日本台風被害から災害復旧に多額の経費を要したことによる。また、農林水産業費も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よりも高い水準となっているが、これはため池放射性物質対策事業費等を実施していることによるものであり、災害復旧費とともに東京電力福島第一原子力発電所事故によるこのような異常値は令和２年度まで続く見込みである。これらのほか、民生費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待機児童解消のため保育施設の整備等を推進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していることに加えて、令和元年東日本台風に係る災害救助費の増加等の影響により、前年度から増加している。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記に加えて、令和元年東日本台風被害により、衛生費において災害廃棄物処理に係る費用が増加し、商工費においても、台風被害に対応するため、融資原資を金融機関等へ貸付するとともに、信用保証料補助並びに利子補助を実施したことにより、前年度から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作成している事業別財務諸表の活用、公共施設等総合管理計画に基づく各施設の最適化・長寿命化、民間委託の推進、補助金等の全庁的な見直し、地方債の発行抑制（財政措置の厚い起債の活用を基本とする）、事務のカイゼン及び定員・給与の適正化等により健全な財政運営を継続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令和元年度は東日本台風被害への対応等により、歳入が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％の増、歳出が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となった。建設需要の堅調な推移に伴う固定資産税の増加等による地方税歳入の増収等があったものの、令和元年東日本台風被害へ対応するために財政調整基金を大きく取崩したことから、実質単年度収支は赤字となっている。今後は、さらなる扶助費の増加や老朽化した公共施設の維持補修費の増加等が見込まれることから、歳入確保に加えて、公共施設等総合管理計画に基づく施設の最適化等により実質単年度収支が赤字にならないよう努め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連結実質赤字比率については、全ての会計で赤字は発生せず黒字決算となっている。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については、水道事業会計において浄水場施設撤去工事に係る事業費の減少等により黒字額が増加したこと、一般会計において市税等の収入が増加し大型公共事業が完了したこと等による支出の減少等により黒字額が増加したこと等により、全体としての標準財政規模比の黒字額は前年度より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今後も引き続き経費節減及び業務の効率化に努め、健全財政の維持に努めていく。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142485125</v>
      </c>
      <c r="BO4" s="431"/>
      <c r="BP4" s="431"/>
      <c r="BQ4" s="431"/>
      <c r="BR4" s="431"/>
      <c r="BS4" s="431"/>
      <c r="BT4" s="431"/>
      <c r="BU4" s="432"/>
      <c r="BV4" s="430">
        <v>134837697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6.5</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136047622</v>
      </c>
      <c r="BO5" s="468"/>
      <c r="BP5" s="468"/>
      <c r="BQ5" s="468"/>
      <c r="BR5" s="468"/>
      <c r="BS5" s="468"/>
      <c r="BT5" s="468"/>
      <c r="BU5" s="469"/>
      <c r="BV5" s="467">
        <v>129987800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88.4</v>
      </c>
      <c r="CU5" s="465"/>
      <c r="CV5" s="465"/>
      <c r="CW5" s="465"/>
      <c r="CX5" s="465"/>
      <c r="CY5" s="465"/>
      <c r="CZ5" s="465"/>
      <c r="DA5" s="466"/>
      <c r="DB5" s="464">
        <v>88.3</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6437503</v>
      </c>
      <c r="BO6" s="468"/>
      <c r="BP6" s="468"/>
      <c r="BQ6" s="468"/>
      <c r="BR6" s="468"/>
      <c r="BS6" s="468"/>
      <c r="BT6" s="468"/>
      <c r="BU6" s="469"/>
      <c r="BV6" s="467">
        <v>4849897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94.1</v>
      </c>
      <c r="CU6" s="505"/>
      <c r="CV6" s="505"/>
      <c r="CW6" s="505"/>
      <c r="CX6" s="505"/>
      <c r="CY6" s="505"/>
      <c r="CZ6" s="505"/>
      <c r="DA6" s="506"/>
      <c r="DB6" s="504">
        <v>94.6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1995958</v>
      </c>
      <c r="BO7" s="468"/>
      <c r="BP7" s="468"/>
      <c r="BQ7" s="468"/>
      <c r="BR7" s="468"/>
      <c r="BS7" s="468"/>
      <c r="BT7" s="468"/>
      <c r="BU7" s="469"/>
      <c r="BV7" s="467">
        <v>864427</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68572944</v>
      </c>
      <c r="CU7" s="468"/>
      <c r="CV7" s="468"/>
      <c r="CW7" s="468"/>
      <c r="CX7" s="468"/>
      <c r="CY7" s="468"/>
      <c r="CZ7" s="468"/>
      <c r="DA7" s="469"/>
      <c r="DB7" s="467">
        <v>68306533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4441545</v>
      </c>
      <c r="BO8" s="468"/>
      <c r="BP8" s="468"/>
      <c r="BQ8" s="468"/>
      <c r="BR8" s="468"/>
      <c r="BS8" s="468"/>
      <c r="BT8" s="468"/>
      <c r="BU8" s="469"/>
      <c r="BV8" s="467">
        <v>3985470</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0.84</v>
      </c>
      <c r="CU8" s="508"/>
      <c r="CV8" s="508"/>
      <c r="CW8" s="508"/>
      <c r="CX8" s="508"/>
      <c r="CY8" s="508"/>
      <c r="CZ8" s="508"/>
      <c r="DA8" s="509"/>
      <c r="DB8" s="507">
        <v>0.82</v>
      </c>
      <c r="DC8" s="508"/>
      <c r="DD8" s="508"/>
      <c r="DE8" s="508"/>
      <c r="DF8" s="508"/>
      <c r="DG8" s="508"/>
      <c r="DH8" s="508"/>
      <c r="DI8" s="509"/>
      <c r="DJ8" s="186"/>
      <c r="DK8" s="186"/>
      <c r="DL8" s="186"/>
      <c r="DM8" s="186"/>
      <c r="DN8" s="186"/>
      <c r="DO8" s="186"/>
    </row>
    <row r="9" spans="1:119" ht="18.75" customHeight="1" thickBot="1" x14ac:dyDescent="0.2">
      <c r="A9" s="187"/>
      <c r="B9" s="461" t="s">
        <v>109</v>
      </c>
      <c r="C9" s="462"/>
      <c r="D9" s="462"/>
      <c r="E9" s="462"/>
      <c r="F9" s="462"/>
      <c r="G9" s="462"/>
      <c r="H9" s="462"/>
      <c r="I9" s="462"/>
      <c r="J9" s="462"/>
      <c r="K9" s="510"/>
      <c r="L9" s="511" t="s">
        <v>110</v>
      </c>
      <c r="M9" s="512"/>
      <c r="N9" s="512"/>
      <c r="O9" s="512"/>
      <c r="P9" s="512"/>
      <c r="Q9" s="513"/>
      <c r="R9" s="514">
        <v>335444</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113</v>
      </c>
      <c r="AV9" s="500"/>
      <c r="AW9" s="500"/>
      <c r="AX9" s="500"/>
      <c r="AY9" s="501" t="s">
        <v>114</v>
      </c>
      <c r="AZ9" s="502"/>
      <c r="BA9" s="502"/>
      <c r="BB9" s="502"/>
      <c r="BC9" s="502"/>
      <c r="BD9" s="502"/>
      <c r="BE9" s="502"/>
      <c r="BF9" s="502"/>
      <c r="BG9" s="502"/>
      <c r="BH9" s="502"/>
      <c r="BI9" s="502"/>
      <c r="BJ9" s="502"/>
      <c r="BK9" s="502"/>
      <c r="BL9" s="502"/>
      <c r="BM9" s="503"/>
      <c r="BN9" s="467">
        <v>456075</v>
      </c>
      <c r="BO9" s="468"/>
      <c r="BP9" s="468"/>
      <c r="BQ9" s="468"/>
      <c r="BR9" s="468"/>
      <c r="BS9" s="468"/>
      <c r="BT9" s="468"/>
      <c r="BU9" s="469"/>
      <c r="BV9" s="467">
        <v>97038</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10.1</v>
      </c>
      <c r="CU9" s="465"/>
      <c r="CV9" s="465"/>
      <c r="CW9" s="465"/>
      <c r="CX9" s="465"/>
      <c r="CY9" s="465"/>
      <c r="CZ9" s="465"/>
      <c r="DA9" s="466"/>
      <c r="DB9" s="464">
        <v>10.9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338712</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93</v>
      </c>
      <c r="AV10" s="500"/>
      <c r="AW10" s="500"/>
      <c r="AX10" s="500"/>
      <c r="AY10" s="501" t="s">
        <v>118</v>
      </c>
      <c r="AZ10" s="502"/>
      <c r="BA10" s="502"/>
      <c r="BB10" s="502"/>
      <c r="BC10" s="502"/>
      <c r="BD10" s="502"/>
      <c r="BE10" s="502"/>
      <c r="BF10" s="502"/>
      <c r="BG10" s="502"/>
      <c r="BH10" s="502"/>
      <c r="BI10" s="502"/>
      <c r="BJ10" s="502"/>
      <c r="BK10" s="502"/>
      <c r="BL10" s="502"/>
      <c r="BM10" s="503"/>
      <c r="BN10" s="467">
        <v>5870091</v>
      </c>
      <c r="BO10" s="468"/>
      <c r="BP10" s="468"/>
      <c r="BQ10" s="468"/>
      <c r="BR10" s="468"/>
      <c r="BS10" s="468"/>
      <c r="BT10" s="468"/>
      <c r="BU10" s="469"/>
      <c r="BV10" s="467">
        <v>5910093</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322996</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8460000</v>
      </c>
      <c r="BO12" s="468"/>
      <c r="BP12" s="468"/>
      <c r="BQ12" s="468"/>
      <c r="BR12" s="468"/>
      <c r="BS12" s="468"/>
      <c r="BT12" s="468"/>
      <c r="BU12" s="469"/>
      <c r="BV12" s="467">
        <v>4310000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319988</v>
      </c>
      <c r="S13" s="552"/>
      <c r="T13" s="552"/>
      <c r="U13" s="552"/>
      <c r="V13" s="553"/>
      <c r="W13" s="483" t="s">
        <v>137</v>
      </c>
      <c r="X13" s="484"/>
      <c r="Y13" s="484"/>
      <c r="Z13" s="484"/>
      <c r="AA13" s="484"/>
      <c r="AB13" s="474"/>
      <c r="AC13" s="518">
        <v>4550</v>
      </c>
      <c r="AD13" s="519"/>
      <c r="AE13" s="519"/>
      <c r="AF13" s="519"/>
      <c r="AG13" s="561"/>
      <c r="AH13" s="518">
        <v>5199</v>
      </c>
      <c r="AI13" s="519"/>
      <c r="AJ13" s="519"/>
      <c r="AK13" s="519"/>
      <c r="AL13" s="520"/>
      <c r="AM13" s="496" t="s">
        <v>138</v>
      </c>
      <c r="AN13" s="497"/>
      <c r="AO13" s="497"/>
      <c r="AP13" s="497"/>
      <c r="AQ13" s="497"/>
      <c r="AR13" s="497"/>
      <c r="AS13" s="497"/>
      <c r="AT13" s="498"/>
      <c r="AU13" s="499" t="s">
        <v>123</v>
      </c>
      <c r="AV13" s="500"/>
      <c r="AW13" s="500"/>
      <c r="AX13" s="500"/>
      <c r="AY13" s="501" t="s">
        <v>139</v>
      </c>
      <c r="AZ13" s="502"/>
      <c r="BA13" s="502"/>
      <c r="BB13" s="502"/>
      <c r="BC13" s="502"/>
      <c r="BD13" s="502"/>
      <c r="BE13" s="502"/>
      <c r="BF13" s="502"/>
      <c r="BG13" s="502"/>
      <c r="BH13" s="502"/>
      <c r="BI13" s="502"/>
      <c r="BJ13" s="502"/>
      <c r="BK13" s="502"/>
      <c r="BL13" s="502"/>
      <c r="BM13" s="503"/>
      <c r="BN13" s="467">
        <v>-2133834</v>
      </c>
      <c r="BO13" s="468"/>
      <c r="BP13" s="468"/>
      <c r="BQ13" s="468"/>
      <c r="BR13" s="468"/>
      <c r="BS13" s="468"/>
      <c r="BT13" s="468"/>
      <c r="BU13" s="469"/>
      <c r="BV13" s="467">
        <v>1697131</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4.3</v>
      </c>
      <c r="CU13" s="465"/>
      <c r="CV13" s="465"/>
      <c r="CW13" s="465"/>
      <c r="CX13" s="465"/>
      <c r="CY13" s="465"/>
      <c r="CZ13" s="465"/>
      <c r="DA13" s="466"/>
      <c r="DB13" s="464">
        <v>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324109</v>
      </c>
      <c r="S14" s="552"/>
      <c r="T14" s="552"/>
      <c r="U14" s="552"/>
      <c r="V14" s="553"/>
      <c r="W14" s="457"/>
      <c r="X14" s="458"/>
      <c r="Y14" s="458"/>
      <c r="Z14" s="458"/>
      <c r="AA14" s="458"/>
      <c r="AB14" s="447"/>
      <c r="AC14" s="554">
        <v>3.2</v>
      </c>
      <c r="AD14" s="555"/>
      <c r="AE14" s="555"/>
      <c r="AF14" s="555"/>
      <c r="AG14" s="556"/>
      <c r="AH14" s="554">
        <v>3.7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t="s">
        <v>143</v>
      </c>
      <c r="CU14" s="566"/>
      <c r="CV14" s="566"/>
      <c r="CW14" s="566"/>
      <c r="CX14" s="566"/>
      <c r="CY14" s="566"/>
      <c r="CZ14" s="566"/>
      <c r="DA14" s="567"/>
      <c r="DB14" s="565" t="s">
        <v>126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321427</v>
      </c>
      <c r="S15" s="552"/>
      <c r="T15" s="552"/>
      <c r="U15" s="552"/>
      <c r="V15" s="553"/>
      <c r="W15" s="483" t="s">
        <v>144</v>
      </c>
      <c r="X15" s="484"/>
      <c r="Y15" s="484"/>
      <c r="Z15" s="484"/>
      <c r="AA15" s="484"/>
      <c r="AB15" s="474"/>
      <c r="AC15" s="518">
        <v>36734</v>
      </c>
      <c r="AD15" s="519"/>
      <c r="AE15" s="519"/>
      <c r="AF15" s="519"/>
      <c r="AG15" s="561"/>
      <c r="AH15" s="518">
        <v>34375</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44384615</v>
      </c>
      <c r="BO15" s="431"/>
      <c r="BP15" s="431"/>
      <c r="BQ15" s="431"/>
      <c r="BR15" s="431"/>
      <c r="BS15" s="431"/>
      <c r="BT15" s="431"/>
      <c r="BU15" s="432"/>
      <c r="BV15" s="430">
        <v>43833043</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25.5</v>
      </c>
      <c r="AD16" s="555"/>
      <c r="AE16" s="555"/>
      <c r="AF16" s="555"/>
      <c r="AG16" s="556"/>
      <c r="AH16" s="554">
        <v>24.7</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52149588</v>
      </c>
      <c r="BO16" s="468"/>
      <c r="BP16" s="468"/>
      <c r="BQ16" s="468"/>
      <c r="BR16" s="468"/>
      <c r="BS16" s="468"/>
      <c r="BT16" s="468"/>
      <c r="BU16" s="469"/>
      <c r="BV16" s="467">
        <v>51317963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102817</v>
      </c>
      <c r="AD17" s="519"/>
      <c r="AE17" s="519"/>
      <c r="AF17" s="519"/>
      <c r="AG17" s="561"/>
      <c r="AH17" s="518">
        <v>99647</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56995627</v>
      </c>
      <c r="BO17" s="468"/>
      <c r="BP17" s="468"/>
      <c r="BQ17" s="468"/>
      <c r="BR17" s="468"/>
      <c r="BS17" s="468"/>
      <c r="BT17" s="468"/>
      <c r="BU17" s="469"/>
      <c r="BV17" s="467">
        <v>56269800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757.2</v>
      </c>
      <c r="M18" s="583"/>
      <c r="N18" s="583"/>
      <c r="O18" s="583"/>
      <c r="P18" s="583"/>
      <c r="Q18" s="583"/>
      <c r="R18" s="584"/>
      <c r="S18" s="584"/>
      <c r="T18" s="584"/>
      <c r="U18" s="584"/>
      <c r="V18" s="585"/>
      <c r="W18" s="485"/>
      <c r="X18" s="486"/>
      <c r="Y18" s="486"/>
      <c r="Z18" s="486"/>
      <c r="AA18" s="486"/>
      <c r="AB18" s="477"/>
      <c r="AC18" s="586">
        <v>71.400000000000006</v>
      </c>
      <c r="AD18" s="587"/>
      <c r="AE18" s="587"/>
      <c r="AF18" s="587"/>
      <c r="AG18" s="588"/>
      <c r="AH18" s="586">
        <v>71.599999999999994</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60670141</v>
      </c>
      <c r="BO18" s="468"/>
      <c r="BP18" s="468"/>
      <c r="BQ18" s="468"/>
      <c r="BR18" s="468"/>
      <c r="BS18" s="468"/>
      <c r="BT18" s="468"/>
      <c r="BU18" s="469"/>
      <c r="BV18" s="467">
        <v>60720165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443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90192505</v>
      </c>
      <c r="BO19" s="468"/>
      <c r="BP19" s="468"/>
      <c r="BQ19" s="468"/>
      <c r="BR19" s="468"/>
      <c r="BS19" s="468"/>
      <c r="BT19" s="468"/>
      <c r="BU19" s="469"/>
      <c r="BV19" s="467">
        <v>86464144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138310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80881494</v>
      </c>
      <c r="BO23" s="468"/>
      <c r="BP23" s="468"/>
      <c r="BQ23" s="468"/>
      <c r="BR23" s="468"/>
      <c r="BS23" s="468"/>
      <c r="BT23" s="468"/>
      <c r="BU23" s="469"/>
      <c r="BV23" s="467">
        <v>82680371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10570</v>
      </c>
      <c r="R24" s="519"/>
      <c r="S24" s="519"/>
      <c r="T24" s="519"/>
      <c r="U24" s="519"/>
      <c r="V24" s="561"/>
      <c r="W24" s="620"/>
      <c r="X24" s="608"/>
      <c r="Y24" s="609"/>
      <c r="Z24" s="517" t="s">
        <v>168</v>
      </c>
      <c r="AA24" s="497"/>
      <c r="AB24" s="497"/>
      <c r="AC24" s="497"/>
      <c r="AD24" s="497"/>
      <c r="AE24" s="497"/>
      <c r="AF24" s="497"/>
      <c r="AG24" s="498"/>
      <c r="AH24" s="518">
        <v>1753</v>
      </c>
      <c r="AI24" s="519"/>
      <c r="AJ24" s="519"/>
      <c r="AK24" s="519"/>
      <c r="AL24" s="561"/>
      <c r="AM24" s="518">
        <v>5832231</v>
      </c>
      <c r="AN24" s="519"/>
      <c r="AO24" s="519"/>
      <c r="AP24" s="519"/>
      <c r="AQ24" s="519"/>
      <c r="AR24" s="561"/>
      <c r="AS24" s="518">
        <v>3327</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65626226</v>
      </c>
      <c r="BO24" s="468"/>
      <c r="BP24" s="468"/>
      <c r="BQ24" s="468"/>
      <c r="BR24" s="468"/>
      <c r="BS24" s="468"/>
      <c r="BT24" s="468"/>
      <c r="BU24" s="469"/>
      <c r="BV24" s="467">
        <v>64753330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2</v>
      </c>
      <c r="M25" s="519"/>
      <c r="N25" s="519"/>
      <c r="O25" s="519"/>
      <c r="P25" s="561"/>
      <c r="Q25" s="518">
        <v>8880</v>
      </c>
      <c r="R25" s="519"/>
      <c r="S25" s="519"/>
      <c r="T25" s="519"/>
      <c r="U25" s="519"/>
      <c r="V25" s="561"/>
      <c r="W25" s="620"/>
      <c r="X25" s="608"/>
      <c r="Y25" s="609"/>
      <c r="Z25" s="517" t="s">
        <v>171</v>
      </c>
      <c r="AA25" s="497"/>
      <c r="AB25" s="497"/>
      <c r="AC25" s="497"/>
      <c r="AD25" s="497"/>
      <c r="AE25" s="497"/>
      <c r="AF25" s="497"/>
      <c r="AG25" s="498"/>
      <c r="AH25" s="518" t="s">
        <v>126</v>
      </c>
      <c r="AI25" s="519"/>
      <c r="AJ25" s="519"/>
      <c r="AK25" s="519"/>
      <c r="AL25" s="561"/>
      <c r="AM25" s="518" t="s">
        <v>135</v>
      </c>
      <c r="AN25" s="519"/>
      <c r="AO25" s="519"/>
      <c r="AP25" s="519"/>
      <c r="AQ25" s="519"/>
      <c r="AR25" s="561"/>
      <c r="AS25" s="518" t="s">
        <v>135</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13047663</v>
      </c>
      <c r="BO25" s="431"/>
      <c r="BP25" s="431"/>
      <c r="BQ25" s="431"/>
      <c r="BR25" s="431"/>
      <c r="BS25" s="431"/>
      <c r="BT25" s="431"/>
      <c r="BU25" s="432"/>
      <c r="BV25" s="430">
        <v>14058037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7600</v>
      </c>
      <c r="R26" s="519"/>
      <c r="S26" s="519"/>
      <c r="T26" s="519"/>
      <c r="U26" s="519"/>
      <c r="V26" s="561"/>
      <c r="W26" s="620"/>
      <c r="X26" s="608"/>
      <c r="Y26" s="609"/>
      <c r="Z26" s="517" t="s">
        <v>174</v>
      </c>
      <c r="AA26" s="630"/>
      <c r="AB26" s="630"/>
      <c r="AC26" s="630"/>
      <c r="AD26" s="630"/>
      <c r="AE26" s="630"/>
      <c r="AF26" s="630"/>
      <c r="AG26" s="631"/>
      <c r="AH26" s="518">
        <v>150</v>
      </c>
      <c r="AI26" s="519"/>
      <c r="AJ26" s="519"/>
      <c r="AK26" s="519"/>
      <c r="AL26" s="561"/>
      <c r="AM26" s="518">
        <v>532500</v>
      </c>
      <c r="AN26" s="519"/>
      <c r="AO26" s="519"/>
      <c r="AP26" s="519"/>
      <c r="AQ26" s="519"/>
      <c r="AR26" s="561"/>
      <c r="AS26" s="518">
        <v>3550</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6850</v>
      </c>
      <c r="R27" s="519"/>
      <c r="S27" s="519"/>
      <c r="T27" s="519"/>
      <c r="U27" s="519"/>
      <c r="V27" s="561"/>
      <c r="W27" s="620"/>
      <c r="X27" s="608"/>
      <c r="Y27" s="609"/>
      <c r="Z27" s="517" t="s">
        <v>177</v>
      </c>
      <c r="AA27" s="497"/>
      <c r="AB27" s="497"/>
      <c r="AC27" s="497"/>
      <c r="AD27" s="497"/>
      <c r="AE27" s="497"/>
      <c r="AF27" s="497"/>
      <c r="AG27" s="498"/>
      <c r="AH27" s="518">
        <v>30</v>
      </c>
      <c r="AI27" s="519"/>
      <c r="AJ27" s="519"/>
      <c r="AK27" s="519"/>
      <c r="AL27" s="561"/>
      <c r="AM27" s="518">
        <v>129930</v>
      </c>
      <c r="AN27" s="519"/>
      <c r="AO27" s="519"/>
      <c r="AP27" s="519"/>
      <c r="AQ27" s="519"/>
      <c r="AR27" s="561"/>
      <c r="AS27" s="518">
        <v>4331</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1800278</v>
      </c>
      <c r="BO27" s="644"/>
      <c r="BP27" s="644"/>
      <c r="BQ27" s="644"/>
      <c r="BR27" s="644"/>
      <c r="BS27" s="644"/>
      <c r="BT27" s="644"/>
      <c r="BU27" s="645"/>
      <c r="BV27" s="643">
        <v>1800278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6380</v>
      </c>
      <c r="R28" s="519"/>
      <c r="S28" s="519"/>
      <c r="T28" s="519"/>
      <c r="U28" s="519"/>
      <c r="V28" s="561"/>
      <c r="W28" s="620"/>
      <c r="X28" s="608"/>
      <c r="Y28" s="609"/>
      <c r="Z28" s="517" t="s">
        <v>180</v>
      </c>
      <c r="AA28" s="497"/>
      <c r="AB28" s="497"/>
      <c r="AC28" s="497"/>
      <c r="AD28" s="497"/>
      <c r="AE28" s="497"/>
      <c r="AF28" s="497"/>
      <c r="AG28" s="498"/>
      <c r="AH28" s="518" t="s">
        <v>135</v>
      </c>
      <c r="AI28" s="519"/>
      <c r="AJ28" s="519"/>
      <c r="AK28" s="519"/>
      <c r="AL28" s="561"/>
      <c r="AM28" s="518" t="s">
        <v>126</v>
      </c>
      <c r="AN28" s="519"/>
      <c r="AO28" s="519"/>
      <c r="AP28" s="519"/>
      <c r="AQ28" s="519"/>
      <c r="AR28" s="561"/>
      <c r="AS28" s="518" t="s">
        <v>126</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10930649</v>
      </c>
      <c r="BO28" s="431"/>
      <c r="BP28" s="431"/>
      <c r="BQ28" s="431"/>
      <c r="BR28" s="431"/>
      <c r="BS28" s="431"/>
      <c r="BT28" s="431"/>
      <c r="BU28" s="432"/>
      <c r="BV28" s="430">
        <v>13520558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36</v>
      </c>
      <c r="M29" s="519"/>
      <c r="N29" s="519"/>
      <c r="O29" s="519"/>
      <c r="P29" s="561"/>
      <c r="Q29" s="518">
        <v>6000</v>
      </c>
      <c r="R29" s="519"/>
      <c r="S29" s="519"/>
      <c r="T29" s="519"/>
      <c r="U29" s="519"/>
      <c r="V29" s="561"/>
      <c r="W29" s="621"/>
      <c r="X29" s="622"/>
      <c r="Y29" s="623"/>
      <c r="Z29" s="517" t="s">
        <v>183</v>
      </c>
      <c r="AA29" s="497"/>
      <c r="AB29" s="497"/>
      <c r="AC29" s="497"/>
      <c r="AD29" s="497"/>
      <c r="AE29" s="497"/>
      <c r="AF29" s="497"/>
      <c r="AG29" s="498"/>
      <c r="AH29" s="518">
        <v>1783</v>
      </c>
      <c r="AI29" s="519"/>
      <c r="AJ29" s="519"/>
      <c r="AK29" s="519"/>
      <c r="AL29" s="561"/>
      <c r="AM29" s="518">
        <v>5962161</v>
      </c>
      <c r="AN29" s="519"/>
      <c r="AO29" s="519"/>
      <c r="AP29" s="519"/>
      <c r="AQ29" s="519"/>
      <c r="AR29" s="561"/>
      <c r="AS29" s="518">
        <v>3344</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340</v>
      </c>
      <c r="BO29" s="468"/>
      <c r="BP29" s="468"/>
      <c r="BQ29" s="468"/>
      <c r="BR29" s="468"/>
      <c r="BS29" s="468"/>
      <c r="BT29" s="468"/>
      <c r="BU29" s="469"/>
      <c r="BV29" s="467">
        <v>340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101.3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10159314</v>
      </c>
      <c r="BO30" s="644"/>
      <c r="BP30" s="644"/>
      <c r="BQ30" s="644"/>
      <c r="BR30" s="644"/>
      <c r="BS30" s="644"/>
      <c r="BT30" s="644"/>
      <c r="BU30" s="645"/>
      <c r="BV30" s="643">
        <v>11635440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200</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11</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15</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19</v>
      </c>
      <c r="BF34" s="656"/>
      <c r="BG34" s="657" t="str">
        <f>IF('各会計、関係団体の財政状況及び健全化判断比率'!B36="","",'各会計、関係団体の財政状況及び健全化判断比率'!B36)</f>
        <v>湖南簡易水道事業特別会計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25</v>
      </c>
      <c r="BX34" s="656"/>
      <c r="BY34" s="657" t="str">
        <f>IF('各会計、関係団体の財政状況及び健全化判断比率'!B68="","",'各会計、関係団体の財政状況及び健全化判断比率'!B68)</f>
        <v>郡山地方広域消防組合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34</v>
      </c>
      <c r="CP34" s="656"/>
      <c r="CQ34" s="657" t="str">
        <f>IF('各会計、関係団体の財政状況及び健全化判断比率'!BS7="","",'各会計、関係団体の財政状況及び健全化判断比率'!BS7)</f>
        <v>郡山市文化・学び振興公社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公共用地先行取得事業特別会計</v>
      </c>
      <c r="F35" s="657"/>
      <c r="G35" s="657"/>
      <c r="H35" s="657"/>
      <c r="I35" s="657"/>
      <c r="J35" s="657"/>
      <c r="K35" s="657"/>
      <c r="L35" s="657"/>
      <c r="M35" s="657"/>
      <c r="N35" s="657"/>
      <c r="O35" s="657"/>
      <c r="P35" s="657"/>
      <c r="Q35" s="657"/>
      <c r="R35" s="657"/>
      <c r="S35" s="657"/>
      <c r="T35" s="214"/>
      <c r="U35" s="656">
        <f>IF(W35="","",U34+1)</f>
        <v>12</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16</v>
      </c>
      <c r="AN35" s="656"/>
      <c r="AO35" s="657" t="str">
        <f>IF('各会計、関係団体の財政状況及び健全化判断比率'!B33="","",'各会計、関係団体の財政状況及び健全化判断比率'!B33)</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20</v>
      </c>
      <c r="BF35" s="656"/>
      <c r="BG35" s="657" t="str">
        <f>IF('各会計、関係団体の財政状況及び健全化判断比率'!B37="","",'各会計、関係団体の財政状況及び健全化判断比率'!B37)</f>
        <v>中田簡易水道事業特別会計</v>
      </c>
      <c r="BH35" s="657"/>
      <c r="BI35" s="657"/>
      <c r="BJ35" s="657"/>
      <c r="BK35" s="657"/>
      <c r="BL35" s="657"/>
      <c r="BM35" s="657"/>
      <c r="BN35" s="657"/>
      <c r="BO35" s="657"/>
      <c r="BP35" s="657"/>
      <c r="BQ35" s="657"/>
      <c r="BR35" s="657"/>
      <c r="BS35" s="657"/>
      <c r="BT35" s="657"/>
      <c r="BU35" s="657"/>
      <c r="BV35" s="214"/>
      <c r="BW35" s="656">
        <f t="shared" ref="BW35:BW43" si="2">IF(BY35="","",BW34+1)</f>
        <v>26</v>
      </c>
      <c r="BX35" s="656"/>
      <c r="BY35" s="657" t="str">
        <f>IF('各会計、関係団体の財政状況及び健全化判断比率'!B69="","",'各会計、関係団体の財政状況及び健全化判断比率'!B69)</f>
        <v>福島県後期高齢者医療広域連合　一般会計</v>
      </c>
      <c r="BZ35" s="657"/>
      <c r="CA35" s="657"/>
      <c r="CB35" s="657"/>
      <c r="CC35" s="657"/>
      <c r="CD35" s="657"/>
      <c r="CE35" s="657"/>
      <c r="CF35" s="657"/>
      <c r="CG35" s="657"/>
      <c r="CH35" s="657"/>
      <c r="CI35" s="657"/>
      <c r="CJ35" s="657"/>
      <c r="CK35" s="657"/>
      <c r="CL35" s="657"/>
      <c r="CM35" s="657"/>
      <c r="CN35" s="214"/>
      <c r="CO35" s="656">
        <f t="shared" ref="CO35:CO43" si="3">IF(CQ35="","",CO34+1)</f>
        <v>35</v>
      </c>
      <c r="CP35" s="656"/>
      <c r="CQ35" s="657" t="str">
        <f>IF('各会計、関係団体の財政状況及び健全化判断比率'!BS8="","",'各会計、関係団体の財政状況及び健全化判断比率'!BS8)</f>
        <v>郡山市観光交流振興公社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母子父子寡婦福祉資金貸付金特別会計</v>
      </c>
      <c r="F36" s="657"/>
      <c r="G36" s="657"/>
      <c r="H36" s="657"/>
      <c r="I36" s="657"/>
      <c r="J36" s="657"/>
      <c r="K36" s="657"/>
      <c r="L36" s="657"/>
      <c r="M36" s="657"/>
      <c r="N36" s="657"/>
      <c r="O36" s="657"/>
      <c r="P36" s="657"/>
      <c r="Q36" s="657"/>
      <c r="R36" s="657"/>
      <c r="S36" s="657"/>
      <c r="T36" s="214"/>
      <c r="U36" s="656">
        <f t="shared" ref="U36:U43" si="4">IF(W36="","",U35+1)</f>
        <v>13</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17</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f t="shared" si="1"/>
        <v>21</v>
      </c>
      <c r="BF36" s="656"/>
      <c r="BG36" s="657" t="str">
        <f>IF('各会計、関係団体の財政状況及び健全化判断比率'!B38="","",'各会計、関係団体の財政状況及び健全化判断比率'!B38)</f>
        <v>熱海中山簡易水道事業特別会計</v>
      </c>
      <c r="BH36" s="657"/>
      <c r="BI36" s="657"/>
      <c r="BJ36" s="657"/>
      <c r="BK36" s="657"/>
      <c r="BL36" s="657"/>
      <c r="BM36" s="657"/>
      <c r="BN36" s="657"/>
      <c r="BO36" s="657"/>
      <c r="BP36" s="657"/>
      <c r="BQ36" s="657"/>
      <c r="BR36" s="657"/>
      <c r="BS36" s="657"/>
      <c r="BT36" s="657"/>
      <c r="BU36" s="657"/>
      <c r="BV36" s="214"/>
      <c r="BW36" s="656">
        <f t="shared" si="2"/>
        <v>27</v>
      </c>
      <c r="BX36" s="656"/>
      <c r="BY36" s="657" t="str">
        <f>IF('各会計、関係団体の財政状況及び健全化判断比率'!B70="","",'各会計、関係団体の財政状況及び健全化判断比率'!B70)</f>
        <v>福島県後期高齢者医療広域連合　後期高齢者医療特別会計</v>
      </c>
      <c r="BZ36" s="657"/>
      <c r="CA36" s="657"/>
      <c r="CB36" s="657"/>
      <c r="CC36" s="657"/>
      <c r="CD36" s="657"/>
      <c r="CE36" s="657"/>
      <c r="CF36" s="657"/>
      <c r="CG36" s="657"/>
      <c r="CH36" s="657"/>
      <c r="CI36" s="657"/>
      <c r="CJ36" s="657"/>
      <c r="CK36" s="657"/>
      <c r="CL36" s="657"/>
      <c r="CM36" s="657"/>
      <c r="CN36" s="214"/>
      <c r="CO36" s="656">
        <f t="shared" si="3"/>
        <v>36</v>
      </c>
      <c r="CP36" s="656"/>
      <c r="CQ36" s="657" t="str">
        <f>IF('各会計、関係団体の財政状況及び健全化判断比率'!BS9="","",'各会計、関係団体の財政状況及び健全化判断比率'!BS9)</f>
        <v>郡山市健康振興財団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郡山駅西口市街地再開発事業特別会計</v>
      </c>
      <c r="F37" s="657"/>
      <c r="G37" s="657"/>
      <c r="H37" s="657"/>
      <c r="I37" s="657"/>
      <c r="J37" s="657"/>
      <c r="K37" s="657"/>
      <c r="L37" s="657"/>
      <c r="M37" s="657"/>
      <c r="N37" s="657"/>
      <c r="O37" s="657"/>
      <c r="P37" s="657"/>
      <c r="Q37" s="657"/>
      <c r="R37" s="657"/>
      <c r="S37" s="657"/>
      <c r="T37" s="214"/>
      <c r="U37" s="656">
        <f t="shared" si="4"/>
        <v>14</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f t="shared" si="0"/>
        <v>18</v>
      </c>
      <c r="AN37" s="656"/>
      <c r="AO37" s="657" t="str">
        <f>IF('各会計、関係団体の財政状況及び健全化判断比率'!B35="","",'各会計、関係団体の財政状況及び健全化判断比率'!B35)</f>
        <v>農業集落排水事業会計</v>
      </c>
      <c r="AP37" s="657"/>
      <c r="AQ37" s="657"/>
      <c r="AR37" s="657"/>
      <c r="AS37" s="657"/>
      <c r="AT37" s="657"/>
      <c r="AU37" s="657"/>
      <c r="AV37" s="657"/>
      <c r="AW37" s="657"/>
      <c r="AX37" s="657"/>
      <c r="AY37" s="657"/>
      <c r="AZ37" s="657"/>
      <c r="BA37" s="657"/>
      <c r="BB37" s="657"/>
      <c r="BC37" s="657"/>
      <c r="BD37" s="214"/>
      <c r="BE37" s="656">
        <f t="shared" si="1"/>
        <v>22</v>
      </c>
      <c r="BF37" s="656"/>
      <c r="BG37" s="657" t="str">
        <f>IF('各会計、関係団体の財政状況及び健全化判断比率'!B39="","",'各会計、関係団体の財政状況及び健全化判断比率'!B39)</f>
        <v>総合地方卸売市場特別会計</v>
      </c>
      <c r="BH37" s="657"/>
      <c r="BI37" s="657"/>
      <c r="BJ37" s="657"/>
      <c r="BK37" s="657"/>
      <c r="BL37" s="657"/>
      <c r="BM37" s="657"/>
      <c r="BN37" s="657"/>
      <c r="BO37" s="657"/>
      <c r="BP37" s="657"/>
      <c r="BQ37" s="657"/>
      <c r="BR37" s="657"/>
      <c r="BS37" s="657"/>
      <c r="BT37" s="657"/>
      <c r="BU37" s="657"/>
      <c r="BV37" s="214"/>
      <c r="BW37" s="656">
        <f t="shared" si="2"/>
        <v>28</v>
      </c>
      <c r="BX37" s="656"/>
      <c r="BY37" s="657" t="str">
        <f>IF('各会計、関係団体の財政状況及び健全化判断比率'!B71="","",'各会計、関係団体の財政状況及び健全化判断比率'!B71)</f>
        <v>福島県市民交通災害共済組合　一般会計</v>
      </c>
      <c r="BZ37" s="657"/>
      <c r="CA37" s="657"/>
      <c r="CB37" s="657"/>
      <c r="CC37" s="657"/>
      <c r="CD37" s="657"/>
      <c r="CE37" s="657"/>
      <c r="CF37" s="657"/>
      <c r="CG37" s="657"/>
      <c r="CH37" s="657"/>
      <c r="CI37" s="657"/>
      <c r="CJ37" s="657"/>
      <c r="CK37" s="657"/>
      <c r="CL37" s="657"/>
      <c r="CM37" s="657"/>
      <c r="CN37" s="214"/>
      <c r="CO37" s="656">
        <f t="shared" si="3"/>
        <v>37</v>
      </c>
      <c r="CP37" s="656"/>
      <c r="CQ37" s="657" t="str">
        <f>IF('各会計、関係団体の財政状況及び健全化判断比率'!BS10="","",'各会計、関係団体の財政状況及び健全化判断比率'!BS10)</f>
        <v>郡山コンベンションビューロー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荒井北井土地区画整理事業特別会計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23</v>
      </c>
      <c r="BF38" s="656"/>
      <c r="BG38" s="657" t="str">
        <f>IF('各会計、関係団体の財政状況及び健全化判断比率'!B40="","",'各会計、関係団体の財政状況及び健全化判断比率'!B40)</f>
        <v>熱海温泉事業特別会計</v>
      </c>
      <c r="BH38" s="657"/>
      <c r="BI38" s="657"/>
      <c r="BJ38" s="657"/>
      <c r="BK38" s="657"/>
      <c r="BL38" s="657"/>
      <c r="BM38" s="657"/>
      <c r="BN38" s="657"/>
      <c r="BO38" s="657"/>
      <c r="BP38" s="657"/>
      <c r="BQ38" s="657"/>
      <c r="BR38" s="657"/>
      <c r="BS38" s="657"/>
      <c r="BT38" s="657"/>
      <c r="BU38" s="657"/>
      <c r="BV38" s="214"/>
      <c r="BW38" s="656">
        <f t="shared" si="2"/>
        <v>29</v>
      </c>
      <c r="BX38" s="656"/>
      <c r="BY38" s="657" t="str">
        <f>IF('各会計、関係団体の財政状況及び健全化判断比率'!B72="","",'各会計、関係団体の財政状況及び健全化判断比率'!B72)</f>
        <v>福島県市町村総合事務組合　一般会計</v>
      </c>
      <c r="BZ38" s="657"/>
      <c r="CA38" s="657"/>
      <c r="CB38" s="657"/>
      <c r="CC38" s="657"/>
      <c r="CD38" s="657"/>
      <c r="CE38" s="657"/>
      <c r="CF38" s="657"/>
      <c r="CG38" s="657"/>
      <c r="CH38" s="657"/>
      <c r="CI38" s="657"/>
      <c r="CJ38" s="657"/>
      <c r="CK38" s="657"/>
      <c r="CL38" s="657"/>
      <c r="CM38" s="657"/>
      <c r="CN38" s="214"/>
      <c r="CO38" s="656">
        <f t="shared" si="3"/>
        <v>38</v>
      </c>
      <c r="CP38" s="656"/>
      <c r="CQ38" s="657" t="str">
        <f>IF('各会計、関係団体の財政状況及び健全化判断比率'!BS11="","",'各会計、関係団体の財政状況及び健全化判断比率'!BS11)</f>
        <v>郡山駅西口再開発</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f t="shared" si="5"/>
        <v>6</v>
      </c>
      <c r="D39" s="656"/>
      <c r="E39" s="657" t="str">
        <f>IF('各会計、関係団体の財政状況及び健全化判断比率'!B12="","",'各会計、関係団体の財政状況及び健全化判断比率'!B12)</f>
        <v>中谷地土地区画整理事業特別会計</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f t="shared" si="1"/>
        <v>24</v>
      </c>
      <c r="BF39" s="656"/>
      <c r="BG39" s="657" t="str">
        <f>IF('各会計、関係団体の財政状況及び健全化判断比率'!B41="","",'各会計、関係団体の財政状況及び健全化判断比率'!B41)</f>
        <v>工業団地開発事業特別会計</v>
      </c>
      <c r="BH39" s="657"/>
      <c r="BI39" s="657"/>
      <c r="BJ39" s="657"/>
      <c r="BK39" s="657"/>
      <c r="BL39" s="657"/>
      <c r="BM39" s="657"/>
      <c r="BN39" s="657"/>
      <c r="BO39" s="657"/>
      <c r="BP39" s="657"/>
      <c r="BQ39" s="657"/>
      <c r="BR39" s="657"/>
      <c r="BS39" s="657"/>
      <c r="BT39" s="657"/>
      <c r="BU39" s="657"/>
      <c r="BV39" s="214"/>
      <c r="BW39" s="656">
        <f t="shared" si="2"/>
        <v>30</v>
      </c>
      <c r="BX39" s="656"/>
      <c r="BY39" s="657" t="str">
        <f>IF('各会計、関係団体の財政状況及び健全化判断比率'!B73="","",'各会計、関係団体の財政状況及び健全化判断比率'!B73)</f>
        <v>福島県市町村総合事務組合　消防補償等特別会計</v>
      </c>
      <c r="BZ39" s="657"/>
      <c r="CA39" s="657"/>
      <c r="CB39" s="657"/>
      <c r="CC39" s="657"/>
      <c r="CD39" s="657"/>
      <c r="CE39" s="657"/>
      <c r="CF39" s="657"/>
      <c r="CG39" s="657"/>
      <c r="CH39" s="657"/>
      <c r="CI39" s="657"/>
      <c r="CJ39" s="657"/>
      <c r="CK39" s="657"/>
      <c r="CL39" s="657"/>
      <c r="CM39" s="657"/>
      <c r="CN39" s="214"/>
      <c r="CO39" s="656">
        <f t="shared" si="3"/>
        <v>39</v>
      </c>
      <c r="CP39" s="656"/>
      <c r="CQ39" s="657" t="str">
        <f>IF('各会計、関係団体の財政状況及び健全化判断比率'!BS12="","",'各会計、関係団体の財政状況及び健全化判断比率'!BS12)</f>
        <v>郡山地方土地開発公社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f t="shared" si="5"/>
        <v>7</v>
      </c>
      <c r="D40" s="656"/>
      <c r="E40" s="657" t="str">
        <f>IF('各会計、関係団体の財政状況及び健全化判断比率'!B13="","",'各会計、関係団体の財政状況及び健全化判断比率'!B13)</f>
        <v>富田第二土地区画整理事業特別会計</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31</v>
      </c>
      <c r="BX40" s="656"/>
      <c r="BY40" s="657" t="str">
        <f>IF('各会計、関係団体の財政状況及び健全化判断比率'!B74="","",'各会計、関係団体の財政状況及び健全化判断比率'!B74)</f>
        <v>福島県市町村総合事務組合　消防賞じゅつ金特別会計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f t="shared" si="5"/>
        <v>8</v>
      </c>
      <c r="D41" s="656"/>
      <c r="E41" s="657" t="str">
        <f>IF('各会計、関係団体の財政状況及び健全化判断比率'!B14="","",'各会計、関係団体の財政状況及び健全化判断比率'!B14)</f>
        <v>伊賀河原土地区画整理事業特別会計</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32</v>
      </c>
      <c r="BX41" s="656"/>
      <c r="BY41" s="657" t="str">
        <f>IF('各会計、関係団体の財政状況及び健全化判断比率'!B75="","",'各会計、関係団体の財政状況及び健全化判断比率'!B75)</f>
        <v>福島県市町村総合事務組合　非常勤職員公務災害補償特別会計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f t="shared" si="5"/>
        <v>9</v>
      </c>
      <c r="D42" s="656"/>
      <c r="E42" s="657" t="str">
        <f>IF('各会計、関係団体の財政状況及び健全化判断比率'!B15="","",'各会計、関係団体の財政状況及び健全化判断比率'!B15)</f>
        <v>徳定土地区画整理事業特別会計</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33</v>
      </c>
      <c r="BX42" s="656"/>
      <c r="BY42" s="657" t="str">
        <f>IF('各会計、関係団体の財政状況及び健全化判断比率'!B76="","",'各会計、関係団体の財政状況及び健全化判断比率'!B76)</f>
        <v>福島県市町村総合事務組合　自治会館管理特別会計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f t="shared" si="5"/>
        <v>10</v>
      </c>
      <c r="D43" s="656"/>
      <c r="E43" s="657" t="str">
        <f>IF('各会計、関係団体の財政状況及び健全化判断比率'!B16="","",'各会計、関係団体の財政状況及び健全化判断比率'!B16)</f>
        <v>大町土地区画整理事業特別会計</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1sLI53njIM5AlMj3RtIFFb04iFQFI0dMQo6l89vfAePj7tJ/UNcfdWLWSYoxNq5KZvGFmKRkke0lPEry6pFgFg==" saltValue="L2JUuDMa34JhTPTV74zE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G61" sqref="G6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572</v>
      </c>
      <c r="D34" s="1248"/>
      <c r="E34" s="1249"/>
      <c r="F34" s="32">
        <v>11.49</v>
      </c>
      <c r="G34" s="33">
        <v>13.84</v>
      </c>
      <c r="H34" s="33">
        <v>14.88</v>
      </c>
      <c r="I34" s="33">
        <v>14.81</v>
      </c>
      <c r="J34" s="34">
        <v>15.82</v>
      </c>
      <c r="K34" s="22"/>
      <c r="L34" s="22"/>
      <c r="M34" s="22"/>
      <c r="N34" s="22"/>
      <c r="O34" s="22"/>
      <c r="P34" s="22"/>
    </row>
    <row r="35" spans="1:16" ht="39" customHeight="1" x14ac:dyDescent="0.15">
      <c r="A35" s="22"/>
      <c r="B35" s="35"/>
      <c r="C35" s="1242" t="s">
        <v>573</v>
      </c>
      <c r="D35" s="1243"/>
      <c r="E35" s="1244"/>
      <c r="F35" s="36">
        <v>6.06</v>
      </c>
      <c r="G35" s="37">
        <v>5.83</v>
      </c>
      <c r="H35" s="37">
        <v>5.74</v>
      </c>
      <c r="I35" s="37">
        <v>5.79</v>
      </c>
      <c r="J35" s="38">
        <v>6.75</v>
      </c>
      <c r="K35" s="22"/>
      <c r="L35" s="22"/>
      <c r="M35" s="22"/>
      <c r="N35" s="22"/>
      <c r="O35" s="22"/>
      <c r="P35" s="22"/>
    </row>
    <row r="36" spans="1:16" ht="39" customHeight="1" x14ac:dyDescent="0.15">
      <c r="A36" s="22"/>
      <c r="B36" s="35"/>
      <c r="C36" s="1242" t="s">
        <v>574</v>
      </c>
      <c r="D36" s="1243"/>
      <c r="E36" s="1244"/>
      <c r="F36" s="36">
        <v>0.19</v>
      </c>
      <c r="G36" s="37">
        <v>0.63</v>
      </c>
      <c r="H36" s="37">
        <v>0.63</v>
      </c>
      <c r="I36" s="37">
        <v>0.75</v>
      </c>
      <c r="J36" s="38">
        <v>0.79</v>
      </c>
      <c r="K36" s="22"/>
      <c r="L36" s="22"/>
      <c r="M36" s="22"/>
      <c r="N36" s="22"/>
      <c r="O36" s="22"/>
      <c r="P36" s="22"/>
    </row>
    <row r="37" spans="1:16" ht="39" customHeight="1" x14ac:dyDescent="0.15">
      <c r="A37" s="22"/>
      <c r="B37" s="35"/>
      <c r="C37" s="1242" t="s">
        <v>575</v>
      </c>
      <c r="D37" s="1243"/>
      <c r="E37" s="1244"/>
      <c r="F37" s="36">
        <v>0.66</v>
      </c>
      <c r="G37" s="37">
        <v>0.83</v>
      </c>
      <c r="H37" s="37">
        <v>0.42</v>
      </c>
      <c r="I37" s="37">
        <v>1.1299999999999999</v>
      </c>
      <c r="J37" s="38">
        <v>0.75</v>
      </c>
      <c r="K37" s="22"/>
      <c r="L37" s="22"/>
      <c r="M37" s="22"/>
      <c r="N37" s="22"/>
      <c r="O37" s="22"/>
      <c r="P37" s="22"/>
    </row>
    <row r="38" spans="1:16" ht="39" customHeight="1" x14ac:dyDescent="0.15">
      <c r="A38" s="22"/>
      <c r="B38" s="35"/>
      <c r="C38" s="1242" t="s">
        <v>576</v>
      </c>
      <c r="D38" s="1243"/>
      <c r="E38" s="1244"/>
      <c r="F38" s="36">
        <v>1.66</v>
      </c>
      <c r="G38" s="37">
        <v>1.73</v>
      </c>
      <c r="H38" s="37">
        <v>1.68</v>
      </c>
      <c r="I38" s="37">
        <v>0.33</v>
      </c>
      <c r="J38" s="38">
        <v>0.6</v>
      </c>
      <c r="K38" s="22"/>
      <c r="L38" s="22"/>
      <c r="M38" s="22"/>
      <c r="N38" s="22"/>
      <c r="O38" s="22"/>
      <c r="P38" s="22"/>
    </row>
    <row r="39" spans="1:16" ht="39" customHeight="1" x14ac:dyDescent="0.15">
      <c r="A39" s="22"/>
      <c r="B39" s="35"/>
      <c r="C39" s="1242" t="s">
        <v>577</v>
      </c>
      <c r="D39" s="1243"/>
      <c r="E39" s="1244"/>
      <c r="F39" s="36">
        <v>0.12</v>
      </c>
      <c r="G39" s="37">
        <v>0.14000000000000001</v>
      </c>
      <c r="H39" s="37">
        <v>0.08</v>
      </c>
      <c r="I39" s="37">
        <v>0.3</v>
      </c>
      <c r="J39" s="38">
        <v>0.22</v>
      </c>
      <c r="K39" s="22"/>
      <c r="L39" s="22"/>
      <c r="M39" s="22"/>
      <c r="N39" s="22"/>
      <c r="O39" s="22"/>
      <c r="P39" s="22"/>
    </row>
    <row r="40" spans="1:16" ht="39" customHeight="1" x14ac:dyDescent="0.15">
      <c r="A40" s="22"/>
      <c r="B40" s="35"/>
      <c r="C40" s="1242" t="s">
        <v>578</v>
      </c>
      <c r="D40" s="1243"/>
      <c r="E40" s="1244"/>
      <c r="F40" s="36">
        <v>0.06</v>
      </c>
      <c r="G40" s="37">
        <v>0.06</v>
      </c>
      <c r="H40" s="37">
        <v>0.06</v>
      </c>
      <c r="I40" s="37">
        <v>0.08</v>
      </c>
      <c r="J40" s="38">
        <v>0.08</v>
      </c>
      <c r="K40" s="22"/>
      <c r="L40" s="22"/>
      <c r="M40" s="22"/>
      <c r="N40" s="22"/>
      <c r="O40" s="22"/>
      <c r="P40" s="22"/>
    </row>
    <row r="41" spans="1:16" ht="39" customHeight="1" x14ac:dyDescent="0.15">
      <c r="A41" s="22"/>
      <c r="B41" s="35"/>
      <c r="C41" s="1242" t="s">
        <v>579</v>
      </c>
      <c r="D41" s="1243"/>
      <c r="E41" s="1244"/>
      <c r="F41" s="36">
        <v>0.05</v>
      </c>
      <c r="G41" s="37">
        <v>0.03</v>
      </c>
      <c r="H41" s="37">
        <v>0.02</v>
      </c>
      <c r="I41" s="37">
        <v>0.03</v>
      </c>
      <c r="J41" s="38">
        <v>0.05</v>
      </c>
      <c r="K41" s="22"/>
      <c r="L41" s="22"/>
      <c r="M41" s="22"/>
      <c r="N41" s="22"/>
      <c r="O41" s="22"/>
      <c r="P41" s="22"/>
    </row>
    <row r="42" spans="1:16" ht="39" customHeight="1" x14ac:dyDescent="0.15">
      <c r="A42" s="22"/>
      <c r="B42" s="39"/>
      <c r="C42" s="1242" t="s">
        <v>580</v>
      </c>
      <c r="D42" s="1243"/>
      <c r="E42" s="1244"/>
      <c r="F42" s="36" t="s">
        <v>537</v>
      </c>
      <c r="G42" s="37" t="s">
        <v>537</v>
      </c>
      <c r="H42" s="37" t="s">
        <v>537</v>
      </c>
      <c r="I42" s="37" t="s">
        <v>537</v>
      </c>
      <c r="J42" s="38" t="s">
        <v>537</v>
      </c>
      <c r="K42" s="22"/>
      <c r="L42" s="22"/>
      <c r="M42" s="22"/>
      <c r="N42" s="22"/>
      <c r="O42" s="22"/>
      <c r="P42" s="22"/>
    </row>
    <row r="43" spans="1:16" ht="39" customHeight="1" thickBot="1" x14ac:dyDescent="0.2">
      <c r="A43" s="22"/>
      <c r="B43" s="40"/>
      <c r="C43" s="1245" t="s">
        <v>581</v>
      </c>
      <c r="D43" s="1246"/>
      <c r="E43" s="1247"/>
      <c r="F43" s="41">
        <v>0.03</v>
      </c>
      <c r="G43" s="42">
        <v>0.01</v>
      </c>
      <c r="H43" s="42">
        <v>0.03</v>
      </c>
      <c r="I43" s="42">
        <v>0.05</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XsUz5RCT9Hxxhdkog28mNsDJwcVG2GShU4frPukfyKCJLbhUq8Nkzj31dhbSvnvPEBIu3Ie6ktp4nhozjwTaQ==" saltValue="Yn96wN1y3OC8o5nG7ZGX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10047</v>
      </c>
      <c r="L45" s="60">
        <v>10239</v>
      </c>
      <c r="M45" s="60">
        <v>10091</v>
      </c>
      <c r="N45" s="60">
        <v>9857</v>
      </c>
      <c r="O45" s="61">
        <v>9459</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537</v>
      </c>
      <c r="L46" s="64" t="s">
        <v>537</v>
      </c>
      <c r="M46" s="64" t="s">
        <v>537</v>
      </c>
      <c r="N46" s="64" t="s">
        <v>537</v>
      </c>
      <c r="O46" s="65" t="s">
        <v>537</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537</v>
      </c>
      <c r="L47" s="64" t="s">
        <v>537</v>
      </c>
      <c r="M47" s="64" t="s">
        <v>537</v>
      </c>
      <c r="N47" s="64" t="s">
        <v>537</v>
      </c>
      <c r="O47" s="65" t="s">
        <v>537</v>
      </c>
      <c r="P47" s="48"/>
      <c r="Q47" s="48"/>
      <c r="R47" s="48"/>
      <c r="S47" s="48"/>
      <c r="T47" s="48"/>
      <c r="U47" s="48"/>
    </row>
    <row r="48" spans="1:21" ht="30.75" customHeight="1" x14ac:dyDescent="0.15">
      <c r="A48" s="48"/>
      <c r="B48" s="1252"/>
      <c r="C48" s="1253"/>
      <c r="D48" s="62"/>
      <c r="E48" s="1258" t="s">
        <v>14</v>
      </c>
      <c r="F48" s="1258"/>
      <c r="G48" s="1258"/>
      <c r="H48" s="1258"/>
      <c r="I48" s="1258"/>
      <c r="J48" s="1259"/>
      <c r="K48" s="63">
        <v>4311</v>
      </c>
      <c r="L48" s="64">
        <v>4520</v>
      </c>
      <c r="M48" s="64">
        <v>4326</v>
      </c>
      <c r="N48" s="64">
        <v>3897</v>
      </c>
      <c r="O48" s="65">
        <v>4489</v>
      </c>
      <c r="P48" s="48"/>
      <c r="Q48" s="48"/>
      <c r="R48" s="48"/>
      <c r="S48" s="48"/>
      <c r="T48" s="48"/>
      <c r="U48" s="48"/>
    </row>
    <row r="49" spans="1:21" ht="30.75" customHeight="1" x14ac:dyDescent="0.15">
      <c r="A49" s="48"/>
      <c r="B49" s="1252"/>
      <c r="C49" s="1253"/>
      <c r="D49" s="62"/>
      <c r="E49" s="1258" t="s">
        <v>15</v>
      </c>
      <c r="F49" s="1258"/>
      <c r="G49" s="1258"/>
      <c r="H49" s="1258"/>
      <c r="I49" s="1258"/>
      <c r="J49" s="1259"/>
      <c r="K49" s="63">
        <v>73</v>
      </c>
      <c r="L49" s="64">
        <v>89</v>
      </c>
      <c r="M49" s="64">
        <v>109</v>
      </c>
      <c r="N49" s="64">
        <v>128</v>
      </c>
      <c r="O49" s="65">
        <v>142</v>
      </c>
      <c r="P49" s="48"/>
      <c r="Q49" s="48"/>
      <c r="R49" s="48"/>
      <c r="S49" s="48"/>
      <c r="T49" s="48"/>
      <c r="U49" s="48"/>
    </row>
    <row r="50" spans="1:21" ht="30.75" customHeight="1" x14ac:dyDescent="0.15">
      <c r="A50" s="48"/>
      <c r="B50" s="1252"/>
      <c r="C50" s="1253"/>
      <c r="D50" s="62"/>
      <c r="E50" s="1258" t="s">
        <v>16</v>
      </c>
      <c r="F50" s="1258"/>
      <c r="G50" s="1258"/>
      <c r="H50" s="1258"/>
      <c r="I50" s="1258"/>
      <c r="J50" s="1259"/>
      <c r="K50" s="63">
        <v>240</v>
      </c>
      <c r="L50" s="64">
        <v>254</v>
      </c>
      <c r="M50" s="64">
        <v>240</v>
      </c>
      <c r="N50" s="64">
        <v>266</v>
      </c>
      <c r="O50" s="65">
        <v>66</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537</v>
      </c>
      <c r="L51" s="64" t="s">
        <v>537</v>
      </c>
      <c r="M51" s="64" t="s">
        <v>537</v>
      </c>
      <c r="N51" s="64" t="s">
        <v>537</v>
      </c>
      <c r="O51" s="65" t="s">
        <v>537</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11464</v>
      </c>
      <c r="L52" s="64">
        <v>11582</v>
      </c>
      <c r="M52" s="64">
        <v>11687</v>
      </c>
      <c r="N52" s="64">
        <v>11958</v>
      </c>
      <c r="O52" s="65">
        <v>11858</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3207</v>
      </c>
      <c r="L53" s="69">
        <v>3520</v>
      </c>
      <c r="M53" s="69">
        <v>3079</v>
      </c>
      <c r="N53" s="69">
        <v>2190</v>
      </c>
      <c r="O53" s="70">
        <v>2298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5A5eijUaYAy4U/5sxK3vVlZMm33Ii9wX9lDeANv6jl4XWqJXxjH3hvN/M4jxVH6DoBUN6kpvxgdfj9xy7nVuA==" saltValue="37t26qLb/ZGRBF/cefqU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G61" sqref="G6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76" t="s">
        <v>29</v>
      </c>
      <c r="C41" s="1277"/>
      <c r="D41" s="102"/>
      <c r="E41" s="1282" t="s">
        <v>30</v>
      </c>
      <c r="F41" s="1282"/>
      <c r="G41" s="1282"/>
      <c r="H41" s="1283"/>
      <c r="I41" s="103">
        <v>85052</v>
      </c>
      <c r="J41" s="104">
        <v>84589</v>
      </c>
      <c r="K41" s="104">
        <v>85251</v>
      </c>
      <c r="L41" s="104">
        <v>82740</v>
      </c>
      <c r="M41" s="105">
        <v>80937</v>
      </c>
    </row>
    <row r="42" spans="2:13" ht="27.75" customHeight="1" x14ac:dyDescent="0.15">
      <c r="B42" s="1278"/>
      <c r="C42" s="1279"/>
      <c r="D42" s="106"/>
      <c r="E42" s="1284" t="s">
        <v>31</v>
      </c>
      <c r="F42" s="1284"/>
      <c r="G42" s="1284"/>
      <c r="H42" s="1285"/>
      <c r="I42" s="107">
        <v>1502</v>
      </c>
      <c r="J42" s="108">
        <v>1361</v>
      </c>
      <c r="K42" s="108">
        <v>1725</v>
      </c>
      <c r="L42" s="108">
        <v>463</v>
      </c>
      <c r="M42" s="109">
        <v>411</v>
      </c>
    </row>
    <row r="43" spans="2:13" ht="27.75" customHeight="1" x14ac:dyDescent="0.15">
      <c r="B43" s="1278"/>
      <c r="C43" s="1279"/>
      <c r="D43" s="106"/>
      <c r="E43" s="1284" t="s">
        <v>32</v>
      </c>
      <c r="F43" s="1284"/>
      <c r="G43" s="1284"/>
      <c r="H43" s="1285"/>
      <c r="I43" s="107">
        <v>53236</v>
      </c>
      <c r="J43" s="108">
        <v>38960</v>
      </c>
      <c r="K43" s="108">
        <v>36727</v>
      </c>
      <c r="L43" s="108">
        <v>35239</v>
      </c>
      <c r="M43" s="109">
        <v>34631</v>
      </c>
    </row>
    <row r="44" spans="2:13" ht="27.75" customHeight="1" x14ac:dyDescent="0.15">
      <c r="B44" s="1278"/>
      <c r="C44" s="1279"/>
      <c r="D44" s="106"/>
      <c r="E44" s="1284" t="s">
        <v>33</v>
      </c>
      <c r="F44" s="1284"/>
      <c r="G44" s="1284"/>
      <c r="H44" s="1285"/>
      <c r="I44" s="107">
        <v>677</v>
      </c>
      <c r="J44" s="108">
        <v>665</v>
      </c>
      <c r="K44" s="108">
        <v>654</v>
      </c>
      <c r="L44" s="108">
        <v>617</v>
      </c>
      <c r="M44" s="109">
        <v>543</v>
      </c>
    </row>
    <row r="45" spans="2:13" ht="27.75" customHeight="1" x14ac:dyDescent="0.15">
      <c r="B45" s="1278"/>
      <c r="C45" s="1279"/>
      <c r="D45" s="106"/>
      <c r="E45" s="1284" t="s">
        <v>34</v>
      </c>
      <c r="F45" s="1284"/>
      <c r="G45" s="1284"/>
      <c r="H45" s="1285"/>
      <c r="I45" s="107">
        <v>14951</v>
      </c>
      <c r="J45" s="108">
        <v>15086</v>
      </c>
      <c r="K45" s="108">
        <v>15505</v>
      </c>
      <c r="L45" s="108">
        <v>14965</v>
      </c>
      <c r="M45" s="109">
        <v>14951</v>
      </c>
    </row>
    <row r="46" spans="2:13" ht="27.75" customHeight="1" x14ac:dyDescent="0.15">
      <c r="B46" s="1278"/>
      <c r="C46" s="1279"/>
      <c r="D46" s="110"/>
      <c r="E46" s="1284" t="s">
        <v>35</v>
      </c>
      <c r="F46" s="1284"/>
      <c r="G46" s="1284"/>
      <c r="H46" s="1285"/>
      <c r="I46" s="107" t="s">
        <v>537</v>
      </c>
      <c r="J46" s="108" t="s">
        <v>537</v>
      </c>
      <c r="K46" s="108" t="s">
        <v>537</v>
      </c>
      <c r="L46" s="108" t="s">
        <v>537</v>
      </c>
      <c r="M46" s="109" t="s">
        <v>537</v>
      </c>
    </row>
    <row r="47" spans="2:13" ht="27.75" customHeight="1" x14ac:dyDescent="0.15">
      <c r="B47" s="1278"/>
      <c r="C47" s="1279"/>
      <c r="D47" s="111"/>
      <c r="E47" s="1286" t="s">
        <v>36</v>
      </c>
      <c r="F47" s="1287"/>
      <c r="G47" s="1287"/>
      <c r="H47" s="1288"/>
      <c r="I47" s="107" t="s">
        <v>537</v>
      </c>
      <c r="J47" s="108" t="s">
        <v>537</v>
      </c>
      <c r="K47" s="108" t="s">
        <v>537</v>
      </c>
      <c r="L47" s="108" t="s">
        <v>537</v>
      </c>
      <c r="M47" s="109" t="s">
        <v>537</v>
      </c>
    </row>
    <row r="48" spans="2:13" ht="27.75" customHeight="1" x14ac:dyDescent="0.15">
      <c r="B48" s="1278"/>
      <c r="C48" s="1279"/>
      <c r="D48" s="106"/>
      <c r="E48" s="1284" t="s">
        <v>37</v>
      </c>
      <c r="F48" s="1284"/>
      <c r="G48" s="1284"/>
      <c r="H48" s="1285"/>
      <c r="I48" s="107" t="s">
        <v>537</v>
      </c>
      <c r="J48" s="108" t="s">
        <v>537</v>
      </c>
      <c r="K48" s="108" t="s">
        <v>537</v>
      </c>
      <c r="L48" s="108" t="s">
        <v>537</v>
      </c>
      <c r="M48" s="109" t="s">
        <v>537</v>
      </c>
    </row>
    <row r="49" spans="2:13" ht="27.75" customHeight="1" x14ac:dyDescent="0.15">
      <c r="B49" s="1280"/>
      <c r="C49" s="1281"/>
      <c r="D49" s="106"/>
      <c r="E49" s="1284" t="s">
        <v>38</v>
      </c>
      <c r="F49" s="1284"/>
      <c r="G49" s="1284"/>
      <c r="H49" s="1285"/>
      <c r="I49" s="107" t="s">
        <v>537</v>
      </c>
      <c r="J49" s="108" t="s">
        <v>537</v>
      </c>
      <c r="K49" s="108" t="s">
        <v>537</v>
      </c>
      <c r="L49" s="108" t="s">
        <v>537</v>
      </c>
      <c r="M49" s="109" t="s">
        <v>537</v>
      </c>
    </row>
    <row r="50" spans="2:13" ht="27.75" customHeight="1" x14ac:dyDescent="0.15">
      <c r="B50" s="1289" t="s">
        <v>39</v>
      </c>
      <c r="C50" s="1290"/>
      <c r="D50" s="112"/>
      <c r="E50" s="1284" t="s">
        <v>40</v>
      </c>
      <c r="F50" s="1284"/>
      <c r="G50" s="1284"/>
      <c r="H50" s="1285"/>
      <c r="I50" s="107">
        <v>32756</v>
      </c>
      <c r="J50" s="108">
        <v>28610</v>
      </c>
      <c r="K50" s="108">
        <v>26780</v>
      </c>
      <c r="L50" s="108">
        <v>29114</v>
      </c>
      <c r="M50" s="109">
        <v>25247</v>
      </c>
    </row>
    <row r="51" spans="2:13" ht="27.75" customHeight="1" x14ac:dyDescent="0.15">
      <c r="B51" s="1278"/>
      <c r="C51" s="1279"/>
      <c r="D51" s="106"/>
      <c r="E51" s="1284" t="s">
        <v>41</v>
      </c>
      <c r="F51" s="1284"/>
      <c r="G51" s="1284"/>
      <c r="H51" s="1285"/>
      <c r="I51" s="107">
        <v>18422</v>
      </c>
      <c r="J51" s="108">
        <v>15197</v>
      </c>
      <c r="K51" s="108">
        <v>15268</v>
      </c>
      <c r="L51" s="108">
        <v>16252</v>
      </c>
      <c r="M51" s="109">
        <v>18557</v>
      </c>
    </row>
    <row r="52" spans="2:13" ht="27.75" customHeight="1" x14ac:dyDescent="0.15">
      <c r="B52" s="1280"/>
      <c r="C52" s="1281"/>
      <c r="D52" s="106"/>
      <c r="E52" s="1284" t="s">
        <v>42</v>
      </c>
      <c r="F52" s="1284"/>
      <c r="G52" s="1284"/>
      <c r="H52" s="1285"/>
      <c r="I52" s="107">
        <v>110126</v>
      </c>
      <c r="J52" s="108">
        <v>108390</v>
      </c>
      <c r="K52" s="108">
        <v>107078</v>
      </c>
      <c r="L52" s="108">
        <v>104930</v>
      </c>
      <c r="M52" s="109">
        <v>103215</v>
      </c>
    </row>
    <row r="53" spans="2:13" ht="27.75" customHeight="1" thickBot="1" x14ac:dyDescent="0.2">
      <c r="B53" s="1291" t="s">
        <v>43</v>
      </c>
      <c r="C53" s="1292"/>
      <c r="D53" s="113"/>
      <c r="E53" s="1293" t="s">
        <v>44</v>
      </c>
      <c r="F53" s="1293"/>
      <c r="G53" s="1293"/>
      <c r="H53" s="1294"/>
      <c r="I53" s="114">
        <v>-5885</v>
      </c>
      <c r="J53" s="115">
        <v>-11537</v>
      </c>
      <c r="K53" s="115">
        <v>-9263</v>
      </c>
      <c r="L53" s="115">
        <v>-16272</v>
      </c>
      <c r="M53" s="116">
        <v>-15545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gUOsbC/O+a53YZUYO23gLjyu7DuWe6PLJPlLpwKMNy2QMoRe9ITdxnLsFGoz5hKIQagPoQHtmcY2tBj8pLlnA==" saltValue="kIR9ad/nuM9hIgYa6qr1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47</v>
      </c>
      <c r="D55" s="1303"/>
      <c r="E55" s="1304"/>
      <c r="F55" s="128">
        <v>11920</v>
      </c>
      <c r="G55" s="128">
        <v>13521</v>
      </c>
      <c r="H55" s="129">
        <v>10931</v>
      </c>
    </row>
    <row r="56" spans="2:8" ht="52.5" customHeight="1" x14ac:dyDescent="0.15">
      <c r="B56" s="130"/>
      <c r="C56" s="1305" t="s">
        <v>48</v>
      </c>
      <c r="D56" s="1305"/>
      <c r="E56" s="1306"/>
      <c r="F56" s="131">
        <v>1025</v>
      </c>
      <c r="G56" s="131">
        <v>0</v>
      </c>
      <c r="H56" s="132">
        <v>0</v>
      </c>
    </row>
    <row r="57" spans="2:8" ht="53.25" customHeight="1" x14ac:dyDescent="0.15">
      <c r="B57" s="130"/>
      <c r="C57" s="1307" t="s">
        <v>49</v>
      </c>
      <c r="D57" s="1307"/>
      <c r="E57" s="1308"/>
      <c r="F57" s="133">
        <v>10591</v>
      </c>
      <c r="G57" s="133">
        <v>11635</v>
      </c>
      <c r="H57" s="134">
        <v>10159</v>
      </c>
    </row>
    <row r="58" spans="2:8" ht="45.75" customHeight="1" x14ac:dyDescent="0.15">
      <c r="B58" s="135"/>
      <c r="C58" s="1295" t="s">
        <v>604</v>
      </c>
      <c r="D58" s="1296"/>
      <c r="E58" s="1297"/>
      <c r="F58" s="136">
        <v>1953</v>
      </c>
      <c r="G58" s="136">
        <v>1947</v>
      </c>
      <c r="H58" s="137">
        <v>1944</v>
      </c>
    </row>
    <row r="59" spans="2:8" ht="45.75" customHeight="1" x14ac:dyDescent="0.15">
      <c r="B59" s="135"/>
      <c r="C59" s="1295" t="s">
        <v>606</v>
      </c>
      <c r="D59" s="1296"/>
      <c r="E59" s="1297"/>
      <c r="F59" s="136" t="s">
        <v>537</v>
      </c>
      <c r="G59" s="136">
        <v>1910</v>
      </c>
      <c r="H59" s="137">
        <v>1450</v>
      </c>
    </row>
    <row r="60" spans="2:8" ht="45.75" customHeight="1" x14ac:dyDescent="0.15">
      <c r="B60" s="135"/>
      <c r="C60" s="1295" t="s">
        <v>605</v>
      </c>
      <c r="D60" s="1296"/>
      <c r="E60" s="1297"/>
      <c r="F60" s="136">
        <v>1370</v>
      </c>
      <c r="G60" s="136">
        <v>1370</v>
      </c>
      <c r="H60" s="137">
        <v>1370</v>
      </c>
    </row>
    <row r="61" spans="2:8" ht="45.75" customHeight="1" x14ac:dyDescent="0.15">
      <c r="B61" s="135"/>
      <c r="C61" s="1295" t="s">
        <v>607</v>
      </c>
      <c r="D61" s="1296"/>
      <c r="E61" s="1297"/>
      <c r="F61" s="136">
        <v>822</v>
      </c>
      <c r="G61" s="136">
        <v>828</v>
      </c>
      <c r="H61" s="137">
        <v>838</v>
      </c>
    </row>
    <row r="62" spans="2:8" ht="45.75" customHeight="1" thickBot="1" x14ac:dyDescent="0.2">
      <c r="B62" s="138"/>
      <c r="C62" s="1298" t="s">
        <v>608</v>
      </c>
      <c r="D62" s="1299"/>
      <c r="E62" s="1300"/>
      <c r="F62" s="139">
        <v>832</v>
      </c>
      <c r="G62" s="139">
        <v>832</v>
      </c>
      <c r="H62" s="140">
        <v>833</v>
      </c>
    </row>
    <row r="63" spans="2:8" ht="52.5" customHeight="1" thickBot="1" x14ac:dyDescent="0.2">
      <c r="B63" s="141"/>
      <c r="C63" s="1301" t="s">
        <v>50</v>
      </c>
      <c r="D63" s="1301"/>
      <c r="E63" s="1302"/>
      <c r="F63" s="142">
        <v>23537</v>
      </c>
      <c r="G63" s="142">
        <v>25156</v>
      </c>
      <c r="H63" s="143">
        <v>21090</v>
      </c>
    </row>
    <row r="64" spans="2:8" ht="15" customHeight="1" x14ac:dyDescent="0.15"/>
  </sheetData>
  <sheetProtection algorithmName="SHA-512" hashValue="+1mjaQ8SPMIZjI6yKqQTpzhOqCu+TSNA7H3RyhWAd7Z3/SiL+526rHfMZE/2ogc/Pf+H0NsaTShtyRZX73exvg==" saltValue="7tSGc5A7hWezcbE6FM4p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613</v>
      </c>
      <c r="AO51" s="1314"/>
      <c r="AP51" s="1314"/>
      <c r="AQ51" s="1314"/>
      <c r="AR51" s="1314"/>
      <c r="AS51" s="1314"/>
      <c r="AT51" s="1314"/>
      <c r="AU51" s="1314"/>
      <c r="AV51" s="1314"/>
      <c r="AW51" s="1314"/>
      <c r="AX51" s="1314"/>
      <c r="AY51" s="1314"/>
      <c r="AZ51" s="1314"/>
      <c r="BA51" s="1314"/>
      <c r="BB51" s="1314" t="s">
        <v>614</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615</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50</v>
      </c>
      <c r="BY53" s="1311"/>
      <c r="BZ53" s="1311"/>
      <c r="CA53" s="1311"/>
      <c r="CB53" s="1311"/>
      <c r="CC53" s="1311"/>
      <c r="CD53" s="1311"/>
      <c r="CE53" s="1311"/>
      <c r="CF53" s="1311">
        <v>50.4</v>
      </c>
      <c r="CG53" s="1311"/>
      <c r="CH53" s="1311"/>
      <c r="CI53" s="1311"/>
      <c r="CJ53" s="1311"/>
      <c r="CK53" s="1311"/>
      <c r="CL53" s="1311"/>
      <c r="CM53" s="1311"/>
      <c r="CN53" s="1311">
        <v>51.9</v>
      </c>
      <c r="CO53" s="1311"/>
      <c r="CP53" s="1311"/>
      <c r="CQ53" s="1311"/>
      <c r="CR53" s="1311"/>
      <c r="CS53" s="1311"/>
      <c r="CT53" s="1311"/>
      <c r="CU53" s="1311"/>
      <c r="CV53" s="1311">
        <v>53.7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616</v>
      </c>
      <c r="AO55" s="1315"/>
      <c r="AP55" s="1315"/>
      <c r="AQ55" s="1315"/>
      <c r="AR55" s="1315"/>
      <c r="AS55" s="1315"/>
      <c r="AT55" s="1315"/>
      <c r="AU55" s="1315"/>
      <c r="AV55" s="1315"/>
      <c r="AW55" s="1315"/>
      <c r="AX55" s="1315"/>
      <c r="AY55" s="1315"/>
      <c r="AZ55" s="1315"/>
      <c r="BA55" s="1315"/>
      <c r="BB55" s="1314" t="s">
        <v>614</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38.9</v>
      </c>
      <c r="BY55" s="1311"/>
      <c r="BZ55" s="1311"/>
      <c r="CA55" s="1311"/>
      <c r="CB55" s="1311"/>
      <c r="CC55" s="1311"/>
      <c r="CD55" s="1311"/>
      <c r="CE55" s="1311"/>
      <c r="CF55" s="1311">
        <v>37.6</v>
      </c>
      <c r="CG55" s="1311"/>
      <c r="CH55" s="1311"/>
      <c r="CI55" s="1311"/>
      <c r="CJ55" s="1311"/>
      <c r="CK55" s="1311"/>
      <c r="CL55" s="1311"/>
      <c r="CM55" s="1311"/>
      <c r="CN55" s="1311">
        <v>34</v>
      </c>
      <c r="CO55" s="1311"/>
      <c r="CP55" s="1311"/>
      <c r="CQ55" s="1311"/>
      <c r="CR55" s="1311"/>
      <c r="CS55" s="1311"/>
      <c r="CT55" s="1311"/>
      <c r="CU55" s="1311"/>
      <c r="CV55" s="1311">
        <v>33.9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615</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59.3</v>
      </c>
      <c r="BY57" s="1311"/>
      <c r="BZ57" s="1311"/>
      <c r="CA57" s="1311"/>
      <c r="CB57" s="1311"/>
      <c r="CC57" s="1311"/>
      <c r="CD57" s="1311"/>
      <c r="CE57" s="1311"/>
      <c r="CF57" s="1311">
        <v>60</v>
      </c>
      <c r="CG57" s="1311"/>
      <c r="CH57" s="1311"/>
      <c r="CI57" s="1311"/>
      <c r="CJ57" s="1311"/>
      <c r="CK57" s="1311"/>
      <c r="CL57" s="1311"/>
      <c r="CM57" s="1311"/>
      <c r="CN57" s="1311">
        <v>61.1</v>
      </c>
      <c r="CO57" s="1311"/>
      <c r="CP57" s="1311"/>
      <c r="CQ57" s="1311"/>
      <c r="CR57" s="1311"/>
      <c r="CS57" s="1311"/>
      <c r="CT57" s="1311"/>
      <c r="CU57" s="1311"/>
      <c r="CV57" s="1311">
        <v>61.7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613</v>
      </c>
      <c r="AO73" s="1314"/>
      <c r="AP73" s="1314"/>
      <c r="AQ73" s="1314"/>
      <c r="AR73" s="1314"/>
      <c r="AS73" s="1314"/>
      <c r="AT73" s="1314"/>
      <c r="AU73" s="1314"/>
      <c r="AV73" s="1314"/>
      <c r="AW73" s="1314"/>
      <c r="AX73" s="1314"/>
      <c r="AY73" s="1314"/>
      <c r="AZ73" s="1314"/>
      <c r="BA73" s="1314"/>
      <c r="BB73" s="1314" t="s">
        <v>614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4.5999999999999996</v>
      </c>
      <c r="BQ75" s="1311"/>
      <c r="BR75" s="1311"/>
      <c r="BS75" s="1311"/>
      <c r="BT75" s="1311"/>
      <c r="BU75" s="1311"/>
      <c r="BV75" s="1311"/>
      <c r="BW75" s="1311"/>
      <c r="BX75" s="1311">
        <v>5.0999999999999996</v>
      </c>
      <c r="BY75" s="1311"/>
      <c r="BZ75" s="1311"/>
      <c r="CA75" s="1311"/>
      <c r="CB75" s="1311"/>
      <c r="CC75" s="1311"/>
      <c r="CD75" s="1311"/>
      <c r="CE75" s="1311"/>
      <c r="CF75" s="1311">
        <v>5.6</v>
      </c>
      <c r="CG75" s="1311"/>
      <c r="CH75" s="1311"/>
      <c r="CI75" s="1311"/>
      <c r="CJ75" s="1311"/>
      <c r="CK75" s="1311"/>
      <c r="CL75" s="1311"/>
      <c r="CM75" s="1311"/>
      <c r="CN75" s="1311">
        <v>5</v>
      </c>
      <c r="CO75" s="1311"/>
      <c r="CP75" s="1311"/>
      <c r="CQ75" s="1311"/>
      <c r="CR75" s="1311"/>
      <c r="CS75" s="1311"/>
      <c r="CT75" s="1311"/>
      <c r="CU75" s="1311"/>
      <c r="CV75" s="1311">
        <v>4.3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616</v>
      </c>
      <c r="AO77" s="1315"/>
      <c r="AP77" s="1315"/>
      <c r="AQ77" s="1315"/>
      <c r="AR77" s="1315"/>
      <c r="AS77" s="1315"/>
      <c r="AT77" s="1315"/>
      <c r="AU77" s="1315"/>
      <c r="AV77" s="1315"/>
      <c r="AW77" s="1315"/>
      <c r="AX77" s="1315"/>
      <c r="AY77" s="1315"/>
      <c r="AZ77" s="1315"/>
      <c r="BA77" s="1315"/>
      <c r="BB77" s="1314" t="s">
        <v>614</v>
      </c>
      <c r="BC77" s="1314"/>
      <c r="BD77" s="1314"/>
      <c r="BE77" s="1314"/>
      <c r="BF77" s="1314"/>
      <c r="BG77" s="1314"/>
      <c r="BH77" s="1314"/>
      <c r="BI77" s="1314"/>
      <c r="BJ77" s="1314"/>
      <c r="BK77" s="1314"/>
      <c r="BL77" s="1314"/>
      <c r="BM77" s="1314"/>
      <c r="BN77" s="1314"/>
      <c r="BO77" s="1314"/>
      <c r="BP77" s="1311">
        <v>41.4</v>
      </c>
      <c r="BQ77" s="1311"/>
      <c r="BR77" s="1311"/>
      <c r="BS77" s="1311"/>
      <c r="BT77" s="1311"/>
      <c r="BU77" s="1311"/>
      <c r="BV77" s="1311"/>
      <c r="BW77" s="1311"/>
      <c r="BX77" s="1311">
        <v>38.9</v>
      </c>
      <c r="BY77" s="1311"/>
      <c r="BZ77" s="1311"/>
      <c r="CA77" s="1311"/>
      <c r="CB77" s="1311"/>
      <c r="CC77" s="1311"/>
      <c r="CD77" s="1311"/>
      <c r="CE77" s="1311"/>
      <c r="CF77" s="1311">
        <v>37.6</v>
      </c>
      <c r="CG77" s="1311"/>
      <c r="CH77" s="1311"/>
      <c r="CI77" s="1311"/>
      <c r="CJ77" s="1311"/>
      <c r="CK77" s="1311"/>
      <c r="CL77" s="1311"/>
      <c r="CM77" s="1311"/>
      <c r="CN77" s="1311">
        <v>34</v>
      </c>
      <c r="CO77" s="1311"/>
      <c r="CP77" s="1311"/>
      <c r="CQ77" s="1311"/>
      <c r="CR77" s="1311"/>
      <c r="CS77" s="1311"/>
      <c r="CT77" s="1311"/>
      <c r="CU77" s="1311"/>
      <c r="CV77" s="1311">
        <v>33.9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618</v>
      </c>
      <c r="BC79" s="1314"/>
      <c r="BD79" s="1314"/>
      <c r="BE79" s="1314"/>
      <c r="BF79" s="1314"/>
      <c r="BG79" s="1314"/>
      <c r="BH79" s="1314"/>
      <c r="BI79" s="1314"/>
      <c r="BJ79" s="1314"/>
      <c r="BK79" s="1314"/>
      <c r="BL79" s="1314"/>
      <c r="BM79" s="1314"/>
      <c r="BN79" s="1314"/>
      <c r="BO79" s="1314"/>
      <c r="BP79" s="1311">
        <v>6.7</v>
      </c>
      <c r="BQ79" s="1311"/>
      <c r="BR79" s="1311"/>
      <c r="BS79" s="1311"/>
      <c r="BT79" s="1311"/>
      <c r="BU79" s="1311"/>
      <c r="BV79" s="1311"/>
      <c r="BW79" s="1311"/>
      <c r="BX79" s="1311">
        <v>6.4</v>
      </c>
      <c r="BY79" s="1311"/>
      <c r="BZ79" s="1311"/>
      <c r="CA79" s="1311"/>
      <c r="CB79" s="1311"/>
      <c r="CC79" s="1311"/>
      <c r="CD79" s="1311"/>
      <c r="CE79" s="1311"/>
      <c r="CF79" s="1311">
        <v>6.1</v>
      </c>
      <c r="CG79" s="1311"/>
      <c r="CH79" s="1311"/>
      <c r="CI79" s="1311"/>
      <c r="CJ79" s="1311"/>
      <c r="CK79" s="1311"/>
      <c r="CL79" s="1311"/>
      <c r="CM79" s="1311"/>
      <c r="CN79" s="1311">
        <v>5.9</v>
      </c>
      <c r="CO79" s="1311"/>
      <c r="CP79" s="1311"/>
      <c r="CQ79" s="1311"/>
      <c r="CR79" s="1311"/>
      <c r="CS79" s="1311"/>
      <c r="CT79" s="1311"/>
      <c r="CU79" s="1311"/>
      <c r="CV79" s="1311">
        <v>5.7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RssAND8FRomLeA6Sti+IXXgU0AYofZHLszvWSddwhOFwQvuG4LYWBrWDSsnpW7H66BE0aRjiHUaFgCgHtN+nA==" saltValue="iU/ZCLOuNtrp6C3mSdzQ9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hqs+qwFGjNmJGNHnvcH09vD3HovWLY0mYujOSUB0/eAlrOxW3+84TtSqC/JcZuqZS0ZaORoO/VadsBauYelcgQ==" saltValue="YcltNtPQT+cm5JCJvzFo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3UnlQ45i0g2dn1JzlSmNX+ebKLdX5JA/g4iQJwaUaQMdWgkQEo4OJ3SjcbNLhKodfF2wvzF9ZFNnYaX/MpLqyw==" saltValue="opU4xvQE876HXt6U9fKe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63526</v>
      </c>
      <c r="E3" s="162"/>
      <c r="F3" s="163">
        <v>50880</v>
      </c>
      <c r="G3" s="164"/>
      <c r="H3" s="165"/>
    </row>
    <row r="4" spans="1:8" x14ac:dyDescent="0.15">
      <c r="A4" s="166"/>
      <c r="B4" s="167"/>
      <c r="C4" s="168"/>
      <c r="D4" s="169">
        <v>22674</v>
      </c>
      <c r="E4" s="170"/>
      <c r="F4" s="171">
        <v>27819</v>
      </c>
      <c r="G4" s="172"/>
      <c r="H4" s="173"/>
    </row>
    <row r="5" spans="1:8" x14ac:dyDescent="0.15">
      <c r="A5" s="154" t="s">
        <v>556</v>
      </c>
      <c r="B5" s="159"/>
      <c r="C5" s="160"/>
      <c r="D5" s="161">
        <v>56283</v>
      </c>
      <c r="E5" s="162"/>
      <c r="F5" s="163">
        <v>46395</v>
      </c>
      <c r="G5" s="164"/>
      <c r="H5" s="165"/>
    </row>
    <row r="6" spans="1:8" x14ac:dyDescent="0.15">
      <c r="A6" s="166"/>
      <c r="B6" s="167"/>
      <c r="C6" s="168"/>
      <c r="D6" s="169">
        <v>27177</v>
      </c>
      <c r="E6" s="170"/>
      <c r="F6" s="171">
        <v>26304</v>
      </c>
      <c r="G6" s="172"/>
      <c r="H6" s="173"/>
    </row>
    <row r="7" spans="1:8" x14ac:dyDescent="0.15">
      <c r="A7" s="154" t="s">
        <v>557</v>
      </c>
      <c r="B7" s="159"/>
      <c r="C7" s="160"/>
      <c r="D7" s="161">
        <v>54213</v>
      </c>
      <c r="E7" s="162"/>
      <c r="F7" s="163">
        <v>48088</v>
      </c>
      <c r="G7" s="164"/>
      <c r="H7" s="165"/>
    </row>
    <row r="8" spans="1:8" x14ac:dyDescent="0.15">
      <c r="A8" s="166"/>
      <c r="B8" s="167"/>
      <c r="C8" s="168"/>
      <c r="D8" s="169">
        <v>22215</v>
      </c>
      <c r="E8" s="170"/>
      <c r="F8" s="171">
        <v>25183</v>
      </c>
      <c r="G8" s="172"/>
      <c r="H8" s="173"/>
    </row>
    <row r="9" spans="1:8" x14ac:dyDescent="0.15">
      <c r="A9" s="154" t="s">
        <v>558</v>
      </c>
      <c r="B9" s="159"/>
      <c r="C9" s="160"/>
      <c r="D9" s="161">
        <v>31795</v>
      </c>
      <c r="E9" s="162"/>
      <c r="F9" s="163">
        <v>46457</v>
      </c>
      <c r="G9" s="164"/>
      <c r="H9" s="165"/>
    </row>
    <row r="10" spans="1:8" x14ac:dyDescent="0.15">
      <c r="A10" s="166"/>
      <c r="B10" s="167"/>
      <c r="C10" s="168"/>
      <c r="D10" s="169">
        <v>12597</v>
      </c>
      <c r="E10" s="170"/>
      <c r="F10" s="171">
        <v>24020</v>
      </c>
      <c r="G10" s="172"/>
      <c r="H10" s="173"/>
    </row>
    <row r="11" spans="1:8" x14ac:dyDescent="0.15">
      <c r="A11" s="154" t="s">
        <v>559</v>
      </c>
      <c r="B11" s="159"/>
      <c r="C11" s="160"/>
      <c r="D11" s="161">
        <v>29717</v>
      </c>
      <c r="E11" s="162"/>
      <c r="F11" s="163">
        <v>51849</v>
      </c>
      <c r="G11" s="164"/>
      <c r="H11" s="165"/>
    </row>
    <row r="12" spans="1:8" x14ac:dyDescent="0.15">
      <c r="A12" s="166"/>
      <c r="B12" s="167"/>
      <c r="C12" s="174"/>
      <c r="D12" s="169">
        <v>10625</v>
      </c>
      <c r="E12" s="170"/>
      <c r="F12" s="171">
        <v>26326</v>
      </c>
      <c r="G12" s="172"/>
      <c r="H12" s="173"/>
    </row>
    <row r="13" spans="1:8" x14ac:dyDescent="0.15">
      <c r="A13" s="154"/>
      <c r="B13" s="159"/>
      <c r="C13" s="175"/>
      <c r="D13" s="176">
        <v>47107</v>
      </c>
      <c r="E13" s="177"/>
      <c r="F13" s="178">
        <v>48734</v>
      </c>
      <c r="G13" s="179"/>
      <c r="H13" s="165"/>
    </row>
    <row r="14" spans="1:8" x14ac:dyDescent="0.15">
      <c r="A14" s="166"/>
      <c r="B14" s="167"/>
      <c r="C14" s="168"/>
      <c r="D14" s="169">
        <v>19058</v>
      </c>
      <c r="E14" s="170"/>
      <c r="F14" s="171">
        <v>25930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6.11</v>
      </c>
      <c r="C19" s="180">
        <f>ROUND(VALUE(SUBSTITUTE(実質収支比率等に係る経年分析!G$48,"▲","-")),2)</f>
        <v>5.86</v>
      </c>
      <c r="D19" s="180">
        <f>ROUND(VALUE(SUBSTITUTE(実質収支比率等に係る経年分析!H$48,"▲","-")),2)</f>
        <v>5.77</v>
      </c>
      <c r="E19" s="180">
        <f>ROUND(VALUE(SUBSTITUTE(実質収支比率等に係る経年分析!I$48,"▲","-")),2)</f>
        <v>5.83</v>
      </c>
      <c r="F19" s="180">
        <f>ROUND(VALUE(SUBSTITUTE(実質収支比率等に係る経年分析!J$48,"▲","-")),2)</f>
        <v>6.48</v>
      </c>
    </row>
    <row r="20" spans="1:11" x14ac:dyDescent="0.15">
      <c r="A20" s="180" t="s">
        <v>54</v>
      </c>
      <c r="B20" s="180">
        <f>ROUND(VALUE(SUBSTITUTE(実質収支比率等に係る経年分析!F$47,"▲","-")),2)</f>
        <v>20.3</v>
      </c>
      <c r="C20" s="180">
        <f>ROUND(VALUE(SUBSTITUTE(実質収支比率等に係る経年分析!G$47,"▲","-")),2)</f>
        <v>18.46</v>
      </c>
      <c r="D20" s="180">
        <f>ROUND(VALUE(SUBSTITUTE(実質収支比率等に係る経年分析!H$47,"▲","-")),2)</f>
        <v>17.68</v>
      </c>
      <c r="E20" s="180">
        <f>ROUND(VALUE(SUBSTITUTE(実質収支比率等に係る経年分析!I$47,"▲","-")),2)</f>
        <v>19.79</v>
      </c>
      <c r="F20" s="180">
        <f>ROUND(VALUE(SUBSTITUTE(実質収支比率等に係る経年分析!J$47,"▲","-")),2)</f>
        <v>15.94</v>
      </c>
    </row>
    <row r="21" spans="1:11" x14ac:dyDescent="0.15">
      <c r="A21" s="180" t="s">
        <v>55</v>
      </c>
      <c r="B21" s="180">
        <f>IF(ISNUMBER(VALUE(SUBSTITUTE(実質収支比率等に係る経年分析!F$49,"▲","-"))),ROUND(VALUE(SUBSTITUTE(実質収支比率等に係る経年分析!F$49,"▲","-")),2),NA())</f>
        <v>1.01</v>
      </c>
      <c r="C21" s="180">
        <f>IF(ISNUMBER(VALUE(SUBSTITUTE(実質収支比率等に係る経年分析!G$49,"▲","-"))),ROUND(VALUE(SUBSTITUTE(実質収支比率等に係る経年分析!G$49,"▲","-")),2),NA())</f>
        <v>-2.56</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2.48</v>
      </c>
      <c r="F21" s="180">
        <f>IF(ISNUMBER(VALUE(SUBSTITUTE(実質収支比率等に係る経年分析!J$49,"▲","-"))),ROUND(VALUE(SUBSTITUTE(実質収支比率等に係る経年分析!J$49,"▲","-")),2),NA())</f>
        <v>-3.11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熱海温泉事業特別会計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15.82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11464</v>
      </c>
      <c r="E42" s="182"/>
      <c r="F42" s="182"/>
      <c r="G42" s="182">
        <f>'実質公債費比率（分子）の構造'!L$52</f>
        <v>11582</v>
      </c>
      <c r="H42" s="182"/>
      <c r="I42" s="182"/>
      <c r="J42" s="182">
        <f>'実質公債費比率（分子）の構造'!M$52</f>
        <v>11687</v>
      </c>
      <c r="K42" s="182"/>
      <c r="L42" s="182"/>
      <c r="M42" s="182">
        <f>'実質公債費比率（分子）の構造'!N$52</f>
        <v>11958</v>
      </c>
      <c r="N42" s="182"/>
      <c r="O42" s="182"/>
      <c r="P42" s="182">
        <f>'実質公債費比率（分子）の構造'!O$52</f>
        <v>11858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240</v>
      </c>
      <c r="C44" s="182"/>
      <c r="D44" s="182"/>
      <c r="E44" s="182">
        <f>'実質公債費比率（分子）の構造'!L$50</f>
        <v>254</v>
      </c>
      <c r="F44" s="182"/>
      <c r="G44" s="182"/>
      <c r="H44" s="182">
        <f>'実質公債費比率（分子）の構造'!M$50</f>
        <v>240</v>
      </c>
      <c r="I44" s="182"/>
      <c r="J44" s="182"/>
      <c r="K44" s="182">
        <f>'実質公債費比率（分子）の構造'!N$50</f>
        <v>266</v>
      </c>
      <c r="L44" s="182"/>
      <c r="M44" s="182"/>
      <c r="N44" s="182">
        <f>'実質公債費比率（分子）の構造'!O$50</f>
        <v>66</v>
      </c>
      <c r="O44" s="182"/>
      <c r="P44" s="182"/>
    </row>
    <row r="45" spans="1:16" x14ac:dyDescent="0.15">
      <c r="A45" s="182" t="s">
        <v>65</v>
      </c>
      <c r="B45" s="182">
        <f>'実質公債費比率（分子）の構造'!K$49</f>
        <v>73</v>
      </c>
      <c r="C45" s="182"/>
      <c r="D45" s="182"/>
      <c r="E45" s="182">
        <f>'実質公債費比率（分子）の構造'!L$49</f>
        <v>89</v>
      </c>
      <c r="F45" s="182"/>
      <c r="G45" s="182"/>
      <c r="H45" s="182">
        <f>'実質公債費比率（分子）の構造'!M$49</f>
        <v>109</v>
      </c>
      <c r="I45" s="182"/>
      <c r="J45" s="182"/>
      <c r="K45" s="182">
        <f>'実質公債費比率（分子）の構造'!N$49</f>
        <v>128</v>
      </c>
      <c r="L45" s="182"/>
      <c r="M45" s="182"/>
      <c r="N45" s="182">
        <f>'実質公債費比率（分子）の構造'!O$49</f>
        <v>142</v>
      </c>
      <c r="O45" s="182"/>
      <c r="P45" s="182"/>
    </row>
    <row r="46" spans="1:16" x14ac:dyDescent="0.15">
      <c r="A46" s="182" t="s">
        <v>66</v>
      </c>
      <c r="B46" s="182">
        <f>'実質公債費比率（分子）の構造'!K$48</f>
        <v>4311</v>
      </c>
      <c r="C46" s="182"/>
      <c r="D46" s="182"/>
      <c r="E46" s="182">
        <f>'実質公債費比率（分子）の構造'!L$48</f>
        <v>4520</v>
      </c>
      <c r="F46" s="182"/>
      <c r="G46" s="182"/>
      <c r="H46" s="182">
        <f>'実質公債費比率（分子）の構造'!M$48</f>
        <v>4326</v>
      </c>
      <c r="I46" s="182"/>
      <c r="J46" s="182"/>
      <c r="K46" s="182">
        <f>'実質公債費比率（分子）の構造'!N$48</f>
        <v>3897</v>
      </c>
      <c r="L46" s="182"/>
      <c r="M46" s="182"/>
      <c r="N46" s="182">
        <f>'実質公債費比率（分子）の構造'!O$48</f>
        <v>4489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10047</v>
      </c>
      <c r="C49" s="182"/>
      <c r="D49" s="182"/>
      <c r="E49" s="182">
        <f>'実質公債費比率（分子）の構造'!L$45</f>
        <v>10239</v>
      </c>
      <c r="F49" s="182"/>
      <c r="G49" s="182"/>
      <c r="H49" s="182">
        <f>'実質公債費比率（分子）の構造'!M$45</f>
        <v>10091</v>
      </c>
      <c r="I49" s="182"/>
      <c r="J49" s="182"/>
      <c r="K49" s="182">
        <f>'実質公債費比率（分子）の構造'!N$45</f>
        <v>9857</v>
      </c>
      <c r="L49" s="182"/>
      <c r="M49" s="182"/>
      <c r="N49" s="182">
        <f>'実質公債費比率（分子）の構造'!O$45</f>
        <v>9459</v>
      </c>
      <c r="O49" s="182"/>
      <c r="P49" s="182"/>
    </row>
    <row r="50" spans="1:16" x14ac:dyDescent="0.15">
      <c r="A50" s="182" t="s">
        <v>70</v>
      </c>
      <c r="B50" s="182" t="e">
        <f>NA()</f>
        <v>#N/A</v>
      </c>
      <c r="C50" s="182">
        <f>IF(ISNUMBER('実質公債費比率（分子）の構造'!K$53),'実質公債費比率（分子）の構造'!K$53,NA())</f>
        <v>3207</v>
      </c>
      <c r="D50" s="182" t="e">
        <f>NA()</f>
        <v>#N/A</v>
      </c>
      <c r="E50" s="182" t="e">
        <f>NA()</f>
        <v>#N/A</v>
      </c>
      <c r="F50" s="182">
        <f>IF(ISNUMBER('実質公債費比率（分子）の構造'!L$53),'実質公債費比率（分子）の構造'!L$53,NA())</f>
        <v>3520</v>
      </c>
      <c r="G50" s="182" t="e">
        <f>NA()</f>
        <v>#N/A</v>
      </c>
      <c r="H50" s="182" t="e">
        <f>NA()</f>
        <v>#N/A</v>
      </c>
      <c r="I50" s="182">
        <f>IF(ISNUMBER('実質公債費比率（分子）の構造'!M$53),'実質公債費比率（分子）の構造'!M$53,NA())</f>
        <v>3079</v>
      </c>
      <c r="J50" s="182" t="e">
        <f>NA()</f>
        <v>#N/A</v>
      </c>
      <c r="K50" s="182" t="e">
        <f>NA()</f>
        <v>#N/A</v>
      </c>
      <c r="L50" s="182">
        <f>IF(ISNUMBER('実質公債費比率（分子）の構造'!N$53),'実質公債費比率（分子）の構造'!N$53,NA())</f>
        <v>2190</v>
      </c>
      <c r="M50" s="182" t="e">
        <f>NA()</f>
        <v>#N/A</v>
      </c>
      <c r="N50" s="182" t="e">
        <f>NA()</f>
        <v>#N/A</v>
      </c>
      <c r="O50" s="182">
        <f>IF(ISNUMBER('実質公債費比率（分子）の構造'!O$53),'実質公債費比率（分子）の構造'!O$53,NA())</f>
        <v>2298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110126</v>
      </c>
      <c r="E56" s="181"/>
      <c r="F56" s="181"/>
      <c r="G56" s="181">
        <f>'将来負担比率（分子）の構造'!J$52</f>
        <v>108390</v>
      </c>
      <c r="H56" s="181"/>
      <c r="I56" s="181"/>
      <c r="J56" s="181">
        <f>'将来負担比率（分子）の構造'!K$52</f>
        <v>107078</v>
      </c>
      <c r="K56" s="181"/>
      <c r="L56" s="181"/>
      <c r="M56" s="181">
        <f>'将来負担比率（分子）の構造'!L$52</f>
        <v>104930</v>
      </c>
      <c r="N56" s="181"/>
      <c r="O56" s="181"/>
      <c r="P56" s="181">
        <f>'将来負担比率（分子）の構造'!M$52</f>
        <v>103215</v>
      </c>
    </row>
    <row r="57" spans="1:16" x14ac:dyDescent="0.15">
      <c r="A57" s="181" t="s">
        <v>41</v>
      </c>
      <c r="B57" s="181"/>
      <c r="C57" s="181"/>
      <c r="D57" s="181">
        <f>'将来負担比率（分子）の構造'!I$51</f>
        <v>18422</v>
      </c>
      <c r="E57" s="181"/>
      <c r="F57" s="181"/>
      <c r="G57" s="181">
        <f>'将来負担比率（分子）の構造'!J$51</f>
        <v>15197</v>
      </c>
      <c r="H57" s="181"/>
      <c r="I57" s="181"/>
      <c r="J57" s="181">
        <f>'将来負担比率（分子）の構造'!K$51</f>
        <v>15268</v>
      </c>
      <c r="K57" s="181"/>
      <c r="L57" s="181"/>
      <c r="M57" s="181">
        <f>'将来負担比率（分子）の構造'!L$51</f>
        <v>16252</v>
      </c>
      <c r="N57" s="181"/>
      <c r="O57" s="181"/>
      <c r="P57" s="181">
        <f>'将来負担比率（分子）の構造'!M$51</f>
        <v>18557</v>
      </c>
    </row>
    <row r="58" spans="1:16" x14ac:dyDescent="0.15">
      <c r="A58" s="181" t="s">
        <v>40</v>
      </c>
      <c r="B58" s="181"/>
      <c r="C58" s="181"/>
      <c r="D58" s="181">
        <f>'将来負担比率（分子）の構造'!I$50</f>
        <v>32756</v>
      </c>
      <c r="E58" s="181"/>
      <c r="F58" s="181"/>
      <c r="G58" s="181">
        <f>'将来負担比率（分子）の構造'!J$50</f>
        <v>28610</v>
      </c>
      <c r="H58" s="181"/>
      <c r="I58" s="181"/>
      <c r="J58" s="181">
        <f>'将来負担比率（分子）の構造'!K$50</f>
        <v>26780</v>
      </c>
      <c r="K58" s="181"/>
      <c r="L58" s="181"/>
      <c r="M58" s="181">
        <f>'将来負担比率（分子）の構造'!L$50</f>
        <v>29114</v>
      </c>
      <c r="N58" s="181"/>
      <c r="O58" s="181"/>
      <c r="P58" s="181">
        <f>'将来負担比率（分子）の構造'!M$50</f>
        <v>25247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14951</v>
      </c>
      <c r="C62" s="181"/>
      <c r="D62" s="181"/>
      <c r="E62" s="181">
        <f>'将来負担比率（分子）の構造'!J$45</f>
        <v>15086</v>
      </c>
      <c r="F62" s="181"/>
      <c r="G62" s="181"/>
      <c r="H62" s="181">
        <f>'将来負担比率（分子）の構造'!K$45</f>
        <v>15505</v>
      </c>
      <c r="I62" s="181"/>
      <c r="J62" s="181"/>
      <c r="K62" s="181">
        <f>'将来負担比率（分子）の構造'!L$45</f>
        <v>14965</v>
      </c>
      <c r="L62" s="181"/>
      <c r="M62" s="181"/>
      <c r="N62" s="181">
        <f>'将来負担比率（分子）の構造'!M$45</f>
        <v>14951</v>
      </c>
      <c r="O62" s="181"/>
      <c r="P62" s="181"/>
    </row>
    <row r="63" spans="1:16" x14ac:dyDescent="0.15">
      <c r="A63" s="181" t="s">
        <v>33</v>
      </c>
      <c r="B63" s="181">
        <f>'将来負担比率（分子）の構造'!I$44</f>
        <v>677</v>
      </c>
      <c r="C63" s="181"/>
      <c r="D63" s="181"/>
      <c r="E63" s="181">
        <f>'将来負担比率（分子）の構造'!J$44</f>
        <v>665</v>
      </c>
      <c r="F63" s="181"/>
      <c r="G63" s="181"/>
      <c r="H63" s="181">
        <f>'将来負担比率（分子）の構造'!K$44</f>
        <v>654</v>
      </c>
      <c r="I63" s="181"/>
      <c r="J63" s="181"/>
      <c r="K63" s="181">
        <f>'将来負担比率（分子）の構造'!L$44</f>
        <v>617</v>
      </c>
      <c r="L63" s="181"/>
      <c r="M63" s="181"/>
      <c r="N63" s="181">
        <f>'将来負担比率（分子）の構造'!M$44</f>
        <v>543</v>
      </c>
      <c r="O63" s="181"/>
      <c r="P63" s="181"/>
    </row>
    <row r="64" spans="1:16" x14ac:dyDescent="0.15">
      <c r="A64" s="181" t="s">
        <v>32</v>
      </c>
      <c r="B64" s="181">
        <f>'将来負担比率（分子）の構造'!I$43</f>
        <v>53236</v>
      </c>
      <c r="C64" s="181"/>
      <c r="D64" s="181"/>
      <c r="E64" s="181">
        <f>'将来負担比率（分子）の構造'!J$43</f>
        <v>38960</v>
      </c>
      <c r="F64" s="181"/>
      <c r="G64" s="181"/>
      <c r="H64" s="181">
        <f>'将来負担比率（分子）の構造'!K$43</f>
        <v>36727</v>
      </c>
      <c r="I64" s="181"/>
      <c r="J64" s="181"/>
      <c r="K64" s="181">
        <f>'将来負担比率（分子）の構造'!L$43</f>
        <v>35239</v>
      </c>
      <c r="L64" s="181"/>
      <c r="M64" s="181"/>
      <c r="N64" s="181">
        <f>'将来負担比率（分子）の構造'!M$43</f>
        <v>34631</v>
      </c>
      <c r="O64" s="181"/>
      <c r="P64" s="181"/>
    </row>
    <row r="65" spans="1:16" x14ac:dyDescent="0.15">
      <c r="A65" s="181" t="s">
        <v>31</v>
      </c>
      <c r="B65" s="181">
        <f>'将来負担比率（分子）の構造'!I$42</f>
        <v>1502</v>
      </c>
      <c r="C65" s="181"/>
      <c r="D65" s="181"/>
      <c r="E65" s="181">
        <f>'将来負担比率（分子）の構造'!J$42</f>
        <v>1361</v>
      </c>
      <c r="F65" s="181"/>
      <c r="G65" s="181"/>
      <c r="H65" s="181">
        <f>'将来負担比率（分子）の構造'!K$42</f>
        <v>1725</v>
      </c>
      <c r="I65" s="181"/>
      <c r="J65" s="181"/>
      <c r="K65" s="181">
        <f>'将来負担比率（分子）の構造'!L$42</f>
        <v>463</v>
      </c>
      <c r="L65" s="181"/>
      <c r="M65" s="181"/>
      <c r="N65" s="181">
        <f>'将来負担比率（分子）の構造'!M$42</f>
        <v>411</v>
      </c>
      <c r="O65" s="181"/>
      <c r="P65" s="181"/>
    </row>
    <row r="66" spans="1:16" x14ac:dyDescent="0.15">
      <c r="A66" s="181" t="s">
        <v>30</v>
      </c>
      <c r="B66" s="181">
        <f>'将来負担比率（分子）の構造'!I$41</f>
        <v>85052</v>
      </c>
      <c r="C66" s="181"/>
      <c r="D66" s="181"/>
      <c r="E66" s="181">
        <f>'将来負担比率（分子）の構造'!J$41</f>
        <v>84589</v>
      </c>
      <c r="F66" s="181"/>
      <c r="G66" s="181"/>
      <c r="H66" s="181">
        <f>'将来負担比率（分子）の構造'!K$41</f>
        <v>85251</v>
      </c>
      <c r="I66" s="181"/>
      <c r="J66" s="181"/>
      <c r="K66" s="181">
        <f>'将来負担比率（分子）の構造'!L$41</f>
        <v>82740</v>
      </c>
      <c r="L66" s="181"/>
      <c r="M66" s="181"/>
      <c r="N66" s="181">
        <f>'将来負担比率（分子）の構造'!M$41</f>
        <v>80937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11920</v>
      </c>
      <c r="C72" s="185">
        <f>基金残高に係る経年分析!G55</f>
        <v>13521</v>
      </c>
      <c r="D72" s="185">
        <f>基金残高に係る経年分析!H55</f>
        <v>10931</v>
      </c>
    </row>
    <row r="73" spans="1:16" x14ac:dyDescent="0.15">
      <c r="A73" s="184" t="s">
        <v>77</v>
      </c>
      <c r="B73" s="185">
        <f>基金残高に係る経年分析!F56</f>
        <v>1025</v>
      </c>
      <c r="C73" s="185">
        <f>基金残高に係る経年分析!G56</f>
        <v>0</v>
      </c>
      <c r="D73" s="185">
        <f>基金残高に係る経年分析!H56</f>
        <v>0</v>
      </c>
    </row>
    <row r="74" spans="1:16" x14ac:dyDescent="0.15">
      <c r="A74" s="184" t="s">
        <v>78</v>
      </c>
      <c r="B74" s="185">
        <f>基金残高に係る経年分析!F57</f>
        <v>10591</v>
      </c>
      <c r="C74" s="185">
        <f>基金残高に係る経年分析!G57</f>
        <v>11635</v>
      </c>
      <c r="D74" s="185">
        <f>基金残高に係る経年分析!H57</f>
        <v>10159</v>
      </c>
    </row>
  </sheetData>
  <sheetProtection algorithmName="SHA-512" hashValue="69WbhRc1jtbJgSixxLKpJbb3+4CphLoQH4QfV2yCdglQoEr1Vzg0OB3JJ/F3j3Ie66mBwBd4waU+kWotPH3J5A==" saltValue="N34XQgGuSqhnK/rSZM0xU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51463434</v>
      </c>
      <c r="S5" s="673"/>
      <c r="T5" s="673"/>
      <c r="U5" s="673"/>
      <c r="V5" s="673"/>
      <c r="W5" s="673"/>
      <c r="X5" s="673"/>
      <c r="Y5" s="674"/>
      <c r="Z5" s="675">
        <v>36.1</v>
      </c>
      <c r="AA5" s="675"/>
      <c r="AB5" s="675"/>
      <c r="AC5" s="675"/>
      <c r="AD5" s="676">
        <v>47958847</v>
      </c>
      <c r="AE5" s="676"/>
      <c r="AF5" s="676"/>
      <c r="AG5" s="676"/>
      <c r="AH5" s="676"/>
      <c r="AI5" s="676"/>
      <c r="AJ5" s="676"/>
      <c r="AK5" s="676"/>
      <c r="AL5" s="677">
        <v>74.3</v>
      </c>
      <c r="AM5" s="678"/>
      <c r="AN5" s="678"/>
      <c r="AO5" s="679"/>
      <c r="AP5" s="669" t="s">
        <v>225</v>
      </c>
      <c r="AQ5" s="670"/>
      <c r="AR5" s="670"/>
      <c r="AS5" s="670"/>
      <c r="AT5" s="670"/>
      <c r="AU5" s="670"/>
      <c r="AV5" s="670"/>
      <c r="AW5" s="670"/>
      <c r="AX5" s="670"/>
      <c r="AY5" s="670"/>
      <c r="AZ5" s="670"/>
      <c r="BA5" s="670"/>
      <c r="BB5" s="670"/>
      <c r="BC5" s="670"/>
      <c r="BD5" s="670"/>
      <c r="BE5" s="670"/>
      <c r="BF5" s="671"/>
      <c r="BG5" s="683">
        <v>45888310</v>
      </c>
      <c r="BH5" s="684"/>
      <c r="BI5" s="684"/>
      <c r="BJ5" s="684"/>
      <c r="BK5" s="684"/>
      <c r="BL5" s="684"/>
      <c r="BM5" s="684"/>
      <c r="BN5" s="685"/>
      <c r="BO5" s="686">
        <v>89.2</v>
      </c>
      <c r="BP5" s="686"/>
      <c r="BQ5" s="686"/>
      <c r="BR5" s="686"/>
      <c r="BS5" s="687" t="s">
        <v>126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1154010</v>
      </c>
      <c r="S6" s="684"/>
      <c r="T6" s="684"/>
      <c r="U6" s="684"/>
      <c r="V6" s="684"/>
      <c r="W6" s="684"/>
      <c r="X6" s="684"/>
      <c r="Y6" s="685"/>
      <c r="Z6" s="686">
        <v>0.8</v>
      </c>
      <c r="AA6" s="686"/>
      <c r="AB6" s="686"/>
      <c r="AC6" s="686"/>
      <c r="AD6" s="687">
        <v>1154010</v>
      </c>
      <c r="AE6" s="687"/>
      <c r="AF6" s="687"/>
      <c r="AG6" s="687"/>
      <c r="AH6" s="687"/>
      <c r="AI6" s="687"/>
      <c r="AJ6" s="687"/>
      <c r="AK6" s="687"/>
      <c r="AL6" s="688">
        <v>1.8</v>
      </c>
      <c r="AM6" s="689"/>
      <c r="AN6" s="689"/>
      <c r="AO6" s="690"/>
      <c r="AP6" s="680" t="s">
        <v>230</v>
      </c>
      <c r="AQ6" s="681"/>
      <c r="AR6" s="681"/>
      <c r="AS6" s="681"/>
      <c r="AT6" s="681"/>
      <c r="AU6" s="681"/>
      <c r="AV6" s="681"/>
      <c r="AW6" s="681"/>
      <c r="AX6" s="681"/>
      <c r="AY6" s="681"/>
      <c r="AZ6" s="681"/>
      <c r="BA6" s="681"/>
      <c r="BB6" s="681"/>
      <c r="BC6" s="681"/>
      <c r="BD6" s="681"/>
      <c r="BE6" s="681"/>
      <c r="BF6" s="682"/>
      <c r="BG6" s="683">
        <v>45888310</v>
      </c>
      <c r="BH6" s="684"/>
      <c r="BI6" s="684"/>
      <c r="BJ6" s="684"/>
      <c r="BK6" s="684"/>
      <c r="BL6" s="684"/>
      <c r="BM6" s="684"/>
      <c r="BN6" s="685"/>
      <c r="BO6" s="686">
        <v>89.2</v>
      </c>
      <c r="BP6" s="686"/>
      <c r="BQ6" s="686"/>
      <c r="BR6" s="686"/>
      <c r="BS6" s="687" t="s">
        <v>126</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633293</v>
      </c>
      <c r="CS6" s="684"/>
      <c r="CT6" s="684"/>
      <c r="CU6" s="684"/>
      <c r="CV6" s="684"/>
      <c r="CW6" s="684"/>
      <c r="CX6" s="684"/>
      <c r="CY6" s="685"/>
      <c r="CZ6" s="677">
        <v>0.5</v>
      </c>
      <c r="DA6" s="678"/>
      <c r="DB6" s="678"/>
      <c r="DC6" s="697"/>
      <c r="DD6" s="692" t="s">
        <v>232</v>
      </c>
      <c r="DE6" s="684"/>
      <c r="DF6" s="684"/>
      <c r="DG6" s="684"/>
      <c r="DH6" s="684"/>
      <c r="DI6" s="684"/>
      <c r="DJ6" s="684"/>
      <c r="DK6" s="684"/>
      <c r="DL6" s="684"/>
      <c r="DM6" s="684"/>
      <c r="DN6" s="684"/>
      <c r="DO6" s="684"/>
      <c r="DP6" s="685"/>
      <c r="DQ6" s="692">
        <v>633293</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30633</v>
      </c>
      <c r="S7" s="684"/>
      <c r="T7" s="684"/>
      <c r="U7" s="684"/>
      <c r="V7" s="684"/>
      <c r="W7" s="684"/>
      <c r="X7" s="684"/>
      <c r="Y7" s="685"/>
      <c r="Z7" s="686">
        <v>0</v>
      </c>
      <c r="AA7" s="686"/>
      <c r="AB7" s="686"/>
      <c r="AC7" s="686"/>
      <c r="AD7" s="687">
        <v>30633</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22482621</v>
      </c>
      <c r="BH7" s="684"/>
      <c r="BI7" s="684"/>
      <c r="BJ7" s="684"/>
      <c r="BK7" s="684"/>
      <c r="BL7" s="684"/>
      <c r="BM7" s="684"/>
      <c r="BN7" s="685"/>
      <c r="BO7" s="686">
        <v>43.7</v>
      </c>
      <c r="BP7" s="686"/>
      <c r="BQ7" s="686"/>
      <c r="BR7" s="686"/>
      <c r="BS7" s="687" t="s">
        <v>126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16639390</v>
      </c>
      <c r="CS7" s="684"/>
      <c r="CT7" s="684"/>
      <c r="CU7" s="684"/>
      <c r="CV7" s="684"/>
      <c r="CW7" s="684"/>
      <c r="CX7" s="684"/>
      <c r="CY7" s="685"/>
      <c r="CZ7" s="686">
        <v>12.2</v>
      </c>
      <c r="DA7" s="686"/>
      <c r="DB7" s="686"/>
      <c r="DC7" s="686"/>
      <c r="DD7" s="692">
        <v>126314</v>
      </c>
      <c r="DE7" s="684"/>
      <c r="DF7" s="684"/>
      <c r="DG7" s="684"/>
      <c r="DH7" s="684"/>
      <c r="DI7" s="684"/>
      <c r="DJ7" s="684"/>
      <c r="DK7" s="684"/>
      <c r="DL7" s="684"/>
      <c r="DM7" s="684"/>
      <c r="DN7" s="684"/>
      <c r="DO7" s="684"/>
      <c r="DP7" s="685"/>
      <c r="DQ7" s="692">
        <v>15369479</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150466</v>
      </c>
      <c r="S8" s="684"/>
      <c r="T8" s="684"/>
      <c r="U8" s="684"/>
      <c r="V8" s="684"/>
      <c r="W8" s="684"/>
      <c r="X8" s="684"/>
      <c r="Y8" s="685"/>
      <c r="Z8" s="686">
        <v>0.1</v>
      </c>
      <c r="AA8" s="686"/>
      <c r="AB8" s="686"/>
      <c r="AC8" s="686"/>
      <c r="AD8" s="687">
        <v>150466</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520157</v>
      </c>
      <c r="BH8" s="684"/>
      <c r="BI8" s="684"/>
      <c r="BJ8" s="684"/>
      <c r="BK8" s="684"/>
      <c r="BL8" s="684"/>
      <c r="BM8" s="684"/>
      <c r="BN8" s="685"/>
      <c r="BO8" s="686">
        <v>1</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42475211</v>
      </c>
      <c r="CS8" s="684"/>
      <c r="CT8" s="684"/>
      <c r="CU8" s="684"/>
      <c r="CV8" s="684"/>
      <c r="CW8" s="684"/>
      <c r="CX8" s="684"/>
      <c r="CY8" s="685"/>
      <c r="CZ8" s="686">
        <v>31.2</v>
      </c>
      <c r="DA8" s="686"/>
      <c r="DB8" s="686"/>
      <c r="DC8" s="686"/>
      <c r="DD8" s="692">
        <v>421910</v>
      </c>
      <c r="DE8" s="684"/>
      <c r="DF8" s="684"/>
      <c r="DG8" s="684"/>
      <c r="DH8" s="684"/>
      <c r="DI8" s="684"/>
      <c r="DJ8" s="684"/>
      <c r="DK8" s="684"/>
      <c r="DL8" s="684"/>
      <c r="DM8" s="684"/>
      <c r="DN8" s="684"/>
      <c r="DO8" s="684"/>
      <c r="DP8" s="685"/>
      <c r="DQ8" s="692">
        <v>21313866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73585</v>
      </c>
      <c r="S9" s="684"/>
      <c r="T9" s="684"/>
      <c r="U9" s="684"/>
      <c r="V9" s="684"/>
      <c r="W9" s="684"/>
      <c r="X9" s="684"/>
      <c r="Y9" s="685"/>
      <c r="Z9" s="686">
        <v>0.1</v>
      </c>
      <c r="AA9" s="686"/>
      <c r="AB9" s="686"/>
      <c r="AC9" s="686"/>
      <c r="AD9" s="687">
        <v>73585</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17193629</v>
      </c>
      <c r="BH9" s="684"/>
      <c r="BI9" s="684"/>
      <c r="BJ9" s="684"/>
      <c r="BK9" s="684"/>
      <c r="BL9" s="684"/>
      <c r="BM9" s="684"/>
      <c r="BN9" s="685"/>
      <c r="BO9" s="686">
        <v>33.4</v>
      </c>
      <c r="BP9" s="686"/>
      <c r="BQ9" s="686"/>
      <c r="BR9" s="686"/>
      <c r="BS9" s="692" t="s">
        <v>135</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9702298</v>
      </c>
      <c r="CS9" s="684"/>
      <c r="CT9" s="684"/>
      <c r="CU9" s="684"/>
      <c r="CV9" s="684"/>
      <c r="CW9" s="684"/>
      <c r="CX9" s="684"/>
      <c r="CY9" s="685"/>
      <c r="CZ9" s="686">
        <v>7.1</v>
      </c>
      <c r="DA9" s="686"/>
      <c r="DB9" s="686"/>
      <c r="DC9" s="686"/>
      <c r="DD9" s="692">
        <v>168256</v>
      </c>
      <c r="DE9" s="684"/>
      <c r="DF9" s="684"/>
      <c r="DG9" s="684"/>
      <c r="DH9" s="684"/>
      <c r="DI9" s="684"/>
      <c r="DJ9" s="684"/>
      <c r="DK9" s="684"/>
      <c r="DL9" s="684"/>
      <c r="DM9" s="684"/>
      <c r="DN9" s="684"/>
      <c r="DO9" s="684"/>
      <c r="DP9" s="685"/>
      <c r="DQ9" s="692">
        <v>7159281</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232</v>
      </c>
      <c r="AA10" s="686"/>
      <c r="AB10" s="686"/>
      <c r="AC10" s="686"/>
      <c r="AD10" s="687" t="s">
        <v>126</v>
      </c>
      <c r="AE10" s="687"/>
      <c r="AF10" s="687"/>
      <c r="AG10" s="687"/>
      <c r="AH10" s="687"/>
      <c r="AI10" s="687"/>
      <c r="AJ10" s="687"/>
      <c r="AK10" s="687"/>
      <c r="AL10" s="688" t="s">
        <v>232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1335742</v>
      </c>
      <c r="BH10" s="684"/>
      <c r="BI10" s="684"/>
      <c r="BJ10" s="684"/>
      <c r="BK10" s="684"/>
      <c r="BL10" s="684"/>
      <c r="BM10" s="684"/>
      <c r="BN10" s="685"/>
      <c r="BO10" s="686">
        <v>2.6</v>
      </c>
      <c r="BP10" s="686"/>
      <c r="BQ10" s="686"/>
      <c r="BR10" s="686"/>
      <c r="BS10" s="692" t="s">
        <v>232</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132715</v>
      </c>
      <c r="CS10" s="684"/>
      <c r="CT10" s="684"/>
      <c r="CU10" s="684"/>
      <c r="CV10" s="684"/>
      <c r="CW10" s="684"/>
      <c r="CX10" s="684"/>
      <c r="CY10" s="685"/>
      <c r="CZ10" s="686">
        <v>0.1</v>
      </c>
      <c r="DA10" s="686"/>
      <c r="DB10" s="686"/>
      <c r="DC10" s="686"/>
      <c r="DD10" s="692" t="s">
        <v>126</v>
      </c>
      <c r="DE10" s="684"/>
      <c r="DF10" s="684"/>
      <c r="DG10" s="684"/>
      <c r="DH10" s="684"/>
      <c r="DI10" s="684"/>
      <c r="DJ10" s="684"/>
      <c r="DK10" s="684"/>
      <c r="DL10" s="684"/>
      <c r="DM10" s="684"/>
      <c r="DN10" s="684"/>
      <c r="DO10" s="684"/>
      <c r="DP10" s="685"/>
      <c r="DQ10" s="692">
        <v>119822</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6388775</v>
      </c>
      <c r="S11" s="684"/>
      <c r="T11" s="684"/>
      <c r="U11" s="684"/>
      <c r="V11" s="684"/>
      <c r="W11" s="684"/>
      <c r="X11" s="684"/>
      <c r="Y11" s="685"/>
      <c r="Z11" s="688">
        <v>4.5</v>
      </c>
      <c r="AA11" s="689"/>
      <c r="AB11" s="689"/>
      <c r="AC11" s="701"/>
      <c r="AD11" s="692">
        <v>6388775</v>
      </c>
      <c r="AE11" s="684"/>
      <c r="AF11" s="684"/>
      <c r="AG11" s="684"/>
      <c r="AH11" s="684"/>
      <c r="AI11" s="684"/>
      <c r="AJ11" s="684"/>
      <c r="AK11" s="685"/>
      <c r="AL11" s="688">
        <v>9.9</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3433093</v>
      </c>
      <c r="BH11" s="684"/>
      <c r="BI11" s="684"/>
      <c r="BJ11" s="684"/>
      <c r="BK11" s="684"/>
      <c r="BL11" s="684"/>
      <c r="BM11" s="684"/>
      <c r="BN11" s="685"/>
      <c r="BO11" s="686">
        <v>6.7</v>
      </c>
      <c r="BP11" s="686"/>
      <c r="BQ11" s="686"/>
      <c r="BR11" s="686"/>
      <c r="BS11" s="692" t="s">
        <v>232</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5963386</v>
      </c>
      <c r="CS11" s="684"/>
      <c r="CT11" s="684"/>
      <c r="CU11" s="684"/>
      <c r="CV11" s="684"/>
      <c r="CW11" s="684"/>
      <c r="CX11" s="684"/>
      <c r="CY11" s="685"/>
      <c r="CZ11" s="686">
        <v>4.4000000000000004</v>
      </c>
      <c r="DA11" s="686"/>
      <c r="DB11" s="686"/>
      <c r="DC11" s="686"/>
      <c r="DD11" s="692">
        <v>2622494</v>
      </c>
      <c r="DE11" s="684"/>
      <c r="DF11" s="684"/>
      <c r="DG11" s="684"/>
      <c r="DH11" s="684"/>
      <c r="DI11" s="684"/>
      <c r="DJ11" s="684"/>
      <c r="DK11" s="684"/>
      <c r="DL11" s="684"/>
      <c r="DM11" s="684"/>
      <c r="DN11" s="684"/>
      <c r="DO11" s="684"/>
      <c r="DP11" s="685"/>
      <c r="DQ11" s="692">
        <v>2174901</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19374</v>
      </c>
      <c r="S12" s="684"/>
      <c r="T12" s="684"/>
      <c r="U12" s="684"/>
      <c r="V12" s="684"/>
      <c r="W12" s="684"/>
      <c r="X12" s="684"/>
      <c r="Y12" s="685"/>
      <c r="Z12" s="686">
        <v>0</v>
      </c>
      <c r="AA12" s="686"/>
      <c r="AB12" s="686"/>
      <c r="AC12" s="686"/>
      <c r="AD12" s="687">
        <v>19374</v>
      </c>
      <c r="AE12" s="687"/>
      <c r="AF12" s="687"/>
      <c r="AG12" s="687"/>
      <c r="AH12" s="687"/>
      <c r="AI12" s="687"/>
      <c r="AJ12" s="687"/>
      <c r="AK12" s="687"/>
      <c r="AL12" s="688">
        <v>0</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19648240</v>
      </c>
      <c r="BH12" s="684"/>
      <c r="BI12" s="684"/>
      <c r="BJ12" s="684"/>
      <c r="BK12" s="684"/>
      <c r="BL12" s="684"/>
      <c r="BM12" s="684"/>
      <c r="BN12" s="685"/>
      <c r="BO12" s="686">
        <v>38.200000000000003</v>
      </c>
      <c r="BP12" s="686"/>
      <c r="BQ12" s="686"/>
      <c r="BR12" s="686"/>
      <c r="BS12" s="692" t="s">
        <v>126</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5676866</v>
      </c>
      <c r="CS12" s="684"/>
      <c r="CT12" s="684"/>
      <c r="CU12" s="684"/>
      <c r="CV12" s="684"/>
      <c r="CW12" s="684"/>
      <c r="CX12" s="684"/>
      <c r="CY12" s="685"/>
      <c r="CZ12" s="686">
        <v>4.2</v>
      </c>
      <c r="DA12" s="686"/>
      <c r="DB12" s="686"/>
      <c r="DC12" s="686"/>
      <c r="DD12" s="692">
        <v>38623</v>
      </c>
      <c r="DE12" s="684"/>
      <c r="DF12" s="684"/>
      <c r="DG12" s="684"/>
      <c r="DH12" s="684"/>
      <c r="DI12" s="684"/>
      <c r="DJ12" s="684"/>
      <c r="DK12" s="684"/>
      <c r="DL12" s="684"/>
      <c r="DM12" s="684"/>
      <c r="DN12" s="684"/>
      <c r="DO12" s="684"/>
      <c r="DP12" s="685"/>
      <c r="DQ12" s="692">
        <v>2082529</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232</v>
      </c>
      <c r="AA13" s="686"/>
      <c r="AB13" s="686"/>
      <c r="AC13" s="686"/>
      <c r="AD13" s="687" t="s">
        <v>126</v>
      </c>
      <c r="AE13" s="687"/>
      <c r="AF13" s="687"/>
      <c r="AG13" s="687"/>
      <c r="AH13" s="687"/>
      <c r="AI13" s="687"/>
      <c r="AJ13" s="687"/>
      <c r="AK13" s="687"/>
      <c r="AL13" s="688" t="s">
        <v>126</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19561479</v>
      </c>
      <c r="BH13" s="684"/>
      <c r="BI13" s="684"/>
      <c r="BJ13" s="684"/>
      <c r="BK13" s="684"/>
      <c r="BL13" s="684"/>
      <c r="BM13" s="684"/>
      <c r="BN13" s="685"/>
      <c r="BO13" s="686">
        <v>38</v>
      </c>
      <c r="BP13" s="686"/>
      <c r="BQ13" s="686"/>
      <c r="BR13" s="686"/>
      <c r="BS13" s="692" t="s">
        <v>232</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14796041</v>
      </c>
      <c r="CS13" s="684"/>
      <c r="CT13" s="684"/>
      <c r="CU13" s="684"/>
      <c r="CV13" s="684"/>
      <c r="CW13" s="684"/>
      <c r="CX13" s="684"/>
      <c r="CY13" s="685"/>
      <c r="CZ13" s="686">
        <v>10.9</v>
      </c>
      <c r="DA13" s="686"/>
      <c r="DB13" s="686"/>
      <c r="DC13" s="686"/>
      <c r="DD13" s="692">
        <v>4443044</v>
      </c>
      <c r="DE13" s="684"/>
      <c r="DF13" s="684"/>
      <c r="DG13" s="684"/>
      <c r="DH13" s="684"/>
      <c r="DI13" s="684"/>
      <c r="DJ13" s="684"/>
      <c r="DK13" s="684"/>
      <c r="DL13" s="684"/>
      <c r="DM13" s="684"/>
      <c r="DN13" s="684"/>
      <c r="DO13" s="684"/>
      <c r="DP13" s="685"/>
      <c r="DQ13" s="692">
        <v>11471562</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126302</v>
      </c>
      <c r="S14" s="684"/>
      <c r="T14" s="684"/>
      <c r="U14" s="684"/>
      <c r="V14" s="684"/>
      <c r="W14" s="684"/>
      <c r="X14" s="684"/>
      <c r="Y14" s="685"/>
      <c r="Z14" s="686">
        <v>0.1</v>
      </c>
      <c r="AA14" s="686"/>
      <c r="AB14" s="686"/>
      <c r="AC14" s="686"/>
      <c r="AD14" s="687">
        <v>126302</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806872</v>
      </c>
      <c r="BH14" s="684"/>
      <c r="BI14" s="684"/>
      <c r="BJ14" s="684"/>
      <c r="BK14" s="684"/>
      <c r="BL14" s="684"/>
      <c r="BM14" s="684"/>
      <c r="BN14" s="685"/>
      <c r="BO14" s="686">
        <v>1.6</v>
      </c>
      <c r="BP14" s="686"/>
      <c r="BQ14" s="686"/>
      <c r="BR14" s="686"/>
      <c r="BS14" s="692" t="s">
        <v>232</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4047849</v>
      </c>
      <c r="CS14" s="684"/>
      <c r="CT14" s="684"/>
      <c r="CU14" s="684"/>
      <c r="CV14" s="684"/>
      <c r="CW14" s="684"/>
      <c r="CX14" s="684"/>
      <c r="CY14" s="685"/>
      <c r="CZ14" s="686">
        <v>3</v>
      </c>
      <c r="DA14" s="686"/>
      <c r="DB14" s="686"/>
      <c r="DC14" s="686"/>
      <c r="DD14" s="692">
        <v>108331</v>
      </c>
      <c r="DE14" s="684"/>
      <c r="DF14" s="684"/>
      <c r="DG14" s="684"/>
      <c r="DH14" s="684"/>
      <c r="DI14" s="684"/>
      <c r="DJ14" s="684"/>
      <c r="DK14" s="684"/>
      <c r="DL14" s="684"/>
      <c r="DM14" s="684"/>
      <c r="DN14" s="684"/>
      <c r="DO14" s="684"/>
      <c r="DP14" s="685"/>
      <c r="DQ14" s="692">
        <v>3672195</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135</v>
      </c>
      <c r="AA15" s="686"/>
      <c r="AB15" s="686"/>
      <c r="AC15" s="686"/>
      <c r="AD15" s="687" t="s">
        <v>232</v>
      </c>
      <c r="AE15" s="687"/>
      <c r="AF15" s="687"/>
      <c r="AG15" s="687"/>
      <c r="AH15" s="687"/>
      <c r="AI15" s="687"/>
      <c r="AJ15" s="687"/>
      <c r="AK15" s="687"/>
      <c r="AL15" s="688" t="s">
        <v>232</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2950577</v>
      </c>
      <c r="BH15" s="684"/>
      <c r="BI15" s="684"/>
      <c r="BJ15" s="684"/>
      <c r="BK15" s="684"/>
      <c r="BL15" s="684"/>
      <c r="BM15" s="684"/>
      <c r="BN15" s="685"/>
      <c r="BO15" s="686">
        <v>5.7</v>
      </c>
      <c r="BP15" s="686"/>
      <c r="BQ15" s="686"/>
      <c r="BR15" s="686"/>
      <c r="BS15" s="692" t="s">
        <v>126</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11560989</v>
      </c>
      <c r="CS15" s="684"/>
      <c r="CT15" s="684"/>
      <c r="CU15" s="684"/>
      <c r="CV15" s="684"/>
      <c r="CW15" s="684"/>
      <c r="CX15" s="684"/>
      <c r="CY15" s="685"/>
      <c r="CZ15" s="686">
        <v>8.5</v>
      </c>
      <c r="DA15" s="686"/>
      <c r="DB15" s="686"/>
      <c r="DC15" s="686"/>
      <c r="DD15" s="692">
        <v>1669619</v>
      </c>
      <c r="DE15" s="684"/>
      <c r="DF15" s="684"/>
      <c r="DG15" s="684"/>
      <c r="DH15" s="684"/>
      <c r="DI15" s="684"/>
      <c r="DJ15" s="684"/>
      <c r="DK15" s="684"/>
      <c r="DL15" s="684"/>
      <c r="DM15" s="684"/>
      <c r="DN15" s="684"/>
      <c r="DO15" s="684"/>
      <c r="DP15" s="685"/>
      <c r="DQ15" s="692">
        <v>9249291</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39669</v>
      </c>
      <c r="S16" s="684"/>
      <c r="T16" s="684"/>
      <c r="U16" s="684"/>
      <c r="V16" s="684"/>
      <c r="W16" s="684"/>
      <c r="X16" s="684"/>
      <c r="Y16" s="685"/>
      <c r="Z16" s="686">
        <v>0</v>
      </c>
      <c r="AA16" s="686"/>
      <c r="AB16" s="686"/>
      <c r="AC16" s="686"/>
      <c r="AD16" s="687">
        <v>39669</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126</v>
      </c>
      <c r="BP16" s="686"/>
      <c r="BQ16" s="686"/>
      <c r="BR16" s="686"/>
      <c r="BS16" s="692" t="s">
        <v>232</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14960431</v>
      </c>
      <c r="CS16" s="684"/>
      <c r="CT16" s="684"/>
      <c r="CU16" s="684"/>
      <c r="CV16" s="684"/>
      <c r="CW16" s="684"/>
      <c r="CX16" s="684"/>
      <c r="CY16" s="685"/>
      <c r="CZ16" s="686">
        <v>11</v>
      </c>
      <c r="DA16" s="686"/>
      <c r="DB16" s="686"/>
      <c r="DC16" s="686"/>
      <c r="DD16" s="692" t="s">
        <v>232</v>
      </c>
      <c r="DE16" s="684"/>
      <c r="DF16" s="684"/>
      <c r="DG16" s="684"/>
      <c r="DH16" s="684"/>
      <c r="DI16" s="684"/>
      <c r="DJ16" s="684"/>
      <c r="DK16" s="684"/>
      <c r="DL16" s="684"/>
      <c r="DM16" s="684"/>
      <c r="DN16" s="684"/>
      <c r="DO16" s="684"/>
      <c r="DP16" s="685"/>
      <c r="DQ16" s="692">
        <v>1427961</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729991</v>
      </c>
      <c r="S17" s="684"/>
      <c r="T17" s="684"/>
      <c r="U17" s="684"/>
      <c r="V17" s="684"/>
      <c r="W17" s="684"/>
      <c r="X17" s="684"/>
      <c r="Y17" s="685"/>
      <c r="Z17" s="686">
        <v>0.5</v>
      </c>
      <c r="AA17" s="686"/>
      <c r="AB17" s="686"/>
      <c r="AC17" s="686"/>
      <c r="AD17" s="687">
        <v>729991</v>
      </c>
      <c r="AE17" s="687"/>
      <c r="AF17" s="687"/>
      <c r="AG17" s="687"/>
      <c r="AH17" s="687"/>
      <c r="AI17" s="687"/>
      <c r="AJ17" s="687"/>
      <c r="AK17" s="687"/>
      <c r="AL17" s="688">
        <v>1.1000000000000001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232</v>
      </c>
      <c r="BP17" s="686"/>
      <c r="BQ17" s="686"/>
      <c r="BR17" s="686"/>
      <c r="BS17" s="692" t="s">
        <v>232</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9459153</v>
      </c>
      <c r="CS17" s="684"/>
      <c r="CT17" s="684"/>
      <c r="CU17" s="684"/>
      <c r="CV17" s="684"/>
      <c r="CW17" s="684"/>
      <c r="CX17" s="684"/>
      <c r="CY17" s="685"/>
      <c r="CZ17" s="686">
        <v>7</v>
      </c>
      <c r="DA17" s="686"/>
      <c r="DB17" s="686"/>
      <c r="DC17" s="686"/>
      <c r="DD17" s="692" t="s">
        <v>232</v>
      </c>
      <c r="DE17" s="684"/>
      <c r="DF17" s="684"/>
      <c r="DG17" s="684"/>
      <c r="DH17" s="684"/>
      <c r="DI17" s="684"/>
      <c r="DJ17" s="684"/>
      <c r="DK17" s="684"/>
      <c r="DL17" s="684"/>
      <c r="DM17" s="684"/>
      <c r="DN17" s="684"/>
      <c r="DO17" s="684"/>
      <c r="DP17" s="685"/>
      <c r="DQ17" s="692">
        <v>9080822</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287045</v>
      </c>
      <c r="S18" s="684"/>
      <c r="T18" s="684"/>
      <c r="U18" s="684"/>
      <c r="V18" s="684"/>
      <c r="W18" s="684"/>
      <c r="X18" s="684"/>
      <c r="Y18" s="685"/>
      <c r="Z18" s="686">
        <v>0.2</v>
      </c>
      <c r="AA18" s="686"/>
      <c r="AB18" s="686"/>
      <c r="AC18" s="686"/>
      <c r="AD18" s="687">
        <v>287045</v>
      </c>
      <c r="AE18" s="687"/>
      <c r="AF18" s="687"/>
      <c r="AG18" s="687"/>
      <c r="AH18" s="687"/>
      <c r="AI18" s="687"/>
      <c r="AJ18" s="687"/>
      <c r="AK18" s="687"/>
      <c r="AL18" s="688">
        <v>0.4</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135</v>
      </c>
      <c r="BP18" s="686"/>
      <c r="BQ18" s="686"/>
      <c r="BR18" s="686"/>
      <c r="BS18" s="692" t="s">
        <v>232</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17050</v>
      </c>
      <c r="S19" s="684"/>
      <c r="T19" s="684"/>
      <c r="U19" s="684"/>
      <c r="V19" s="684"/>
      <c r="W19" s="684"/>
      <c r="X19" s="684"/>
      <c r="Y19" s="685"/>
      <c r="Z19" s="686">
        <v>0</v>
      </c>
      <c r="AA19" s="686"/>
      <c r="AB19" s="686"/>
      <c r="AC19" s="686"/>
      <c r="AD19" s="687">
        <v>17050</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5575124</v>
      </c>
      <c r="BH19" s="684"/>
      <c r="BI19" s="684"/>
      <c r="BJ19" s="684"/>
      <c r="BK19" s="684"/>
      <c r="BL19" s="684"/>
      <c r="BM19" s="684"/>
      <c r="BN19" s="685"/>
      <c r="BO19" s="686">
        <v>10.8</v>
      </c>
      <c r="BP19" s="686"/>
      <c r="BQ19" s="686"/>
      <c r="BR19" s="686"/>
      <c r="BS19" s="692" t="s">
        <v>126</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232</v>
      </c>
      <c r="DA19" s="686"/>
      <c r="DB19" s="686"/>
      <c r="DC19" s="686"/>
      <c r="DD19" s="692" t="s">
        <v>232</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6540</v>
      </c>
      <c r="S20" s="684"/>
      <c r="T20" s="684"/>
      <c r="U20" s="684"/>
      <c r="V20" s="684"/>
      <c r="W20" s="684"/>
      <c r="X20" s="684"/>
      <c r="Y20" s="685"/>
      <c r="Z20" s="686">
        <v>0</v>
      </c>
      <c r="AA20" s="686"/>
      <c r="AB20" s="686"/>
      <c r="AC20" s="686"/>
      <c r="AD20" s="687">
        <v>6540</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5575124</v>
      </c>
      <c r="BH20" s="684"/>
      <c r="BI20" s="684"/>
      <c r="BJ20" s="684"/>
      <c r="BK20" s="684"/>
      <c r="BL20" s="684"/>
      <c r="BM20" s="684"/>
      <c r="BN20" s="685"/>
      <c r="BO20" s="686">
        <v>10.8</v>
      </c>
      <c r="BP20" s="686"/>
      <c r="BQ20" s="686"/>
      <c r="BR20" s="686"/>
      <c r="BS20" s="692" t="s">
        <v>232</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136047622</v>
      </c>
      <c r="CS20" s="684"/>
      <c r="CT20" s="684"/>
      <c r="CU20" s="684"/>
      <c r="CV20" s="684"/>
      <c r="CW20" s="684"/>
      <c r="CX20" s="684"/>
      <c r="CY20" s="685"/>
      <c r="CZ20" s="686">
        <v>100</v>
      </c>
      <c r="DA20" s="686"/>
      <c r="DB20" s="686"/>
      <c r="DC20" s="686"/>
      <c r="DD20" s="692">
        <v>9598591</v>
      </c>
      <c r="DE20" s="684"/>
      <c r="DF20" s="684"/>
      <c r="DG20" s="684"/>
      <c r="DH20" s="684"/>
      <c r="DI20" s="684"/>
      <c r="DJ20" s="684"/>
      <c r="DK20" s="684"/>
      <c r="DL20" s="684"/>
      <c r="DM20" s="684"/>
      <c r="DN20" s="684"/>
      <c r="DO20" s="684"/>
      <c r="DP20" s="685"/>
      <c r="DQ20" s="692">
        <v>83755002</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419356</v>
      </c>
      <c r="S21" s="684"/>
      <c r="T21" s="684"/>
      <c r="U21" s="684"/>
      <c r="V21" s="684"/>
      <c r="W21" s="684"/>
      <c r="X21" s="684"/>
      <c r="Y21" s="685"/>
      <c r="Z21" s="686">
        <v>0.3</v>
      </c>
      <c r="AA21" s="686"/>
      <c r="AB21" s="686"/>
      <c r="AC21" s="686"/>
      <c r="AD21" s="687">
        <v>419356</v>
      </c>
      <c r="AE21" s="687"/>
      <c r="AF21" s="687"/>
      <c r="AG21" s="687"/>
      <c r="AH21" s="687"/>
      <c r="AI21" s="687"/>
      <c r="AJ21" s="687"/>
      <c r="AK21" s="687"/>
      <c r="AL21" s="688">
        <v>0.7</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65744</v>
      </c>
      <c r="BH21" s="684"/>
      <c r="BI21" s="684"/>
      <c r="BJ21" s="684"/>
      <c r="BK21" s="684"/>
      <c r="BL21" s="684"/>
      <c r="BM21" s="684"/>
      <c r="BN21" s="685"/>
      <c r="BO21" s="686">
        <v>0.1</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11304326</v>
      </c>
      <c r="S22" s="684"/>
      <c r="T22" s="684"/>
      <c r="U22" s="684"/>
      <c r="V22" s="684"/>
      <c r="W22" s="684"/>
      <c r="X22" s="684"/>
      <c r="Y22" s="685"/>
      <c r="Z22" s="686">
        <v>7.9</v>
      </c>
      <c r="AA22" s="686"/>
      <c r="AB22" s="686"/>
      <c r="AC22" s="686"/>
      <c r="AD22" s="687">
        <v>7464098</v>
      </c>
      <c r="AE22" s="687"/>
      <c r="AF22" s="687"/>
      <c r="AG22" s="687"/>
      <c r="AH22" s="687"/>
      <c r="AI22" s="687"/>
      <c r="AJ22" s="687"/>
      <c r="AK22" s="687"/>
      <c r="AL22" s="688">
        <v>11.6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v>2004793</v>
      </c>
      <c r="BH22" s="684"/>
      <c r="BI22" s="684"/>
      <c r="BJ22" s="684"/>
      <c r="BK22" s="684"/>
      <c r="BL22" s="684"/>
      <c r="BM22" s="684"/>
      <c r="BN22" s="685"/>
      <c r="BO22" s="686">
        <v>3.9</v>
      </c>
      <c r="BP22" s="686"/>
      <c r="BQ22" s="686"/>
      <c r="BR22" s="686"/>
      <c r="BS22" s="692" t="s">
        <v>135</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7464098</v>
      </c>
      <c r="S23" s="684"/>
      <c r="T23" s="684"/>
      <c r="U23" s="684"/>
      <c r="V23" s="684"/>
      <c r="W23" s="684"/>
      <c r="X23" s="684"/>
      <c r="Y23" s="685"/>
      <c r="Z23" s="686">
        <v>5.2</v>
      </c>
      <c r="AA23" s="686"/>
      <c r="AB23" s="686"/>
      <c r="AC23" s="686"/>
      <c r="AD23" s="687">
        <v>7464098</v>
      </c>
      <c r="AE23" s="687"/>
      <c r="AF23" s="687"/>
      <c r="AG23" s="687"/>
      <c r="AH23" s="687"/>
      <c r="AI23" s="687"/>
      <c r="AJ23" s="687"/>
      <c r="AK23" s="687"/>
      <c r="AL23" s="688">
        <v>11.6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3504587</v>
      </c>
      <c r="BH23" s="684"/>
      <c r="BI23" s="684"/>
      <c r="BJ23" s="684"/>
      <c r="BK23" s="684"/>
      <c r="BL23" s="684"/>
      <c r="BM23" s="684"/>
      <c r="BN23" s="685"/>
      <c r="BO23" s="686">
        <v>6.8</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2727193</v>
      </c>
      <c r="S24" s="684"/>
      <c r="T24" s="684"/>
      <c r="U24" s="684"/>
      <c r="V24" s="684"/>
      <c r="W24" s="684"/>
      <c r="X24" s="684"/>
      <c r="Y24" s="685"/>
      <c r="Z24" s="686">
        <v>1.9</v>
      </c>
      <c r="AA24" s="686"/>
      <c r="AB24" s="686"/>
      <c r="AC24" s="686"/>
      <c r="AD24" s="687" t="s">
        <v>126</v>
      </c>
      <c r="AE24" s="687"/>
      <c r="AF24" s="687"/>
      <c r="AG24" s="687"/>
      <c r="AH24" s="687"/>
      <c r="AI24" s="687"/>
      <c r="AJ24" s="687"/>
      <c r="AK24" s="687"/>
      <c r="AL24" s="688" t="s">
        <v>126</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135</v>
      </c>
      <c r="BP24" s="686"/>
      <c r="BQ24" s="686"/>
      <c r="BR24" s="686"/>
      <c r="BS24" s="692" t="s">
        <v>232</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50847759</v>
      </c>
      <c r="CS24" s="673"/>
      <c r="CT24" s="673"/>
      <c r="CU24" s="673"/>
      <c r="CV24" s="673"/>
      <c r="CW24" s="673"/>
      <c r="CX24" s="673"/>
      <c r="CY24" s="674"/>
      <c r="CZ24" s="677">
        <v>37.4</v>
      </c>
      <c r="DA24" s="678"/>
      <c r="DB24" s="678"/>
      <c r="DC24" s="697"/>
      <c r="DD24" s="717">
        <v>31870426</v>
      </c>
      <c r="DE24" s="673"/>
      <c r="DF24" s="673"/>
      <c r="DG24" s="673"/>
      <c r="DH24" s="673"/>
      <c r="DI24" s="673"/>
      <c r="DJ24" s="673"/>
      <c r="DK24" s="674"/>
      <c r="DL24" s="717">
        <v>30746128</v>
      </c>
      <c r="DM24" s="673"/>
      <c r="DN24" s="673"/>
      <c r="DO24" s="673"/>
      <c r="DP24" s="673"/>
      <c r="DQ24" s="673"/>
      <c r="DR24" s="673"/>
      <c r="DS24" s="673"/>
      <c r="DT24" s="673"/>
      <c r="DU24" s="673"/>
      <c r="DV24" s="674"/>
      <c r="DW24" s="677">
        <v>44.8</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1113035</v>
      </c>
      <c r="S25" s="684"/>
      <c r="T25" s="684"/>
      <c r="U25" s="684"/>
      <c r="V25" s="684"/>
      <c r="W25" s="684"/>
      <c r="X25" s="684"/>
      <c r="Y25" s="685"/>
      <c r="Z25" s="686">
        <v>0.8</v>
      </c>
      <c r="AA25" s="686"/>
      <c r="AB25" s="686"/>
      <c r="AC25" s="686"/>
      <c r="AD25" s="687" t="s">
        <v>232</v>
      </c>
      <c r="AE25" s="687"/>
      <c r="AF25" s="687"/>
      <c r="AG25" s="687"/>
      <c r="AH25" s="687"/>
      <c r="AI25" s="687"/>
      <c r="AJ25" s="687"/>
      <c r="AK25" s="687"/>
      <c r="AL25" s="688" t="s">
        <v>232</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232</v>
      </c>
      <c r="BP25" s="686"/>
      <c r="BQ25" s="686"/>
      <c r="BR25" s="686"/>
      <c r="BS25" s="692" t="s">
        <v>232</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15603534</v>
      </c>
      <c r="CS25" s="720"/>
      <c r="CT25" s="720"/>
      <c r="CU25" s="720"/>
      <c r="CV25" s="720"/>
      <c r="CW25" s="720"/>
      <c r="CX25" s="720"/>
      <c r="CY25" s="721"/>
      <c r="CZ25" s="688">
        <v>11.5</v>
      </c>
      <c r="DA25" s="718"/>
      <c r="DB25" s="718"/>
      <c r="DC25" s="722"/>
      <c r="DD25" s="692">
        <v>14366450</v>
      </c>
      <c r="DE25" s="720"/>
      <c r="DF25" s="720"/>
      <c r="DG25" s="720"/>
      <c r="DH25" s="720"/>
      <c r="DI25" s="720"/>
      <c r="DJ25" s="720"/>
      <c r="DK25" s="721"/>
      <c r="DL25" s="692">
        <v>13942612</v>
      </c>
      <c r="DM25" s="720"/>
      <c r="DN25" s="720"/>
      <c r="DO25" s="720"/>
      <c r="DP25" s="720"/>
      <c r="DQ25" s="720"/>
      <c r="DR25" s="720"/>
      <c r="DS25" s="720"/>
      <c r="DT25" s="720"/>
      <c r="DU25" s="720"/>
      <c r="DV25" s="721"/>
      <c r="DW25" s="688">
        <v>20.3</v>
      </c>
      <c r="DX25" s="718"/>
      <c r="DY25" s="718"/>
      <c r="DZ25" s="718"/>
      <c r="EA25" s="718"/>
      <c r="EB25" s="718"/>
      <c r="EC25" s="719"/>
    </row>
    <row r="26" spans="2:133" ht="11.25" customHeight="1" x14ac:dyDescent="0.15">
      <c r="B26" s="680" t="s">
        <v>293</v>
      </c>
      <c r="C26" s="681"/>
      <c r="D26" s="681"/>
      <c r="E26" s="681"/>
      <c r="F26" s="681"/>
      <c r="G26" s="681"/>
      <c r="H26" s="681"/>
      <c r="I26" s="681"/>
      <c r="J26" s="681"/>
      <c r="K26" s="681"/>
      <c r="L26" s="681"/>
      <c r="M26" s="681"/>
      <c r="N26" s="681"/>
      <c r="O26" s="681"/>
      <c r="P26" s="681"/>
      <c r="Q26" s="682"/>
      <c r="R26" s="683">
        <v>71480565</v>
      </c>
      <c r="S26" s="684"/>
      <c r="T26" s="684"/>
      <c r="U26" s="684"/>
      <c r="V26" s="684"/>
      <c r="W26" s="684"/>
      <c r="X26" s="684"/>
      <c r="Y26" s="685"/>
      <c r="Z26" s="686">
        <v>50.2</v>
      </c>
      <c r="AA26" s="686"/>
      <c r="AB26" s="686"/>
      <c r="AC26" s="686"/>
      <c r="AD26" s="687">
        <v>64135750</v>
      </c>
      <c r="AE26" s="687"/>
      <c r="AF26" s="687"/>
      <c r="AG26" s="687"/>
      <c r="AH26" s="687"/>
      <c r="AI26" s="687"/>
      <c r="AJ26" s="687"/>
      <c r="AK26" s="687"/>
      <c r="AL26" s="688">
        <v>99.4</v>
      </c>
      <c r="AM26" s="689"/>
      <c r="AN26" s="689"/>
      <c r="AO26" s="690"/>
      <c r="AP26" s="702" t="s">
        <v>294</v>
      </c>
      <c r="AQ26" s="729"/>
      <c r="AR26" s="729"/>
      <c r="AS26" s="729"/>
      <c r="AT26" s="729"/>
      <c r="AU26" s="729"/>
      <c r="AV26" s="729"/>
      <c r="AW26" s="729"/>
      <c r="AX26" s="729"/>
      <c r="AY26" s="729"/>
      <c r="AZ26" s="729"/>
      <c r="BA26" s="729"/>
      <c r="BB26" s="729"/>
      <c r="BC26" s="729"/>
      <c r="BD26" s="729"/>
      <c r="BE26" s="729"/>
      <c r="BF26" s="704"/>
      <c r="BG26" s="683" t="s">
        <v>232</v>
      </c>
      <c r="BH26" s="684"/>
      <c r="BI26" s="684"/>
      <c r="BJ26" s="684"/>
      <c r="BK26" s="684"/>
      <c r="BL26" s="684"/>
      <c r="BM26" s="684"/>
      <c r="BN26" s="685"/>
      <c r="BO26" s="686" t="s">
        <v>126</v>
      </c>
      <c r="BP26" s="686"/>
      <c r="BQ26" s="686"/>
      <c r="BR26" s="686"/>
      <c r="BS26" s="692" t="s">
        <v>232</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11208106</v>
      </c>
      <c r="CS26" s="684"/>
      <c r="CT26" s="684"/>
      <c r="CU26" s="684"/>
      <c r="CV26" s="684"/>
      <c r="CW26" s="684"/>
      <c r="CX26" s="684"/>
      <c r="CY26" s="685"/>
      <c r="CZ26" s="688">
        <v>8.1999999999999993</v>
      </c>
      <c r="DA26" s="718"/>
      <c r="DB26" s="718"/>
      <c r="DC26" s="722"/>
      <c r="DD26" s="692">
        <v>10065274</v>
      </c>
      <c r="DE26" s="684"/>
      <c r="DF26" s="684"/>
      <c r="DG26" s="684"/>
      <c r="DH26" s="684"/>
      <c r="DI26" s="684"/>
      <c r="DJ26" s="684"/>
      <c r="DK26" s="685"/>
      <c r="DL26" s="692" t="s">
        <v>126</v>
      </c>
      <c r="DM26" s="684"/>
      <c r="DN26" s="684"/>
      <c r="DO26" s="684"/>
      <c r="DP26" s="684"/>
      <c r="DQ26" s="684"/>
      <c r="DR26" s="684"/>
      <c r="DS26" s="684"/>
      <c r="DT26" s="684"/>
      <c r="DU26" s="684"/>
      <c r="DV26" s="685"/>
      <c r="DW26" s="688" t="s">
        <v>135</v>
      </c>
      <c r="DX26" s="718"/>
      <c r="DY26" s="718"/>
      <c r="DZ26" s="718"/>
      <c r="EA26" s="718"/>
      <c r="EB26" s="718"/>
      <c r="EC26" s="719"/>
    </row>
    <row r="27" spans="2:133" ht="11.25" customHeight="1" x14ac:dyDescent="0.15">
      <c r="B27" s="680" t="s">
        <v>296</v>
      </c>
      <c r="C27" s="681"/>
      <c r="D27" s="681"/>
      <c r="E27" s="681"/>
      <c r="F27" s="681"/>
      <c r="G27" s="681"/>
      <c r="H27" s="681"/>
      <c r="I27" s="681"/>
      <c r="J27" s="681"/>
      <c r="K27" s="681"/>
      <c r="L27" s="681"/>
      <c r="M27" s="681"/>
      <c r="N27" s="681"/>
      <c r="O27" s="681"/>
      <c r="P27" s="681"/>
      <c r="Q27" s="682"/>
      <c r="R27" s="683">
        <v>54314</v>
      </c>
      <c r="S27" s="684"/>
      <c r="T27" s="684"/>
      <c r="U27" s="684"/>
      <c r="V27" s="684"/>
      <c r="W27" s="684"/>
      <c r="X27" s="684"/>
      <c r="Y27" s="685"/>
      <c r="Z27" s="686">
        <v>0</v>
      </c>
      <c r="AA27" s="686"/>
      <c r="AB27" s="686"/>
      <c r="AC27" s="686"/>
      <c r="AD27" s="687">
        <v>54314</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51463434</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25785072</v>
      </c>
      <c r="CS27" s="720"/>
      <c r="CT27" s="720"/>
      <c r="CU27" s="720"/>
      <c r="CV27" s="720"/>
      <c r="CW27" s="720"/>
      <c r="CX27" s="720"/>
      <c r="CY27" s="721"/>
      <c r="CZ27" s="688">
        <v>19</v>
      </c>
      <c r="DA27" s="718"/>
      <c r="DB27" s="718"/>
      <c r="DC27" s="722"/>
      <c r="DD27" s="692">
        <v>8423154</v>
      </c>
      <c r="DE27" s="720"/>
      <c r="DF27" s="720"/>
      <c r="DG27" s="720"/>
      <c r="DH27" s="720"/>
      <c r="DI27" s="720"/>
      <c r="DJ27" s="720"/>
      <c r="DK27" s="721"/>
      <c r="DL27" s="692">
        <v>7775852</v>
      </c>
      <c r="DM27" s="720"/>
      <c r="DN27" s="720"/>
      <c r="DO27" s="720"/>
      <c r="DP27" s="720"/>
      <c r="DQ27" s="720"/>
      <c r="DR27" s="720"/>
      <c r="DS27" s="720"/>
      <c r="DT27" s="720"/>
      <c r="DU27" s="720"/>
      <c r="DV27" s="721"/>
      <c r="DW27" s="688">
        <v>11.3</v>
      </c>
      <c r="DX27" s="718"/>
      <c r="DY27" s="718"/>
      <c r="DZ27" s="718"/>
      <c r="EA27" s="718"/>
      <c r="EB27" s="718"/>
      <c r="EC27" s="719"/>
    </row>
    <row r="28" spans="2:133" ht="11.25" customHeight="1" x14ac:dyDescent="0.15">
      <c r="B28" s="680" t="s">
        <v>299</v>
      </c>
      <c r="C28" s="681"/>
      <c r="D28" s="681"/>
      <c r="E28" s="681"/>
      <c r="F28" s="681"/>
      <c r="G28" s="681"/>
      <c r="H28" s="681"/>
      <c r="I28" s="681"/>
      <c r="J28" s="681"/>
      <c r="K28" s="681"/>
      <c r="L28" s="681"/>
      <c r="M28" s="681"/>
      <c r="N28" s="681"/>
      <c r="O28" s="681"/>
      <c r="P28" s="681"/>
      <c r="Q28" s="682"/>
      <c r="R28" s="683">
        <v>520028</v>
      </c>
      <c r="S28" s="684"/>
      <c r="T28" s="684"/>
      <c r="U28" s="684"/>
      <c r="V28" s="684"/>
      <c r="W28" s="684"/>
      <c r="X28" s="684"/>
      <c r="Y28" s="685"/>
      <c r="Z28" s="686">
        <v>0.4</v>
      </c>
      <c r="AA28" s="686"/>
      <c r="AB28" s="686"/>
      <c r="AC28" s="686"/>
      <c r="AD28" s="687" t="s">
        <v>232</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9459153</v>
      </c>
      <c r="CS28" s="684"/>
      <c r="CT28" s="684"/>
      <c r="CU28" s="684"/>
      <c r="CV28" s="684"/>
      <c r="CW28" s="684"/>
      <c r="CX28" s="684"/>
      <c r="CY28" s="685"/>
      <c r="CZ28" s="688">
        <v>7</v>
      </c>
      <c r="DA28" s="718"/>
      <c r="DB28" s="718"/>
      <c r="DC28" s="722"/>
      <c r="DD28" s="692">
        <v>9080822</v>
      </c>
      <c r="DE28" s="684"/>
      <c r="DF28" s="684"/>
      <c r="DG28" s="684"/>
      <c r="DH28" s="684"/>
      <c r="DI28" s="684"/>
      <c r="DJ28" s="684"/>
      <c r="DK28" s="685"/>
      <c r="DL28" s="692">
        <v>9027664</v>
      </c>
      <c r="DM28" s="684"/>
      <c r="DN28" s="684"/>
      <c r="DO28" s="684"/>
      <c r="DP28" s="684"/>
      <c r="DQ28" s="684"/>
      <c r="DR28" s="684"/>
      <c r="DS28" s="684"/>
      <c r="DT28" s="684"/>
      <c r="DU28" s="684"/>
      <c r="DV28" s="685"/>
      <c r="DW28" s="688">
        <v>13.2</v>
      </c>
      <c r="DX28" s="718"/>
      <c r="DY28" s="718"/>
      <c r="DZ28" s="718"/>
      <c r="EA28" s="718"/>
      <c r="EB28" s="718"/>
      <c r="EC28" s="719"/>
    </row>
    <row r="29" spans="2:133" ht="11.25" customHeight="1" x14ac:dyDescent="0.15">
      <c r="B29" s="680" t="s">
        <v>301</v>
      </c>
      <c r="C29" s="681"/>
      <c r="D29" s="681"/>
      <c r="E29" s="681"/>
      <c r="F29" s="681"/>
      <c r="G29" s="681"/>
      <c r="H29" s="681"/>
      <c r="I29" s="681"/>
      <c r="J29" s="681"/>
      <c r="K29" s="681"/>
      <c r="L29" s="681"/>
      <c r="M29" s="681"/>
      <c r="N29" s="681"/>
      <c r="O29" s="681"/>
      <c r="P29" s="681"/>
      <c r="Q29" s="682"/>
      <c r="R29" s="683">
        <v>1638337</v>
      </c>
      <c r="S29" s="684"/>
      <c r="T29" s="684"/>
      <c r="U29" s="684"/>
      <c r="V29" s="684"/>
      <c r="W29" s="684"/>
      <c r="X29" s="684"/>
      <c r="Y29" s="685"/>
      <c r="Z29" s="686">
        <v>1.1000000000000001</v>
      </c>
      <c r="AA29" s="686"/>
      <c r="AB29" s="686"/>
      <c r="AC29" s="686"/>
      <c r="AD29" s="687">
        <v>229053</v>
      </c>
      <c r="AE29" s="687"/>
      <c r="AF29" s="687"/>
      <c r="AG29" s="687"/>
      <c r="AH29" s="687"/>
      <c r="AI29" s="687"/>
      <c r="AJ29" s="687"/>
      <c r="AK29" s="687"/>
      <c r="AL29" s="688">
        <v>0.4</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9459153</v>
      </c>
      <c r="CS29" s="720"/>
      <c r="CT29" s="720"/>
      <c r="CU29" s="720"/>
      <c r="CV29" s="720"/>
      <c r="CW29" s="720"/>
      <c r="CX29" s="720"/>
      <c r="CY29" s="721"/>
      <c r="CZ29" s="688">
        <v>7</v>
      </c>
      <c r="DA29" s="718"/>
      <c r="DB29" s="718"/>
      <c r="DC29" s="722"/>
      <c r="DD29" s="692">
        <v>9080822</v>
      </c>
      <c r="DE29" s="720"/>
      <c r="DF29" s="720"/>
      <c r="DG29" s="720"/>
      <c r="DH29" s="720"/>
      <c r="DI29" s="720"/>
      <c r="DJ29" s="720"/>
      <c r="DK29" s="721"/>
      <c r="DL29" s="692">
        <v>9027664</v>
      </c>
      <c r="DM29" s="720"/>
      <c r="DN29" s="720"/>
      <c r="DO29" s="720"/>
      <c r="DP29" s="720"/>
      <c r="DQ29" s="720"/>
      <c r="DR29" s="720"/>
      <c r="DS29" s="720"/>
      <c r="DT29" s="720"/>
      <c r="DU29" s="720"/>
      <c r="DV29" s="721"/>
      <c r="DW29" s="688">
        <v>13.2</v>
      </c>
      <c r="DX29" s="718"/>
      <c r="DY29" s="718"/>
      <c r="DZ29" s="718"/>
      <c r="EA29" s="718"/>
      <c r="EB29" s="718"/>
      <c r="EC29" s="719"/>
    </row>
    <row r="30" spans="2:133" ht="11.25" customHeight="1" x14ac:dyDescent="0.15">
      <c r="B30" s="680" t="s">
        <v>304</v>
      </c>
      <c r="C30" s="681"/>
      <c r="D30" s="681"/>
      <c r="E30" s="681"/>
      <c r="F30" s="681"/>
      <c r="G30" s="681"/>
      <c r="H30" s="681"/>
      <c r="I30" s="681"/>
      <c r="J30" s="681"/>
      <c r="K30" s="681"/>
      <c r="L30" s="681"/>
      <c r="M30" s="681"/>
      <c r="N30" s="681"/>
      <c r="O30" s="681"/>
      <c r="P30" s="681"/>
      <c r="Q30" s="682"/>
      <c r="R30" s="683">
        <v>934791</v>
      </c>
      <c r="S30" s="684"/>
      <c r="T30" s="684"/>
      <c r="U30" s="684"/>
      <c r="V30" s="684"/>
      <c r="W30" s="684"/>
      <c r="X30" s="684"/>
      <c r="Y30" s="685"/>
      <c r="Z30" s="686">
        <v>0.7</v>
      </c>
      <c r="AA30" s="686"/>
      <c r="AB30" s="686"/>
      <c r="AC30" s="686"/>
      <c r="AD30" s="687">
        <v>66421</v>
      </c>
      <c r="AE30" s="687"/>
      <c r="AF30" s="687"/>
      <c r="AG30" s="687"/>
      <c r="AH30" s="687"/>
      <c r="AI30" s="687"/>
      <c r="AJ30" s="687"/>
      <c r="AK30" s="687"/>
      <c r="AL30" s="688">
        <v>0.1</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0"/>
      <c r="BI30" s="730"/>
      <c r="BJ30" s="730"/>
      <c r="BK30" s="730"/>
      <c r="BL30" s="730"/>
      <c r="BM30" s="730"/>
      <c r="BN30" s="730"/>
      <c r="BO30" s="730"/>
      <c r="BP30" s="730"/>
      <c r="BQ30" s="731"/>
      <c r="BR30" s="662" t="s">
        <v>306</v>
      </c>
      <c r="BS30" s="730"/>
      <c r="BT30" s="730"/>
      <c r="BU30" s="730"/>
      <c r="BV30" s="730"/>
      <c r="BW30" s="730"/>
      <c r="BX30" s="730"/>
      <c r="BY30" s="730"/>
      <c r="BZ30" s="730"/>
      <c r="CA30" s="730"/>
      <c r="CB30" s="731"/>
      <c r="CD30" s="725"/>
      <c r="CE30" s="726"/>
      <c r="CF30" s="698" t="s">
        <v>307</v>
      </c>
      <c r="CG30" s="699"/>
      <c r="CH30" s="699"/>
      <c r="CI30" s="699"/>
      <c r="CJ30" s="699"/>
      <c r="CK30" s="699"/>
      <c r="CL30" s="699"/>
      <c r="CM30" s="699"/>
      <c r="CN30" s="699"/>
      <c r="CO30" s="699"/>
      <c r="CP30" s="699"/>
      <c r="CQ30" s="700"/>
      <c r="CR30" s="683">
        <v>9005427</v>
      </c>
      <c r="CS30" s="684"/>
      <c r="CT30" s="684"/>
      <c r="CU30" s="684"/>
      <c r="CV30" s="684"/>
      <c r="CW30" s="684"/>
      <c r="CX30" s="684"/>
      <c r="CY30" s="685"/>
      <c r="CZ30" s="688">
        <v>6.6</v>
      </c>
      <c r="DA30" s="718"/>
      <c r="DB30" s="718"/>
      <c r="DC30" s="722"/>
      <c r="DD30" s="692">
        <v>8661378</v>
      </c>
      <c r="DE30" s="684"/>
      <c r="DF30" s="684"/>
      <c r="DG30" s="684"/>
      <c r="DH30" s="684"/>
      <c r="DI30" s="684"/>
      <c r="DJ30" s="684"/>
      <c r="DK30" s="685"/>
      <c r="DL30" s="692">
        <v>8608220</v>
      </c>
      <c r="DM30" s="684"/>
      <c r="DN30" s="684"/>
      <c r="DO30" s="684"/>
      <c r="DP30" s="684"/>
      <c r="DQ30" s="684"/>
      <c r="DR30" s="684"/>
      <c r="DS30" s="684"/>
      <c r="DT30" s="684"/>
      <c r="DU30" s="684"/>
      <c r="DV30" s="685"/>
      <c r="DW30" s="688">
        <v>12.5</v>
      </c>
      <c r="DX30" s="718"/>
      <c r="DY30" s="718"/>
      <c r="DZ30" s="718"/>
      <c r="EA30" s="718"/>
      <c r="EB30" s="718"/>
      <c r="EC30" s="719"/>
    </row>
    <row r="31" spans="2:133" ht="11.25" customHeight="1" x14ac:dyDescent="0.15">
      <c r="B31" s="680" t="s">
        <v>308</v>
      </c>
      <c r="C31" s="681"/>
      <c r="D31" s="681"/>
      <c r="E31" s="681"/>
      <c r="F31" s="681"/>
      <c r="G31" s="681"/>
      <c r="H31" s="681"/>
      <c r="I31" s="681"/>
      <c r="J31" s="681"/>
      <c r="K31" s="681"/>
      <c r="L31" s="681"/>
      <c r="M31" s="681"/>
      <c r="N31" s="681"/>
      <c r="O31" s="681"/>
      <c r="P31" s="681"/>
      <c r="Q31" s="682"/>
      <c r="R31" s="683">
        <v>18444621</v>
      </c>
      <c r="S31" s="684"/>
      <c r="T31" s="684"/>
      <c r="U31" s="684"/>
      <c r="V31" s="684"/>
      <c r="W31" s="684"/>
      <c r="X31" s="684"/>
      <c r="Y31" s="685"/>
      <c r="Z31" s="686">
        <v>12.9</v>
      </c>
      <c r="AA31" s="686"/>
      <c r="AB31" s="686"/>
      <c r="AC31" s="686"/>
      <c r="AD31" s="687" t="s">
        <v>232</v>
      </c>
      <c r="AE31" s="687"/>
      <c r="AF31" s="687"/>
      <c r="AG31" s="687"/>
      <c r="AH31" s="687"/>
      <c r="AI31" s="687"/>
      <c r="AJ31" s="687"/>
      <c r="AK31" s="687"/>
      <c r="AL31" s="688" t="s">
        <v>126</v>
      </c>
      <c r="AM31" s="689"/>
      <c r="AN31" s="689"/>
      <c r="AO31" s="690"/>
      <c r="AP31" s="737" t="s">
        <v>309</v>
      </c>
      <c r="AQ31" s="738"/>
      <c r="AR31" s="738"/>
      <c r="AS31" s="738"/>
      <c r="AT31" s="743" t="s">
        <v>310</v>
      </c>
      <c r="AU31" s="231"/>
      <c r="AV31" s="231"/>
      <c r="AW31" s="231"/>
      <c r="AX31" s="669" t="s">
        <v>183</v>
      </c>
      <c r="AY31" s="670"/>
      <c r="AZ31" s="670"/>
      <c r="BA31" s="670"/>
      <c r="BB31" s="670"/>
      <c r="BC31" s="670"/>
      <c r="BD31" s="670"/>
      <c r="BE31" s="670"/>
      <c r="BF31" s="671"/>
      <c r="BG31" s="751">
        <v>99.1</v>
      </c>
      <c r="BH31" s="735"/>
      <c r="BI31" s="735"/>
      <c r="BJ31" s="735"/>
      <c r="BK31" s="735"/>
      <c r="BL31" s="735"/>
      <c r="BM31" s="678">
        <v>96.6</v>
      </c>
      <c r="BN31" s="735"/>
      <c r="BO31" s="735"/>
      <c r="BP31" s="735"/>
      <c r="BQ31" s="736"/>
      <c r="BR31" s="751">
        <v>99.1</v>
      </c>
      <c r="BS31" s="735"/>
      <c r="BT31" s="735"/>
      <c r="BU31" s="735"/>
      <c r="BV31" s="735"/>
      <c r="BW31" s="735"/>
      <c r="BX31" s="678">
        <v>96.5</v>
      </c>
      <c r="BY31" s="735"/>
      <c r="BZ31" s="735"/>
      <c r="CA31" s="735"/>
      <c r="CB31" s="736"/>
      <c r="CD31" s="725"/>
      <c r="CE31" s="726"/>
      <c r="CF31" s="698" t="s">
        <v>311</v>
      </c>
      <c r="CG31" s="699"/>
      <c r="CH31" s="699"/>
      <c r="CI31" s="699"/>
      <c r="CJ31" s="699"/>
      <c r="CK31" s="699"/>
      <c r="CL31" s="699"/>
      <c r="CM31" s="699"/>
      <c r="CN31" s="699"/>
      <c r="CO31" s="699"/>
      <c r="CP31" s="699"/>
      <c r="CQ31" s="700"/>
      <c r="CR31" s="683">
        <v>453726</v>
      </c>
      <c r="CS31" s="720"/>
      <c r="CT31" s="720"/>
      <c r="CU31" s="720"/>
      <c r="CV31" s="720"/>
      <c r="CW31" s="720"/>
      <c r="CX31" s="720"/>
      <c r="CY31" s="721"/>
      <c r="CZ31" s="688">
        <v>0.3</v>
      </c>
      <c r="DA31" s="718"/>
      <c r="DB31" s="718"/>
      <c r="DC31" s="722"/>
      <c r="DD31" s="692">
        <v>419444</v>
      </c>
      <c r="DE31" s="720"/>
      <c r="DF31" s="720"/>
      <c r="DG31" s="720"/>
      <c r="DH31" s="720"/>
      <c r="DI31" s="720"/>
      <c r="DJ31" s="720"/>
      <c r="DK31" s="721"/>
      <c r="DL31" s="692">
        <v>419444</v>
      </c>
      <c r="DM31" s="720"/>
      <c r="DN31" s="720"/>
      <c r="DO31" s="720"/>
      <c r="DP31" s="720"/>
      <c r="DQ31" s="720"/>
      <c r="DR31" s="720"/>
      <c r="DS31" s="720"/>
      <c r="DT31" s="720"/>
      <c r="DU31" s="720"/>
      <c r="DV31" s="721"/>
      <c r="DW31" s="688">
        <v>0.6</v>
      </c>
      <c r="DX31" s="718"/>
      <c r="DY31" s="718"/>
      <c r="DZ31" s="718"/>
      <c r="EA31" s="718"/>
      <c r="EB31" s="718"/>
      <c r="EC31" s="719"/>
    </row>
    <row r="32" spans="2:133" ht="11.25" customHeight="1" x14ac:dyDescent="0.15">
      <c r="B32" s="746" t="s">
        <v>312</v>
      </c>
      <c r="C32" s="747"/>
      <c r="D32" s="747"/>
      <c r="E32" s="747"/>
      <c r="F32" s="747"/>
      <c r="G32" s="747"/>
      <c r="H32" s="747"/>
      <c r="I32" s="747"/>
      <c r="J32" s="747"/>
      <c r="K32" s="747"/>
      <c r="L32" s="747"/>
      <c r="M32" s="747"/>
      <c r="N32" s="747"/>
      <c r="O32" s="747"/>
      <c r="P32" s="747"/>
      <c r="Q32" s="748"/>
      <c r="R32" s="683">
        <v>2760</v>
      </c>
      <c r="S32" s="684"/>
      <c r="T32" s="684"/>
      <c r="U32" s="684"/>
      <c r="V32" s="684"/>
      <c r="W32" s="684"/>
      <c r="X32" s="684"/>
      <c r="Y32" s="685"/>
      <c r="Z32" s="686">
        <v>0</v>
      </c>
      <c r="AA32" s="686"/>
      <c r="AB32" s="686"/>
      <c r="AC32" s="686"/>
      <c r="AD32" s="687">
        <v>2760</v>
      </c>
      <c r="AE32" s="687"/>
      <c r="AF32" s="687"/>
      <c r="AG32" s="687"/>
      <c r="AH32" s="687"/>
      <c r="AI32" s="687"/>
      <c r="AJ32" s="687"/>
      <c r="AK32" s="687"/>
      <c r="AL32" s="688">
        <v>0</v>
      </c>
      <c r="AM32" s="689"/>
      <c r="AN32" s="689"/>
      <c r="AO32" s="690"/>
      <c r="AP32" s="739"/>
      <c r="AQ32" s="740"/>
      <c r="AR32" s="740"/>
      <c r="AS32" s="740"/>
      <c r="AT32" s="744"/>
      <c r="AU32" s="230" t="s">
        <v>313</v>
      </c>
      <c r="AV32" s="230"/>
      <c r="AW32" s="230"/>
      <c r="AX32" s="680" t="s">
        <v>314</v>
      </c>
      <c r="AY32" s="681"/>
      <c r="AZ32" s="681"/>
      <c r="BA32" s="681"/>
      <c r="BB32" s="681"/>
      <c r="BC32" s="681"/>
      <c r="BD32" s="681"/>
      <c r="BE32" s="681"/>
      <c r="BF32" s="682"/>
      <c r="BG32" s="752">
        <v>99</v>
      </c>
      <c r="BH32" s="720"/>
      <c r="BI32" s="720"/>
      <c r="BJ32" s="720"/>
      <c r="BK32" s="720"/>
      <c r="BL32" s="720"/>
      <c r="BM32" s="689">
        <v>95.7</v>
      </c>
      <c r="BN32" s="749"/>
      <c r="BO32" s="749"/>
      <c r="BP32" s="749"/>
      <c r="BQ32" s="750"/>
      <c r="BR32" s="752">
        <v>98.8</v>
      </c>
      <c r="BS32" s="720"/>
      <c r="BT32" s="720"/>
      <c r="BU32" s="720"/>
      <c r="BV32" s="720"/>
      <c r="BW32" s="720"/>
      <c r="BX32" s="689">
        <v>95.7</v>
      </c>
      <c r="BY32" s="749"/>
      <c r="BZ32" s="749"/>
      <c r="CA32" s="749"/>
      <c r="CB32" s="750"/>
      <c r="CD32" s="727"/>
      <c r="CE32" s="728"/>
      <c r="CF32" s="698" t="s">
        <v>315</v>
      </c>
      <c r="CG32" s="699"/>
      <c r="CH32" s="699"/>
      <c r="CI32" s="699"/>
      <c r="CJ32" s="699"/>
      <c r="CK32" s="699"/>
      <c r="CL32" s="699"/>
      <c r="CM32" s="699"/>
      <c r="CN32" s="699"/>
      <c r="CO32" s="699"/>
      <c r="CP32" s="699"/>
      <c r="CQ32" s="700"/>
      <c r="CR32" s="683" t="s">
        <v>232</v>
      </c>
      <c r="CS32" s="684"/>
      <c r="CT32" s="684"/>
      <c r="CU32" s="684"/>
      <c r="CV32" s="684"/>
      <c r="CW32" s="684"/>
      <c r="CX32" s="684"/>
      <c r="CY32" s="685"/>
      <c r="CZ32" s="688" t="s">
        <v>232</v>
      </c>
      <c r="DA32" s="718"/>
      <c r="DB32" s="718"/>
      <c r="DC32" s="722"/>
      <c r="DD32" s="692" t="s">
        <v>232</v>
      </c>
      <c r="DE32" s="684"/>
      <c r="DF32" s="684"/>
      <c r="DG32" s="684"/>
      <c r="DH32" s="684"/>
      <c r="DI32" s="684"/>
      <c r="DJ32" s="684"/>
      <c r="DK32" s="685"/>
      <c r="DL32" s="692" t="s">
        <v>126</v>
      </c>
      <c r="DM32" s="684"/>
      <c r="DN32" s="684"/>
      <c r="DO32" s="684"/>
      <c r="DP32" s="684"/>
      <c r="DQ32" s="684"/>
      <c r="DR32" s="684"/>
      <c r="DS32" s="684"/>
      <c r="DT32" s="684"/>
      <c r="DU32" s="684"/>
      <c r="DV32" s="685"/>
      <c r="DW32" s="688" t="s">
        <v>126</v>
      </c>
      <c r="DX32" s="718"/>
      <c r="DY32" s="718"/>
      <c r="DZ32" s="718"/>
      <c r="EA32" s="718"/>
      <c r="EB32" s="718"/>
      <c r="EC32" s="719"/>
    </row>
    <row r="33" spans="2:133" ht="11.25" customHeight="1" x14ac:dyDescent="0.15">
      <c r="B33" s="680" t="s">
        <v>316</v>
      </c>
      <c r="C33" s="681"/>
      <c r="D33" s="681"/>
      <c r="E33" s="681"/>
      <c r="F33" s="681"/>
      <c r="G33" s="681"/>
      <c r="H33" s="681"/>
      <c r="I33" s="681"/>
      <c r="J33" s="681"/>
      <c r="K33" s="681"/>
      <c r="L33" s="681"/>
      <c r="M33" s="681"/>
      <c r="N33" s="681"/>
      <c r="O33" s="681"/>
      <c r="P33" s="681"/>
      <c r="Q33" s="682"/>
      <c r="R33" s="683">
        <v>21421270</v>
      </c>
      <c r="S33" s="684"/>
      <c r="T33" s="684"/>
      <c r="U33" s="684"/>
      <c r="V33" s="684"/>
      <c r="W33" s="684"/>
      <c r="X33" s="684"/>
      <c r="Y33" s="685"/>
      <c r="Z33" s="686">
        <v>15</v>
      </c>
      <c r="AA33" s="686"/>
      <c r="AB33" s="686"/>
      <c r="AC33" s="686"/>
      <c r="AD33" s="687" t="s">
        <v>232</v>
      </c>
      <c r="AE33" s="687"/>
      <c r="AF33" s="687"/>
      <c r="AG33" s="687"/>
      <c r="AH33" s="687"/>
      <c r="AI33" s="687"/>
      <c r="AJ33" s="687"/>
      <c r="AK33" s="687"/>
      <c r="AL33" s="688" t="s">
        <v>232</v>
      </c>
      <c r="AM33" s="689"/>
      <c r="AN33" s="689"/>
      <c r="AO33" s="690"/>
      <c r="AP33" s="741"/>
      <c r="AQ33" s="742"/>
      <c r="AR33" s="742"/>
      <c r="AS33" s="742"/>
      <c r="AT33" s="745"/>
      <c r="AU33" s="232"/>
      <c r="AV33" s="232"/>
      <c r="AW33" s="232"/>
      <c r="AX33" s="732" t="s">
        <v>317</v>
      </c>
      <c r="AY33" s="733"/>
      <c r="AZ33" s="733"/>
      <c r="BA33" s="733"/>
      <c r="BB33" s="733"/>
      <c r="BC33" s="733"/>
      <c r="BD33" s="733"/>
      <c r="BE33" s="733"/>
      <c r="BF33" s="734"/>
      <c r="BG33" s="753">
        <v>99.2</v>
      </c>
      <c r="BH33" s="754"/>
      <c r="BI33" s="754"/>
      <c r="BJ33" s="754"/>
      <c r="BK33" s="754"/>
      <c r="BL33" s="754"/>
      <c r="BM33" s="755">
        <v>96.9</v>
      </c>
      <c r="BN33" s="754"/>
      <c r="BO33" s="754"/>
      <c r="BP33" s="754"/>
      <c r="BQ33" s="756"/>
      <c r="BR33" s="753">
        <v>99.2</v>
      </c>
      <c r="BS33" s="754"/>
      <c r="BT33" s="754"/>
      <c r="BU33" s="754"/>
      <c r="BV33" s="754"/>
      <c r="BW33" s="754"/>
      <c r="BX33" s="755">
        <v>96.8</v>
      </c>
      <c r="BY33" s="754"/>
      <c r="BZ33" s="754"/>
      <c r="CA33" s="754"/>
      <c r="CB33" s="756"/>
      <c r="CD33" s="698" t="s">
        <v>318</v>
      </c>
      <c r="CE33" s="699"/>
      <c r="CF33" s="699"/>
      <c r="CG33" s="699"/>
      <c r="CH33" s="699"/>
      <c r="CI33" s="699"/>
      <c r="CJ33" s="699"/>
      <c r="CK33" s="699"/>
      <c r="CL33" s="699"/>
      <c r="CM33" s="699"/>
      <c r="CN33" s="699"/>
      <c r="CO33" s="699"/>
      <c r="CP33" s="699"/>
      <c r="CQ33" s="700"/>
      <c r="CR33" s="683">
        <v>60640841</v>
      </c>
      <c r="CS33" s="720"/>
      <c r="CT33" s="720"/>
      <c r="CU33" s="720"/>
      <c r="CV33" s="720"/>
      <c r="CW33" s="720"/>
      <c r="CX33" s="720"/>
      <c r="CY33" s="721"/>
      <c r="CZ33" s="688">
        <v>44.6</v>
      </c>
      <c r="DA33" s="718"/>
      <c r="DB33" s="718"/>
      <c r="DC33" s="722"/>
      <c r="DD33" s="692">
        <v>47303231</v>
      </c>
      <c r="DE33" s="720"/>
      <c r="DF33" s="720"/>
      <c r="DG33" s="720"/>
      <c r="DH33" s="720"/>
      <c r="DI33" s="720"/>
      <c r="DJ33" s="720"/>
      <c r="DK33" s="721"/>
      <c r="DL33" s="692">
        <v>29924013</v>
      </c>
      <c r="DM33" s="720"/>
      <c r="DN33" s="720"/>
      <c r="DO33" s="720"/>
      <c r="DP33" s="720"/>
      <c r="DQ33" s="720"/>
      <c r="DR33" s="720"/>
      <c r="DS33" s="720"/>
      <c r="DT33" s="720"/>
      <c r="DU33" s="720"/>
      <c r="DV33" s="721"/>
      <c r="DW33" s="688">
        <v>43.6</v>
      </c>
      <c r="DX33" s="718"/>
      <c r="DY33" s="718"/>
      <c r="DZ33" s="718"/>
      <c r="EA33" s="718"/>
      <c r="EB33" s="718"/>
      <c r="EC33" s="719"/>
    </row>
    <row r="34" spans="2:133" ht="11.25" customHeight="1" x14ac:dyDescent="0.15">
      <c r="B34" s="680" t="s">
        <v>319</v>
      </c>
      <c r="C34" s="681"/>
      <c r="D34" s="681"/>
      <c r="E34" s="681"/>
      <c r="F34" s="681"/>
      <c r="G34" s="681"/>
      <c r="H34" s="681"/>
      <c r="I34" s="681"/>
      <c r="J34" s="681"/>
      <c r="K34" s="681"/>
      <c r="L34" s="681"/>
      <c r="M34" s="681"/>
      <c r="N34" s="681"/>
      <c r="O34" s="681"/>
      <c r="P34" s="681"/>
      <c r="Q34" s="682"/>
      <c r="R34" s="683">
        <v>200172</v>
      </c>
      <c r="S34" s="684"/>
      <c r="T34" s="684"/>
      <c r="U34" s="684"/>
      <c r="V34" s="684"/>
      <c r="W34" s="684"/>
      <c r="X34" s="684"/>
      <c r="Y34" s="685"/>
      <c r="Z34" s="686">
        <v>0.1</v>
      </c>
      <c r="AA34" s="686"/>
      <c r="AB34" s="686"/>
      <c r="AC34" s="686"/>
      <c r="AD34" s="687" t="s">
        <v>135</v>
      </c>
      <c r="AE34" s="687"/>
      <c r="AF34" s="687"/>
      <c r="AG34" s="687"/>
      <c r="AH34" s="687"/>
      <c r="AI34" s="687"/>
      <c r="AJ34" s="687"/>
      <c r="AK34" s="687"/>
      <c r="AL34" s="688" t="s">
        <v>232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21953575</v>
      </c>
      <c r="CS34" s="684"/>
      <c r="CT34" s="684"/>
      <c r="CU34" s="684"/>
      <c r="CV34" s="684"/>
      <c r="CW34" s="684"/>
      <c r="CX34" s="684"/>
      <c r="CY34" s="685"/>
      <c r="CZ34" s="688">
        <v>16.100000000000001</v>
      </c>
      <c r="DA34" s="718"/>
      <c r="DB34" s="718"/>
      <c r="DC34" s="722"/>
      <c r="DD34" s="692">
        <v>17592857</v>
      </c>
      <c r="DE34" s="684"/>
      <c r="DF34" s="684"/>
      <c r="DG34" s="684"/>
      <c r="DH34" s="684"/>
      <c r="DI34" s="684"/>
      <c r="DJ34" s="684"/>
      <c r="DK34" s="685"/>
      <c r="DL34" s="692">
        <v>12470596</v>
      </c>
      <c r="DM34" s="684"/>
      <c r="DN34" s="684"/>
      <c r="DO34" s="684"/>
      <c r="DP34" s="684"/>
      <c r="DQ34" s="684"/>
      <c r="DR34" s="684"/>
      <c r="DS34" s="684"/>
      <c r="DT34" s="684"/>
      <c r="DU34" s="684"/>
      <c r="DV34" s="685"/>
      <c r="DW34" s="688">
        <v>18.2</v>
      </c>
      <c r="DX34" s="718"/>
      <c r="DY34" s="718"/>
      <c r="DZ34" s="718"/>
      <c r="EA34" s="718"/>
      <c r="EB34" s="718"/>
      <c r="EC34" s="719"/>
    </row>
    <row r="35" spans="2:133" ht="11.25" customHeight="1" x14ac:dyDescent="0.15">
      <c r="B35" s="680" t="s">
        <v>321</v>
      </c>
      <c r="C35" s="681"/>
      <c r="D35" s="681"/>
      <c r="E35" s="681"/>
      <c r="F35" s="681"/>
      <c r="G35" s="681"/>
      <c r="H35" s="681"/>
      <c r="I35" s="681"/>
      <c r="J35" s="681"/>
      <c r="K35" s="681"/>
      <c r="L35" s="681"/>
      <c r="M35" s="681"/>
      <c r="N35" s="681"/>
      <c r="O35" s="681"/>
      <c r="P35" s="681"/>
      <c r="Q35" s="682"/>
      <c r="R35" s="683">
        <v>226564</v>
      </c>
      <c r="S35" s="684"/>
      <c r="T35" s="684"/>
      <c r="U35" s="684"/>
      <c r="V35" s="684"/>
      <c r="W35" s="684"/>
      <c r="X35" s="684"/>
      <c r="Y35" s="685"/>
      <c r="Z35" s="686">
        <v>0.2</v>
      </c>
      <c r="AA35" s="686"/>
      <c r="AB35" s="686"/>
      <c r="AC35" s="686"/>
      <c r="AD35" s="687" t="s">
        <v>232</v>
      </c>
      <c r="AE35" s="687"/>
      <c r="AF35" s="687"/>
      <c r="AG35" s="687"/>
      <c r="AH35" s="687"/>
      <c r="AI35" s="687"/>
      <c r="AJ35" s="687"/>
      <c r="AK35" s="687"/>
      <c r="AL35" s="688" t="s">
        <v>232</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2217001</v>
      </c>
      <c r="CS35" s="720"/>
      <c r="CT35" s="720"/>
      <c r="CU35" s="720"/>
      <c r="CV35" s="720"/>
      <c r="CW35" s="720"/>
      <c r="CX35" s="720"/>
      <c r="CY35" s="721"/>
      <c r="CZ35" s="688">
        <v>1.6</v>
      </c>
      <c r="DA35" s="718"/>
      <c r="DB35" s="718"/>
      <c r="DC35" s="722"/>
      <c r="DD35" s="692">
        <v>1541225</v>
      </c>
      <c r="DE35" s="720"/>
      <c r="DF35" s="720"/>
      <c r="DG35" s="720"/>
      <c r="DH35" s="720"/>
      <c r="DI35" s="720"/>
      <c r="DJ35" s="720"/>
      <c r="DK35" s="721"/>
      <c r="DL35" s="692">
        <v>1481348</v>
      </c>
      <c r="DM35" s="720"/>
      <c r="DN35" s="720"/>
      <c r="DO35" s="720"/>
      <c r="DP35" s="720"/>
      <c r="DQ35" s="720"/>
      <c r="DR35" s="720"/>
      <c r="DS35" s="720"/>
      <c r="DT35" s="720"/>
      <c r="DU35" s="720"/>
      <c r="DV35" s="721"/>
      <c r="DW35" s="688">
        <v>2.2000000000000002</v>
      </c>
      <c r="DX35" s="718"/>
      <c r="DY35" s="718"/>
      <c r="DZ35" s="718"/>
      <c r="EA35" s="718"/>
      <c r="EB35" s="718"/>
      <c r="EC35" s="719"/>
    </row>
    <row r="36" spans="2:133" ht="11.25" customHeight="1" x14ac:dyDescent="0.15">
      <c r="B36" s="680" t="s">
        <v>325</v>
      </c>
      <c r="C36" s="681"/>
      <c r="D36" s="681"/>
      <c r="E36" s="681"/>
      <c r="F36" s="681"/>
      <c r="G36" s="681"/>
      <c r="H36" s="681"/>
      <c r="I36" s="681"/>
      <c r="J36" s="681"/>
      <c r="K36" s="681"/>
      <c r="L36" s="681"/>
      <c r="M36" s="681"/>
      <c r="N36" s="681"/>
      <c r="O36" s="681"/>
      <c r="P36" s="681"/>
      <c r="Q36" s="682"/>
      <c r="R36" s="683">
        <v>11221357</v>
      </c>
      <c r="S36" s="684"/>
      <c r="T36" s="684"/>
      <c r="U36" s="684"/>
      <c r="V36" s="684"/>
      <c r="W36" s="684"/>
      <c r="X36" s="684"/>
      <c r="Y36" s="685"/>
      <c r="Z36" s="686">
        <v>7.9</v>
      </c>
      <c r="AA36" s="686"/>
      <c r="AB36" s="686"/>
      <c r="AC36" s="686"/>
      <c r="AD36" s="687" t="s">
        <v>232</v>
      </c>
      <c r="AE36" s="687"/>
      <c r="AF36" s="687"/>
      <c r="AG36" s="687"/>
      <c r="AH36" s="687"/>
      <c r="AI36" s="687"/>
      <c r="AJ36" s="687"/>
      <c r="AK36" s="687"/>
      <c r="AL36" s="688" t="s">
        <v>126</v>
      </c>
      <c r="AM36" s="689"/>
      <c r="AN36" s="689"/>
      <c r="AO36" s="690"/>
      <c r="AP36" s="235"/>
      <c r="AQ36" s="757" t="s">
        <v>326</v>
      </c>
      <c r="AR36" s="758"/>
      <c r="AS36" s="758"/>
      <c r="AT36" s="758"/>
      <c r="AU36" s="758"/>
      <c r="AV36" s="758"/>
      <c r="AW36" s="758"/>
      <c r="AX36" s="758"/>
      <c r="AY36" s="759"/>
      <c r="AZ36" s="672">
        <v>17154026</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416332</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12354724</v>
      </c>
      <c r="CS36" s="684"/>
      <c r="CT36" s="684"/>
      <c r="CU36" s="684"/>
      <c r="CV36" s="684"/>
      <c r="CW36" s="684"/>
      <c r="CX36" s="684"/>
      <c r="CY36" s="685"/>
      <c r="CZ36" s="688">
        <v>9.1</v>
      </c>
      <c r="DA36" s="718"/>
      <c r="DB36" s="718"/>
      <c r="DC36" s="722"/>
      <c r="DD36" s="692">
        <v>10423071</v>
      </c>
      <c r="DE36" s="684"/>
      <c r="DF36" s="684"/>
      <c r="DG36" s="684"/>
      <c r="DH36" s="684"/>
      <c r="DI36" s="684"/>
      <c r="DJ36" s="684"/>
      <c r="DK36" s="685"/>
      <c r="DL36" s="692">
        <v>7985939</v>
      </c>
      <c r="DM36" s="684"/>
      <c r="DN36" s="684"/>
      <c r="DO36" s="684"/>
      <c r="DP36" s="684"/>
      <c r="DQ36" s="684"/>
      <c r="DR36" s="684"/>
      <c r="DS36" s="684"/>
      <c r="DT36" s="684"/>
      <c r="DU36" s="684"/>
      <c r="DV36" s="685"/>
      <c r="DW36" s="688">
        <v>11.6</v>
      </c>
      <c r="DX36" s="718"/>
      <c r="DY36" s="718"/>
      <c r="DZ36" s="718"/>
      <c r="EA36" s="718"/>
      <c r="EB36" s="718"/>
      <c r="EC36" s="719"/>
    </row>
    <row r="37" spans="2:133" ht="11.25" customHeight="1" x14ac:dyDescent="0.15">
      <c r="B37" s="680" t="s">
        <v>329</v>
      </c>
      <c r="C37" s="681"/>
      <c r="D37" s="681"/>
      <c r="E37" s="681"/>
      <c r="F37" s="681"/>
      <c r="G37" s="681"/>
      <c r="H37" s="681"/>
      <c r="I37" s="681"/>
      <c r="J37" s="681"/>
      <c r="K37" s="681"/>
      <c r="L37" s="681"/>
      <c r="M37" s="681"/>
      <c r="N37" s="681"/>
      <c r="O37" s="681"/>
      <c r="P37" s="681"/>
      <c r="Q37" s="682"/>
      <c r="R37" s="683">
        <v>4849897</v>
      </c>
      <c r="S37" s="684"/>
      <c r="T37" s="684"/>
      <c r="U37" s="684"/>
      <c r="V37" s="684"/>
      <c r="W37" s="684"/>
      <c r="X37" s="684"/>
      <c r="Y37" s="685"/>
      <c r="Z37" s="686">
        <v>3.4</v>
      </c>
      <c r="AA37" s="686"/>
      <c r="AB37" s="686"/>
      <c r="AC37" s="686"/>
      <c r="AD37" s="687" t="s">
        <v>126</v>
      </c>
      <c r="AE37" s="687"/>
      <c r="AF37" s="687"/>
      <c r="AG37" s="687"/>
      <c r="AH37" s="687"/>
      <c r="AI37" s="687"/>
      <c r="AJ37" s="687"/>
      <c r="AK37" s="687"/>
      <c r="AL37" s="688" t="s">
        <v>135</v>
      </c>
      <c r="AM37" s="689"/>
      <c r="AN37" s="689"/>
      <c r="AO37" s="690"/>
      <c r="AQ37" s="761" t="s">
        <v>330</v>
      </c>
      <c r="AR37" s="762"/>
      <c r="AS37" s="762"/>
      <c r="AT37" s="762"/>
      <c r="AU37" s="762"/>
      <c r="AV37" s="762"/>
      <c r="AW37" s="762"/>
      <c r="AX37" s="762"/>
      <c r="AY37" s="763"/>
      <c r="AZ37" s="683">
        <v>5637628</v>
      </c>
      <c r="BA37" s="684"/>
      <c r="BB37" s="684"/>
      <c r="BC37" s="684"/>
      <c r="BD37" s="720"/>
      <c r="BE37" s="720"/>
      <c r="BF37" s="750"/>
      <c r="BG37" s="698" t="s">
        <v>331</v>
      </c>
      <c r="BH37" s="699"/>
      <c r="BI37" s="699"/>
      <c r="BJ37" s="699"/>
      <c r="BK37" s="699"/>
      <c r="BL37" s="699"/>
      <c r="BM37" s="699"/>
      <c r="BN37" s="699"/>
      <c r="BO37" s="699"/>
      <c r="BP37" s="699"/>
      <c r="BQ37" s="699"/>
      <c r="BR37" s="699"/>
      <c r="BS37" s="699"/>
      <c r="BT37" s="699"/>
      <c r="BU37" s="700"/>
      <c r="BV37" s="683">
        <v>155422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3431681</v>
      </c>
      <c r="CS37" s="720"/>
      <c r="CT37" s="720"/>
      <c r="CU37" s="720"/>
      <c r="CV37" s="720"/>
      <c r="CW37" s="720"/>
      <c r="CX37" s="720"/>
      <c r="CY37" s="721"/>
      <c r="CZ37" s="688">
        <v>2.5</v>
      </c>
      <c r="DA37" s="718"/>
      <c r="DB37" s="718"/>
      <c r="DC37" s="722"/>
      <c r="DD37" s="692">
        <v>3158862</v>
      </c>
      <c r="DE37" s="720"/>
      <c r="DF37" s="720"/>
      <c r="DG37" s="720"/>
      <c r="DH37" s="720"/>
      <c r="DI37" s="720"/>
      <c r="DJ37" s="720"/>
      <c r="DK37" s="721"/>
      <c r="DL37" s="692">
        <v>2874082</v>
      </c>
      <c r="DM37" s="720"/>
      <c r="DN37" s="720"/>
      <c r="DO37" s="720"/>
      <c r="DP37" s="720"/>
      <c r="DQ37" s="720"/>
      <c r="DR37" s="720"/>
      <c r="DS37" s="720"/>
      <c r="DT37" s="720"/>
      <c r="DU37" s="720"/>
      <c r="DV37" s="721"/>
      <c r="DW37" s="688">
        <v>4.2</v>
      </c>
      <c r="DX37" s="718"/>
      <c r="DY37" s="718"/>
      <c r="DZ37" s="718"/>
      <c r="EA37" s="718"/>
      <c r="EB37" s="718"/>
      <c r="EC37" s="719"/>
    </row>
    <row r="38" spans="2:133" ht="11.25" customHeight="1" x14ac:dyDescent="0.15">
      <c r="B38" s="680" t="s">
        <v>333</v>
      </c>
      <c r="C38" s="681"/>
      <c r="D38" s="681"/>
      <c r="E38" s="681"/>
      <c r="F38" s="681"/>
      <c r="G38" s="681"/>
      <c r="H38" s="681"/>
      <c r="I38" s="681"/>
      <c r="J38" s="681"/>
      <c r="K38" s="681"/>
      <c r="L38" s="681"/>
      <c r="M38" s="681"/>
      <c r="N38" s="681"/>
      <c r="O38" s="681"/>
      <c r="P38" s="681"/>
      <c r="Q38" s="682"/>
      <c r="R38" s="683">
        <v>4283899</v>
      </c>
      <c r="S38" s="684"/>
      <c r="T38" s="684"/>
      <c r="U38" s="684"/>
      <c r="V38" s="684"/>
      <c r="W38" s="684"/>
      <c r="X38" s="684"/>
      <c r="Y38" s="685"/>
      <c r="Z38" s="686">
        <v>3</v>
      </c>
      <c r="AA38" s="686"/>
      <c r="AB38" s="686"/>
      <c r="AC38" s="686"/>
      <c r="AD38" s="687">
        <v>16187</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1194398</v>
      </c>
      <c r="BA38" s="684"/>
      <c r="BB38" s="684"/>
      <c r="BC38" s="684"/>
      <c r="BD38" s="720"/>
      <c r="BE38" s="720"/>
      <c r="BF38" s="750"/>
      <c r="BG38" s="698" t="s">
        <v>335</v>
      </c>
      <c r="BH38" s="699"/>
      <c r="BI38" s="699"/>
      <c r="BJ38" s="699"/>
      <c r="BK38" s="699"/>
      <c r="BL38" s="699"/>
      <c r="BM38" s="699"/>
      <c r="BN38" s="699"/>
      <c r="BO38" s="699"/>
      <c r="BP38" s="699"/>
      <c r="BQ38" s="699"/>
      <c r="BR38" s="699"/>
      <c r="BS38" s="699"/>
      <c r="BT38" s="699"/>
      <c r="BU38" s="700"/>
      <c r="BV38" s="683">
        <v>41582</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11472476</v>
      </c>
      <c r="CS38" s="684"/>
      <c r="CT38" s="684"/>
      <c r="CU38" s="684"/>
      <c r="CV38" s="684"/>
      <c r="CW38" s="684"/>
      <c r="CX38" s="684"/>
      <c r="CY38" s="685"/>
      <c r="CZ38" s="688">
        <v>8.4</v>
      </c>
      <c r="DA38" s="718"/>
      <c r="DB38" s="718"/>
      <c r="DC38" s="722"/>
      <c r="DD38" s="692">
        <v>9693959</v>
      </c>
      <c r="DE38" s="684"/>
      <c r="DF38" s="684"/>
      <c r="DG38" s="684"/>
      <c r="DH38" s="684"/>
      <c r="DI38" s="684"/>
      <c r="DJ38" s="684"/>
      <c r="DK38" s="685"/>
      <c r="DL38" s="692">
        <v>7986130</v>
      </c>
      <c r="DM38" s="684"/>
      <c r="DN38" s="684"/>
      <c r="DO38" s="684"/>
      <c r="DP38" s="684"/>
      <c r="DQ38" s="684"/>
      <c r="DR38" s="684"/>
      <c r="DS38" s="684"/>
      <c r="DT38" s="684"/>
      <c r="DU38" s="684"/>
      <c r="DV38" s="685"/>
      <c r="DW38" s="688">
        <v>11.6</v>
      </c>
      <c r="DX38" s="718"/>
      <c r="DY38" s="718"/>
      <c r="DZ38" s="718"/>
      <c r="EA38" s="718"/>
      <c r="EB38" s="718"/>
      <c r="EC38" s="719"/>
    </row>
    <row r="39" spans="2:133" ht="11.25" customHeight="1" x14ac:dyDescent="0.15">
      <c r="B39" s="680" t="s">
        <v>337</v>
      </c>
      <c r="C39" s="681"/>
      <c r="D39" s="681"/>
      <c r="E39" s="681"/>
      <c r="F39" s="681"/>
      <c r="G39" s="681"/>
      <c r="H39" s="681"/>
      <c r="I39" s="681"/>
      <c r="J39" s="681"/>
      <c r="K39" s="681"/>
      <c r="L39" s="681"/>
      <c r="M39" s="681"/>
      <c r="N39" s="681"/>
      <c r="O39" s="681"/>
      <c r="P39" s="681"/>
      <c r="Q39" s="682"/>
      <c r="R39" s="683">
        <v>7206550</v>
      </c>
      <c r="S39" s="684"/>
      <c r="T39" s="684"/>
      <c r="U39" s="684"/>
      <c r="V39" s="684"/>
      <c r="W39" s="684"/>
      <c r="X39" s="684"/>
      <c r="Y39" s="685"/>
      <c r="Z39" s="686">
        <v>5.0999999999999996</v>
      </c>
      <c r="AA39" s="686"/>
      <c r="AB39" s="686"/>
      <c r="AC39" s="686"/>
      <c r="AD39" s="687" t="s">
        <v>135</v>
      </c>
      <c r="AE39" s="687"/>
      <c r="AF39" s="687"/>
      <c r="AG39" s="687"/>
      <c r="AH39" s="687"/>
      <c r="AI39" s="687"/>
      <c r="AJ39" s="687"/>
      <c r="AK39" s="687"/>
      <c r="AL39" s="688" t="s">
        <v>126</v>
      </c>
      <c r="AM39" s="689"/>
      <c r="AN39" s="689"/>
      <c r="AO39" s="690"/>
      <c r="AQ39" s="761" t="s">
        <v>338</v>
      </c>
      <c r="AR39" s="762"/>
      <c r="AS39" s="762"/>
      <c r="AT39" s="762"/>
      <c r="AU39" s="762"/>
      <c r="AV39" s="762"/>
      <c r="AW39" s="762"/>
      <c r="AX39" s="762"/>
      <c r="AY39" s="763"/>
      <c r="AZ39" s="683">
        <v>474339</v>
      </c>
      <c r="BA39" s="684"/>
      <c r="BB39" s="684"/>
      <c r="BC39" s="684"/>
      <c r="BD39" s="720"/>
      <c r="BE39" s="720"/>
      <c r="BF39" s="750"/>
      <c r="BG39" s="698" t="s">
        <v>339</v>
      </c>
      <c r="BH39" s="699"/>
      <c r="BI39" s="699"/>
      <c r="BJ39" s="699"/>
      <c r="BK39" s="699"/>
      <c r="BL39" s="699"/>
      <c r="BM39" s="699"/>
      <c r="BN39" s="699"/>
      <c r="BO39" s="699"/>
      <c r="BP39" s="699"/>
      <c r="BQ39" s="699"/>
      <c r="BR39" s="699"/>
      <c r="BS39" s="699"/>
      <c r="BT39" s="699"/>
      <c r="BU39" s="700"/>
      <c r="BV39" s="683">
        <v>64452</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6975980</v>
      </c>
      <c r="CS39" s="720"/>
      <c r="CT39" s="720"/>
      <c r="CU39" s="720"/>
      <c r="CV39" s="720"/>
      <c r="CW39" s="720"/>
      <c r="CX39" s="720"/>
      <c r="CY39" s="721"/>
      <c r="CZ39" s="688">
        <v>5.0999999999999996</v>
      </c>
      <c r="DA39" s="718"/>
      <c r="DB39" s="718"/>
      <c r="DC39" s="722"/>
      <c r="DD39" s="692">
        <v>5905393</v>
      </c>
      <c r="DE39" s="720"/>
      <c r="DF39" s="720"/>
      <c r="DG39" s="720"/>
      <c r="DH39" s="720"/>
      <c r="DI39" s="720"/>
      <c r="DJ39" s="720"/>
      <c r="DK39" s="721"/>
      <c r="DL39" s="692" t="s">
        <v>126</v>
      </c>
      <c r="DM39" s="720"/>
      <c r="DN39" s="720"/>
      <c r="DO39" s="720"/>
      <c r="DP39" s="720"/>
      <c r="DQ39" s="720"/>
      <c r="DR39" s="720"/>
      <c r="DS39" s="720"/>
      <c r="DT39" s="720"/>
      <c r="DU39" s="720"/>
      <c r="DV39" s="721"/>
      <c r="DW39" s="688" t="s">
        <v>232</v>
      </c>
      <c r="DX39" s="718"/>
      <c r="DY39" s="718"/>
      <c r="DZ39" s="718"/>
      <c r="EA39" s="718"/>
      <c r="EB39" s="718"/>
      <c r="EC39" s="719"/>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232</v>
      </c>
      <c r="AA40" s="686"/>
      <c r="AB40" s="686"/>
      <c r="AC40" s="686"/>
      <c r="AD40" s="687" t="s">
        <v>232</v>
      </c>
      <c r="AE40" s="687"/>
      <c r="AF40" s="687"/>
      <c r="AG40" s="687"/>
      <c r="AH40" s="687"/>
      <c r="AI40" s="687"/>
      <c r="AJ40" s="687"/>
      <c r="AK40" s="687"/>
      <c r="AL40" s="688" t="s">
        <v>232</v>
      </c>
      <c r="AM40" s="689"/>
      <c r="AN40" s="689"/>
      <c r="AO40" s="690"/>
      <c r="AQ40" s="761" t="s">
        <v>342</v>
      </c>
      <c r="AR40" s="762"/>
      <c r="AS40" s="762"/>
      <c r="AT40" s="762"/>
      <c r="AU40" s="762"/>
      <c r="AV40" s="762"/>
      <c r="AW40" s="762"/>
      <c r="AX40" s="762"/>
      <c r="AY40" s="763"/>
      <c r="AZ40" s="683">
        <v>174599</v>
      </c>
      <c r="BA40" s="684"/>
      <c r="BB40" s="684"/>
      <c r="BC40" s="684"/>
      <c r="BD40" s="720"/>
      <c r="BE40" s="720"/>
      <c r="BF40" s="750"/>
      <c r="BG40" s="764" t="s">
        <v>343</v>
      </c>
      <c r="BH40" s="765"/>
      <c r="BI40" s="765"/>
      <c r="BJ40" s="765"/>
      <c r="BK40" s="765"/>
      <c r="BL40" s="236"/>
      <c r="BM40" s="699" t="s">
        <v>344</v>
      </c>
      <c r="BN40" s="699"/>
      <c r="BO40" s="699"/>
      <c r="BP40" s="699"/>
      <c r="BQ40" s="699"/>
      <c r="BR40" s="699"/>
      <c r="BS40" s="699"/>
      <c r="BT40" s="699"/>
      <c r="BU40" s="700"/>
      <c r="BV40" s="683">
        <v>86</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5667085</v>
      </c>
      <c r="CS40" s="684"/>
      <c r="CT40" s="684"/>
      <c r="CU40" s="684"/>
      <c r="CV40" s="684"/>
      <c r="CW40" s="684"/>
      <c r="CX40" s="684"/>
      <c r="CY40" s="685"/>
      <c r="CZ40" s="688">
        <v>4.2</v>
      </c>
      <c r="DA40" s="718"/>
      <c r="DB40" s="718"/>
      <c r="DC40" s="722"/>
      <c r="DD40" s="692">
        <v>2146726</v>
      </c>
      <c r="DE40" s="684"/>
      <c r="DF40" s="684"/>
      <c r="DG40" s="684"/>
      <c r="DH40" s="684"/>
      <c r="DI40" s="684"/>
      <c r="DJ40" s="684"/>
      <c r="DK40" s="685"/>
      <c r="DL40" s="692" t="s">
        <v>126</v>
      </c>
      <c r="DM40" s="684"/>
      <c r="DN40" s="684"/>
      <c r="DO40" s="684"/>
      <c r="DP40" s="684"/>
      <c r="DQ40" s="684"/>
      <c r="DR40" s="684"/>
      <c r="DS40" s="684"/>
      <c r="DT40" s="684"/>
      <c r="DU40" s="684"/>
      <c r="DV40" s="685"/>
      <c r="DW40" s="688" t="s">
        <v>232</v>
      </c>
      <c r="DX40" s="718"/>
      <c r="DY40" s="718"/>
      <c r="DZ40" s="718"/>
      <c r="EA40" s="718"/>
      <c r="EB40" s="718"/>
      <c r="EC40" s="719"/>
    </row>
    <row r="41" spans="2:133" ht="11.25" customHeight="1" x14ac:dyDescent="0.15">
      <c r="B41" s="680" t="s">
        <v>346</v>
      </c>
      <c r="C41" s="681"/>
      <c r="D41" s="681"/>
      <c r="E41" s="681"/>
      <c r="F41" s="681"/>
      <c r="G41" s="681"/>
      <c r="H41" s="681"/>
      <c r="I41" s="681"/>
      <c r="J41" s="681"/>
      <c r="K41" s="681"/>
      <c r="L41" s="681"/>
      <c r="M41" s="681"/>
      <c r="N41" s="681"/>
      <c r="O41" s="681"/>
      <c r="P41" s="681"/>
      <c r="Q41" s="682"/>
      <c r="R41" s="683">
        <v>4113200</v>
      </c>
      <c r="S41" s="684"/>
      <c r="T41" s="684"/>
      <c r="U41" s="684"/>
      <c r="V41" s="684"/>
      <c r="W41" s="684"/>
      <c r="X41" s="684"/>
      <c r="Y41" s="685"/>
      <c r="Z41" s="686">
        <v>2.9</v>
      </c>
      <c r="AA41" s="686"/>
      <c r="AB41" s="686"/>
      <c r="AC41" s="686"/>
      <c r="AD41" s="687" t="s">
        <v>232</v>
      </c>
      <c r="AE41" s="687"/>
      <c r="AF41" s="687"/>
      <c r="AG41" s="687"/>
      <c r="AH41" s="687"/>
      <c r="AI41" s="687"/>
      <c r="AJ41" s="687"/>
      <c r="AK41" s="687"/>
      <c r="AL41" s="688" t="s">
        <v>232</v>
      </c>
      <c r="AM41" s="689"/>
      <c r="AN41" s="689"/>
      <c r="AO41" s="690"/>
      <c r="AQ41" s="761" t="s">
        <v>347</v>
      </c>
      <c r="AR41" s="762"/>
      <c r="AS41" s="762"/>
      <c r="AT41" s="762"/>
      <c r="AU41" s="762"/>
      <c r="AV41" s="762"/>
      <c r="AW41" s="762"/>
      <c r="AX41" s="762"/>
      <c r="AY41" s="763"/>
      <c r="AZ41" s="683">
        <v>2498953</v>
      </c>
      <c r="BA41" s="684"/>
      <c r="BB41" s="684"/>
      <c r="BC41" s="684"/>
      <c r="BD41" s="720"/>
      <c r="BE41" s="720"/>
      <c r="BF41" s="750"/>
      <c r="BG41" s="764"/>
      <c r="BH41" s="765"/>
      <c r="BI41" s="765"/>
      <c r="BJ41" s="765"/>
      <c r="BK41" s="765"/>
      <c r="BL41" s="236"/>
      <c r="BM41" s="699" t="s">
        <v>348</v>
      </c>
      <c r="BN41" s="699"/>
      <c r="BO41" s="699"/>
      <c r="BP41" s="699"/>
      <c r="BQ41" s="699"/>
      <c r="BR41" s="699"/>
      <c r="BS41" s="699"/>
      <c r="BT41" s="699"/>
      <c r="BU41" s="700"/>
      <c r="BV41" s="683" t="s">
        <v>232</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126</v>
      </c>
      <c r="CS41" s="720"/>
      <c r="CT41" s="720"/>
      <c r="CU41" s="720"/>
      <c r="CV41" s="720"/>
      <c r="CW41" s="720"/>
      <c r="CX41" s="720"/>
      <c r="CY41" s="721"/>
      <c r="CZ41" s="688" t="s">
        <v>232</v>
      </c>
      <c r="DA41" s="718"/>
      <c r="DB41" s="718"/>
      <c r="DC41" s="722"/>
      <c r="DD41" s="692" t="s">
        <v>232</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350</v>
      </c>
      <c r="C42" s="733"/>
      <c r="D42" s="733"/>
      <c r="E42" s="733"/>
      <c r="F42" s="733"/>
      <c r="G42" s="733"/>
      <c r="H42" s="733"/>
      <c r="I42" s="733"/>
      <c r="J42" s="733"/>
      <c r="K42" s="733"/>
      <c r="L42" s="733"/>
      <c r="M42" s="733"/>
      <c r="N42" s="733"/>
      <c r="O42" s="733"/>
      <c r="P42" s="733"/>
      <c r="Q42" s="734"/>
      <c r="R42" s="768">
        <v>142485125</v>
      </c>
      <c r="S42" s="769"/>
      <c r="T42" s="769"/>
      <c r="U42" s="769"/>
      <c r="V42" s="769"/>
      <c r="W42" s="769"/>
      <c r="X42" s="769"/>
      <c r="Y42" s="777"/>
      <c r="Z42" s="778">
        <v>100</v>
      </c>
      <c r="AA42" s="778"/>
      <c r="AB42" s="778"/>
      <c r="AC42" s="778"/>
      <c r="AD42" s="779">
        <v>64504485</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7174109</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307</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24559022</v>
      </c>
      <c r="CS42" s="684"/>
      <c r="CT42" s="684"/>
      <c r="CU42" s="684"/>
      <c r="CV42" s="684"/>
      <c r="CW42" s="684"/>
      <c r="CX42" s="684"/>
      <c r="CY42" s="685"/>
      <c r="CZ42" s="688">
        <v>18.100000000000001</v>
      </c>
      <c r="DA42" s="689"/>
      <c r="DB42" s="689"/>
      <c r="DC42" s="701"/>
      <c r="DD42" s="692">
        <v>4581345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371978</v>
      </c>
      <c r="CS43" s="720"/>
      <c r="CT43" s="720"/>
      <c r="CU43" s="720"/>
      <c r="CV43" s="720"/>
      <c r="CW43" s="720"/>
      <c r="CX43" s="720"/>
      <c r="CY43" s="721"/>
      <c r="CZ43" s="688">
        <v>0.3</v>
      </c>
      <c r="DA43" s="718"/>
      <c r="DB43" s="718"/>
      <c r="DC43" s="722"/>
      <c r="DD43" s="692">
        <v>367844</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9598591</v>
      </c>
      <c r="CS44" s="684"/>
      <c r="CT44" s="684"/>
      <c r="CU44" s="684"/>
      <c r="CV44" s="684"/>
      <c r="CW44" s="684"/>
      <c r="CX44" s="684"/>
      <c r="CY44" s="685"/>
      <c r="CZ44" s="688">
        <v>7.1</v>
      </c>
      <c r="DA44" s="689"/>
      <c r="DB44" s="689"/>
      <c r="DC44" s="701"/>
      <c r="DD44" s="692">
        <v>3153384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6030037</v>
      </c>
      <c r="CS45" s="720"/>
      <c r="CT45" s="720"/>
      <c r="CU45" s="720"/>
      <c r="CV45" s="720"/>
      <c r="CW45" s="720"/>
      <c r="CX45" s="720"/>
      <c r="CY45" s="721"/>
      <c r="CZ45" s="688">
        <v>4.4000000000000004</v>
      </c>
      <c r="DA45" s="718"/>
      <c r="DB45" s="718"/>
      <c r="DC45" s="722"/>
      <c r="DD45" s="692">
        <v>730871</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3431682</v>
      </c>
      <c r="CS46" s="684"/>
      <c r="CT46" s="684"/>
      <c r="CU46" s="684"/>
      <c r="CV46" s="684"/>
      <c r="CW46" s="684"/>
      <c r="CX46" s="684"/>
      <c r="CY46" s="685"/>
      <c r="CZ46" s="688">
        <v>2.5</v>
      </c>
      <c r="DA46" s="689"/>
      <c r="DB46" s="689"/>
      <c r="DC46" s="701"/>
      <c r="DD46" s="692">
        <v>2401241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14960431</v>
      </c>
      <c r="CS47" s="720"/>
      <c r="CT47" s="720"/>
      <c r="CU47" s="720"/>
      <c r="CV47" s="720"/>
      <c r="CW47" s="720"/>
      <c r="CX47" s="720"/>
      <c r="CY47" s="721"/>
      <c r="CZ47" s="688">
        <v>11</v>
      </c>
      <c r="DA47" s="718"/>
      <c r="DB47" s="718"/>
      <c r="DC47" s="722"/>
      <c r="DD47" s="692">
        <v>1427961</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126</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363</v>
      </c>
      <c r="CE49" s="733"/>
      <c r="CF49" s="733"/>
      <c r="CG49" s="733"/>
      <c r="CH49" s="733"/>
      <c r="CI49" s="733"/>
      <c r="CJ49" s="733"/>
      <c r="CK49" s="733"/>
      <c r="CL49" s="733"/>
      <c r="CM49" s="733"/>
      <c r="CN49" s="733"/>
      <c r="CO49" s="733"/>
      <c r="CP49" s="733"/>
      <c r="CQ49" s="734"/>
      <c r="CR49" s="768">
        <v>136047622</v>
      </c>
      <c r="CS49" s="754"/>
      <c r="CT49" s="754"/>
      <c r="CU49" s="754"/>
      <c r="CV49" s="754"/>
      <c r="CW49" s="754"/>
      <c r="CX49" s="754"/>
      <c r="CY49" s="785"/>
      <c r="CZ49" s="780">
        <v>100</v>
      </c>
      <c r="DA49" s="786"/>
      <c r="DB49" s="786"/>
      <c r="DC49" s="787"/>
      <c r="DD49" s="788">
        <v>83755002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pp9uTaFaJVImsIklj1bWGZDmi6Rcg7A/VvZPN/c5ZvJbpe4KMr1agSpFHzX/Tqsh1g1iXBKnla+kYXRW7Sd+Q==" saltValue="xn6txhdystJxNKiQwsZbb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34" sqref="AU34:AY3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141662</v>
      </c>
      <c r="R7" s="819"/>
      <c r="S7" s="819"/>
      <c r="T7" s="819"/>
      <c r="U7" s="819"/>
      <c r="V7" s="819">
        <v>135431</v>
      </c>
      <c r="W7" s="819"/>
      <c r="X7" s="819"/>
      <c r="Y7" s="819"/>
      <c r="Z7" s="819"/>
      <c r="AA7" s="819">
        <v>6231</v>
      </c>
      <c r="AB7" s="819"/>
      <c r="AC7" s="819"/>
      <c r="AD7" s="819"/>
      <c r="AE7" s="820"/>
      <c r="AF7" s="821">
        <v>4629</v>
      </c>
      <c r="AG7" s="822"/>
      <c r="AH7" s="822"/>
      <c r="AI7" s="822"/>
      <c r="AJ7" s="823"/>
      <c r="AK7" s="858">
        <v>11195</v>
      </c>
      <c r="AL7" s="859"/>
      <c r="AM7" s="859"/>
      <c r="AN7" s="859"/>
      <c r="AO7" s="859"/>
      <c r="AP7" s="859">
        <v>79147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-9</v>
      </c>
      <c r="CI7" s="856"/>
      <c r="CJ7" s="856"/>
      <c r="CK7" s="856"/>
      <c r="CL7" s="857"/>
      <c r="CM7" s="855">
        <v>489</v>
      </c>
      <c r="CN7" s="856"/>
      <c r="CO7" s="856"/>
      <c r="CP7" s="856"/>
      <c r="CQ7" s="857"/>
      <c r="CR7" s="855">
        <v>155</v>
      </c>
      <c r="CS7" s="856"/>
      <c r="CT7" s="856"/>
      <c r="CU7" s="856"/>
      <c r="CV7" s="857"/>
      <c r="CW7" s="855">
        <v>90</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1</v>
      </c>
      <c r="R8" s="843"/>
      <c r="S8" s="843"/>
      <c r="T8" s="843"/>
      <c r="U8" s="843"/>
      <c r="V8" s="843">
        <v>0</v>
      </c>
      <c r="W8" s="843"/>
      <c r="X8" s="843"/>
      <c r="Y8" s="843"/>
      <c r="Z8" s="843"/>
      <c r="AA8" s="843">
        <v>0</v>
      </c>
      <c r="AB8" s="843"/>
      <c r="AC8" s="843"/>
      <c r="AD8" s="843"/>
      <c r="AE8" s="844"/>
      <c r="AF8" s="845">
        <v>0</v>
      </c>
      <c r="AG8" s="846"/>
      <c r="AH8" s="846"/>
      <c r="AI8" s="846"/>
      <c r="AJ8" s="847"/>
      <c r="AK8" s="848">
        <v>1</v>
      </c>
      <c r="AL8" s="849"/>
      <c r="AM8" s="849"/>
      <c r="AN8" s="849"/>
      <c r="AO8" s="849"/>
      <c r="AP8" s="849" t="s">
        <v>588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-5</v>
      </c>
      <c r="CI8" s="866"/>
      <c r="CJ8" s="866"/>
      <c r="CK8" s="866"/>
      <c r="CL8" s="867"/>
      <c r="CM8" s="865">
        <v>242</v>
      </c>
      <c r="CN8" s="866"/>
      <c r="CO8" s="866"/>
      <c r="CP8" s="866"/>
      <c r="CQ8" s="867"/>
      <c r="CR8" s="865">
        <v>125</v>
      </c>
      <c r="CS8" s="866"/>
      <c r="CT8" s="866"/>
      <c r="CU8" s="866"/>
      <c r="CV8" s="867"/>
      <c r="CW8" s="865">
        <v>80</v>
      </c>
      <c r="CX8" s="866"/>
      <c r="CY8" s="866"/>
      <c r="CZ8" s="866"/>
      <c r="DA8" s="867"/>
      <c r="DB8" s="865" t="s">
        <v>537</v>
      </c>
      <c r="DC8" s="866"/>
      <c r="DD8" s="866"/>
      <c r="DE8" s="866"/>
      <c r="DF8" s="867"/>
      <c r="DG8" s="865" t="s">
        <v>537</v>
      </c>
      <c r="DH8" s="866"/>
      <c r="DI8" s="866"/>
      <c r="DJ8" s="866"/>
      <c r="DK8" s="867"/>
      <c r="DL8" s="865" t="s">
        <v>537</v>
      </c>
      <c r="DM8" s="866"/>
      <c r="DN8" s="866"/>
      <c r="DO8" s="866"/>
      <c r="DP8" s="867"/>
      <c r="DQ8" s="865" t="s">
        <v>537</v>
      </c>
      <c r="DR8" s="866"/>
      <c r="DS8" s="866"/>
      <c r="DT8" s="866"/>
      <c r="DU8" s="867"/>
      <c r="DV8" s="868"/>
      <c r="DW8" s="869"/>
      <c r="DX8" s="869"/>
      <c r="DY8" s="869"/>
      <c r="DZ8" s="870"/>
      <c r="EA8" s="255"/>
    </row>
    <row r="9" spans="1:131" s="256" customFormat="1" ht="26.25" customHeight="1" x14ac:dyDescent="0.15">
      <c r="A9" s="262">
        <v>3</v>
      </c>
      <c r="B9" s="839" t="s">
        <v>388</v>
      </c>
      <c r="C9" s="840"/>
      <c r="D9" s="840"/>
      <c r="E9" s="840"/>
      <c r="F9" s="840"/>
      <c r="G9" s="840"/>
      <c r="H9" s="840"/>
      <c r="I9" s="840"/>
      <c r="J9" s="840"/>
      <c r="K9" s="840"/>
      <c r="L9" s="840"/>
      <c r="M9" s="840"/>
      <c r="N9" s="840"/>
      <c r="O9" s="840"/>
      <c r="P9" s="841"/>
      <c r="Q9" s="842">
        <v>46</v>
      </c>
      <c r="R9" s="843"/>
      <c r="S9" s="843"/>
      <c r="T9" s="843"/>
      <c r="U9" s="843"/>
      <c r="V9" s="843">
        <v>9</v>
      </c>
      <c r="W9" s="843"/>
      <c r="X9" s="843"/>
      <c r="Y9" s="843"/>
      <c r="Z9" s="843"/>
      <c r="AA9" s="843">
        <v>37</v>
      </c>
      <c r="AB9" s="843"/>
      <c r="AC9" s="843"/>
      <c r="AD9" s="843"/>
      <c r="AE9" s="844"/>
      <c r="AF9" s="845">
        <v>37</v>
      </c>
      <c r="AG9" s="846"/>
      <c r="AH9" s="846"/>
      <c r="AI9" s="846"/>
      <c r="AJ9" s="847"/>
      <c r="AK9" s="848">
        <v>1</v>
      </c>
      <c r="AL9" s="849"/>
      <c r="AM9" s="849"/>
      <c r="AN9" s="849"/>
      <c r="AO9" s="849"/>
      <c r="AP9" s="849">
        <v>56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591</v>
      </c>
      <c r="BT9" s="853"/>
      <c r="BU9" s="853"/>
      <c r="BV9" s="853"/>
      <c r="BW9" s="853"/>
      <c r="BX9" s="853"/>
      <c r="BY9" s="853"/>
      <c r="BZ9" s="853"/>
      <c r="CA9" s="853"/>
      <c r="CB9" s="853"/>
      <c r="CC9" s="853"/>
      <c r="CD9" s="853"/>
      <c r="CE9" s="853"/>
      <c r="CF9" s="853"/>
      <c r="CG9" s="854"/>
      <c r="CH9" s="865">
        <v>-6</v>
      </c>
      <c r="CI9" s="866"/>
      <c r="CJ9" s="866"/>
      <c r="CK9" s="866"/>
      <c r="CL9" s="867"/>
      <c r="CM9" s="865">
        <v>67</v>
      </c>
      <c r="CN9" s="866"/>
      <c r="CO9" s="866"/>
      <c r="CP9" s="866"/>
      <c r="CQ9" s="867"/>
      <c r="CR9" s="865">
        <v>15</v>
      </c>
      <c r="CS9" s="866"/>
      <c r="CT9" s="866"/>
      <c r="CU9" s="866"/>
      <c r="CV9" s="867"/>
      <c r="CW9" s="865">
        <v>49</v>
      </c>
      <c r="CX9" s="866"/>
      <c r="CY9" s="866"/>
      <c r="CZ9" s="866"/>
      <c r="DA9" s="867"/>
      <c r="DB9" s="865" t="s">
        <v>537</v>
      </c>
      <c r="DC9" s="866"/>
      <c r="DD9" s="866"/>
      <c r="DE9" s="866"/>
      <c r="DF9" s="867"/>
      <c r="DG9" s="865" t="s">
        <v>537</v>
      </c>
      <c r="DH9" s="866"/>
      <c r="DI9" s="866"/>
      <c r="DJ9" s="866"/>
      <c r="DK9" s="867"/>
      <c r="DL9" s="865" t="s">
        <v>537</v>
      </c>
      <c r="DM9" s="866"/>
      <c r="DN9" s="866"/>
      <c r="DO9" s="866"/>
      <c r="DP9" s="867"/>
      <c r="DQ9" s="865" t="s">
        <v>537</v>
      </c>
      <c r="DR9" s="866"/>
      <c r="DS9" s="866"/>
      <c r="DT9" s="866"/>
      <c r="DU9" s="867"/>
      <c r="DV9" s="868"/>
      <c r="DW9" s="869"/>
      <c r="DX9" s="869"/>
      <c r="DY9" s="869"/>
      <c r="DZ9" s="870"/>
      <c r="EA9" s="255"/>
    </row>
    <row r="10" spans="1:131" s="256" customFormat="1" ht="26.25" customHeight="1" x14ac:dyDescent="0.15">
      <c r="A10" s="262">
        <v>4</v>
      </c>
      <c r="B10" s="839" t="s">
        <v>389</v>
      </c>
      <c r="C10" s="840"/>
      <c r="D10" s="840"/>
      <c r="E10" s="840"/>
      <c r="F10" s="840"/>
      <c r="G10" s="840"/>
      <c r="H10" s="840"/>
      <c r="I10" s="840"/>
      <c r="J10" s="840"/>
      <c r="K10" s="840"/>
      <c r="L10" s="840"/>
      <c r="M10" s="840"/>
      <c r="N10" s="840"/>
      <c r="O10" s="840"/>
      <c r="P10" s="841"/>
      <c r="Q10" s="842">
        <v>142</v>
      </c>
      <c r="R10" s="843"/>
      <c r="S10" s="843"/>
      <c r="T10" s="843"/>
      <c r="U10" s="843"/>
      <c r="V10" s="843">
        <v>142</v>
      </c>
      <c r="W10" s="843"/>
      <c r="X10" s="843"/>
      <c r="Y10" s="843"/>
      <c r="Z10" s="843"/>
      <c r="AA10" s="843" t="s">
        <v>588</v>
      </c>
      <c r="AB10" s="843"/>
      <c r="AC10" s="843"/>
      <c r="AD10" s="843"/>
      <c r="AE10" s="844"/>
      <c r="AF10" s="845" t="s">
        <v>126</v>
      </c>
      <c r="AG10" s="846"/>
      <c r="AH10" s="846"/>
      <c r="AI10" s="846"/>
      <c r="AJ10" s="847"/>
      <c r="AK10" s="848">
        <v>117</v>
      </c>
      <c r="AL10" s="849"/>
      <c r="AM10" s="849"/>
      <c r="AN10" s="849"/>
      <c r="AO10" s="849"/>
      <c r="AP10" s="849">
        <v>54</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592</v>
      </c>
      <c r="BT10" s="853"/>
      <c r="BU10" s="853"/>
      <c r="BV10" s="853"/>
      <c r="BW10" s="853"/>
      <c r="BX10" s="853"/>
      <c r="BY10" s="853"/>
      <c r="BZ10" s="853"/>
      <c r="CA10" s="853"/>
      <c r="CB10" s="853"/>
      <c r="CC10" s="853"/>
      <c r="CD10" s="853"/>
      <c r="CE10" s="853"/>
      <c r="CF10" s="853"/>
      <c r="CG10" s="854"/>
      <c r="CH10" s="865">
        <v>1</v>
      </c>
      <c r="CI10" s="866"/>
      <c r="CJ10" s="866"/>
      <c r="CK10" s="866"/>
      <c r="CL10" s="867"/>
      <c r="CM10" s="865">
        <v>135</v>
      </c>
      <c r="CN10" s="866"/>
      <c r="CO10" s="866"/>
      <c r="CP10" s="866"/>
      <c r="CQ10" s="867"/>
      <c r="CR10" s="865">
        <v>70</v>
      </c>
      <c r="CS10" s="866"/>
      <c r="CT10" s="866"/>
      <c r="CU10" s="866"/>
      <c r="CV10" s="867"/>
      <c r="CW10" s="865">
        <v>27</v>
      </c>
      <c r="CX10" s="866"/>
      <c r="CY10" s="866"/>
      <c r="CZ10" s="866"/>
      <c r="DA10" s="867"/>
      <c r="DB10" s="865" t="s">
        <v>537</v>
      </c>
      <c r="DC10" s="866"/>
      <c r="DD10" s="866"/>
      <c r="DE10" s="866"/>
      <c r="DF10" s="867"/>
      <c r="DG10" s="865" t="s">
        <v>537</v>
      </c>
      <c r="DH10" s="866"/>
      <c r="DI10" s="866"/>
      <c r="DJ10" s="866"/>
      <c r="DK10" s="867"/>
      <c r="DL10" s="865" t="s">
        <v>537</v>
      </c>
      <c r="DM10" s="866"/>
      <c r="DN10" s="866"/>
      <c r="DO10" s="866"/>
      <c r="DP10" s="867"/>
      <c r="DQ10" s="865" t="s">
        <v>537</v>
      </c>
      <c r="DR10" s="866"/>
      <c r="DS10" s="866"/>
      <c r="DT10" s="866"/>
      <c r="DU10" s="867"/>
      <c r="DV10" s="868"/>
      <c r="DW10" s="869"/>
      <c r="DX10" s="869"/>
      <c r="DY10" s="869"/>
      <c r="DZ10" s="870"/>
      <c r="EA10" s="255"/>
    </row>
    <row r="11" spans="1:131" s="256" customFormat="1" ht="26.25" customHeight="1" x14ac:dyDescent="0.15">
      <c r="A11" s="262">
        <v>5</v>
      </c>
      <c r="B11" s="839" t="s">
        <v>390</v>
      </c>
      <c r="C11" s="840"/>
      <c r="D11" s="840"/>
      <c r="E11" s="840"/>
      <c r="F11" s="840"/>
      <c r="G11" s="840"/>
      <c r="H11" s="840"/>
      <c r="I11" s="840"/>
      <c r="J11" s="840"/>
      <c r="K11" s="840"/>
      <c r="L11" s="840"/>
      <c r="M11" s="840"/>
      <c r="N11" s="840"/>
      <c r="O11" s="840"/>
      <c r="P11" s="841"/>
      <c r="Q11" s="842">
        <v>144</v>
      </c>
      <c r="R11" s="843"/>
      <c r="S11" s="843"/>
      <c r="T11" s="843"/>
      <c r="U11" s="843"/>
      <c r="V11" s="843">
        <v>144</v>
      </c>
      <c r="W11" s="843"/>
      <c r="X11" s="843"/>
      <c r="Y11" s="843"/>
      <c r="Z11" s="843"/>
      <c r="AA11" s="843" t="s">
        <v>588</v>
      </c>
      <c r="AB11" s="843"/>
      <c r="AC11" s="843"/>
      <c r="AD11" s="843"/>
      <c r="AE11" s="844"/>
      <c r="AF11" s="845" t="s">
        <v>126</v>
      </c>
      <c r="AG11" s="846"/>
      <c r="AH11" s="846"/>
      <c r="AI11" s="846"/>
      <c r="AJ11" s="847"/>
      <c r="AK11" s="848" t="s">
        <v>588</v>
      </c>
      <c r="AL11" s="849"/>
      <c r="AM11" s="849"/>
      <c r="AN11" s="849"/>
      <c r="AO11" s="849"/>
      <c r="AP11" s="849" t="s">
        <v>588</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593</v>
      </c>
      <c r="BT11" s="853"/>
      <c r="BU11" s="853"/>
      <c r="BV11" s="853"/>
      <c r="BW11" s="853"/>
      <c r="BX11" s="853"/>
      <c r="BY11" s="853"/>
      <c r="BZ11" s="853"/>
      <c r="CA11" s="853"/>
      <c r="CB11" s="853"/>
      <c r="CC11" s="853"/>
      <c r="CD11" s="853"/>
      <c r="CE11" s="853"/>
      <c r="CF11" s="853"/>
      <c r="CG11" s="854"/>
      <c r="CH11" s="865">
        <v>13</v>
      </c>
      <c r="CI11" s="866"/>
      <c r="CJ11" s="866"/>
      <c r="CK11" s="866"/>
      <c r="CL11" s="867"/>
      <c r="CM11" s="865">
        <v>381</v>
      </c>
      <c r="CN11" s="866"/>
      <c r="CO11" s="866"/>
      <c r="CP11" s="866"/>
      <c r="CQ11" s="867"/>
      <c r="CR11" s="865">
        <v>102</v>
      </c>
      <c r="CS11" s="866"/>
      <c r="CT11" s="866"/>
      <c r="CU11" s="866"/>
      <c r="CV11" s="867"/>
      <c r="CW11" s="865" t="s">
        <v>588</v>
      </c>
      <c r="CX11" s="866"/>
      <c r="CY11" s="866"/>
      <c r="CZ11" s="866"/>
      <c r="DA11" s="867"/>
      <c r="DB11" s="865">
        <v>88</v>
      </c>
      <c r="DC11" s="866"/>
      <c r="DD11" s="866"/>
      <c r="DE11" s="866"/>
      <c r="DF11" s="867"/>
      <c r="DG11" s="865" t="s">
        <v>537</v>
      </c>
      <c r="DH11" s="866"/>
      <c r="DI11" s="866"/>
      <c r="DJ11" s="866"/>
      <c r="DK11" s="867"/>
      <c r="DL11" s="865" t="s">
        <v>537</v>
      </c>
      <c r="DM11" s="866"/>
      <c r="DN11" s="866"/>
      <c r="DO11" s="866"/>
      <c r="DP11" s="867"/>
      <c r="DQ11" s="865" t="s">
        <v>537</v>
      </c>
      <c r="DR11" s="866"/>
      <c r="DS11" s="866"/>
      <c r="DT11" s="866"/>
      <c r="DU11" s="867"/>
      <c r="DV11" s="868"/>
      <c r="DW11" s="869"/>
      <c r="DX11" s="869"/>
      <c r="DY11" s="869"/>
      <c r="DZ11" s="870"/>
      <c r="EA11" s="255"/>
    </row>
    <row r="12" spans="1:131" s="256" customFormat="1" ht="26.25" customHeight="1" x14ac:dyDescent="0.15">
      <c r="A12" s="262">
        <v>6</v>
      </c>
      <c r="B12" s="839" t="s">
        <v>391</v>
      </c>
      <c r="C12" s="840"/>
      <c r="D12" s="840"/>
      <c r="E12" s="840"/>
      <c r="F12" s="840"/>
      <c r="G12" s="840"/>
      <c r="H12" s="840"/>
      <c r="I12" s="840"/>
      <c r="J12" s="840"/>
      <c r="K12" s="840"/>
      <c r="L12" s="840"/>
      <c r="M12" s="840"/>
      <c r="N12" s="840"/>
      <c r="O12" s="840"/>
      <c r="P12" s="841"/>
      <c r="Q12" s="842">
        <v>0</v>
      </c>
      <c r="R12" s="843"/>
      <c r="S12" s="843"/>
      <c r="T12" s="843"/>
      <c r="U12" s="843"/>
      <c r="V12" s="843">
        <v>0</v>
      </c>
      <c r="W12" s="843"/>
      <c r="X12" s="843"/>
      <c r="Y12" s="843"/>
      <c r="Z12" s="843"/>
      <c r="AA12" s="843" t="s">
        <v>588</v>
      </c>
      <c r="AB12" s="843"/>
      <c r="AC12" s="843"/>
      <c r="AD12" s="843"/>
      <c r="AE12" s="844"/>
      <c r="AF12" s="845" t="s">
        <v>126</v>
      </c>
      <c r="AG12" s="846"/>
      <c r="AH12" s="846"/>
      <c r="AI12" s="846"/>
      <c r="AJ12" s="847"/>
      <c r="AK12" s="848" t="s">
        <v>588</v>
      </c>
      <c r="AL12" s="849"/>
      <c r="AM12" s="849"/>
      <c r="AN12" s="849"/>
      <c r="AO12" s="849"/>
      <c r="AP12" s="849" t="s">
        <v>588</v>
      </c>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594</v>
      </c>
      <c r="BT12" s="853"/>
      <c r="BU12" s="853"/>
      <c r="BV12" s="853"/>
      <c r="BW12" s="853"/>
      <c r="BX12" s="853"/>
      <c r="BY12" s="853"/>
      <c r="BZ12" s="853"/>
      <c r="CA12" s="853"/>
      <c r="CB12" s="853"/>
      <c r="CC12" s="853"/>
      <c r="CD12" s="853"/>
      <c r="CE12" s="853"/>
      <c r="CF12" s="853"/>
      <c r="CG12" s="854"/>
      <c r="CH12" s="865">
        <v>-6</v>
      </c>
      <c r="CI12" s="866"/>
      <c r="CJ12" s="866"/>
      <c r="CK12" s="866"/>
      <c r="CL12" s="867"/>
      <c r="CM12" s="865">
        <v>103</v>
      </c>
      <c r="CN12" s="866"/>
      <c r="CO12" s="866"/>
      <c r="CP12" s="866"/>
      <c r="CQ12" s="867"/>
      <c r="CR12" s="865">
        <v>10</v>
      </c>
      <c r="CS12" s="866"/>
      <c r="CT12" s="866"/>
      <c r="CU12" s="866"/>
      <c r="CV12" s="867"/>
      <c r="CW12" s="865" t="s">
        <v>588</v>
      </c>
      <c r="CX12" s="866"/>
      <c r="CY12" s="866"/>
      <c r="CZ12" s="866"/>
      <c r="DA12" s="867"/>
      <c r="DB12" s="865" t="s">
        <v>537</v>
      </c>
      <c r="DC12" s="866"/>
      <c r="DD12" s="866"/>
      <c r="DE12" s="866"/>
      <c r="DF12" s="867"/>
      <c r="DG12" s="865" t="s">
        <v>537</v>
      </c>
      <c r="DH12" s="866"/>
      <c r="DI12" s="866"/>
      <c r="DJ12" s="866"/>
      <c r="DK12" s="867"/>
      <c r="DL12" s="865" t="s">
        <v>537</v>
      </c>
      <c r="DM12" s="866"/>
      <c r="DN12" s="866"/>
      <c r="DO12" s="866"/>
      <c r="DP12" s="867"/>
      <c r="DQ12" s="865" t="s">
        <v>537</v>
      </c>
      <c r="DR12" s="866"/>
      <c r="DS12" s="866"/>
      <c r="DT12" s="866"/>
      <c r="DU12" s="867"/>
      <c r="DV12" s="868"/>
      <c r="DW12" s="869"/>
      <c r="DX12" s="869"/>
      <c r="DY12" s="869"/>
      <c r="DZ12" s="870"/>
      <c r="EA12" s="255"/>
    </row>
    <row r="13" spans="1:131" s="256" customFormat="1" ht="26.25" customHeight="1" x14ac:dyDescent="0.15">
      <c r="A13" s="262">
        <v>7</v>
      </c>
      <c r="B13" s="839" t="s">
        <v>392</v>
      </c>
      <c r="C13" s="840"/>
      <c r="D13" s="840"/>
      <c r="E13" s="840"/>
      <c r="F13" s="840"/>
      <c r="G13" s="840"/>
      <c r="H13" s="840"/>
      <c r="I13" s="840"/>
      <c r="J13" s="840"/>
      <c r="K13" s="840"/>
      <c r="L13" s="840"/>
      <c r="M13" s="840"/>
      <c r="N13" s="840"/>
      <c r="O13" s="840"/>
      <c r="P13" s="841"/>
      <c r="Q13" s="842">
        <v>115</v>
      </c>
      <c r="R13" s="843"/>
      <c r="S13" s="843"/>
      <c r="T13" s="843"/>
      <c r="U13" s="843"/>
      <c r="V13" s="843">
        <v>115</v>
      </c>
      <c r="W13" s="843"/>
      <c r="X13" s="843"/>
      <c r="Y13" s="843"/>
      <c r="Z13" s="843"/>
      <c r="AA13" s="843" t="s">
        <v>588</v>
      </c>
      <c r="AB13" s="843"/>
      <c r="AC13" s="843"/>
      <c r="AD13" s="843"/>
      <c r="AE13" s="844"/>
      <c r="AF13" s="845" t="s">
        <v>126</v>
      </c>
      <c r="AG13" s="846"/>
      <c r="AH13" s="846"/>
      <c r="AI13" s="846"/>
      <c r="AJ13" s="847"/>
      <c r="AK13" s="848">
        <v>75</v>
      </c>
      <c r="AL13" s="849"/>
      <c r="AM13" s="849"/>
      <c r="AN13" s="849"/>
      <c r="AO13" s="849"/>
      <c r="AP13" s="849">
        <v>2</v>
      </c>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t="s">
        <v>393</v>
      </c>
      <c r="C14" s="840"/>
      <c r="D14" s="840"/>
      <c r="E14" s="840"/>
      <c r="F14" s="840"/>
      <c r="G14" s="840"/>
      <c r="H14" s="840"/>
      <c r="I14" s="840"/>
      <c r="J14" s="840"/>
      <c r="K14" s="840"/>
      <c r="L14" s="840"/>
      <c r="M14" s="840"/>
      <c r="N14" s="840"/>
      <c r="O14" s="840"/>
      <c r="P14" s="841"/>
      <c r="Q14" s="842">
        <v>863</v>
      </c>
      <c r="R14" s="843"/>
      <c r="S14" s="843"/>
      <c r="T14" s="843"/>
      <c r="U14" s="843"/>
      <c r="V14" s="843">
        <v>722</v>
      </c>
      <c r="W14" s="843"/>
      <c r="X14" s="843"/>
      <c r="Y14" s="843"/>
      <c r="Z14" s="843"/>
      <c r="AA14" s="843">
        <v>141</v>
      </c>
      <c r="AB14" s="843"/>
      <c r="AC14" s="843"/>
      <c r="AD14" s="843"/>
      <c r="AE14" s="844"/>
      <c r="AF14" s="845" t="s">
        <v>126</v>
      </c>
      <c r="AG14" s="846"/>
      <c r="AH14" s="846"/>
      <c r="AI14" s="846"/>
      <c r="AJ14" s="847"/>
      <c r="AK14" s="848">
        <v>538</v>
      </c>
      <c r="AL14" s="849"/>
      <c r="AM14" s="849"/>
      <c r="AN14" s="849"/>
      <c r="AO14" s="849"/>
      <c r="AP14" s="849">
        <v>681</v>
      </c>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t="s">
        <v>394</v>
      </c>
      <c r="C15" s="840"/>
      <c r="D15" s="840"/>
      <c r="E15" s="840"/>
      <c r="F15" s="840"/>
      <c r="G15" s="840"/>
      <c r="H15" s="840"/>
      <c r="I15" s="840"/>
      <c r="J15" s="840"/>
      <c r="K15" s="840"/>
      <c r="L15" s="840"/>
      <c r="M15" s="840"/>
      <c r="N15" s="840"/>
      <c r="O15" s="840"/>
      <c r="P15" s="841"/>
      <c r="Q15" s="842">
        <v>540</v>
      </c>
      <c r="R15" s="843"/>
      <c r="S15" s="843"/>
      <c r="T15" s="843"/>
      <c r="U15" s="843"/>
      <c r="V15" s="843">
        <v>456</v>
      </c>
      <c r="W15" s="843"/>
      <c r="X15" s="843"/>
      <c r="Y15" s="843"/>
      <c r="Z15" s="843"/>
      <c r="AA15" s="843">
        <v>84</v>
      </c>
      <c r="AB15" s="843"/>
      <c r="AC15" s="843"/>
      <c r="AD15" s="843"/>
      <c r="AE15" s="844"/>
      <c r="AF15" s="845" t="s">
        <v>126</v>
      </c>
      <c r="AG15" s="846"/>
      <c r="AH15" s="846"/>
      <c r="AI15" s="846"/>
      <c r="AJ15" s="847"/>
      <c r="AK15" s="848">
        <v>299</v>
      </c>
      <c r="AL15" s="849"/>
      <c r="AM15" s="849"/>
      <c r="AN15" s="849"/>
      <c r="AO15" s="849"/>
      <c r="AP15" s="849">
        <v>666</v>
      </c>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t="s">
        <v>395</v>
      </c>
      <c r="C16" s="840"/>
      <c r="D16" s="840"/>
      <c r="E16" s="840"/>
      <c r="F16" s="840"/>
      <c r="G16" s="840"/>
      <c r="H16" s="840"/>
      <c r="I16" s="840"/>
      <c r="J16" s="840"/>
      <c r="K16" s="840"/>
      <c r="L16" s="840"/>
      <c r="M16" s="840"/>
      <c r="N16" s="840"/>
      <c r="O16" s="840"/>
      <c r="P16" s="841"/>
      <c r="Q16" s="842">
        <v>812</v>
      </c>
      <c r="R16" s="843"/>
      <c r="S16" s="843"/>
      <c r="T16" s="843"/>
      <c r="U16" s="843"/>
      <c r="V16" s="843">
        <v>643</v>
      </c>
      <c r="W16" s="843"/>
      <c r="X16" s="843"/>
      <c r="Y16" s="843"/>
      <c r="Z16" s="843"/>
      <c r="AA16" s="843">
        <v>169</v>
      </c>
      <c r="AB16" s="843"/>
      <c r="AC16" s="843"/>
      <c r="AD16" s="843"/>
      <c r="AE16" s="844"/>
      <c r="AF16" s="845" t="s">
        <v>126</v>
      </c>
      <c r="AG16" s="846"/>
      <c r="AH16" s="846"/>
      <c r="AI16" s="846"/>
      <c r="AJ16" s="847"/>
      <c r="AK16" s="848">
        <v>297</v>
      </c>
      <c r="AL16" s="849"/>
      <c r="AM16" s="849"/>
      <c r="AN16" s="849"/>
      <c r="AO16" s="849"/>
      <c r="AP16" s="849">
        <v>332</v>
      </c>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397</v>
      </c>
      <c r="B23" s="874" t="s">
        <v>398</v>
      </c>
      <c r="C23" s="875"/>
      <c r="D23" s="875"/>
      <c r="E23" s="875"/>
      <c r="F23" s="875"/>
      <c r="G23" s="875"/>
      <c r="H23" s="875"/>
      <c r="I23" s="875"/>
      <c r="J23" s="875"/>
      <c r="K23" s="875"/>
      <c r="L23" s="875"/>
      <c r="M23" s="875"/>
      <c r="N23" s="875"/>
      <c r="O23" s="875"/>
      <c r="P23" s="876"/>
      <c r="Q23" s="877">
        <v>143773</v>
      </c>
      <c r="R23" s="878"/>
      <c r="S23" s="878"/>
      <c r="T23" s="878"/>
      <c r="U23" s="878"/>
      <c r="V23" s="878">
        <v>137110</v>
      </c>
      <c r="W23" s="878"/>
      <c r="X23" s="878"/>
      <c r="Y23" s="878"/>
      <c r="Z23" s="878"/>
      <c r="AA23" s="878">
        <v>6663</v>
      </c>
      <c r="AB23" s="878"/>
      <c r="AC23" s="878"/>
      <c r="AD23" s="878"/>
      <c r="AE23" s="879"/>
      <c r="AF23" s="880">
        <v>4667</v>
      </c>
      <c r="AG23" s="878"/>
      <c r="AH23" s="878"/>
      <c r="AI23" s="878"/>
      <c r="AJ23" s="881"/>
      <c r="AK23" s="882"/>
      <c r="AL23" s="883"/>
      <c r="AM23" s="883"/>
      <c r="AN23" s="883"/>
      <c r="AO23" s="883"/>
      <c r="AP23" s="878">
        <v>4667</v>
      </c>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409</v>
      </c>
      <c r="C28" s="816"/>
      <c r="D28" s="816"/>
      <c r="E28" s="816"/>
      <c r="F28" s="816"/>
      <c r="G28" s="816"/>
      <c r="H28" s="816"/>
      <c r="I28" s="816"/>
      <c r="J28" s="816"/>
      <c r="K28" s="816"/>
      <c r="L28" s="816"/>
      <c r="M28" s="816"/>
      <c r="N28" s="816"/>
      <c r="O28" s="816"/>
      <c r="P28" s="817"/>
      <c r="Q28" s="906">
        <v>28861</v>
      </c>
      <c r="R28" s="907"/>
      <c r="S28" s="907"/>
      <c r="T28" s="907"/>
      <c r="U28" s="907"/>
      <c r="V28" s="907">
        <v>28445</v>
      </c>
      <c r="W28" s="907"/>
      <c r="X28" s="907"/>
      <c r="Y28" s="907"/>
      <c r="Z28" s="907"/>
      <c r="AA28" s="907">
        <v>416</v>
      </c>
      <c r="AB28" s="907"/>
      <c r="AC28" s="907"/>
      <c r="AD28" s="907"/>
      <c r="AE28" s="908"/>
      <c r="AF28" s="909">
        <v>416</v>
      </c>
      <c r="AG28" s="907"/>
      <c r="AH28" s="907"/>
      <c r="AI28" s="907"/>
      <c r="AJ28" s="910"/>
      <c r="AK28" s="911">
        <v>2673</v>
      </c>
      <c r="AL28" s="902"/>
      <c r="AM28" s="902"/>
      <c r="AN28" s="902"/>
      <c r="AO28" s="902"/>
      <c r="AP28" s="902" t="s">
        <v>588</v>
      </c>
      <c r="AQ28" s="902"/>
      <c r="AR28" s="902"/>
      <c r="AS28" s="902"/>
      <c r="AT28" s="902"/>
      <c r="AU28" s="902" t="s">
        <v>588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410</v>
      </c>
      <c r="C29" s="840"/>
      <c r="D29" s="840"/>
      <c r="E29" s="840"/>
      <c r="F29" s="840"/>
      <c r="G29" s="840"/>
      <c r="H29" s="840"/>
      <c r="I29" s="840"/>
      <c r="J29" s="840"/>
      <c r="K29" s="840"/>
      <c r="L29" s="840"/>
      <c r="M29" s="840"/>
      <c r="N29" s="840"/>
      <c r="O29" s="840"/>
      <c r="P29" s="841"/>
      <c r="Q29" s="842">
        <v>24717</v>
      </c>
      <c r="R29" s="843"/>
      <c r="S29" s="843"/>
      <c r="T29" s="843"/>
      <c r="U29" s="843"/>
      <c r="V29" s="843">
        <v>24198</v>
      </c>
      <c r="W29" s="843"/>
      <c r="X29" s="843"/>
      <c r="Y29" s="843"/>
      <c r="Z29" s="843"/>
      <c r="AA29" s="843">
        <v>520</v>
      </c>
      <c r="AB29" s="843"/>
      <c r="AC29" s="843"/>
      <c r="AD29" s="843"/>
      <c r="AE29" s="844"/>
      <c r="AF29" s="845">
        <v>520</v>
      </c>
      <c r="AG29" s="846"/>
      <c r="AH29" s="846"/>
      <c r="AI29" s="846"/>
      <c r="AJ29" s="847"/>
      <c r="AK29" s="914">
        <v>3657</v>
      </c>
      <c r="AL29" s="915"/>
      <c r="AM29" s="915"/>
      <c r="AN29" s="915"/>
      <c r="AO29" s="915"/>
      <c r="AP29" s="915" t="s">
        <v>588</v>
      </c>
      <c r="AQ29" s="915"/>
      <c r="AR29" s="915"/>
      <c r="AS29" s="915"/>
      <c r="AT29" s="915"/>
      <c r="AU29" s="915" t="s">
        <v>588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411</v>
      </c>
      <c r="C30" s="840"/>
      <c r="D30" s="840"/>
      <c r="E30" s="840"/>
      <c r="F30" s="840"/>
      <c r="G30" s="840"/>
      <c r="H30" s="840"/>
      <c r="I30" s="840"/>
      <c r="J30" s="840"/>
      <c r="K30" s="840"/>
      <c r="L30" s="840"/>
      <c r="M30" s="840"/>
      <c r="N30" s="840"/>
      <c r="O30" s="840"/>
      <c r="P30" s="841"/>
      <c r="Q30" s="842">
        <v>3299</v>
      </c>
      <c r="R30" s="843"/>
      <c r="S30" s="843"/>
      <c r="T30" s="843"/>
      <c r="U30" s="843"/>
      <c r="V30" s="843">
        <v>3271</v>
      </c>
      <c r="W30" s="843"/>
      <c r="X30" s="843"/>
      <c r="Y30" s="843"/>
      <c r="Z30" s="843"/>
      <c r="AA30" s="843">
        <v>28</v>
      </c>
      <c r="AB30" s="843"/>
      <c r="AC30" s="843"/>
      <c r="AD30" s="843"/>
      <c r="AE30" s="844"/>
      <c r="AF30" s="845">
        <v>28</v>
      </c>
      <c r="AG30" s="846"/>
      <c r="AH30" s="846"/>
      <c r="AI30" s="846"/>
      <c r="AJ30" s="847"/>
      <c r="AK30" s="914">
        <v>696</v>
      </c>
      <c r="AL30" s="915"/>
      <c r="AM30" s="915"/>
      <c r="AN30" s="915"/>
      <c r="AO30" s="915"/>
      <c r="AP30" s="915" t="s">
        <v>588</v>
      </c>
      <c r="AQ30" s="915"/>
      <c r="AR30" s="915"/>
      <c r="AS30" s="915"/>
      <c r="AT30" s="915"/>
      <c r="AU30" s="915" t="s">
        <v>588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412</v>
      </c>
      <c r="C31" s="840"/>
      <c r="D31" s="840"/>
      <c r="E31" s="840"/>
      <c r="F31" s="840"/>
      <c r="G31" s="840"/>
      <c r="H31" s="840"/>
      <c r="I31" s="840"/>
      <c r="J31" s="840"/>
      <c r="K31" s="840"/>
      <c r="L31" s="840"/>
      <c r="M31" s="840"/>
      <c r="N31" s="840"/>
      <c r="O31" s="840"/>
      <c r="P31" s="841"/>
      <c r="Q31" s="842">
        <v>195</v>
      </c>
      <c r="R31" s="843"/>
      <c r="S31" s="843"/>
      <c r="T31" s="843"/>
      <c r="U31" s="843"/>
      <c r="V31" s="843">
        <v>195</v>
      </c>
      <c r="W31" s="843"/>
      <c r="X31" s="843"/>
      <c r="Y31" s="843"/>
      <c r="Z31" s="843"/>
      <c r="AA31" s="843" t="s">
        <v>588</v>
      </c>
      <c r="AB31" s="843"/>
      <c r="AC31" s="843"/>
      <c r="AD31" s="843"/>
      <c r="AE31" s="844"/>
      <c r="AF31" s="845" t="s">
        <v>126</v>
      </c>
      <c r="AG31" s="846"/>
      <c r="AH31" s="846"/>
      <c r="AI31" s="846"/>
      <c r="AJ31" s="847"/>
      <c r="AK31" s="914">
        <v>21</v>
      </c>
      <c r="AL31" s="915"/>
      <c r="AM31" s="915"/>
      <c r="AN31" s="915"/>
      <c r="AO31" s="915"/>
      <c r="AP31" s="915">
        <v>31</v>
      </c>
      <c r="AQ31" s="915"/>
      <c r="AR31" s="915"/>
      <c r="AS31" s="915"/>
      <c r="AT31" s="915"/>
      <c r="AU31" s="915">
        <v>6</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413</v>
      </c>
      <c r="C32" s="840"/>
      <c r="D32" s="840"/>
      <c r="E32" s="840"/>
      <c r="F32" s="840"/>
      <c r="G32" s="840"/>
      <c r="H32" s="840"/>
      <c r="I32" s="840"/>
      <c r="J32" s="840"/>
      <c r="K32" s="840"/>
      <c r="L32" s="840"/>
      <c r="M32" s="840"/>
      <c r="N32" s="840"/>
      <c r="O32" s="840"/>
      <c r="P32" s="841"/>
      <c r="Q32" s="842">
        <v>7859</v>
      </c>
      <c r="R32" s="843"/>
      <c r="S32" s="843"/>
      <c r="T32" s="843"/>
      <c r="U32" s="843"/>
      <c r="V32" s="843">
        <v>6500</v>
      </c>
      <c r="W32" s="843"/>
      <c r="X32" s="843"/>
      <c r="Y32" s="843"/>
      <c r="Z32" s="843"/>
      <c r="AA32" s="843">
        <v>1358</v>
      </c>
      <c r="AB32" s="843"/>
      <c r="AC32" s="843"/>
      <c r="AD32" s="843"/>
      <c r="AE32" s="844"/>
      <c r="AF32" s="845">
        <v>10854</v>
      </c>
      <c r="AG32" s="846"/>
      <c r="AH32" s="846"/>
      <c r="AI32" s="846"/>
      <c r="AJ32" s="847"/>
      <c r="AK32" s="914">
        <v>211</v>
      </c>
      <c r="AL32" s="915"/>
      <c r="AM32" s="915"/>
      <c r="AN32" s="915"/>
      <c r="AO32" s="915"/>
      <c r="AP32" s="915">
        <v>8851</v>
      </c>
      <c r="AQ32" s="915"/>
      <c r="AR32" s="915"/>
      <c r="AS32" s="915"/>
      <c r="AT32" s="915"/>
      <c r="AU32" s="915">
        <v>168</v>
      </c>
      <c r="AV32" s="915"/>
      <c r="AW32" s="915"/>
      <c r="AX32" s="915"/>
      <c r="AY32" s="915"/>
      <c r="AZ32" s="916" t="s">
        <v>588</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59</v>
      </c>
      <c r="R33" s="843"/>
      <c r="S33" s="843"/>
      <c r="T33" s="843"/>
      <c r="U33" s="843"/>
      <c r="V33" s="843">
        <v>58</v>
      </c>
      <c r="W33" s="843"/>
      <c r="X33" s="843"/>
      <c r="Y33" s="843"/>
      <c r="Z33" s="843"/>
      <c r="AA33" s="843">
        <v>1</v>
      </c>
      <c r="AB33" s="843"/>
      <c r="AC33" s="843"/>
      <c r="AD33" s="843"/>
      <c r="AE33" s="844"/>
      <c r="AF33" s="845">
        <v>58</v>
      </c>
      <c r="AG33" s="846"/>
      <c r="AH33" s="846"/>
      <c r="AI33" s="846"/>
      <c r="AJ33" s="847"/>
      <c r="AK33" s="914" t="s">
        <v>588</v>
      </c>
      <c r="AL33" s="915"/>
      <c r="AM33" s="915"/>
      <c r="AN33" s="915"/>
      <c r="AO33" s="915"/>
      <c r="AP33" s="915">
        <v>2</v>
      </c>
      <c r="AQ33" s="915"/>
      <c r="AR33" s="915"/>
      <c r="AS33" s="915"/>
      <c r="AT33" s="915"/>
      <c r="AU33" s="915">
        <v>0</v>
      </c>
      <c r="AV33" s="915"/>
      <c r="AW33" s="915"/>
      <c r="AX33" s="915"/>
      <c r="AY33" s="915"/>
      <c r="AZ33" s="916" t="s">
        <v>588</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416</v>
      </c>
      <c r="C34" s="840"/>
      <c r="D34" s="840"/>
      <c r="E34" s="840"/>
      <c r="F34" s="840"/>
      <c r="G34" s="840"/>
      <c r="H34" s="840"/>
      <c r="I34" s="840"/>
      <c r="J34" s="840"/>
      <c r="K34" s="840"/>
      <c r="L34" s="840"/>
      <c r="M34" s="840"/>
      <c r="N34" s="840"/>
      <c r="O34" s="840"/>
      <c r="P34" s="841"/>
      <c r="Q34" s="842">
        <v>8449</v>
      </c>
      <c r="R34" s="843"/>
      <c r="S34" s="843"/>
      <c r="T34" s="843"/>
      <c r="U34" s="843"/>
      <c r="V34" s="843">
        <v>8350</v>
      </c>
      <c r="W34" s="843"/>
      <c r="X34" s="843"/>
      <c r="Y34" s="843"/>
      <c r="Z34" s="843"/>
      <c r="AA34" s="843">
        <v>99</v>
      </c>
      <c r="AB34" s="843"/>
      <c r="AC34" s="843"/>
      <c r="AD34" s="843"/>
      <c r="AE34" s="844"/>
      <c r="AF34" s="845">
        <v>156</v>
      </c>
      <c r="AG34" s="846"/>
      <c r="AH34" s="846"/>
      <c r="AI34" s="846"/>
      <c r="AJ34" s="847"/>
      <c r="AK34" s="914">
        <v>5100</v>
      </c>
      <c r="AL34" s="915"/>
      <c r="AM34" s="915"/>
      <c r="AN34" s="915"/>
      <c r="AO34" s="915"/>
      <c r="AP34" s="915">
        <v>62180</v>
      </c>
      <c r="AQ34" s="915"/>
      <c r="AR34" s="915"/>
      <c r="AS34" s="915"/>
      <c r="AT34" s="915"/>
      <c r="AU34" s="915">
        <v>27794</v>
      </c>
      <c r="AV34" s="915"/>
      <c r="AW34" s="915"/>
      <c r="AX34" s="915"/>
      <c r="AY34" s="915"/>
      <c r="AZ34" s="916" t="s">
        <v>588</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417</v>
      </c>
      <c r="C35" s="840"/>
      <c r="D35" s="840"/>
      <c r="E35" s="840"/>
      <c r="F35" s="840"/>
      <c r="G35" s="840"/>
      <c r="H35" s="840"/>
      <c r="I35" s="840"/>
      <c r="J35" s="840"/>
      <c r="K35" s="840"/>
      <c r="L35" s="840"/>
      <c r="M35" s="840"/>
      <c r="N35" s="840"/>
      <c r="O35" s="840"/>
      <c r="P35" s="841"/>
      <c r="Q35" s="842">
        <v>676</v>
      </c>
      <c r="R35" s="843"/>
      <c r="S35" s="843"/>
      <c r="T35" s="843"/>
      <c r="U35" s="843"/>
      <c r="V35" s="843">
        <v>662</v>
      </c>
      <c r="W35" s="843"/>
      <c r="X35" s="843"/>
      <c r="Y35" s="843"/>
      <c r="Z35" s="843"/>
      <c r="AA35" s="843">
        <v>15</v>
      </c>
      <c r="AB35" s="843"/>
      <c r="AC35" s="843"/>
      <c r="AD35" s="843"/>
      <c r="AE35" s="844"/>
      <c r="AF35" s="845">
        <v>0</v>
      </c>
      <c r="AG35" s="846"/>
      <c r="AH35" s="846"/>
      <c r="AI35" s="846"/>
      <c r="AJ35" s="847"/>
      <c r="AK35" s="914">
        <v>538</v>
      </c>
      <c r="AL35" s="915"/>
      <c r="AM35" s="915"/>
      <c r="AN35" s="915"/>
      <c r="AO35" s="915"/>
      <c r="AP35" s="915">
        <v>4347</v>
      </c>
      <c r="AQ35" s="915"/>
      <c r="AR35" s="915"/>
      <c r="AS35" s="915"/>
      <c r="AT35" s="915"/>
      <c r="AU35" s="915">
        <v>3447</v>
      </c>
      <c r="AV35" s="915"/>
      <c r="AW35" s="915"/>
      <c r="AX35" s="915"/>
      <c r="AY35" s="915"/>
      <c r="AZ35" s="916" t="s">
        <v>588</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418</v>
      </c>
      <c r="C36" s="840"/>
      <c r="D36" s="840"/>
      <c r="E36" s="840"/>
      <c r="F36" s="840"/>
      <c r="G36" s="840"/>
      <c r="H36" s="840"/>
      <c r="I36" s="840"/>
      <c r="J36" s="840"/>
      <c r="K36" s="840"/>
      <c r="L36" s="840"/>
      <c r="M36" s="840"/>
      <c r="N36" s="840"/>
      <c r="O36" s="840"/>
      <c r="P36" s="841"/>
      <c r="Q36" s="842">
        <v>197</v>
      </c>
      <c r="R36" s="843"/>
      <c r="S36" s="843"/>
      <c r="T36" s="843"/>
      <c r="U36" s="843"/>
      <c r="V36" s="843">
        <v>197</v>
      </c>
      <c r="W36" s="843"/>
      <c r="X36" s="843"/>
      <c r="Y36" s="843"/>
      <c r="Z36" s="843"/>
      <c r="AA36" s="843" t="s">
        <v>588</v>
      </c>
      <c r="AB36" s="843"/>
      <c r="AC36" s="843"/>
      <c r="AD36" s="843"/>
      <c r="AE36" s="844"/>
      <c r="AF36" s="845" t="s">
        <v>419</v>
      </c>
      <c r="AG36" s="846"/>
      <c r="AH36" s="846"/>
      <c r="AI36" s="846"/>
      <c r="AJ36" s="847"/>
      <c r="AK36" s="914">
        <v>162</v>
      </c>
      <c r="AL36" s="915"/>
      <c r="AM36" s="915"/>
      <c r="AN36" s="915"/>
      <c r="AO36" s="915"/>
      <c r="AP36" s="915">
        <v>688</v>
      </c>
      <c r="AQ36" s="915"/>
      <c r="AR36" s="915"/>
      <c r="AS36" s="915"/>
      <c r="AT36" s="915"/>
      <c r="AU36" s="915">
        <v>595</v>
      </c>
      <c r="AV36" s="915"/>
      <c r="AW36" s="915"/>
      <c r="AX36" s="915"/>
      <c r="AY36" s="915"/>
      <c r="AZ36" s="916" t="s">
        <v>588</v>
      </c>
      <c r="BA36" s="916"/>
      <c r="BB36" s="916"/>
      <c r="BC36" s="916"/>
      <c r="BD36" s="916"/>
      <c r="BE36" s="912" t="s">
        <v>420</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421</v>
      </c>
      <c r="C37" s="840"/>
      <c r="D37" s="840"/>
      <c r="E37" s="840"/>
      <c r="F37" s="840"/>
      <c r="G37" s="840"/>
      <c r="H37" s="840"/>
      <c r="I37" s="840"/>
      <c r="J37" s="840"/>
      <c r="K37" s="840"/>
      <c r="L37" s="840"/>
      <c r="M37" s="840"/>
      <c r="N37" s="840"/>
      <c r="O37" s="840"/>
      <c r="P37" s="841"/>
      <c r="Q37" s="842">
        <v>5</v>
      </c>
      <c r="R37" s="843"/>
      <c r="S37" s="843"/>
      <c r="T37" s="843"/>
      <c r="U37" s="843"/>
      <c r="V37" s="843">
        <v>5</v>
      </c>
      <c r="W37" s="843"/>
      <c r="X37" s="843"/>
      <c r="Y37" s="843"/>
      <c r="Z37" s="843"/>
      <c r="AA37" s="843" t="s">
        <v>588</v>
      </c>
      <c r="AB37" s="843"/>
      <c r="AC37" s="843"/>
      <c r="AD37" s="843"/>
      <c r="AE37" s="844"/>
      <c r="AF37" s="845" t="s">
        <v>126</v>
      </c>
      <c r="AG37" s="846"/>
      <c r="AH37" s="846"/>
      <c r="AI37" s="846"/>
      <c r="AJ37" s="847"/>
      <c r="AK37" s="914">
        <v>2</v>
      </c>
      <c r="AL37" s="915"/>
      <c r="AM37" s="915"/>
      <c r="AN37" s="915"/>
      <c r="AO37" s="915"/>
      <c r="AP37" s="915" t="s">
        <v>588</v>
      </c>
      <c r="AQ37" s="915"/>
      <c r="AR37" s="915"/>
      <c r="AS37" s="915"/>
      <c r="AT37" s="915"/>
      <c r="AU37" s="915" t="s">
        <v>588</v>
      </c>
      <c r="AV37" s="915"/>
      <c r="AW37" s="915"/>
      <c r="AX37" s="915"/>
      <c r="AY37" s="915"/>
      <c r="AZ37" s="916" t="s">
        <v>588</v>
      </c>
      <c r="BA37" s="916"/>
      <c r="BB37" s="916"/>
      <c r="BC37" s="916"/>
      <c r="BD37" s="916"/>
      <c r="BE37" s="912" t="s">
        <v>422</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423</v>
      </c>
      <c r="C38" s="840"/>
      <c r="D38" s="840"/>
      <c r="E38" s="840"/>
      <c r="F38" s="840"/>
      <c r="G38" s="840"/>
      <c r="H38" s="840"/>
      <c r="I38" s="840"/>
      <c r="J38" s="840"/>
      <c r="K38" s="840"/>
      <c r="L38" s="840"/>
      <c r="M38" s="840"/>
      <c r="N38" s="840"/>
      <c r="O38" s="840"/>
      <c r="P38" s="841"/>
      <c r="Q38" s="842">
        <v>12</v>
      </c>
      <c r="R38" s="843"/>
      <c r="S38" s="843"/>
      <c r="T38" s="843"/>
      <c r="U38" s="843"/>
      <c r="V38" s="843">
        <v>12</v>
      </c>
      <c r="W38" s="843"/>
      <c r="X38" s="843"/>
      <c r="Y38" s="843"/>
      <c r="Z38" s="843"/>
      <c r="AA38" s="843" t="s">
        <v>588</v>
      </c>
      <c r="AB38" s="843"/>
      <c r="AC38" s="843"/>
      <c r="AD38" s="843"/>
      <c r="AE38" s="844"/>
      <c r="AF38" s="845" t="s">
        <v>126</v>
      </c>
      <c r="AG38" s="846"/>
      <c r="AH38" s="846"/>
      <c r="AI38" s="846"/>
      <c r="AJ38" s="847"/>
      <c r="AK38" s="914">
        <v>10</v>
      </c>
      <c r="AL38" s="915"/>
      <c r="AM38" s="915"/>
      <c r="AN38" s="915"/>
      <c r="AO38" s="915"/>
      <c r="AP38" s="915">
        <v>25</v>
      </c>
      <c r="AQ38" s="915"/>
      <c r="AR38" s="915"/>
      <c r="AS38" s="915"/>
      <c r="AT38" s="915"/>
      <c r="AU38" s="915">
        <v>24</v>
      </c>
      <c r="AV38" s="915"/>
      <c r="AW38" s="915"/>
      <c r="AX38" s="915"/>
      <c r="AY38" s="915"/>
      <c r="AZ38" s="916" t="s">
        <v>588</v>
      </c>
      <c r="BA38" s="916"/>
      <c r="BB38" s="916"/>
      <c r="BC38" s="916"/>
      <c r="BD38" s="916"/>
      <c r="BE38" s="912" t="s">
        <v>422</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t="s">
        <v>424</v>
      </c>
      <c r="C39" s="840"/>
      <c r="D39" s="840"/>
      <c r="E39" s="840"/>
      <c r="F39" s="840"/>
      <c r="G39" s="840"/>
      <c r="H39" s="840"/>
      <c r="I39" s="840"/>
      <c r="J39" s="840"/>
      <c r="K39" s="840"/>
      <c r="L39" s="840"/>
      <c r="M39" s="840"/>
      <c r="N39" s="840"/>
      <c r="O39" s="840"/>
      <c r="P39" s="841"/>
      <c r="Q39" s="842">
        <v>1121</v>
      </c>
      <c r="R39" s="843"/>
      <c r="S39" s="843"/>
      <c r="T39" s="843"/>
      <c r="U39" s="843"/>
      <c r="V39" s="843">
        <v>1121</v>
      </c>
      <c r="W39" s="843"/>
      <c r="X39" s="843"/>
      <c r="Y39" s="843"/>
      <c r="Z39" s="843"/>
      <c r="AA39" s="843" t="s">
        <v>588</v>
      </c>
      <c r="AB39" s="843"/>
      <c r="AC39" s="843"/>
      <c r="AD39" s="843"/>
      <c r="AE39" s="844"/>
      <c r="AF39" s="845" t="s">
        <v>126</v>
      </c>
      <c r="AG39" s="846"/>
      <c r="AH39" s="846"/>
      <c r="AI39" s="846"/>
      <c r="AJ39" s="847"/>
      <c r="AK39" s="914">
        <v>474</v>
      </c>
      <c r="AL39" s="915"/>
      <c r="AM39" s="915"/>
      <c r="AN39" s="915"/>
      <c r="AO39" s="915"/>
      <c r="AP39" s="915">
        <v>4154</v>
      </c>
      <c r="AQ39" s="915"/>
      <c r="AR39" s="915"/>
      <c r="AS39" s="915"/>
      <c r="AT39" s="915"/>
      <c r="AU39" s="915">
        <v>2597</v>
      </c>
      <c r="AV39" s="915"/>
      <c r="AW39" s="915"/>
      <c r="AX39" s="915"/>
      <c r="AY39" s="915"/>
      <c r="AZ39" s="916" t="s">
        <v>588</v>
      </c>
      <c r="BA39" s="916"/>
      <c r="BB39" s="916"/>
      <c r="BC39" s="916"/>
      <c r="BD39" s="916"/>
      <c r="BE39" s="912" t="s">
        <v>420</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t="s">
        <v>425</v>
      </c>
      <c r="C40" s="840"/>
      <c r="D40" s="840"/>
      <c r="E40" s="840"/>
      <c r="F40" s="840"/>
      <c r="G40" s="840"/>
      <c r="H40" s="840"/>
      <c r="I40" s="840"/>
      <c r="J40" s="840"/>
      <c r="K40" s="840"/>
      <c r="L40" s="840"/>
      <c r="M40" s="840"/>
      <c r="N40" s="840"/>
      <c r="O40" s="840"/>
      <c r="P40" s="841"/>
      <c r="Q40" s="842">
        <v>632</v>
      </c>
      <c r="R40" s="843"/>
      <c r="S40" s="843"/>
      <c r="T40" s="843"/>
      <c r="U40" s="843"/>
      <c r="V40" s="843">
        <v>90</v>
      </c>
      <c r="W40" s="843"/>
      <c r="X40" s="843"/>
      <c r="Y40" s="843"/>
      <c r="Z40" s="843"/>
      <c r="AA40" s="843">
        <v>542</v>
      </c>
      <c r="AB40" s="843"/>
      <c r="AC40" s="843"/>
      <c r="AD40" s="843"/>
      <c r="AE40" s="844"/>
      <c r="AF40" s="845">
        <v>542</v>
      </c>
      <c r="AG40" s="846"/>
      <c r="AH40" s="846"/>
      <c r="AI40" s="846"/>
      <c r="AJ40" s="847"/>
      <c r="AK40" s="914" t="s">
        <v>588</v>
      </c>
      <c r="AL40" s="915"/>
      <c r="AM40" s="915"/>
      <c r="AN40" s="915"/>
      <c r="AO40" s="915"/>
      <c r="AP40" s="915" t="s">
        <v>588</v>
      </c>
      <c r="AQ40" s="915"/>
      <c r="AR40" s="915"/>
      <c r="AS40" s="915"/>
      <c r="AT40" s="915"/>
      <c r="AU40" s="915" t="s">
        <v>588</v>
      </c>
      <c r="AV40" s="915"/>
      <c r="AW40" s="915"/>
      <c r="AX40" s="915"/>
      <c r="AY40" s="915"/>
      <c r="AZ40" s="916" t="s">
        <v>588</v>
      </c>
      <c r="BA40" s="916"/>
      <c r="BB40" s="916"/>
      <c r="BC40" s="916"/>
      <c r="BD40" s="916"/>
      <c r="BE40" s="912" t="s">
        <v>422</v>
      </c>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t="s">
        <v>426</v>
      </c>
      <c r="C41" s="840"/>
      <c r="D41" s="840"/>
      <c r="E41" s="840"/>
      <c r="F41" s="840"/>
      <c r="G41" s="840"/>
      <c r="H41" s="840"/>
      <c r="I41" s="840"/>
      <c r="J41" s="840"/>
      <c r="K41" s="840"/>
      <c r="L41" s="840"/>
      <c r="M41" s="840"/>
      <c r="N41" s="840"/>
      <c r="O41" s="840"/>
      <c r="P41" s="841"/>
      <c r="Q41" s="842">
        <v>771</v>
      </c>
      <c r="R41" s="843"/>
      <c r="S41" s="843"/>
      <c r="T41" s="843"/>
      <c r="U41" s="843"/>
      <c r="V41" s="843">
        <v>771</v>
      </c>
      <c r="W41" s="843"/>
      <c r="X41" s="843"/>
      <c r="Y41" s="843"/>
      <c r="Z41" s="843"/>
      <c r="AA41" s="843" t="s">
        <v>588</v>
      </c>
      <c r="AB41" s="843"/>
      <c r="AC41" s="843"/>
      <c r="AD41" s="843"/>
      <c r="AE41" s="844"/>
      <c r="AF41" s="845" t="s">
        <v>126</v>
      </c>
      <c r="AG41" s="846"/>
      <c r="AH41" s="846"/>
      <c r="AI41" s="846"/>
      <c r="AJ41" s="847"/>
      <c r="AK41" s="914">
        <v>427</v>
      </c>
      <c r="AL41" s="915"/>
      <c r="AM41" s="915"/>
      <c r="AN41" s="915"/>
      <c r="AO41" s="915"/>
      <c r="AP41" s="915">
        <v>3460</v>
      </c>
      <c r="AQ41" s="915"/>
      <c r="AR41" s="915"/>
      <c r="AS41" s="915"/>
      <c r="AT41" s="915"/>
      <c r="AU41" s="915" t="s">
        <v>588</v>
      </c>
      <c r="AV41" s="915"/>
      <c r="AW41" s="915"/>
      <c r="AX41" s="915"/>
      <c r="AY41" s="915"/>
      <c r="AZ41" s="916" t="s">
        <v>588</v>
      </c>
      <c r="BA41" s="916"/>
      <c r="BB41" s="916"/>
      <c r="BC41" s="916"/>
      <c r="BD41" s="916"/>
      <c r="BE41" s="912" t="s">
        <v>422</v>
      </c>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397</v>
      </c>
      <c r="B63" s="874" t="s">
        <v>428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12573</v>
      </c>
      <c r="AG63" s="926"/>
      <c r="AH63" s="926"/>
      <c r="AI63" s="926"/>
      <c r="AJ63" s="927"/>
      <c r="AK63" s="928"/>
      <c r="AL63" s="923"/>
      <c r="AM63" s="923"/>
      <c r="AN63" s="923"/>
      <c r="AO63" s="923"/>
      <c r="AP63" s="926">
        <v>83738</v>
      </c>
      <c r="AQ63" s="926"/>
      <c r="AR63" s="926"/>
      <c r="AS63" s="926"/>
      <c r="AT63" s="926"/>
      <c r="AU63" s="926">
        <v>34631</v>
      </c>
      <c r="AV63" s="926"/>
      <c r="AW63" s="926"/>
      <c r="AX63" s="926"/>
      <c r="AY63" s="926"/>
      <c r="AZ63" s="930"/>
      <c r="BA63" s="930"/>
      <c r="BB63" s="930"/>
      <c r="BC63" s="930"/>
      <c r="BD63" s="930"/>
      <c r="BE63" s="931"/>
      <c r="BF63" s="931"/>
      <c r="BG63" s="931"/>
      <c r="BH63" s="931"/>
      <c r="BI63" s="932"/>
      <c r="BJ63" s="933" t="s">
        <v>126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430</v>
      </c>
      <c r="B66" s="825"/>
      <c r="C66" s="825"/>
      <c r="D66" s="825"/>
      <c r="E66" s="825"/>
      <c r="F66" s="825"/>
      <c r="G66" s="825"/>
      <c r="H66" s="825"/>
      <c r="I66" s="825"/>
      <c r="J66" s="825"/>
      <c r="K66" s="825"/>
      <c r="L66" s="825"/>
      <c r="M66" s="825"/>
      <c r="N66" s="825"/>
      <c r="O66" s="825"/>
      <c r="P66" s="826"/>
      <c r="Q66" s="801" t="s">
        <v>401</v>
      </c>
      <c r="R66" s="802"/>
      <c r="S66" s="802"/>
      <c r="T66" s="802"/>
      <c r="U66" s="803"/>
      <c r="V66" s="801" t="s">
        <v>402</v>
      </c>
      <c r="W66" s="802"/>
      <c r="X66" s="802"/>
      <c r="Y66" s="802"/>
      <c r="Z66" s="803"/>
      <c r="AA66" s="801" t="s">
        <v>403</v>
      </c>
      <c r="AB66" s="802"/>
      <c r="AC66" s="802"/>
      <c r="AD66" s="802"/>
      <c r="AE66" s="803"/>
      <c r="AF66" s="936" t="s">
        <v>404</v>
      </c>
      <c r="AG66" s="897"/>
      <c r="AH66" s="897"/>
      <c r="AI66" s="897"/>
      <c r="AJ66" s="937"/>
      <c r="AK66" s="801" t="s">
        <v>431</v>
      </c>
      <c r="AL66" s="825"/>
      <c r="AM66" s="825"/>
      <c r="AN66" s="825"/>
      <c r="AO66" s="826"/>
      <c r="AP66" s="801" t="s">
        <v>432</v>
      </c>
      <c r="AQ66" s="802"/>
      <c r="AR66" s="802"/>
      <c r="AS66" s="802"/>
      <c r="AT66" s="803"/>
      <c r="AU66" s="801" t="s">
        <v>433</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595</v>
      </c>
      <c r="C68" s="954"/>
      <c r="D68" s="954"/>
      <c r="E68" s="954"/>
      <c r="F68" s="954"/>
      <c r="G68" s="954"/>
      <c r="H68" s="954"/>
      <c r="I68" s="954"/>
      <c r="J68" s="954"/>
      <c r="K68" s="954"/>
      <c r="L68" s="954"/>
      <c r="M68" s="954"/>
      <c r="N68" s="954"/>
      <c r="O68" s="954"/>
      <c r="P68" s="955"/>
      <c r="Q68" s="956">
        <v>5049</v>
      </c>
      <c r="R68" s="950"/>
      <c r="S68" s="950"/>
      <c r="T68" s="950"/>
      <c r="U68" s="950"/>
      <c r="V68" s="950">
        <v>4981</v>
      </c>
      <c r="W68" s="950"/>
      <c r="X68" s="950"/>
      <c r="Y68" s="950"/>
      <c r="Z68" s="950"/>
      <c r="AA68" s="950">
        <v>68</v>
      </c>
      <c r="AB68" s="950"/>
      <c r="AC68" s="950"/>
      <c r="AD68" s="950"/>
      <c r="AE68" s="950"/>
      <c r="AF68" s="950">
        <v>68</v>
      </c>
      <c r="AG68" s="950"/>
      <c r="AH68" s="950"/>
      <c r="AI68" s="950"/>
      <c r="AJ68" s="950"/>
      <c r="AK68" s="950">
        <v>338</v>
      </c>
      <c r="AL68" s="950"/>
      <c r="AM68" s="950"/>
      <c r="AN68" s="950"/>
      <c r="AO68" s="950"/>
      <c r="AP68" s="950">
        <v>1458</v>
      </c>
      <c r="AQ68" s="950"/>
      <c r="AR68" s="950"/>
      <c r="AS68" s="950"/>
      <c r="AT68" s="950"/>
      <c r="AU68" s="950">
        <v>543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596</v>
      </c>
      <c r="C69" s="958"/>
      <c r="D69" s="958"/>
      <c r="E69" s="958"/>
      <c r="F69" s="958"/>
      <c r="G69" s="958"/>
      <c r="H69" s="958"/>
      <c r="I69" s="958"/>
      <c r="J69" s="958"/>
      <c r="K69" s="958"/>
      <c r="L69" s="958"/>
      <c r="M69" s="958"/>
      <c r="N69" s="958"/>
      <c r="O69" s="958"/>
      <c r="P69" s="959"/>
      <c r="Q69" s="960">
        <v>899</v>
      </c>
      <c r="R69" s="915"/>
      <c r="S69" s="915"/>
      <c r="T69" s="915"/>
      <c r="U69" s="915"/>
      <c r="V69" s="915">
        <v>853</v>
      </c>
      <c r="W69" s="915"/>
      <c r="X69" s="915"/>
      <c r="Y69" s="915"/>
      <c r="Z69" s="915"/>
      <c r="AA69" s="915">
        <v>46</v>
      </c>
      <c r="AB69" s="915"/>
      <c r="AC69" s="915"/>
      <c r="AD69" s="915"/>
      <c r="AE69" s="915"/>
      <c r="AF69" s="915">
        <v>46</v>
      </c>
      <c r="AG69" s="915"/>
      <c r="AH69" s="915"/>
      <c r="AI69" s="915"/>
      <c r="AJ69" s="915"/>
      <c r="AK69" s="915">
        <v>0</v>
      </c>
      <c r="AL69" s="915"/>
      <c r="AM69" s="915"/>
      <c r="AN69" s="915"/>
      <c r="AO69" s="915"/>
      <c r="AP69" s="915" t="s">
        <v>588</v>
      </c>
      <c r="AQ69" s="915"/>
      <c r="AR69" s="915"/>
      <c r="AS69" s="915"/>
      <c r="AT69" s="915"/>
      <c r="AU69" s="915" t="s">
        <v>588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597</v>
      </c>
      <c r="C70" s="958"/>
      <c r="D70" s="958"/>
      <c r="E70" s="958"/>
      <c r="F70" s="958"/>
      <c r="G70" s="958"/>
      <c r="H70" s="958"/>
      <c r="I70" s="958"/>
      <c r="J70" s="958"/>
      <c r="K70" s="958"/>
      <c r="L70" s="958"/>
      <c r="M70" s="958"/>
      <c r="N70" s="958"/>
      <c r="O70" s="958"/>
      <c r="P70" s="959"/>
      <c r="Q70" s="960">
        <v>255217</v>
      </c>
      <c r="R70" s="915"/>
      <c r="S70" s="915"/>
      <c r="T70" s="915"/>
      <c r="U70" s="915"/>
      <c r="V70" s="915">
        <v>243412</v>
      </c>
      <c r="W70" s="915"/>
      <c r="X70" s="915"/>
      <c r="Y70" s="915"/>
      <c r="Z70" s="915"/>
      <c r="AA70" s="915">
        <v>11805</v>
      </c>
      <c r="AB70" s="915"/>
      <c r="AC70" s="915"/>
      <c r="AD70" s="915"/>
      <c r="AE70" s="915"/>
      <c r="AF70" s="915">
        <v>11805</v>
      </c>
      <c r="AG70" s="915"/>
      <c r="AH70" s="915"/>
      <c r="AI70" s="915"/>
      <c r="AJ70" s="915"/>
      <c r="AK70" s="915">
        <v>646</v>
      </c>
      <c r="AL70" s="915"/>
      <c r="AM70" s="915"/>
      <c r="AN70" s="915"/>
      <c r="AO70" s="915"/>
      <c r="AP70" s="915" t="s">
        <v>588</v>
      </c>
      <c r="AQ70" s="915"/>
      <c r="AR70" s="915"/>
      <c r="AS70" s="915"/>
      <c r="AT70" s="915"/>
      <c r="AU70" s="915" t="s">
        <v>588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598</v>
      </c>
      <c r="C71" s="958"/>
      <c r="D71" s="958"/>
      <c r="E71" s="958"/>
      <c r="F71" s="958"/>
      <c r="G71" s="958"/>
      <c r="H71" s="958"/>
      <c r="I71" s="958"/>
      <c r="J71" s="958"/>
      <c r="K71" s="958"/>
      <c r="L71" s="958"/>
      <c r="M71" s="958"/>
      <c r="N71" s="958"/>
      <c r="O71" s="958"/>
      <c r="P71" s="959"/>
      <c r="Q71" s="960">
        <v>228</v>
      </c>
      <c r="R71" s="915"/>
      <c r="S71" s="915"/>
      <c r="T71" s="915"/>
      <c r="U71" s="915"/>
      <c r="V71" s="915">
        <v>228</v>
      </c>
      <c r="W71" s="915"/>
      <c r="X71" s="915"/>
      <c r="Y71" s="915"/>
      <c r="Z71" s="915"/>
      <c r="AA71" s="915">
        <v>0</v>
      </c>
      <c r="AB71" s="915"/>
      <c r="AC71" s="915"/>
      <c r="AD71" s="915"/>
      <c r="AE71" s="915"/>
      <c r="AF71" s="915">
        <v>0</v>
      </c>
      <c r="AG71" s="915"/>
      <c r="AH71" s="915"/>
      <c r="AI71" s="915"/>
      <c r="AJ71" s="915"/>
      <c r="AK71" s="915">
        <v>8</v>
      </c>
      <c r="AL71" s="915"/>
      <c r="AM71" s="915"/>
      <c r="AN71" s="915"/>
      <c r="AO71" s="915"/>
      <c r="AP71" s="915">
        <v>0</v>
      </c>
      <c r="AQ71" s="915"/>
      <c r="AR71" s="915"/>
      <c r="AS71" s="915"/>
      <c r="AT71" s="915"/>
      <c r="AU71" s="915" t="s">
        <v>588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599</v>
      </c>
      <c r="C72" s="958"/>
      <c r="D72" s="958"/>
      <c r="E72" s="958"/>
      <c r="F72" s="958"/>
      <c r="G72" s="958"/>
      <c r="H72" s="958"/>
      <c r="I72" s="958"/>
      <c r="J72" s="958"/>
      <c r="K72" s="958"/>
      <c r="L72" s="958"/>
      <c r="M72" s="958"/>
      <c r="N72" s="958"/>
      <c r="O72" s="958"/>
      <c r="P72" s="959"/>
      <c r="Q72" s="960">
        <v>7032</v>
      </c>
      <c r="R72" s="915"/>
      <c r="S72" s="915"/>
      <c r="T72" s="915"/>
      <c r="U72" s="915"/>
      <c r="V72" s="915">
        <v>6827</v>
      </c>
      <c r="W72" s="915"/>
      <c r="X72" s="915"/>
      <c r="Y72" s="915"/>
      <c r="Z72" s="915"/>
      <c r="AA72" s="915">
        <v>205</v>
      </c>
      <c r="AB72" s="915"/>
      <c r="AC72" s="915"/>
      <c r="AD72" s="915"/>
      <c r="AE72" s="915"/>
      <c r="AF72" s="915" t="s">
        <v>588</v>
      </c>
      <c r="AG72" s="915"/>
      <c r="AH72" s="915"/>
      <c r="AI72" s="915"/>
      <c r="AJ72" s="915"/>
      <c r="AK72" s="915">
        <v>15</v>
      </c>
      <c r="AL72" s="915"/>
      <c r="AM72" s="915"/>
      <c r="AN72" s="915"/>
      <c r="AO72" s="915"/>
      <c r="AP72" s="915" t="s">
        <v>588</v>
      </c>
      <c r="AQ72" s="915"/>
      <c r="AR72" s="915"/>
      <c r="AS72" s="915"/>
      <c r="AT72" s="915"/>
      <c r="AU72" s="915" t="s">
        <v>588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600</v>
      </c>
      <c r="C73" s="958"/>
      <c r="D73" s="958"/>
      <c r="E73" s="958"/>
      <c r="F73" s="958"/>
      <c r="G73" s="958"/>
      <c r="H73" s="958"/>
      <c r="I73" s="958"/>
      <c r="J73" s="958"/>
      <c r="K73" s="958"/>
      <c r="L73" s="958"/>
      <c r="M73" s="958"/>
      <c r="N73" s="958"/>
      <c r="O73" s="958"/>
      <c r="P73" s="959"/>
      <c r="Q73" s="960">
        <v>1625</v>
      </c>
      <c r="R73" s="915"/>
      <c r="S73" s="915"/>
      <c r="T73" s="915"/>
      <c r="U73" s="915"/>
      <c r="V73" s="915">
        <v>1624</v>
      </c>
      <c r="W73" s="915"/>
      <c r="X73" s="915"/>
      <c r="Y73" s="915"/>
      <c r="Z73" s="915"/>
      <c r="AA73" s="915">
        <v>1</v>
      </c>
      <c r="AB73" s="915"/>
      <c r="AC73" s="915"/>
      <c r="AD73" s="915"/>
      <c r="AE73" s="915"/>
      <c r="AF73" s="915" t="s">
        <v>588</v>
      </c>
      <c r="AG73" s="915"/>
      <c r="AH73" s="915"/>
      <c r="AI73" s="915"/>
      <c r="AJ73" s="915"/>
      <c r="AK73" s="915" t="s">
        <v>588</v>
      </c>
      <c r="AL73" s="915"/>
      <c r="AM73" s="915"/>
      <c r="AN73" s="915"/>
      <c r="AO73" s="915"/>
      <c r="AP73" s="915" t="s">
        <v>588</v>
      </c>
      <c r="AQ73" s="915"/>
      <c r="AR73" s="915"/>
      <c r="AS73" s="915"/>
      <c r="AT73" s="915"/>
      <c r="AU73" s="915" t="s">
        <v>588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601</v>
      </c>
      <c r="C74" s="958"/>
      <c r="D74" s="958"/>
      <c r="E74" s="958"/>
      <c r="F74" s="958"/>
      <c r="G74" s="958"/>
      <c r="H74" s="958"/>
      <c r="I74" s="958"/>
      <c r="J74" s="958"/>
      <c r="K74" s="958"/>
      <c r="L74" s="958"/>
      <c r="M74" s="958"/>
      <c r="N74" s="958"/>
      <c r="O74" s="958"/>
      <c r="P74" s="959"/>
      <c r="Q74" s="960">
        <v>1</v>
      </c>
      <c r="R74" s="915"/>
      <c r="S74" s="915"/>
      <c r="T74" s="915"/>
      <c r="U74" s="915"/>
      <c r="V74" s="915">
        <v>0</v>
      </c>
      <c r="W74" s="915"/>
      <c r="X74" s="915"/>
      <c r="Y74" s="915"/>
      <c r="Z74" s="915"/>
      <c r="AA74" s="915">
        <v>1</v>
      </c>
      <c r="AB74" s="915"/>
      <c r="AC74" s="915"/>
      <c r="AD74" s="915"/>
      <c r="AE74" s="915"/>
      <c r="AF74" s="915" t="s">
        <v>588</v>
      </c>
      <c r="AG74" s="915"/>
      <c r="AH74" s="915"/>
      <c r="AI74" s="915"/>
      <c r="AJ74" s="915"/>
      <c r="AK74" s="915" t="s">
        <v>588</v>
      </c>
      <c r="AL74" s="915"/>
      <c r="AM74" s="915"/>
      <c r="AN74" s="915"/>
      <c r="AO74" s="915"/>
      <c r="AP74" s="915" t="s">
        <v>588</v>
      </c>
      <c r="AQ74" s="915"/>
      <c r="AR74" s="915"/>
      <c r="AS74" s="915"/>
      <c r="AT74" s="915"/>
      <c r="AU74" s="915" t="s">
        <v>588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602</v>
      </c>
      <c r="C75" s="958"/>
      <c r="D75" s="958"/>
      <c r="E75" s="958"/>
      <c r="F75" s="958"/>
      <c r="G75" s="958"/>
      <c r="H75" s="958"/>
      <c r="I75" s="958"/>
      <c r="J75" s="958"/>
      <c r="K75" s="958"/>
      <c r="L75" s="958"/>
      <c r="M75" s="958"/>
      <c r="N75" s="958"/>
      <c r="O75" s="958"/>
      <c r="P75" s="959"/>
      <c r="Q75" s="963">
        <v>65</v>
      </c>
      <c r="R75" s="964"/>
      <c r="S75" s="964"/>
      <c r="T75" s="964"/>
      <c r="U75" s="914"/>
      <c r="V75" s="965">
        <v>53</v>
      </c>
      <c r="W75" s="964"/>
      <c r="X75" s="964"/>
      <c r="Y75" s="964"/>
      <c r="Z75" s="914"/>
      <c r="AA75" s="965">
        <v>12</v>
      </c>
      <c r="AB75" s="964"/>
      <c r="AC75" s="964"/>
      <c r="AD75" s="964"/>
      <c r="AE75" s="914"/>
      <c r="AF75" s="965" t="s">
        <v>588</v>
      </c>
      <c r="AG75" s="964"/>
      <c r="AH75" s="964"/>
      <c r="AI75" s="964"/>
      <c r="AJ75" s="914"/>
      <c r="AK75" s="965">
        <v>26</v>
      </c>
      <c r="AL75" s="964"/>
      <c r="AM75" s="964"/>
      <c r="AN75" s="964"/>
      <c r="AO75" s="914"/>
      <c r="AP75" s="965" t="s">
        <v>588</v>
      </c>
      <c r="AQ75" s="964"/>
      <c r="AR75" s="964"/>
      <c r="AS75" s="964"/>
      <c r="AT75" s="914"/>
      <c r="AU75" s="965" t="s">
        <v>588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603</v>
      </c>
      <c r="C76" s="958"/>
      <c r="D76" s="958"/>
      <c r="E76" s="958"/>
      <c r="F76" s="958"/>
      <c r="G76" s="958"/>
      <c r="H76" s="958"/>
      <c r="I76" s="958"/>
      <c r="J76" s="958"/>
      <c r="K76" s="958"/>
      <c r="L76" s="958"/>
      <c r="M76" s="958"/>
      <c r="N76" s="958"/>
      <c r="O76" s="958"/>
      <c r="P76" s="959"/>
      <c r="Q76" s="963">
        <v>30</v>
      </c>
      <c r="R76" s="964"/>
      <c r="S76" s="964"/>
      <c r="T76" s="964"/>
      <c r="U76" s="914"/>
      <c r="V76" s="965">
        <v>26</v>
      </c>
      <c r="W76" s="964"/>
      <c r="X76" s="964"/>
      <c r="Y76" s="964"/>
      <c r="Z76" s="914"/>
      <c r="AA76" s="965">
        <v>4</v>
      </c>
      <c r="AB76" s="964"/>
      <c r="AC76" s="964"/>
      <c r="AD76" s="964"/>
      <c r="AE76" s="914"/>
      <c r="AF76" s="965" t="s">
        <v>588</v>
      </c>
      <c r="AG76" s="964"/>
      <c r="AH76" s="964"/>
      <c r="AI76" s="964"/>
      <c r="AJ76" s="914"/>
      <c r="AK76" s="965" t="s">
        <v>588</v>
      </c>
      <c r="AL76" s="964"/>
      <c r="AM76" s="964"/>
      <c r="AN76" s="964"/>
      <c r="AO76" s="914"/>
      <c r="AP76" s="965" t="s">
        <v>588</v>
      </c>
      <c r="AQ76" s="964"/>
      <c r="AR76" s="964"/>
      <c r="AS76" s="964"/>
      <c r="AT76" s="914"/>
      <c r="AU76" s="965" t="s">
        <v>588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397</v>
      </c>
      <c r="B88" s="874" t="s">
        <v>434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11919</v>
      </c>
      <c r="AG88" s="926"/>
      <c r="AH88" s="926"/>
      <c r="AI88" s="926"/>
      <c r="AJ88" s="926"/>
      <c r="AK88" s="923"/>
      <c r="AL88" s="923"/>
      <c r="AM88" s="923"/>
      <c r="AN88" s="923"/>
      <c r="AO88" s="923"/>
      <c r="AP88" s="926">
        <v>1458</v>
      </c>
      <c r="AQ88" s="926"/>
      <c r="AR88" s="926"/>
      <c r="AS88" s="926"/>
      <c r="AT88" s="926"/>
      <c r="AU88" s="926">
        <v>543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435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477</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440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443</v>
      </c>
      <c r="AB109" s="979"/>
      <c r="AC109" s="979"/>
      <c r="AD109" s="979"/>
      <c r="AE109" s="980"/>
      <c r="AF109" s="978" t="s">
        <v>306</v>
      </c>
      <c r="AG109" s="979"/>
      <c r="AH109" s="979"/>
      <c r="AI109" s="979"/>
      <c r="AJ109" s="980"/>
      <c r="AK109" s="978" t="s">
        <v>305</v>
      </c>
      <c r="AL109" s="979"/>
      <c r="AM109" s="979"/>
      <c r="AN109" s="979"/>
      <c r="AO109" s="980"/>
      <c r="AP109" s="978" t="s">
        <v>444</v>
      </c>
      <c r="AQ109" s="979"/>
      <c r="AR109" s="979"/>
      <c r="AS109" s="979"/>
      <c r="AT109" s="981"/>
      <c r="AU109" s="998" t="s">
        <v>442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443</v>
      </c>
      <c r="BR109" s="979"/>
      <c r="BS109" s="979"/>
      <c r="BT109" s="979"/>
      <c r="BU109" s="980"/>
      <c r="BV109" s="978" t="s">
        <v>306</v>
      </c>
      <c r="BW109" s="979"/>
      <c r="BX109" s="979"/>
      <c r="BY109" s="979"/>
      <c r="BZ109" s="980"/>
      <c r="CA109" s="978" t="s">
        <v>305</v>
      </c>
      <c r="CB109" s="979"/>
      <c r="CC109" s="979"/>
      <c r="CD109" s="979"/>
      <c r="CE109" s="980"/>
      <c r="CF109" s="999" t="s">
        <v>444</v>
      </c>
      <c r="CG109" s="999"/>
      <c r="CH109" s="999"/>
      <c r="CI109" s="999"/>
      <c r="CJ109" s="999"/>
      <c r="CK109" s="978" t="s">
        <v>445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443</v>
      </c>
      <c r="DH109" s="979"/>
      <c r="DI109" s="979"/>
      <c r="DJ109" s="979"/>
      <c r="DK109" s="980"/>
      <c r="DL109" s="978" t="s">
        <v>306</v>
      </c>
      <c r="DM109" s="979"/>
      <c r="DN109" s="979"/>
      <c r="DO109" s="979"/>
      <c r="DP109" s="980"/>
      <c r="DQ109" s="978" t="s">
        <v>305</v>
      </c>
      <c r="DR109" s="979"/>
      <c r="DS109" s="979"/>
      <c r="DT109" s="979"/>
      <c r="DU109" s="980"/>
      <c r="DV109" s="978" t="s">
        <v>444</v>
      </c>
      <c r="DW109" s="979"/>
      <c r="DX109" s="979"/>
      <c r="DY109" s="979"/>
      <c r="DZ109" s="981"/>
    </row>
    <row r="110" spans="1:131" s="247" customFormat="1" ht="26.25" customHeight="1" x14ac:dyDescent="0.15">
      <c r="A110" s="982" t="s">
        <v>446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10090973</v>
      </c>
      <c r="AB110" s="986"/>
      <c r="AC110" s="986"/>
      <c r="AD110" s="986"/>
      <c r="AE110" s="987"/>
      <c r="AF110" s="988">
        <v>9857463</v>
      </c>
      <c r="AG110" s="986"/>
      <c r="AH110" s="986"/>
      <c r="AI110" s="986"/>
      <c r="AJ110" s="987"/>
      <c r="AK110" s="988">
        <v>9459153</v>
      </c>
      <c r="AL110" s="986"/>
      <c r="AM110" s="986"/>
      <c r="AN110" s="986"/>
      <c r="AO110" s="987"/>
      <c r="AP110" s="989">
        <v>15.9</v>
      </c>
      <c r="AQ110" s="990"/>
      <c r="AR110" s="990"/>
      <c r="AS110" s="990"/>
      <c r="AT110" s="991"/>
      <c r="AU110" s="992" t="s">
        <v>72</v>
      </c>
      <c r="AV110" s="993"/>
      <c r="AW110" s="993"/>
      <c r="AX110" s="993"/>
      <c r="AY110" s="993"/>
      <c r="AZ110" s="1034" t="s">
        <v>447</v>
      </c>
      <c r="BA110" s="983"/>
      <c r="BB110" s="983"/>
      <c r="BC110" s="983"/>
      <c r="BD110" s="983"/>
      <c r="BE110" s="983"/>
      <c r="BF110" s="983"/>
      <c r="BG110" s="983"/>
      <c r="BH110" s="983"/>
      <c r="BI110" s="983"/>
      <c r="BJ110" s="983"/>
      <c r="BK110" s="983"/>
      <c r="BL110" s="983"/>
      <c r="BM110" s="983"/>
      <c r="BN110" s="983"/>
      <c r="BO110" s="983"/>
      <c r="BP110" s="984"/>
      <c r="BQ110" s="1020">
        <v>85251089</v>
      </c>
      <c r="BR110" s="1021"/>
      <c r="BS110" s="1021"/>
      <c r="BT110" s="1021"/>
      <c r="BU110" s="1021"/>
      <c r="BV110" s="1021">
        <v>82740403</v>
      </c>
      <c r="BW110" s="1021"/>
      <c r="BX110" s="1021"/>
      <c r="BY110" s="1021"/>
      <c r="BZ110" s="1021"/>
      <c r="CA110" s="1021">
        <v>80937345</v>
      </c>
      <c r="CB110" s="1021"/>
      <c r="CC110" s="1021"/>
      <c r="CD110" s="1021"/>
      <c r="CE110" s="1021"/>
      <c r="CF110" s="1035">
        <v>136.19999999999999</v>
      </c>
      <c r="CG110" s="1036"/>
      <c r="CH110" s="1036"/>
      <c r="CI110" s="1036"/>
      <c r="CJ110" s="1036"/>
      <c r="CK110" s="1037" t="s">
        <v>448</v>
      </c>
      <c r="CL110" s="1038"/>
      <c r="CM110" s="1017" t="s">
        <v>449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500892</v>
      </c>
      <c r="DH110" s="1021"/>
      <c r="DI110" s="1021"/>
      <c r="DJ110" s="1021"/>
      <c r="DK110" s="1021"/>
      <c r="DL110" s="1021">
        <v>445237</v>
      </c>
      <c r="DM110" s="1021"/>
      <c r="DN110" s="1021"/>
      <c r="DO110" s="1021"/>
      <c r="DP110" s="1021"/>
      <c r="DQ110" s="1021">
        <v>396797</v>
      </c>
      <c r="DR110" s="1021"/>
      <c r="DS110" s="1021"/>
      <c r="DT110" s="1021"/>
      <c r="DU110" s="1021"/>
      <c r="DV110" s="1022">
        <v>0.7</v>
      </c>
      <c r="DW110" s="1022"/>
      <c r="DX110" s="1022"/>
      <c r="DY110" s="1022"/>
      <c r="DZ110" s="1023"/>
    </row>
    <row r="111" spans="1:131" s="247" customFormat="1" ht="26.25" customHeight="1" x14ac:dyDescent="0.15">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451</v>
      </c>
      <c r="AB111" s="1028"/>
      <c r="AC111" s="1028"/>
      <c r="AD111" s="1028"/>
      <c r="AE111" s="1029"/>
      <c r="AF111" s="1030" t="s">
        <v>126</v>
      </c>
      <c r="AG111" s="1028"/>
      <c r="AH111" s="1028"/>
      <c r="AI111" s="1028"/>
      <c r="AJ111" s="1029"/>
      <c r="AK111" s="1030" t="s">
        <v>451</v>
      </c>
      <c r="AL111" s="1028"/>
      <c r="AM111" s="1028"/>
      <c r="AN111" s="1028"/>
      <c r="AO111" s="1029"/>
      <c r="AP111" s="1031" t="s">
        <v>126</v>
      </c>
      <c r="AQ111" s="1032"/>
      <c r="AR111" s="1032"/>
      <c r="AS111" s="1032"/>
      <c r="AT111" s="1033"/>
      <c r="AU111" s="994"/>
      <c r="AV111" s="995"/>
      <c r="AW111" s="995"/>
      <c r="AX111" s="995"/>
      <c r="AY111" s="995"/>
      <c r="AZ111" s="1043" t="s">
        <v>452</v>
      </c>
      <c r="BA111" s="1044"/>
      <c r="BB111" s="1044"/>
      <c r="BC111" s="1044"/>
      <c r="BD111" s="1044"/>
      <c r="BE111" s="1044"/>
      <c r="BF111" s="1044"/>
      <c r="BG111" s="1044"/>
      <c r="BH111" s="1044"/>
      <c r="BI111" s="1044"/>
      <c r="BJ111" s="1044"/>
      <c r="BK111" s="1044"/>
      <c r="BL111" s="1044"/>
      <c r="BM111" s="1044"/>
      <c r="BN111" s="1044"/>
      <c r="BO111" s="1044"/>
      <c r="BP111" s="1045"/>
      <c r="BQ111" s="1013">
        <v>1725208</v>
      </c>
      <c r="BR111" s="1014"/>
      <c r="BS111" s="1014"/>
      <c r="BT111" s="1014"/>
      <c r="BU111" s="1014"/>
      <c r="BV111" s="1014">
        <v>462828</v>
      </c>
      <c r="BW111" s="1014"/>
      <c r="BX111" s="1014"/>
      <c r="BY111" s="1014"/>
      <c r="BZ111" s="1014"/>
      <c r="CA111" s="1014">
        <v>411342</v>
      </c>
      <c r="CB111" s="1014"/>
      <c r="CC111" s="1014"/>
      <c r="CD111" s="1014"/>
      <c r="CE111" s="1014"/>
      <c r="CF111" s="1008">
        <v>0.7</v>
      </c>
      <c r="CG111" s="1009"/>
      <c r="CH111" s="1009"/>
      <c r="CI111" s="1009"/>
      <c r="CJ111" s="1009"/>
      <c r="CK111" s="1039"/>
      <c r="CL111" s="1040"/>
      <c r="CM111" s="1010" t="s">
        <v>453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126</v>
      </c>
      <c r="DH111" s="1014"/>
      <c r="DI111" s="1014"/>
      <c r="DJ111" s="1014"/>
      <c r="DK111" s="1014"/>
      <c r="DL111" s="1014" t="s">
        <v>451</v>
      </c>
      <c r="DM111" s="1014"/>
      <c r="DN111" s="1014"/>
      <c r="DO111" s="1014"/>
      <c r="DP111" s="1014"/>
      <c r="DQ111" s="1014" t="s">
        <v>126</v>
      </c>
      <c r="DR111" s="1014"/>
      <c r="DS111" s="1014"/>
      <c r="DT111" s="1014"/>
      <c r="DU111" s="1014"/>
      <c r="DV111" s="1015" t="s">
        <v>126</v>
      </c>
      <c r="DW111" s="1015"/>
      <c r="DX111" s="1015"/>
      <c r="DY111" s="1015"/>
      <c r="DZ111" s="1016"/>
    </row>
    <row r="112" spans="1:131" s="247" customFormat="1" ht="26.25" customHeight="1" x14ac:dyDescent="0.15">
      <c r="A112" s="1046" t="s">
        <v>454</v>
      </c>
      <c r="B112" s="1047"/>
      <c r="C112" s="1044" t="s">
        <v>455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451</v>
      </c>
      <c r="AB112" s="1053"/>
      <c r="AC112" s="1053"/>
      <c r="AD112" s="1053"/>
      <c r="AE112" s="1054"/>
      <c r="AF112" s="1055" t="s">
        <v>126</v>
      </c>
      <c r="AG112" s="1053"/>
      <c r="AH112" s="1053"/>
      <c r="AI112" s="1053"/>
      <c r="AJ112" s="1054"/>
      <c r="AK112" s="1055" t="s">
        <v>126</v>
      </c>
      <c r="AL112" s="1053"/>
      <c r="AM112" s="1053"/>
      <c r="AN112" s="1053"/>
      <c r="AO112" s="1054"/>
      <c r="AP112" s="1056" t="s">
        <v>126</v>
      </c>
      <c r="AQ112" s="1057"/>
      <c r="AR112" s="1057"/>
      <c r="AS112" s="1057"/>
      <c r="AT112" s="1058"/>
      <c r="AU112" s="994"/>
      <c r="AV112" s="995"/>
      <c r="AW112" s="995"/>
      <c r="AX112" s="995"/>
      <c r="AY112" s="995"/>
      <c r="AZ112" s="1043" t="s">
        <v>456</v>
      </c>
      <c r="BA112" s="1044"/>
      <c r="BB112" s="1044"/>
      <c r="BC112" s="1044"/>
      <c r="BD112" s="1044"/>
      <c r="BE112" s="1044"/>
      <c r="BF112" s="1044"/>
      <c r="BG112" s="1044"/>
      <c r="BH112" s="1044"/>
      <c r="BI112" s="1044"/>
      <c r="BJ112" s="1044"/>
      <c r="BK112" s="1044"/>
      <c r="BL112" s="1044"/>
      <c r="BM112" s="1044"/>
      <c r="BN112" s="1044"/>
      <c r="BO112" s="1044"/>
      <c r="BP112" s="1045"/>
      <c r="BQ112" s="1013">
        <v>36727246</v>
      </c>
      <c r="BR112" s="1014"/>
      <c r="BS112" s="1014"/>
      <c r="BT112" s="1014"/>
      <c r="BU112" s="1014"/>
      <c r="BV112" s="1014">
        <v>35238947</v>
      </c>
      <c r="BW112" s="1014"/>
      <c r="BX112" s="1014"/>
      <c r="BY112" s="1014"/>
      <c r="BZ112" s="1014"/>
      <c r="CA112" s="1014">
        <v>34630631</v>
      </c>
      <c r="CB112" s="1014"/>
      <c r="CC112" s="1014"/>
      <c r="CD112" s="1014"/>
      <c r="CE112" s="1014"/>
      <c r="CF112" s="1008">
        <v>58.3</v>
      </c>
      <c r="CG112" s="1009"/>
      <c r="CH112" s="1009"/>
      <c r="CI112" s="1009"/>
      <c r="CJ112" s="1009"/>
      <c r="CK112" s="1039"/>
      <c r="CL112" s="1040"/>
      <c r="CM112" s="1010" t="s">
        <v>457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1202920</v>
      </c>
      <c r="DH112" s="1014"/>
      <c r="DI112" s="1014"/>
      <c r="DJ112" s="1014"/>
      <c r="DK112" s="1014"/>
      <c r="DL112" s="1014" t="s">
        <v>126</v>
      </c>
      <c r="DM112" s="1014"/>
      <c r="DN112" s="1014"/>
      <c r="DO112" s="1014"/>
      <c r="DP112" s="1014"/>
      <c r="DQ112" s="1014" t="s">
        <v>126</v>
      </c>
      <c r="DR112" s="1014"/>
      <c r="DS112" s="1014"/>
      <c r="DT112" s="1014"/>
      <c r="DU112" s="1014"/>
      <c r="DV112" s="1015" t="s">
        <v>126</v>
      </c>
      <c r="DW112" s="1015"/>
      <c r="DX112" s="1015"/>
      <c r="DY112" s="1015"/>
      <c r="DZ112" s="1016"/>
    </row>
    <row r="113" spans="1:130" s="247" customFormat="1" ht="26.25" customHeight="1" x14ac:dyDescent="0.15">
      <c r="A113" s="1048"/>
      <c r="B113" s="1049"/>
      <c r="C113" s="1044" t="s">
        <v>458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4326000</v>
      </c>
      <c r="AB113" s="1028"/>
      <c r="AC113" s="1028"/>
      <c r="AD113" s="1028"/>
      <c r="AE113" s="1029"/>
      <c r="AF113" s="1030">
        <v>3897196</v>
      </c>
      <c r="AG113" s="1028"/>
      <c r="AH113" s="1028"/>
      <c r="AI113" s="1028"/>
      <c r="AJ113" s="1029"/>
      <c r="AK113" s="1030">
        <v>4488688</v>
      </c>
      <c r="AL113" s="1028"/>
      <c r="AM113" s="1028"/>
      <c r="AN113" s="1028"/>
      <c r="AO113" s="1029"/>
      <c r="AP113" s="1031">
        <v>7.6</v>
      </c>
      <c r="AQ113" s="1032"/>
      <c r="AR113" s="1032"/>
      <c r="AS113" s="1032"/>
      <c r="AT113" s="1033"/>
      <c r="AU113" s="994"/>
      <c r="AV113" s="995"/>
      <c r="AW113" s="995"/>
      <c r="AX113" s="995"/>
      <c r="AY113" s="995"/>
      <c r="AZ113" s="1043" t="s">
        <v>459</v>
      </c>
      <c r="BA113" s="1044"/>
      <c r="BB113" s="1044"/>
      <c r="BC113" s="1044"/>
      <c r="BD113" s="1044"/>
      <c r="BE113" s="1044"/>
      <c r="BF113" s="1044"/>
      <c r="BG113" s="1044"/>
      <c r="BH113" s="1044"/>
      <c r="BI113" s="1044"/>
      <c r="BJ113" s="1044"/>
      <c r="BK113" s="1044"/>
      <c r="BL113" s="1044"/>
      <c r="BM113" s="1044"/>
      <c r="BN113" s="1044"/>
      <c r="BO113" s="1044"/>
      <c r="BP113" s="1045"/>
      <c r="BQ113" s="1013">
        <v>654007</v>
      </c>
      <c r="BR113" s="1014"/>
      <c r="BS113" s="1014"/>
      <c r="BT113" s="1014"/>
      <c r="BU113" s="1014"/>
      <c r="BV113" s="1014">
        <v>617289</v>
      </c>
      <c r="BW113" s="1014"/>
      <c r="BX113" s="1014"/>
      <c r="BY113" s="1014"/>
      <c r="BZ113" s="1014"/>
      <c r="CA113" s="1014">
        <v>543153</v>
      </c>
      <c r="CB113" s="1014"/>
      <c r="CC113" s="1014"/>
      <c r="CD113" s="1014"/>
      <c r="CE113" s="1014"/>
      <c r="CF113" s="1008">
        <v>0.9</v>
      </c>
      <c r="CG113" s="1009"/>
      <c r="CH113" s="1009"/>
      <c r="CI113" s="1009"/>
      <c r="CJ113" s="1009"/>
      <c r="CK113" s="1039"/>
      <c r="CL113" s="1040"/>
      <c r="CM113" s="1010" t="s">
        <v>460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21396</v>
      </c>
      <c r="DH113" s="1053"/>
      <c r="DI113" s="1053"/>
      <c r="DJ113" s="1053"/>
      <c r="DK113" s="1054"/>
      <c r="DL113" s="1055">
        <v>17591</v>
      </c>
      <c r="DM113" s="1053"/>
      <c r="DN113" s="1053"/>
      <c r="DO113" s="1053"/>
      <c r="DP113" s="1054"/>
      <c r="DQ113" s="1055">
        <v>14545</v>
      </c>
      <c r="DR113" s="1053"/>
      <c r="DS113" s="1053"/>
      <c r="DT113" s="1053"/>
      <c r="DU113" s="1054"/>
      <c r="DV113" s="1056">
        <v>0</v>
      </c>
      <c r="DW113" s="1057"/>
      <c r="DX113" s="1057"/>
      <c r="DY113" s="1057"/>
      <c r="DZ113" s="1058"/>
    </row>
    <row r="114" spans="1:130" s="247" customFormat="1" ht="26.25" customHeight="1" x14ac:dyDescent="0.15">
      <c r="A114" s="1048"/>
      <c r="B114" s="1049"/>
      <c r="C114" s="1044" t="s">
        <v>461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108775</v>
      </c>
      <c r="AB114" s="1053"/>
      <c r="AC114" s="1053"/>
      <c r="AD114" s="1053"/>
      <c r="AE114" s="1054"/>
      <c r="AF114" s="1055">
        <v>128382</v>
      </c>
      <c r="AG114" s="1053"/>
      <c r="AH114" s="1053"/>
      <c r="AI114" s="1053"/>
      <c r="AJ114" s="1054"/>
      <c r="AK114" s="1055">
        <v>141972</v>
      </c>
      <c r="AL114" s="1053"/>
      <c r="AM114" s="1053"/>
      <c r="AN114" s="1053"/>
      <c r="AO114" s="1054"/>
      <c r="AP114" s="1056">
        <v>0.2</v>
      </c>
      <c r="AQ114" s="1057"/>
      <c r="AR114" s="1057"/>
      <c r="AS114" s="1057"/>
      <c r="AT114" s="1058"/>
      <c r="AU114" s="994"/>
      <c r="AV114" s="995"/>
      <c r="AW114" s="995"/>
      <c r="AX114" s="995"/>
      <c r="AY114" s="995"/>
      <c r="AZ114" s="1043" t="s">
        <v>462</v>
      </c>
      <c r="BA114" s="1044"/>
      <c r="BB114" s="1044"/>
      <c r="BC114" s="1044"/>
      <c r="BD114" s="1044"/>
      <c r="BE114" s="1044"/>
      <c r="BF114" s="1044"/>
      <c r="BG114" s="1044"/>
      <c r="BH114" s="1044"/>
      <c r="BI114" s="1044"/>
      <c r="BJ114" s="1044"/>
      <c r="BK114" s="1044"/>
      <c r="BL114" s="1044"/>
      <c r="BM114" s="1044"/>
      <c r="BN114" s="1044"/>
      <c r="BO114" s="1044"/>
      <c r="BP114" s="1045"/>
      <c r="BQ114" s="1013">
        <v>15504819</v>
      </c>
      <c r="BR114" s="1014"/>
      <c r="BS114" s="1014"/>
      <c r="BT114" s="1014"/>
      <c r="BU114" s="1014"/>
      <c r="BV114" s="1014">
        <v>14965349</v>
      </c>
      <c r="BW114" s="1014"/>
      <c r="BX114" s="1014"/>
      <c r="BY114" s="1014"/>
      <c r="BZ114" s="1014"/>
      <c r="CA114" s="1014">
        <v>14950864</v>
      </c>
      <c r="CB114" s="1014"/>
      <c r="CC114" s="1014"/>
      <c r="CD114" s="1014"/>
      <c r="CE114" s="1014"/>
      <c r="CF114" s="1008">
        <v>25.2</v>
      </c>
      <c r="CG114" s="1009"/>
      <c r="CH114" s="1009"/>
      <c r="CI114" s="1009"/>
      <c r="CJ114" s="1009"/>
      <c r="CK114" s="1039"/>
      <c r="CL114" s="1040"/>
      <c r="CM114" s="1010" t="s">
        <v>463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451</v>
      </c>
      <c r="DM114" s="1053"/>
      <c r="DN114" s="1053"/>
      <c r="DO114" s="1053"/>
      <c r="DP114" s="1054"/>
      <c r="DQ114" s="1055" t="s">
        <v>126</v>
      </c>
      <c r="DR114" s="1053"/>
      <c r="DS114" s="1053"/>
      <c r="DT114" s="1053"/>
      <c r="DU114" s="1054"/>
      <c r="DV114" s="1056" t="s">
        <v>126</v>
      </c>
      <c r="DW114" s="1057"/>
      <c r="DX114" s="1057"/>
      <c r="DY114" s="1057"/>
      <c r="DZ114" s="1058"/>
    </row>
    <row r="115" spans="1:130" s="247" customFormat="1" ht="26.25" customHeight="1" x14ac:dyDescent="0.15">
      <c r="A115" s="1048"/>
      <c r="B115" s="1049"/>
      <c r="C115" s="1044" t="s">
        <v>464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240168</v>
      </c>
      <c r="AB115" s="1028"/>
      <c r="AC115" s="1028"/>
      <c r="AD115" s="1028"/>
      <c r="AE115" s="1029"/>
      <c r="AF115" s="1030">
        <v>265737</v>
      </c>
      <c r="AG115" s="1028"/>
      <c r="AH115" s="1028"/>
      <c r="AI115" s="1028"/>
      <c r="AJ115" s="1029"/>
      <c r="AK115" s="1030">
        <v>65693</v>
      </c>
      <c r="AL115" s="1028"/>
      <c r="AM115" s="1028"/>
      <c r="AN115" s="1028"/>
      <c r="AO115" s="1029"/>
      <c r="AP115" s="1031">
        <v>0.1</v>
      </c>
      <c r="AQ115" s="1032"/>
      <c r="AR115" s="1032"/>
      <c r="AS115" s="1032"/>
      <c r="AT115" s="1033"/>
      <c r="AU115" s="994"/>
      <c r="AV115" s="995"/>
      <c r="AW115" s="995"/>
      <c r="AX115" s="995"/>
      <c r="AY115" s="995"/>
      <c r="AZ115" s="1043" t="s">
        <v>465</v>
      </c>
      <c r="BA115" s="1044"/>
      <c r="BB115" s="1044"/>
      <c r="BC115" s="1044"/>
      <c r="BD115" s="1044"/>
      <c r="BE115" s="1044"/>
      <c r="BF115" s="1044"/>
      <c r="BG115" s="1044"/>
      <c r="BH115" s="1044"/>
      <c r="BI115" s="1044"/>
      <c r="BJ115" s="1044"/>
      <c r="BK115" s="1044"/>
      <c r="BL115" s="1044"/>
      <c r="BM115" s="1044"/>
      <c r="BN115" s="1044"/>
      <c r="BO115" s="1044"/>
      <c r="BP115" s="1045"/>
      <c r="BQ115" s="1013" t="s">
        <v>126</v>
      </c>
      <c r="BR115" s="1014"/>
      <c r="BS115" s="1014"/>
      <c r="BT115" s="1014"/>
      <c r="BU115" s="1014"/>
      <c r="BV115" s="1014" t="s">
        <v>126</v>
      </c>
      <c r="BW115" s="1014"/>
      <c r="BX115" s="1014"/>
      <c r="BY115" s="1014"/>
      <c r="BZ115" s="1014"/>
      <c r="CA115" s="1014" t="s">
        <v>126</v>
      </c>
      <c r="CB115" s="1014"/>
      <c r="CC115" s="1014"/>
      <c r="CD115" s="1014"/>
      <c r="CE115" s="1014"/>
      <c r="CF115" s="1008" t="s">
        <v>126</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126</v>
      </c>
      <c r="DH115" s="1053"/>
      <c r="DI115" s="1053"/>
      <c r="DJ115" s="1053"/>
      <c r="DK115" s="1054"/>
      <c r="DL115" s="1055" t="s">
        <v>126</v>
      </c>
      <c r="DM115" s="1053"/>
      <c r="DN115" s="1053"/>
      <c r="DO115" s="1053"/>
      <c r="DP115" s="1054"/>
      <c r="DQ115" s="1055" t="s">
        <v>451</v>
      </c>
      <c r="DR115" s="1053"/>
      <c r="DS115" s="1053"/>
      <c r="DT115" s="1053"/>
      <c r="DU115" s="1054"/>
      <c r="DV115" s="1056" t="s">
        <v>126</v>
      </c>
      <c r="DW115" s="1057"/>
      <c r="DX115" s="1057"/>
      <c r="DY115" s="1057"/>
      <c r="DZ115" s="1058"/>
    </row>
    <row r="116" spans="1:130" s="247" customFormat="1" ht="26.25" customHeight="1" x14ac:dyDescent="0.15">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126</v>
      </c>
      <c r="AB116" s="1053"/>
      <c r="AC116" s="1053"/>
      <c r="AD116" s="1053"/>
      <c r="AE116" s="1054"/>
      <c r="AF116" s="1055" t="s">
        <v>126</v>
      </c>
      <c r="AG116" s="1053"/>
      <c r="AH116" s="1053"/>
      <c r="AI116" s="1053"/>
      <c r="AJ116" s="1054"/>
      <c r="AK116" s="1055" t="s">
        <v>126</v>
      </c>
      <c r="AL116" s="1053"/>
      <c r="AM116" s="1053"/>
      <c r="AN116" s="1053"/>
      <c r="AO116" s="1054"/>
      <c r="AP116" s="1056" t="s">
        <v>126</v>
      </c>
      <c r="AQ116" s="1057"/>
      <c r="AR116" s="1057"/>
      <c r="AS116" s="1057"/>
      <c r="AT116" s="1058"/>
      <c r="AU116" s="994"/>
      <c r="AV116" s="995"/>
      <c r="AW116" s="995"/>
      <c r="AX116" s="995"/>
      <c r="AY116" s="995"/>
      <c r="AZ116" s="1061" t="s">
        <v>468</v>
      </c>
      <c r="BA116" s="1062"/>
      <c r="BB116" s="1062"/>
      <c r="BC116" s="1062"/>
      <c r="BD116" s="1062"/>
      <c r="BE116" s="1062"/>
      <c r="BF116" s="1062"/>
      <c r="BG116" s="1062"/>
      <c r="BH116" s="1062"/>
      <c r="BI116" s="1062"/>
      <c r="BJ116" s="1062"/>
      <c r="BK116" s="1062"/>
      <c r="BL116" s="1062"/>
      <c r="BM116" s="1062"/>
      <c r="BN116" s="1062"/>
      <c r="BO116" s="1062"/>
      <c r="BP116" s="1063"/>
      <c r="BQ116" s="1013" t="s">
        <v>126</v>
      </c>
      <c r="BR116" s="1014"/>
      <c r="BS116" s="1014"/>
      <c r="BT116" s="1014"/>
      <c r="BU116" s="1014"/>
      <c r="BV116" s="1014" t="s">
        <v>451</v>
      </c>
      <c r="BW116" s="1014"/>
      <c r="BX116" s="1014"/>
      <c r="BY116" s="1014"/>
      <c r="BZ116" s="1014"/>
      <c r="CA116" s="1014" t="s">
        <v>451</v>
      </c>
      <c r="CB116" s="1014"/>
      <c r="CC116" s="1014"/>
      <c r="CD116" s="1014"/>
      <c r="CE116" s="1014"/>
      <c r="CF116" s="1008" t="s">
        <v>126</v>
      </c>
      <c r="CG116" s="1009"/>
      <c r="CH116" s="1009"/>
      <c r="CI116" s="1009"/>
      <c r="CJ116" s="1009"/>
      <c r="CK116" s="1039"/>
      <c r="CL116" s="1040"/>
      <c r="CM116" s="1010" t="s">
        <v>469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126</v>
      </c>
      <c r="DH116" s="1053"/>
      <c r="DI116" s="1053"/>
      <c r="DJ116" s="1053"/>
      <c r="DK116" s="1054"/>
      <c r="DL116" s="1055" t="s">
        <v>126</v>
      </c>
      <c r="DM116" s="1053"/>
      <c r="DN116" s="1053"/>
      <c r="DO116" s="1053"/>
      <c r="DP116" s="1054"/>
      <c r="DQ116" s="1055" t="s">
        <v>126</v>
      </c>
      <c r="DR116" s="1053"/>
      <c r="DS116" s="1053"/>
      <c r="DT116" s="1053"/>
      <c r="DU116" s="1054"/>
      <c r="DV116" s="1056" t="s">
        <v>126</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470</v>
      </c>
      <c r="Z117" s="980"/>
      <c r="AA117" s="1070">
        <v>14765916</v>
      </c>
      <c r="AB117" s="1071"/>
      <c r="AC117" s="1071"/>
      <c r="AD117" s="1071"/>
      <c r="AE117" s="1072"/>
      <c r="AF117" s="1073">
        <v>14148778</v>
      </c>
      <c r="AG117" s="1071"/>
      <c r="AH117" s="1071"/>
      <c r="AI117" s="1071"/>
      <c r="AJ117" s="1072"/>
      <c r="AK117" s="1073">
        <v>14155506</v>
      </c>
      <c r="AL117" s="1071"/>
      <c r="AM117" s="1071"/>
      <c r="AN117" s="1071"/>
      <c r="AO117" s="1072"/>
      <c r="AP117" s="1074"/>
      <c r="AQ117" s="1075"/>
      <c r="AR117" s="1075"/>
      <c r="AS117" s="1075"/>
      <c r="AT117" s="1076"/>
      <c r="AU117" s="994"/>
      <c r="AV117" s="995"/>
      <c r="AW117" s="995"/>
      <c r="AX117" s="995"/>
      <c r="AY117" s="995"/>
      <c r="AZ117" s="1061" t="s">
        <v>471</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126</v>
      </c>
      <c r="CB117" s="1014"/>
      <c r="CC117" s="1014"/>
      <c r="CD117" s="1014"/>
      <c r="CE117" s="1014"/>
      <c r="CF117" s="1008" t="s">
        <v>126</v>
      </c>
      <c r="CG117" s="1009"/>
      <c r="CH117" s="1009"/>
      <c r="CI117" s="1009"/>
      <c r="CJ117" s="1009"/>
      <c r="CK117" s="1039"/>
      <c r="CL117" s="1040"/>
      <c r="CM117" s="1010" t="s">
        <v>472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126</v>
      </c>
      <c r="DM117" s="1053"/>
      <c r="DN117" s="1053"/>
      <c r="DO117" s="1053"/>
      <c r="DP117" s="1054"/>
      <c r="DQ117" s="1055" t="s">
        <v>126</v>
      </c>
      <c r="DR117" s="1053"/>
      <c r="DS117" s="1053"/>
      <c r="DT117" s="1053"/>
      <c r="DU117" s="1054"/>
      <c r="DV117" s="1056" t="s">
        <v>126</v>
      </c>
      <c r="DW117" s="1057"/>
      <c r="DX117" s="1057"/>
      <c r="DY117" s="1057"/>
      <c r="DZ117" s="1058"/>
    </row>
    <row r="118" spans="1:130" s="247" customFormat="1" ht="26.25" customHeight="1" x14ac:dyDescent="0.15">
      <c r="A118" s="998" t="s">
        <v>445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443</v>
      </c>
      <c r="AB118" s="979"/>
      <c r="AC118" s="979"/>
      <c r="AD118" s="979"/>
      <c r="AE118" s="980"/>
      <c r="AF118" s="978" t="s">
        <v>306</v>
      </c>
      <c r="AG118" s="979"/>
      <c r="AH118" s="979"/>
      <c r="AI118" s="979"/>
      <c r="AJ118" s="980"/>
      <c r="AK118" s="978" t="s">
        <v>305</v>
      </c>
      <c r="AL118" s="979"/>
      <c r="AM118" s="979"/>
      <c r="AN118" s="979"/>
      <c r="AO118" s="980"/>
      <c r="AP118" s="1065" t="s">
        <v>444</v>
      </c>
      <c r="AQ118" s="1066"/>
      <c r="AR118" s="1066"/>
      <c r="AS118" s="1066"/>
      <c r="AT118" s="1067"/>
      <c r="AU118" s="994"/>
      <c r="AV118" s="995"/>
      <c r="AW118" s="995"/>
      <c r="AX118" s="995"/>
      <c r="AY118" s="995"/>
      <c r="AZ118" s="1068" t="s">
        <v>473</v>
      </c>
      <c r="BA118" s="1059"/>
      <c r="BB118" s="1059"/>
      <c r="BC118" s="1059"/>
      <c r="BD118" s="1059"/>
      <c r="BE118" s="1059"/>
      <c r="BF118" s="1059"/>
      <c r="BG118" s="1059"/>
      <c r="BH118" s="1059"/>
      <c r="BI118" s="1059"/>
      <c r="BJ118" s="1059"/>
      <c r="BK118" s="1059"/>
      <c r="BL118" s="1059"/>
      <c r="BM118" s="1059"/>
      <c r="BN118" s="1059"/>
      <c r="BO118" s="1059"/>
      <c r="BP118" s="1060"/>
      <c r="BQ118" s="1091" t="s">
        <v>451</v>
      </c>
      <c r="BR118" s="1092"/>
      <c r="BS118" s="1092"/>
      <c r="BT118" s="1092"/>
      <c r="BU118" s="1092"/>
      <c r="BV118" s="1092" t="s">
        <v>126</v>
      </c>
      <c r="BW118" s="1092"/>
      <c r="BX118" s="1092"/>
      <c r="BY118" s="1092"/>
      <c r="BZ118" s="1092"/>
      <c r="CA118" s="1092" t="s">
        <v>126</v>
      </c>
      <c r="CB118" s="1092"/>
      <c r="CC118" s="1092"/>
      <c r="CD118" s="1092"/>
      <c r="CE118" s="1092"/>
      <c r="CF118" s="1008" t="s">
        <v>126</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451</v>
      </c>
      <c r="DM118" s="1053"/>
      <c r="DN118" s="1053"/>
      <c r="DO118" s="1053"/>
      <c r="DP118" s="1054"/>
      <c r="DQ118" s="1055" t="s">
        <v>126</v>
      </c>
      <c r="DR118" s="1053"/>
      <c r="DS118" s="1053"/>
      <c r="DT118" s="1053"/>
      <c r="DU118" s="1054"/>
      <c r="DV118" s="1056" t="s">
        <v>126</v>
      </c>
      <c r="DW118" s="1057"/>
      <c r="DX118" s="1057"/>
      <c r="DY118" s="1057"/>
      <c r="DZ118" s="1058"/>
    </row>
    <row r="119" spans="1:130" s="247" customFormat="1" ht="26.25" customHeight="1" x14ac:dyDescent="0.15">
      <c r="A119" s="1152" t="s">
        <v>448</v>
      </c>
      <c r="B119" s="1038"/>
      <c r="C119" s="1017" t="s">
        <v>449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v>55654</v>
      </c>
      <c r="AG119" s="986"/>
      <c r="AH119" s="986"/>
      <c r="AI119" s="986"/>
      <c r="AJ119" s="987"/>
      <c r="AK119" s="988">
        <v>56170</v>
      </c>
      <c r="AL119" s="986"/>
      <c r="AM119" s="986"/>
      <c r="AN119" s="986"/>
      <c r="AO119" s="987"/>
      <c r="AP119" s="989">
        <v>0.1</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475</v>
      </c>
      <c r="BP119" s="1100"/>
      <c r="BQ119" s="1091">
        <v>139862369</v>
      </c>
      <c r="BR119" s="1092"/>
      <c r="BS119" s="1092"/>
      <c r="BT119" s="1092"/>
      <c r="BU119" s="1092"/>
      <c r="BV119" s="1092">
        <v>134024816</v>
      </c>
      <c r="BW119" s="1092"/>
      <c r="BX119" s="1092"/>
      <c r="BY119" s="1092"/>
      <c r="BZ119" s="1092"/>
      <c r="CA119" s="1092">
        <v>131473335</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126</v>
      </c>
      <c r="DH119" s="1078"/>
      <c r="DI119" s="1078"/>
      <c r="DJ119" s="1078"/>
      <c r="DK119" s="1079"/>
      <c r="DL119" s="1077" t="s">
        <v>126</v>
      </c>
      <c r="DM119" s="1078"/>
      <c r="DN119" s="1078"/>
      <c r="DO119" s="1078"/>
      <c r="DP119" s="1079"/>
      <c r="DQ119" s="1077" t="s">
        <v>126</v>
      </c>
      <c r="DR119" s="1078"/>
      <c r="DS119" s="1078"/>
      <c r="DT119" s="1078"/>
      <c r="DU119" s="1079"/>
      <c r="DV119" s="1080" t="s">
        <v>126</v>
      </c>
      <c r="DW119" s="1081"/>
      <c r="DX119" s="1081"/>
      <c r="DY119" s="1081"/>
      <c r="DZ119" s="1082"/>
    </row>
    <row r="120" spans="1:130" s="247" customFormat="1" ht="26.25" customHeight="1" x14ac:dyDescent="0.15">
      <c r="A120" s="1153"/>
      <c r="B120" s="1040"/>
      <c r="C120" s="1010" t="s">
        <v>453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126</v>
      </c>
      <c r="AB120" s="1053"/>
      <c r="AC120" s="1053"/>
      <c r="AD120" s="1053"/>
      <c r="AE120" s="1054"/>
      <c r="AF120" s="1055" t="s">
        <v>126</v>
      </c>
      <c r="AG120" s="1053"/>
      <c r="AH120" s="1053"/>
      <c r="AI120" s="1053"/>
      <c r="AJ120" s="1054"/>
      <c r="AK120" s="1055" t="s">
        <v>126</v>
      </c>
      <c r="AL120" s="1053"/>
      <c r="AM120" s="1053"/>
      <c r="AN120" s="1053"/>
      <c r="AO120" s="1054"/>
      <c r="AP120" s="1056" t="s">
        <v>126</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26779863</v>
      </c>
      <c r="BR120" s="1021"/>
      <c r="BS120" s="1021"/>
      <c r="BT120" s="1021"/>
      <c r="BU120" s="1021"/>
      <c r="BV120" s="1021">
        <v>29114440</v>
      </c>
      <c r="BW120" s="1021"/>
      <c r="BX120" s="1021"/>
      <c r="BY120" s="1021"/>
      <c r="BZ120" s="1021"/>
      <c r="CA120" s="1021">
        <v>25247287</v>
      </c>
      <c r="CB120" s="1021"/>
      <c r="CC120" s="1021"/>
      <c r="CD120" s="1021"/>
      <c r="CE120" s="1021"/>
      <c r="CF120" s="1035">
        <v>42.5</v>
      </c>
      <c r="CG120" s="1036"/>
      <c r="CH120" s="1036"/>
      <c r="CI120" s="1036"/>
      <c r="CJ120" s="1036"/>
      <c r="CK120" s="1101" t="s">
        <v>479</v>
      </c>
      <c r="CL120" s="1102"/>
      <c r="CM120" s="1102"/>
      <c r="CN120" s="1102"/>
      <c r="CO120" s="1103"/>
      <c r="CP120" s="1109" t="s">
        <v>480</v>
      </c>
      <c r="CQ120" s="1110"/>
      <c r="CR120" s="1110"/>
      <c r="CS120" s="1110"/>
      <c r="CT120" s="1110"/>
      <c r="CU120" s="1110"/>
      <c r="CV120" s="1110"/>
      <c r="CW120" s="1110"/>
      <c r="CX120" s="1110"/>
      <c r="CY120" s="1110"/>
      <c r="CZ120" s="1110"/>
      <c r="DA120" s="1110"/>
      <c r="DB120" s="1110"/>
      <c r="DC120" s="1110"/>
      <c r="DD120" s="1110"/>
      <c r="DE120" s="1110"/>
      <c r="DF120" s="1111"/>
      <c r="DG120" s="1020">
        <v>27582204</v>
      </c>
      <c r="DH120" s="1021"/>
      <c r="DI120" s="1021"/>
      <c r="DJ120" s="1021"/>
      <c r="DK120" s="1021"/>
      <c r="DL120" s="1021">
        <v>27282757</v>
      </c>
      <c r="DM120" s="1021"/>
      <c r="DN120" s="1021"/>
      <c r="DO120" s="1021"/>
      <c r="DP120" s="1021"/>
      <c r="DQ120" s="1021">
        <v>27794322</v>
      </c>
      <c r="DR120" s="1021"/>
      <c r="DS120" s="1021"/>
      <c r="DT120" s="1021"/>
      <c r="DU120" s="1021"/>
      <c r="DV120" s="1022">
        <v>46.8</v>
      </c>
      <c r="DW120" s="1022"/>
      <c r="DX120" s="1022"/>
      <c r="DY120" s="1022"/>
      <c r="DZ120" s="1023"/>
    </row>
    <row r="121" spans="1:130" s="247" customFormat="1" ht="26.25" customHeight="1" x14ac:dyDescent="0.15">
      <c r="A121" s="1153"/>
      <c r="B121" s="1040"/>
      <c r="C121" s="1061" t="s">
        <v>481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203875</v>
      </c>
      <c r="AB121" s="1053"/>
      <c r="AC121" s="1053"/>
      <c r="AD121" s="1053"/>
      <c r="AE121" s="1054"/>
      <c r="AF121" s="1055">
        <v>197124</v>
      </c>
      <c r="AG121" s="1053"/>
      <c r="AH121" s="1053"/>
      <c r="AI121" s="1053"/>
      <c r="AJ121" s="1054"/>
      <c r="AK121" s="1055">
        <v>3152</v>
      </c>
      <c r="AL121" s="1053"/>
      <c r="AM121" s="1053"/>
      <c r="AN121" s="1053"/>
      <c r="AO121" s="1054"/>
      <c r="AP121" s="1056">
        <v>0</v>
      </c>
      <c r="AQ121" s="1057"/>
      <c r="AR121" s="1057"/>
      <c r="AS121" s="1057"/>
      <c r="AT121" s="1058"/>
      <c r="AU121" s="1086"/>
      <c r="AV121" s="1087"/>
      <c r="AW121" s="1087"/>
      <c r="AX121" s="1087"/>
      <c r="AY121" s="1088"/>
      <c r="AZ121" s="1043" t="s">
        <v>482</v>
      </c>
      <c r="BA121" s="1044"/>
      <c r="BB121" s="1044"/>
      <c r="BC121" s="1044"/>
      <c r="BD121" s="1044"/>
      <c r="BE121" s="1044"/>
      <c r="BF121" s="1044"/>
      <c r="BG121" s="1044"/>
      <c r="BH121" s="1044"/>
      <c r="BI121" s="1044"/>
      <c r="BJ121" s="1044"/>
      <c r="BK121" s="1044"/>
      <c r="BL121" s="1044"/>
      <c r="BM121" s="1044"/>
      <c r="BN121" s="1044"/>
      <c r="BO121" s="1044"/>
      <c r="BP121" s="1045"/>
      <c r="BQ121" s="1013">
        <v>15268272</v>
      </c>
      <c r="BR121" s="1014"/>
      <c r="BS121" s="1014"/>
      <c r="BT121" s="1014"/>
      <c r="BU121" s="1014"/>
      <c r="BV121" s="1014">
        <v>16252261</v>
      </c>
      <c r="BW121" s="1014"/>
      <c r="BX121" s="1014"/>
      <c r="BY121" s="1014"/>
      <c r="BZ121" s="1014"/>
      <c r="CA121" s="1014">
        <v>18556513</v>
      </c>
      <c r="CB121" s="1014"/>
      <c r="CC121" s="1014"/>
      <c r="CD121" s="1014"/>
      <c r="CE121" s="1014"/>
      <c r="CF121" s="1008">
        <v>31.2</v>
      </c>
      <c r="CG121" s="1009"/>
      <c r="CH121" s="1009"/>
      <c r="CI121" s="1009"/>
      <c r="CJ121" s="1009"/>
      <c r="CK121" s="1104"/>
      <c r="CL121" s="1105"/>
      <c r="CM121" s="1105"/>
      <c r="CN121" s="1105"/>
      <c r="CO121" s="1106"/>
      <c r="CP121" s="1114" t="s">
        <v>417</v>
      </c>
      <c r="CQ121" s="1115"/>
      <c r="CR121" s="1115"/>
      <c r="CS121" s="1115"/>
      <c r="CT121" s="1115"/>
      <c r="CU121" s="1115"/>
      <c r="CV121" s="1115"/>
      <c r="CW121" s="1115"/>
      <c r="CX121" s="1115"/>
      <c r="CY121" s="1115"/>
      <c r="CZ121" s="1115"/>
      <c r="DA121" s="1115"/>
      <c r="DB121" s="1115"/>
      <c r="DC121" s="1115"/>
      <c r="DD121" s="1115"/>
      <c r="DE121" s="1115"/>
      <c r="DF121" s="1116"/>
      <c r="DG121" s="1013">
        <v>4055251</v>
      </c>
      <c r="DH121" s="1014"/>
      <c r="DI121" s="1014"/>
      <c r="DJ121" s="1014"/>
      <c r="DK121" s="1014"/>
      <c r="DL121" s="1014">
        <v>3729619</v>
      </c>
      <c r="DM121" s="1014"/>
      <c r="DN121" s="1014"/>
      <c r="DO121" s="1014"/>
      <c r="DP121" s="1014"/>
      <c r="DQ121" s="1014">
        <v>3447187</v>
      </c>
      <c r="DR121" s="1014"/>
      <c r="DS121" s="1014"/>
      <c r="DT121" s="1014"/>
      <c r="DU121" s="1014"/>
      <c r="DV121" s="1015">
        <v>5.8</v>
      </c>
      <c r="DW121" s="1015"/>
      <c r="DX121" s="1015"/>
      <c r="DY121" s="1015"/>
      <c r="DZ121" s="1016"/>
    </row>
    <row r="122" spans="1:130" s="247" customFormat="1" ht="26.25" customHeight="1" x14ac:dyDescent="0.15">
      <c r="A122" s="1153"/>
      <c r="B122" s="1040"/>
      <c r="C122" s="1010" t="s">
        <v>463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126</v>
      </c>
      <c r="AG122" s="1053"/>
      <c r="AH122" s="1053"/>
      <c r="AI122" s="1053"/>
      <c r="AJ122" s="1054"/>
      <c r="AK122" s="1055" t="s">
        <v>126</v>
      </c>
      <c r="AL122" s="1053"/>
      <c r="AM122" s="1053"/>
      <c r="AN122" s="1053"/>
      <c r="AO122" s="1054"/>
      <c r="AP122" s="1056" t="s">
        <v>126</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107077653</v>
      </c>
      <c r="BR122" s="1092"/>
      <c r="BS122" s="1092"/>
      <c r="BT122" s="1092"/>
      <c r="BU122" s="1092"/>
      <c r="BV122" s="1092">
        <v>104930266</v>
      </c>
      <c r="BW122" s="1092"/>
      <c r="BX122" s="1092"/>
      <c r="BY122" s="1092"/>
      <c r="BZ122" s="1092"/>
      <c r="CA122" s="1092">
        <v>103214718</v>
      </c>
      <c r="CB122" s="1092"/>
      <c r="CC122" s="1092"/>
      <c r="CD122" s="1092"/>
      <c r="CE122" s="1092"/>
      <c r="CF122" s="1112">
        <v>173.7</v>
      </c>
      <c r="CG122" s="1113"/>
      <c r="CH122" s="1113"/>
      <c r="CI122" s="1113"/>
      <c r="CJ122" s="1113"/>
      <c r="CK122" s="1104"/>
      <c r="CL122" s="1105"/>
      <c r="CM122" s="1105"/>
      <c r="CN122" s="1105"/>
      <c r="CO122" s="1106"/>
      <c r="CP122" s="1114" t="s">
        <v>424</v>
      </c>
      <c r="CQ122" s="1115"/>
      <c r="CR122" s="1115"/>
      <c r="CS122" s="1115"/>
      <c r="CT122" s="1115"/>
      <c r="CU122" s="1115"/>
      <c r="CV122" s="1115"/>
      <c r="CW122" s="1115"/>
      <c r="CX122" s="1115"/>
      <c r="CY122" s="1115"/>
      <c r="CZ122" s="1115"/>
      <c r="DA122" s="1115"/>
      <c r="DB122" s="1115"/>
      <c r="DC122" s="1115"/>
      <c r="DD122" s="1115"/>
      <c r="DE122" s="1115"/>
      <c r="DF122" s="1116"/>
      <c r="DG122" s="1013">
        <v>3745440</v>
      </c>
      <c r="DH122" s="1014"/>
      <c r="DI122" s="1014"/>
      <c r="DJ122" s="1014"/>
      <c r="DK122" s="1014"/>
      <c r="DL122" s="1014">
        <v>3153975</v>
      </c>
      <c r="DM122" s="1014"/>
      <c r="DN122" s="1014"/>
      <c r="DO122" s="1014"/>
      <c r="DP122" s="1014"/>
      <c r="DQ122" s="1014">
        <v>2596525</v>
      </c>
      <c r="DR122" s="1014"/>
      <c r="DS122" s="1014"/>
      <c r="DT122" s="1014"/>
      <c r="DU122" s="1014"/>
      <c r="DV122" s="1015">
        <v>4.4000000000000004</v>
      </c>
      <c r="DW122" s="1015"/>
      <c r="DX122" s="1015"/>
      <c r="DY122" s="1015"/>
      <c r="DZ122" s="1016"/>
    </row>
    <row r="123" spans="1:130" s="247" customFormat="1" ht="26.25" customHeight="1" x14ac:dyDescent="0.15">
      <c r="A123" s="1153"/>
      <c r="B123" s="1040"/>
      <c r="C123" s="1010" t="s">
        <v>469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126</v>
      </c>
      <c r="AB123" s="1053"/>
      <c r="AC123" s="1053"/>
      <c r="AD123" s="1053"/>
      <c r="AE123" s="1054"/>
      <c r="AF123" s="1055" t="s">
        <v>126</v>
      </c>
      <c r="AG123" s="1053"/>
      <c r="AH123" s="1053"/>
      <c r="AI123" s="1053"/>
      <c r="AJ123" s="1054"/>
      <c r="AK123" s="1055" t="s">
        <v>126</v>
      </c>
      <c r="AL123" s="1053"/>
      <c r="AM123" s="1053"/>
      <c r="AN123" s="1053"/>
      <c r="AO123" s="1054"/>
      <c r="AP123" s="1056" t="s">
        <v>126</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484</v>
      </c>
      <c r="BP123" s="1100"/>
      <c r="BQ123" s="1159">
        <v>149125788</v>
      </c>
      <c r="BR123" s="1160"/>
      <c r="BS123" s="1160"/>
      <c r="BT123" s="1160"/>
      <c r="BU123" s="1160"/>
      <c r="BV123" s="1160">
        <v>150296967</v>
      </c>
      <c r="BW123" s="1160"/>
      <c r="BX123" s="1160"/>
      <c r="BY123" s="1160"/>
      <c r="BZ123" s="1160"/>
      <c r="CA123" s="1160">
        <v>147018518</v>
      </c>
      <c r="CB123" s="1160"/>
      <c r="CC123" s="1160"/>
      <c r="CD123" s="1160"/>
      <c r="CE123" s="1160"/>
      <c r="CF123" s="1093"/>
      <c r="CG123" s="1094"/>
      <c r="CH123" s="1094"/>
      <c r="CI123" s="1094"/>
      <c r="CJ123" s="1095"/>
      <c r="CK123" s="1104"/>
      <c r="CL123" s="1105"/>
      <c r="CM123" s="1105"/>
      <c r="CN123" s="1105"/>
      <c r="CO123" s="1106"/>
      <c r="CP123" s="1114" t="s">
        <v>418</v>
      </c>
      <c r="CQ123" s="1115"/>
      <c r="CR123" s="1115"/>
      <c r="CS123" s="1115"/>
      <c r="CT123" s="1115"/>
      <c r="CU123" s="1115"/>
      <c r="CV123" s="1115"/>
      <c r="CW123" s="1115"/>
      <c r="CX123" s="1115"/>
      <c r="CY123" s="1115"/>
      <c r="CZ123" s="1115"/>
      <c r="DA123" s="1115"/>
      <c r="DB123" s="1115"/>
      <c r="DC123" s="1115"/>
      <c r="DD123" s="1115"/>
      <c r="DE123" s="1115"/>
      <c r="DF123" s="1116"/>
      <c r="DG123" s="1052">
        <v>761936</v>
      </c>
      <c r="DH123" s="1053"/>
      <c r="DI123" s="1053"/>
      <c r="DJ123" s="1053"/>
      <c r="DK123" s="1054"/>
      <c r="DL123" s="1055">
        <v>680912</v>
      </c>
      <c r="DM123" s="1053"/>
      <c r="DN123" s="1053"/>
      <c r="DO123" s="1053"/>
      <c r="DP123" s="1054"/>
      <c r="DQ123" s="1055">
        <v>594786</v>
      </c>
      <c r="DR123" s="1053"/>
      <c r="DS123" s="1053"/>
      <c r="DT123" s="1053"/>
      <c r="DU123" s="1054"/>
      <c r="DV123" s="1056">
        <v>1</v>
      </c>
      <c r="DW123" s="1057"/>
      <c r="DX123" s="1057"/>
      <c r="DY123" s="1057"/>
      <c r="DZ123" s="1058"/>
    </row>
    <row r="124" spans="1:130" s="247" customFormat="1" ht="26.25" customHeight="1" thickBot="1" x14ac:dyDescent="0.2">
      <c r="A124" s="1153"/>
      <c r="B124" s="1040"/>
      <c r="C124" s="1010" t="s">
        <v>472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126</v>
      </c>
      <c r="AB124" s="1053"/>
      <c r="AC124" s="1053"/>
      <c r="AD124" s="1053"/>
      <c r="AE124" s="1054"/>
      <c r="AF124" s="1055" t="s">
        <v>126</v>
      </c>
      <c r="AG124" s="1053"/>
      <c r="AH124" s="1053"/>
      <c r="AI124" s="1053"/>
      <c r="AJ124" s="1054"/>
      <c r="AK124" s="1055" t="s">
        <v>126</v>
      </c>
      <c r="AL124" s="1053"/>
      <c r="AM124" s="1053"/>
      <c r="AN124" s="1053"/>
      <c r="AO124" s="1054"/>
      <c r="AP124" s="1056" t="s">
        <v>126</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126</v>
      </c>
      <c r="BR124" s="1122"/>
      <c r="BS124" s="1122"/>
      <c r="BT124" s="1122"/>
      <c r="BU124" s="1122"/>
      <c r="BV124" s="1122" t="s">
        <v>126</v>
      </c>
      <c r="BW124" s="1122"/>
      <c r="BX124" s="1122"/>
      <c r="BY124" s="1122"/>
      <c r="BZ124" s="1122"/>
      <c r="CA124" s="1122" t="s">
        <v>126</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582415</v>
      </c>
      <c r="DH124" s="1078"/>
      <c r="DI124" s="1078"/>
      <c r="DJ124" s="1078"/>
      <c r="DK124" s="1079"/>
      <c r="DL124" s="1077">
        <v>391684</v>
      </c>
      <c r="DM124" s="1078"/>
      <c r="DN124" s="1078"/>
      <c r="DO124" s="1078"/>
      <c r="DP124" s="1079"/>
      <c r="DQ124" s="1077">
        <v>197811</v>
      </c>
      <c r="DR124" s="1078"/>
      <c r="DS124" s="1078"/>
      <c r="DT124" s="1078"/>
      <c r="DU124" s="1079"/>
      <c r="DV124" s="1080">
        <v>0.3</v>
      </c>
      <c r="DW124" s="1081"/>
      <c r="DX124" s="1081"/>
      <c r="DY124" s="1081"/>
      <c r="DZ124" s="1082"/>
    </row>
    <row r="125" spans="1:130" s="247" customFormat="1" ht="26.25" customHeight="1" x14ac:dyDescent="0.15">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x14ac:dyDescent="0.2">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126</v>
      </c>
      <c r="AB126" s="1053"/>
      <c r="AC126" s="1053"/>
      <c r="AD126" s="1053"/>
      <c r="AE126" s="1054"/>
      <c r="AF126" s="1055" t="s">
        <v>126</v>
      </c>
      <c r="AG126" s="1053"/>
      <c r="AH126" s="1053"/>
      <c r="AI126" s="1053"/>
      <c r="AJ126" s="1054"/>
      <c r="AK126" s="1055" t="s">
        <v>126</v>
      </c>
      <c r="AL126" s="1053"/>
      <c r="AM126" s="1053"/>
      <c r="AN126" s="1053"/>
      <c r="AO126" s="1054"/>
      <c r="AP126" s="1056" t="s">
        <v>126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126</v>
      </c>
      <c r="DR126" s="1014"/>
      <c r="DS126" s="1014"/>
      <c r="DT126" s="1014"/>
      <c r="DU126" s="1014"/>
      <c r="DV126" s="1015" t="s">
        <v>126</v>
      </c>
      <c r="DW126" s="1015"/>
      <c r="DX126" s="1015"/>
      <c r="DY126" s="1015"/>
      <c r="DZ126" s="1016"/>
    </row>
    <row r="127" spans="1:130" s="247"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36293</v>
      </c>
      <c r="AB127" s="1053"/>
      <c r="AC127" s="1053"/>
      <c r="AD127" s="1053"/>
      <c r="AE127" s="1054"/>
      <c r="AF127" s="1055">
        <v>12959</v>
      </c>
      <c r="AG127" s="1053"/>
      <c r="AH127" s="1053"/>
      <c r="AI127" s="1053"/>
      <c r="AJ127" s="1054"/>
      <c r="AK127" s="1055">
        <v>6371</v>
      </c>
      <c r="AL127" s="1053"/>
      <c r="AM127" s="1053"/>
      <c r="AN127" s="1053"/>
      <c r="AO127" s="1054"/>
      <c r="AP127" s="1056">
        <v>0</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2130657</v>
      </c>
      <c r="AB128" s="1142"/>
      <c r="AC128" s="1142"/>
      <c r="AD128" s="1142"/>
      <c r="AE128" s="1143"/>
      <c r="AF128" s="1144">
        <v>2625037</v>
      </c>
      <c r="AG128" s="1142"/>
      <c r="AH128" s="1142"/>
      <c r="AI128" s="1142"/>
      <c r="AJ128" s="1143"/>
      <c r="AK128" s="1144">
        <v>2708901</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126</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t="s">
        <v>126</v>
      </c>
      <c r="DH128" s="1134"/>
      <c r="DI128" s="1134"/>
      <c r="DJ128" s="1134"/>
      <c r="DK128" s="1134"/>
      <c r="DL128" s="1134" t="s">
        <v>126</v>
      </c>
      <c r="DM128" s="1134"/>
      <c r="DN128" s="1134"/>
      <c r="DO128" s="1134"/>
      <c r="DP128" s="1134"/>
      <c r="DQ128" s="1134" t="s">
        <v>126</v>
      </c>
      <c r="DR128" s="1134"/>
      <c r="DS128" s="1134"/>
      <c r="DT128" s="1134"/>
      <c r="DU128" s="1134"/>
      <c r="DV128" s="1135" t="s">
        <v>126</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500</v>
      </c>
      <c r="X129" s="1168"/>
      <c r="Y129" s="1168"/>
      <c r="Z129" s="1169"/>
      <c r="AA129" s="1052">
        <v>67407452</v>
      </c>
      <c r="AB129" s="1053"/>
      <c r="AC129" s="1053"/>
      <c r="AD129" s="1053"/>
      <c r="AE129" s="1054"/>
      <c r="AF129" s="1055">
        <v>68306533</v>
      </c>
      <c r="AG129" s="1053"/>
      <c r="AH129" s="1053"/>
      <c r="AI129" s="1053"/>
      <c r="AJ129" s="1054"/>
      <c r="AK129" s="1055">
        <v>68572944</v>
      </c>
      <c r="AL129" s="1053"/>
      <c r="AM129" s="1053"/>
      <c r="AN129" s="1053"/>
      <c r="AO129" s="1054"/>
      <c r="AP129" s="1170"/>
      <c r="AQ129" s="1171"/>
      <c r="AR129" s="1171"/>
      <c r="AS129" s="1171"/>
      <c r="AT129" s="1172"/>
      <c r="AU129" s="285"/>
      <c r="AV129" s="285"/>
      <c r="AW129" s="285"/>
      <c r="AX129" s="1161" t="s">
        <v>501</v>
      </c>
      <c r="AY129" s="1044"/>
      <c r="AZ129" s="1044"/>
      <c r="BA129" s="1044"/>
      <c r="BB129" s="1044"/>
      <c r="BC129" s="1044"/>
      <c r="BD129" s="1044"/>
      <c r="BE129" s="1045"/>
      <c r="BF129" s="1162" t="s">
        <v>126</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503</v>
      </c>
      <c r="X130" s="1168"/>
      <c r="Y130" s="1168"/>
      <c r="Z130" s="1169"/>
      <c r="AA130" s="1052">
        <v>9556146</v>
      </c>
      <c r="AB130" s="1053"/>
      <c r="AC130" s="1053"/>
      <c r="AD130" s="1053"/>
      <c r="AE130" s="1054"/>
      <c r="AF130" s="1055">
        <v>9333067</v>
      </c>
      <c r="AG130" s="1053"/>
      <c r="AH130" s="1053"/>
      <c r="AI130" s="1053"/>
      <c r="AJ130" s="1054"/>
      <c r="AK130" s="1055">
        <v>9148882</v>
      </c>
      <c r="AL130" s="1053"/>
      <c r="AM130" s="1053"/>
      <c r="AN130" s="1053"/>
      <c r="AO130" s="1054"/>
      <c r="AP130" s="1170"/>
      <c r="AQ130" s="1171"/>
      <c r="AR130" s="1171"/>
      <c r="AS130" s="1171"/>
      <c r="AT130" s="1172"/>
      <c r="AU130" s="285"/>
      <c r="AV130" s="285"/>
      <c r="AW130" s="285"/>
      <c r="AX130" s="1161" t="s">
        <v>504</v>
      </c>
      <c r="AY130" s="1044"/>
      <c r="AZ130" s="1044"/>
      <c r="BA130" s="1044"/>
      <c r="BB130" s="1044"/>
      <c r="BC130" s="1044"/>
      <c r="BD130" s="1044"/>
      <c r="BE130" s="1045"/>
      <c r="BF130" s="1198">
        <v>4.3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505</v>
      </c>
      <c r="X131" s="1206"/>
      <c r="Y131" s="1206"/>
      <c r="Z131" s="1207"/>
      <c r="AA131" s="1099">
        <v>57851306</v>
      </c>
      <c r="AB131" s="1078"/>
      <c r="AC131" s="1078"/>
      <c r="AD131" s="1078"/>
      <c r="AE131" s="1079"/>
      <c r="AF131" s="1077">
        <v>58973466</v>
      </c>
      <c r="AG131" s="1078"/>
      <c r="AH131" s="1078"/>
      <c r="AI131" s="1078"/>
      <c r="AJ131" s="1079"/>
      <c r="AK131" s="1077">
        <v>59424062</v>
      </c>
      <c r="AL131" s="1078"/>
      <c r="AM131" s="1078"/>
      <c r="AN131" s="1078"/>
      <c r="AO131" s="1079"/>
      <c r="AP131" s="1208"/>
      <c r="AQ131" s="1209"/>
      <c r="AR131" s="1209"/>
      <c r="AS131" s="1209"/>
      <c r="AT131" s="1210"/>
      <c r="AU131" s="285"/>
      <c r="AV131" s="285"/>
      <c r="AW131" s="285"/>
      <c r="AX131" s="1180" t="s">
        <v>506</v>
      </c>
      <c r="AY131" s="1131"/>
      <c r="AZ131" s="1131"/>
      <c r="BA131" s="1131"/>
      <c r="BB131" s="1131"/>
      <c r="BC131" s="1131"/>
      <c r="BD131" s="1131"/>
      <c r="BE131" s="1132"/>
      <c r="BF131" s="1181" t="s">
        <v>126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508</v>
      </c>
      <c r="W132" s="1191"/>
      <c r="X132" s="1191"/>
      <c r="Y132" s="1191"/>
      <c r="Z132" s="1192"/>
      <c r="AA132" s="1193">
        <v>5.3224606550000004</v>
      </c>
      <c r="AB132" s="1194"/>
      <c r="AC132" s="1194"/>
      <c r="AD132" s="1194"/>
      <c r="AE132" s="1195"/>
      <c r="AF132" s="1196">
        <v>3.7146773770000001</v>
      </c>
      <c r="AG132" s="1194"/>
      <c r="AH132" s="1194"/>
      <c r="AI132" s="1194"/>
      <c r="AJ132" s="1195"/>
      <c r="AK132" s="1196">
        <v>3.8666542179999999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509</v>
      </c>
      <c r="W133" s="1174"/>
      <c r="X133" s="1174"/>
      <c r="Y133" s="1174"/>
      <c r="Z133" s="1175"/>
      <c r="AA133" s="1176">
        <v>5.6</v>
      </c>
      <c r="AB133" s="1177"/>
      <c r="AC133" s="1177"/>
      <c r="AD133" s="1177"/>
      <c r="AE133" s="1178"/>
      <c r="AF133" s="1176">
        <v>5</v>
      </c>
      <c r="AG133" s="1177"/>
      <c r="AH133" s="1177"/>
      <c r="AI133" s="1177"/>
      <c r="AJ133" s="1178"/>
      <c r="AK133" s="1176">
        <v>4.3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BGgEv6eZ9soJUAe0lT5xu87TWrP94CokeSDkfK5vCQjstFnoWZA1L5ccyXgO+3DZ3Y811jIj3GJsMIv5yksEg==" saltValue="upwLOJlruRtrmxcPnXNw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dRqPpSzLpu84Bigtt8ZLjgOSHgI57ZjMukSTh5NF2zVe9scfC4AIDNKbBNhmukFuh4wf2OJwkU2AFZt2bk02A==" saltValue="sOzfNdPXELXYyd8Z8bc6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G61" sqref="G6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cGm++Zol39ujGJE10AlDe05x2KKo/TMqS4NR5FkLneSpC3lXkulOf0upAiqs9nToiKbGBdrvTF1fEhiKedTOA==" saltValue="TuO49z6i6+lyfyb7Q6+J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G61" sqref="G6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518</v>
      </c>
      <c r="AL9" s="1217"/>
      <c r="AM9" s="1217"/>
      <c r="AN9" s="1218"/>
      <c r="AO9" s="313">
        <v>15603534</v>
      </c>
      <c r="AP9" s="313">
        <v>48309</v>
      </c>
      <c r="AQ9" s="314">
        <v>58073</v>
      </c>
      <c r="AR9" s="315">
        <v>-16.8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519</v>
      </c>
      <c r="AL10" s="1217"/>
      <c r="AM10" s="1217"/>
      <c r="AN10" s="1218"/>
      <c r="AO10" s="316">
        <v>2229037</v>
      </c>
      <c r="AP10" s="316">
        <v>6901</v>
      </c>
      <c r="AQ10" s="317">
        <v>2762</v>
      </c>
      <c r="AR10" s="318">
        <v>149.9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520</v>
      </c>
      <c r="AL11" s="1217"/>
      <c r="AM11" s="1217"/>
      <c r="AN11" s="1218"/>
      <c r="AO11" s="316">
        <v>2348973</v>
      </c>
      <c r="AP11" s="316">
        <v>7272</v>
      </c>
      <c r="AQ11" s="317">
        <v>1714</v>
      </c>
      <c r="AR11" s="318">
        <v>324.3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521</v>
      </c>
      <c r="AL12" s="1217"/>
      <c r="AM12" s="1217"/>
      <c r="AN12" s="1218"/>
      <c r="AO12" s="316">
        <v>114400</v>
      </c>
      <c r="AP12" s="316">
        <v>354</v>
      </c>
      <c r="AQ12" s="317">
        <v>632</v>
      </c>
      <c r="AR12" s="318">
        <v>-44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522</v>
      </c>
      <c r="AL13" s="1217"/>
      <c r="AM13" s="1217"/>
      <c r="AN13" s="1218"/>
      <c r="AO13" s="316">
        <v>143515</v>
      </c>
      <c r="AP13" s="316">
        <v>444</v>
      </c>
      <c r="AQ13" s="317">
        <v>9</v>
      </c>
      <c r="AR13" s="318">
        <v>4833.3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751063</v>
      </c>
      <c r="AP14" s="316">
        <v>2325</v>
      </c>
      <c r="AQ14" s="317">
        <v>1980</v>
      </c>
      <c r="AR14" s="318">
        <v>17.399999999999999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371978</v>
      </c>
      <c r="AP15" s="316">
        <v>1152</v>
      </c>
      <c r="AQ15" s="317">
        <v>1379</v>
      </c>
      <c r="AR15" s="318">
        <v>-16.5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-1209015</v>
      </c>
      <c r="AP16" s="316">
        <v>-3743</v>
      </c>
      <c r="AQ16" s="317">
        <v>-3914</v>
      </c>
      <c r="AR16" s="318">
        <v>-4.4000000000000004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20353485</v>
      </c>
      <c r="AP17" s="316">
        <v>63015</v>
      </c>
      <c r="AQ17" s="317">
        <v>62636</v>
      </c>
      <c r="AR17" s="318">
        <v>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5.52</v>
      </c>
      <c r="AP21" s="329">
        <v>6.32</v>
      </c>
      <c r="AQ21" s="330">
        <v>-0.8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101.3</v>
      </c>
      <c r="AP22" s="334">
        <v>99.9</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9459153</v>
      </c>
      <c r="AP32" s="343">
        <v>29286</v>
      </c>
      <c r="AQ32" s="344">
        <v>36995</v>
      </c>
      <c r="AR32" s="345">
        <v>-20.8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537</v>
      </c>
      <c r="AP33" s="343" t="s">
        <v>537</v>
      </c>
      <c r="AQ33" s="344">
        <v>3</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538</v>
      </c>
      <c r="AL34" s="1228"/>
      <c r="AM34" s="1228"/>
      <c r="AN34" s="1229"/>
      <c r="AO34" s="343" t="s">
        <v>537</v>
      </c>
      <c r="AP34" s="343" t="s">
        <v>537</v>
      </c>
      <c r="AQ34" s="344">
        <v>81</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539</v>
      </c>
      <c r="AL35" s="1228"/>
      <c r="AM35" s="1228"/>
      <c r="AN35" s="1229"/>
      <c r="AO35" s="343">
        <v>4488688</v>
      </c>
      <c r="AP35" s="343">
        <v>13897</v>
      </c>
      <c r="AQ35" s="344">
        <v>8919</v>
      </c>
      <c r="AR35" s="345">
        <v>55.8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540</v>
      </c>
      <c r="AL36" s="1228"/>
      <c r="AM36" s="1228"/>
      <c r="AN36" s="1229"/>
      <c r="AO36" s="343">
        <v>141972</v>
      </c>
      <c r="AP36" s="343">
        <v>440</v>
      </c>
      <c r="AQ36" s="344">
        <v>380</v>
      </c>
      <c r="AR36" s="345">
        <v>15.8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541</v>
      </c>
      <c r="AL37" s="1228"/>
      <c r="AM37" s="1228"/>
      <c r="AN37" s="1229"/>
      <c r="AO37" s="343">
        <v>65693</v>
      </c>
      <c r="AP37" s="343">
        <v>203</v>
      </c>
      <c r="AQ37" s="344">
        <v>886</v>
      </c>
      <c r="AR37" s="345">
        <v>-77.099999999999994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542</v>
      </c>
      <c r="AL38" s="1231"/>
      <c r="AM38" s="1231"/>
      <c r="AN38" s="1232"/>
      <c r="AO38" s="346" t="s">
        <v>537</v>
      </c>
      <c r="AP38" s="346" t="s">
        <v>537</v>
      </c>
      <c r="AQ38" s="347">
        <v>1</v>
      </c>
      <c r="AR38" s="335" t="s">
        <v>537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543</v>
      </c>
      <c r="AL39" s="1231"/>
      <c r="AM39" s="1231"/>
      <c r="AN39" s="1232"/>
      <c r="AO39" s="343">
        <v>-2708901</v>
      </c>
      <c r="AP39" s="343">
        <v>-8387</v>
      </c>
      <c r="AQ39" s="344">
        <v>-8108</v>
      </c>
      <c r="AR39" s="345">
        <v>3.4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544</v>
      </c>
      <c r="AL40" s="1228"/>
      <c r="AM40" s="1228"/>
      <c r="AN40" s="1229"/>
      <c r="AO40" s="343">
        <v>-9148882</v>
      </c>
      <c r="AP40" s="343">
        <v>-28325</v>
      </c>
      <c r="AQ40" s="344">
        <v>-28743</v>
      </c>
      <c r="AR40" s="345">
        <v>-1.5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2297723</v>
      </c>
      <c r="AP41" s="343">
        <v>7114</v>
      </c>
      <c r="AQ41" s="344">
        <v>10414</v>
      </c>
      <c r="AR41" s="345">
        <v>-31.7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513</v>
      </c>
      <c r="AN49" s="1224" t="s">
        <v>548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20792574</v>
      </c>
      <c r="AN51" s="365">
        <v>63526</v>
      </c>
      <c r="AO51" s="366">
        <v>38</v>
      </c>
      <c r="AP51" s="367">
        <v>50880</v>
      </c>
      <c r="AQ51" s="368">
        <v>-1.4</v>
      </c>
      <c r="AR51" s="369">
        <v>39.4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7421287</v>
      </c>
      <c r="AN52" s="373">
        <v>22674</v>
      </c>
      <c r="AO52" s="374">
        <v>23.8</v>
      </c>
      <c r="AP52" s="375">
        <v>27819</v>
      </c>
      <c r="AQ52" s="376">
        <v>7.5</v>
      </c>
      <c r="AR52" s="377">
        <v>16.3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18396236</v>
      </c>
      <c r="AN53" s="365">
        <v>56283</v>
      </c>
      <c r="AO53" s="366">
        <v>-11.4</v>
      </c>
      <c r="AP53" s="367">
        <v>46395</v>
      </c>
      <c r="AQ53" s="368">
        <v>-8.8000000000000007</v>
      </c>
      <c r="AR53" s="369">
        <v>-2.6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8882855</v>
      </c>
      <c r="AN54" s="373">
        <v>27177</v>
      </c>
      <c r="AO54" s="374">
        <v>19.899999999999999</v>
      </c>
      <c r="AP54" s="375">
        <v>26304</v>
      </c>
      <c r="AQ54" s="376">
        <v>-5.4</v>
      </c>
      <c r="AR54" s="377">
        <v>25.3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17656261</v>
      </c>
      <c r="AN55" s="365">
        <v>54213</v>
      </c>
      <c r="AO55" s="366">
        <v>-3.7</v>
      </c>
      <c r="AP55" s="367">
        <v>48088</v>
      </c>
      <c r="AQ55" s="368">
        <v>3.6</v>
      </c>
      <c r="AR55" s="369">
        <v>-7.3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7235040</v>
      </c>
      <c r="AN56" s="373">
        <v>22215</v>
      </c>
      <c r="AO56" s="374">
        <v>-18.3</v>
      </c>
      <c r="AP56" s="375">
        <v>25183</v>
      </c>
      <c r="AQ56" s="376">
        <v>-4.3</v>
      </c>
      <c r="AR56" s="377">
        <v>-14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10304957</v>
      </c>
      <c r="AN57" s="365">
        <v>31795</v>
      </c>
      <c r="AO57" s="366">
        <v>-41.4</v>
      </c>
      <c r="AP57" s="367">
        <v>46457</v>
      </c>
      <c r="AQ57" s="368">
        <v>-3.4</v>
      </c>
      <c r="AR57" s="369">
        <v>-38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4082890</v>
      </c>
      <c r="AN58" s="373">
        <v>12597</v>
      </c>
      <c r="AO58" s="374">
        <v>-43.3</v>
      </c>
      <c r="AP58" s="375">
        <v>24020</v>
      </c>
      <c r="AQ58" s="376">
        <v>-4.5999999999999996</v>
      </c>
      <c r="AR58" s="377">
        <v>-38.700000000000003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9598591</v>
      </c>
      <c r="AN59" s="365">
        <v>29717</v>
      </c>
      <c r="AO59" s="366">
        <v>-6.5</v>
      </c>
      <c r="AP59" s="367">
        <v>51849</v>
      </c>
      <c r="AQ59" s="368">
        <v>11.6</v>
      </c>
      <c r="AR59" s="369">
        <v>-18.100000000000001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3431682</v>
      </c>
      <c r="AN60" s="373">
        <v>10625</v>
      </c>
      <c r="AO60" s="374">
        <v>-15.7</v>
      </c>
      <c r="AP60" s="375">
        <v>26326</v>
      </c>
      <c r="AQ60" s="376">
        <v>9.6</v>
      </c>
      <c r="AR60" s="377">
        <v>-25.3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15349724</v>
      </c>
      <c r="AN61" s="380">
        <v>47107</v>
      </c>
      <c r="AO61" s="381">
        <v>-5</v>
      </c>
      <c r="AP61" s="382">
        <v>48734</v>
      </c>
      <c r="AQ61" s="383">
        <v>0.3</v>
      </c>
      <c r="AR61" s="369">
        <v>-5.3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6210751</v>
      </c>
      <c r="AN62" s="373">
        <v>19058</v>
      </c>
      <c r="AO62" s="374">
        <v>-6.7</v>
      </c>
      <c r="AP62" s="375">
        <v>25930</v>
      </c>
      <c r="AQ62" s="376">
        <v>0.6</v>
      </c>
      <c r="AR62" s="377">
        <v>-7.3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TANxFmXzMkUTbsPDVw609QDXz17Wp3wGie8Eghm53RdVKKdEfnBNsyUiwgEJKUt8OqcVgK0lYbq8MQ+ZjYycQ==" saltValue="ac0mqA4ZnKNndNSdXfg4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txtLMREp29YSkDxskMMLUehYhyLNMyXiK4A9s/BwenXKu0+QZ6dUUzzE7n7s2fgp/IW1TzJteSx7lHzhSD8XCQ==" saltValue="bcK+Iz63BuW+5brpQrbT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MoqVemNPwk7fYHtuMKqlTPl6LK81/Gz189awxnwQMpHSVXLZn8L4E27VXwGnRDNFC2uYxvosgfJ7XxLNaJzHxA==" saltValue="nMTYY+KquZz+KZeW78HH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G61" sqref="G6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20.3</v>
      </c>
      <c r="G47" s="12">
        <v>18.46</v>
      </c>
      <c r="H47" s="12">
        <v>17.68</v>
      </c>
      <c r="I47" s="12">
        <v>19.79</v>
      </c>
      <c r="J47" s="13">
        <v>15.94</v>
      </c>
    </row>
    <row r="48" spans="2:10" ht="57.75" customHeight="1" x14ac:dyDescent="0.15">
      <c r="B48" s="14"/>
      <c r="C48" s="1238" t="s">
        <v>4</v>
      </c>
      <c r="D48" s="1238"/>
      <c r="E48" s="1239"/>
      <c r="F48" s="15">
        <v>6.11</v>
      </c>
      <c r="G48" s="16">
        <v>5.86</v>
      </c>
      <c r="H48" s="16">
        <v>5.77</v>
      </c>
      <c r="I48" s="16">
        <v>5.83</v>
      </c>
      <c r="J48" s="17">
        <v>6.48</v>
      </c>
    </row>
    <row r="49" spans="2:10" ht="57.75" customHeight="1" thickBot="1" x14ac:dyDescent="0.2">
      <c r="B49" s="18"/>
      <c r="C49" s="1240" t="s">
        <v>5</v>
      </c>
      <c r="D49" s="1240"/>
      <c r="E49" s="1241"/>
      <c r="F49" s="19">
        <v>1.01</v>
      </c>
      <c r="G49" s="20" t="s">
        <v>569</v>
      </c>
      <c r="H49" s="20" t="s">
        <v>570</v>
      </c>
      <c r="I49" s="20">
        <v>2.48</v>
      </c>
      <c r="J49" s="21" t="s">
        <v>571</v>
      </c>
    </row>
    <row r="50" spans="2:10" ht="13.5" customHeight="1" x14ac:dyDescent="0.15"/>
  </sheetData>
  <sheetProtection algorithmName="SHA-512" hashValue="Uw3M2+BjgShAPhJe85qzEJGYW6WGQjfkloBFg4H0SCMskVpJa3tdl4Bk0HdD3O4avc576cPbKuLsdoq21clAEA==" saltValue="fktCSI2VIlOkbzhep4Tu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新田　泰広</cp:lastModifiedBy>
  <cp:lastPrinted>2021-10-18T05:12:30Z</cp:lastPrinted>
  <dcterms:created xsi:type="dcterms:W3CDTF">2021-02-05T01:16:28Z</dcterms:created>
  <dcterms:modified xsi:type="dcterms:W3CDTF">2021-10-19T00:49:36Z</dcterms:modified>
  <cp:category/>
</cp:coreProperties>
</file>