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財政課\非公開\03_決算\12_財政状況資料集\R1決算\03_回答\0309\合体版\"/>
    </mc:Choice>
  </mc:AlternateContent>
  <bookViews>
    <workbookView xWindow="0" yWindow="0" windowWidth="15360" windowHeight="7632"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1" i="10" l="1"/>
  <c r="BG40" i="10"/>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<sst xmlns="http://schemas.openxmlformats.org/spreadsheetml/2006/main" count="1119" uniqueCount="640">
  <si>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</si>
  <si>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</si>
  <si>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</si>
  <si>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</si>
  <si>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</si>
  <si>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</si>
  <si>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</si>
  <si>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</si>
  <si>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</si>
  <si>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</si>
  <si>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</si>
  <si>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</si>
  <si>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</si>
  <si>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</si>
  <si>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</si>
  <si>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</si>
  <si>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</si>
  <si>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</si>
  <si>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</si>
  <si>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</si>
  <si>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</si>
  <si>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</si>
  <si>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</si>
  <si>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</si>
  <si>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</si>
  <si>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</si>
  <si>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</si>
  <si>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</si>
  <si>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</si>
  <si>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</si>
  <si>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</si>
  <si>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</si>
  <si>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</si>
  <si>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</si>
  <si>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</si>
  <si>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</si>
  <si>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</si>
  <si>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</si>
  <si>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</si>
  <si>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</si>
  <si>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</si>
  <si>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</si>
  <si>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</si>
  <si>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</si>
  <si>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</si>
  <si>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</si>
  <si>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</si>
  <si>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</si>
  <si>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</si>
  <si>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</si>
  <si>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</si>
  <si>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</si>
  <si>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</si>
  <si>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</si>
  <si>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</si>
  <si>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</si>
  <si>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</si>
  <si>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</si>
  <si>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</si>
  <si>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</si>
  <si>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</si>
  <si>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</si>
  <si>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</si>
  <si>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</si>
  <si>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</si>
  <si>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</si>
  <si>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</si>
  <si>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</si>
  <si>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</si>
  <si>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</si>
  <si>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</si>
  <si>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</si>
  <si>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</si>
  <si>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</si>
  <si>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</si>
  <si>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</si>
  <si>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</si>
  <si>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</si>
  <si>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</si>
  <si>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</si>
  <si>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</si>
  <si>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</si>
  <si>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</si>
  <si>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</si>
  <si>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</si>
  <si>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</si>
  <si>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</si>
  <si>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</si>
  <si>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</si>
  <si>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</si>
  <si>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</si>
  <si>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</si>
  <si>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</si>
  <si>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</si>
  <si>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</si>
  <si>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</si>
  <si>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</si>
  <si>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</si>
  <si>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会津若松市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</si>
  <si>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</si>
  <si>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</si>
  <si>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</si>
  <si>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</si>
  <si>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</si>
  <si>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</si>
  <si>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</si>
  <si>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</si>
  <si>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</si>
  <si>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</si>
  <si>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</si>
  <si>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</si>
  <si>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</si>
  <si>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</si>
  <si>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</si>
  <si>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</si>
  <si>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</si>
  <si>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</si>
  <si>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</si>
  <si>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</si>
  <si>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</si>
  <si>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</si>
  <si>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</si>
  <si>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</si>
  <si>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</si>
  <si>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</si>
  <si>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</si>
  <si>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</si>
  <si>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</si>
  <si>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</si>
  <si>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</si>
  <si>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</si>
  <si>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</si>
  <si>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</si>
  <si>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</si>
  <si>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</si>
  <si>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</si>
  <si>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</si>
  <si>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</si>
  <si>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</si>
  <si>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</si>
  <si>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</si>
  <si>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</si>
  <si>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</si>
  <si>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</si>
  <si>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</si>
  <si>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</si>
  <si>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</si>
  <si>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</si>
  <si>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</si>
  <si>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</si>
  <si>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</si>
  <si>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</si>
  <si>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</si>
  <si>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</si>
  <si>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</si>
  <si>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</si>
  <si>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</si>
  <si>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</si>
  <si>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</si>
  <si>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</si>
  <si>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</si>
  <si>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</si>
  <si>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</si>
  <si>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</si>
  <si>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</si>
  <si>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</si>
  <si>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</si>
  <si>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</si>
  <si>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</si>
  <si>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</si>
  <si>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</si>
  <si>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</si>
  <si>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</si>
  <si>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</si>
  <si>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</si>
  <si>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</si>
  <si>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</si>
  <si>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</si>
  <si>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</si>
  <si>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</si>
  <si>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</si>
  <si>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</si>
  <si>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</si>
  <si>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</si>
  <si>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</si>
  <si>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</si>
  <si>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</si>
  <si>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</si>
  <si>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</si>
  <si>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</si>
  <si>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</si>
  <si>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</si>
  <si>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</si>
  <si>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</si>
  <si>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</si>
  <si>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</si>
  <si>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</si>
  <si>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</si>
  <si>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</si>
  <si>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</si>
  <si>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</si>
  <si>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</si>
  <si>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</si>
  <si>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</si>
  <si>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</si>
  <si>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</si>
  <si>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</si>
  <si>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</si>
  <si>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</si>
  <si>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</si>
  <si>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</si>
  <si>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</si>
  <si>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</si>
  <si>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</si>
  <si>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</si>
  <si>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福島県会津若松市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</si>
  <si>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</si>
  <si>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</si>
  <si>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</si>
  <si>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</si>
  <si>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</si>
  <si>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</si>
  <si>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</si>
  <si>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</si>
  <si>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</si>
  <si>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</si>
  <si>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</si>
  <si>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</si>
  <si>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</si>
  <si>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</si>
  <si>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</si>
  <si>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</si>
  <si>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</si>
  <si>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</si>
  <si>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</si>
  <si>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</si>
  <si>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</si>
  <si>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</si>
  <si>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</si>
  <si>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</si>
  <si>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</si>
  <si>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</si>
  <si>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</si>
  <si>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</si>
  <si>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</si>
  <si>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</si>
  <si>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</si>
  <si>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</si>
  <si>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</si>
  <si>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</si>
  <si>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</si>
  <si>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</si>
  <si>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</si>
  <si>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</si>
  <si>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</si>
  <si>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</si>
  <si>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</si>
  <si>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</si>
  <si>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</si>
  <si>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</si>
  <si>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</si>
  <si>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</si>
  <si>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</si>
  <si>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</si>
  <si>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</si>
  <si>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</si>
  <si>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</si>
  <si>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</si>
  <si>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</si>
  <si>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</si>
  <si>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</si>
  <si>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</si>
  <si>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</si>
  <si>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</si>
  <si>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</si>
  <si>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</si>
  <si>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</si>
  <si>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</si>
  <si>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</si>
  <si>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</si>
  <si>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</si>
  <si>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</si>
  <si>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</si>
  <si>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</si>
  <si>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</si>
  <si>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</si>
  <si>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</si>
  <si>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</si>
  <si>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</si>
  <si>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</si>
  <si>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</si>
  <si>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</si>
  <si>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</si>
  <si>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</si>
  <si>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</si>
  <si>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</si>
  <si>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</si>
  <si>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</si>
  <si>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</si>
  <si>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</si>
  <si>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</si>
  <si>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</si>
  <si>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</si>
  <si>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</si>
  <si>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</si>
  <si>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</si>
  <si>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</si>
  <si>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</si>
  <si>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</si>
  <si>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</si>
  <si>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</si>
  <si>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</si>
  <si>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</si>
  <si>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</si>
  <si>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</si>
  <si>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</si>
  <si>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</si>
  <si>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</si>
  <si>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</si>
  <si>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</si>
  <si>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</si>
  <si>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</si>
  <si>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</si>
  <si>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</si>
  <si>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</si>
  <si>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</si>
  <si>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</si>
  <si>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</si>
  <si>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</si>
  <si>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</si>
  <si>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</si>
  <si>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</si>
  <si>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</si>
  <si>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</si>
  <si>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</si>
  <si>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</si>
  <si>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</si>
  <si>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</si>
  <si>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</si>
  <si>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</si>
  <si>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</si>
  <si>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</si>
  <si>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</si>
  <si>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</si>
  <si>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</si>
  <si>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</si>
  <si>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</si>
  <si>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</si>
  <si>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</si>
  <si>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</si>
  <si>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</si>
  <si>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</si>
  <si>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</si>
  <si>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</si>
  <si>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</si>
  <si>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</si>
  <si>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</si>
  <si>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</si>
  <si>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</si>
  <si>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</si>
  <si>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</si>
  <si>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</si>
  <si>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</si>
  <si>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</si>
  <si>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</si>
  <si>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</si>
  <si>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</si>
  <si>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</si>
  <si>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福島県会津若松市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</si>
  <si>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</si>
  <si>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</si>
  <si>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</si>
  <si>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</si>
  <si>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</si>
  <si>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</si>
  <si>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</si>
  <si>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</si>
  <si>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</si>
  <si>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</si>
  <si>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</si>
  <si>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</si>
  <si>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</si>
  <si>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</si>
  <si>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</si>
  <si>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</si>
  <si>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</si>
  <si>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</si>
  <si>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</si>
  <si>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</si>
  <si>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扇町土地区画整理事業特別会計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</si>
  <si>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</si>
  <si>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</si>
  <si>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</si>
  <si>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</si>
  <si>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</si>
  <si>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</si>
  <si>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</si>
  <si>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</si>
  <si>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</si>
  <si>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</si>
  <si>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</si>
  <si>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</si>
  <si>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</si>
  <si>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</si>
  <si>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</si>
  <si>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</si>
  <si>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</si>
  <si>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</si>
  <si>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</si>
  <si>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湊町簡易水道事業特別会計</t>
    <phoneticPr fontId="5"/>
  </si>
  <si>
    <t>法非適用企業</t>
    <phoneticPr fontId="5"/>
  </si>
  <si>
    <t>西田面簡易水道事業特別会計</t>
    <phoneticPr fontId="5"/>
  </si>
  <si>
    <t>法非適用企業</t>
    <phoneticPr fontId="5"/>
  </si>
  <si>
    <t>観光施設事業特別会計</t>
    <phoneticPr fontId="5"/>
  </si>
  <si>
    <t>下水道事業特別会計</t>
    <phoneticPr fontId="5"/>
  </si>
  <si>
    <t>地方卸売市場事業特別会計</t>
    <phoneticPr fontId="5"/>
  </si>
  <si>
    <t>法非適用企業</t>
    <phoneticPr fontId="5"/>
  </si>
  <si>
    <t>農業集落排水事業特別会計</t>
    <phoneticPr fontId="5"/>
  </si>
  <si>
    <t>法非適用企業</t>
    <phoneticPr fontId="5"/>
  </si>
  <si>
    <t>個別生活排水事業特別会計</t>
    <phoneticPr fontId="5"/>
  </si>
  <si>
    <t>三本松地区宅地整備事業特別会計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</si>
  <si>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</si>
  <si>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</si>
  <si>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</si>
  <si>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</si>
  <si>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</si>
  <si>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</si>
  <si>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</si>
  <si>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</si>
  <si>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</si>
  <si>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</si>
  <si>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</si>
  <si>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</si>
  <si>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</si>
  <si>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</si>
  <si>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</si>
  <si>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</si>
  <si>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</si>
  <si>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</si>
  <si>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</si>
  <si>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</si>
  <si>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</si>
  <si>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</si>
  <si>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</si>
  <si>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</si>
  <si>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</si>
  <si>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</si>
  <si>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</si>
  <si>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</si>
  <si>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</si>
  <si>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</si>
  <si>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</si>
  <si>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</si>
  <si>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</si>
  <si>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</si>
  <si>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</si>
  <si>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</si>
  <si>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</si>
  <si>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</si>
  <si>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</si>
  <si>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</si>
  <si>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</si>
  <si>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</si>
  <si>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</si>
  <si>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</si>
  <si>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</si>
  <si>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</si>
  <si>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</si>
  <si>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</si>
  <si>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</si>
  <si>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</si>
  <si>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</si>
  <si>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</si>
  <si>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</si>
  <si>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</si>
  <si>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</si>
  <si>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</si>
  <si>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</si>
  <si>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</si>
  <si>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</si>
  <si>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</si>
  <si>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</si>
  <si>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</si>
  <si>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</si>
  <si>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</si>
  <si>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</si>
  <si>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</si>
  <si>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</si>
  <si>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</si>
  <si>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</si>
  <si>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</si>
  <si>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</si>
  <si>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</si>
  <si>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個別生活排水事業特別会計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</si>
  <si>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</si>
  <si>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</si>
  <si>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</si>
  <si>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</si>
  <si>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</si>
  <si>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</si>
  <si>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</si>
  <si>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</si>
  <si>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</si>
  <si>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</si>
  <si>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</si>
  <si>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</si>
  <si>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</si>
  <si>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</si>
  <si>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</si>
  <si>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</si>
  <si>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</si>
  <si>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</si>
  <si>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</si>
  <si>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</si>
  <si>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</si>
  <si>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</si>
  <si>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</si>
  <si>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</si>
  <si>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</si>
  <si>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</si>
  <si>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</si>
  <si>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</si>
  <si>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</si>
  <si>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</si>
  <si>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</si>
  <si>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</si>
  <si>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</si>
  <si>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</si>
  <si>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</si>
  <si>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</si>
  <si>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</si>
  <si>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</si>
  <si>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</si>
  <si>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</si>
  <si>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</si>
  <si>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</si>
  <si>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</si>
  <si>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</si>
  <si>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</si>
  <si>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</si>
  <si>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</si>
  <si>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</si>
  <si>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</si>
  <si>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</si>
  <si>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</si>
  <si>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</si>
  <si>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</si>
  <si>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</si>
  <si>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</si>
  <si>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</si>
  <si>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</si>
  <si>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</si>
  <si>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</si>
  <si>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</si>
  <si>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</si>
  <si>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</si>
  <si>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</si>
  <si>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</si>
  <si>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</si>
  <si>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</si>
  <si>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</si>
  <si>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</si>
  <si>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</si>
  <si>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</si>
  <si>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</si>
  <si>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</si>
  <si>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</si>
  <si>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</si>
  <si>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</si>
  <si>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</si>
  <si>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</si>
  <si>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</si>
  <si>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</si>
  <si>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</si>
  <si>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</si>
  <si>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</si>
  <si>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</si>
  <si>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</si>
  <si>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</si>
  <si>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</si>
  <si>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</si>
  <si>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1.95</t>
  </si>
  <si>
    <t>▲ 2.95</t>
  </si>
  <si>
    <t>水道事業会計</t>
  </si>
  <si>
    <t>一般会計</t>
  </si>
  <si>
    <t>介護保険特別会計</t>
  </si>
  <si>
    <t>国民健康保険特別会計</t>
  </si>
  <si>
    <t>下水道事業特別会計</t>
  </si>
  <si>
    <t>三本松地区宅地整備事業特別会計</t>
  </si>
  <si>
    <t>扇町土地区画整理事業特別会計</t>
  </si>
  <si>
    <t>農業集落排水事業特別会計</t>
  </si>
  <si>
    <t>その他会計（赤字）</t>
  </si>
  <si>
    <t>▲ 0.00</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</si>
  <si>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</si>
  <si>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</si>
  <si>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</si>
  <si>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</si>
  <si>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</si>
  <si>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</si>
  <si>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</si>
  <si>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</si>
  <si>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</si>
  <si>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庁舎整備基金</t>
    <rPh sb="0" eb="2">
      <t>チョウシャ</t>
    </rPh>
    <rPh sb="2" eb="4">
      <t>セイビ</t>
    </rPh>
    <rPh sb="4" eb="6">
      <t>キキン</t>
    </rPh>
    <phoneticPr fontId="5"/>
  </si>
  <si>
    <t>まちの拠点整備等基金</t>
    <rPh sb="3" eb="5">
      <t>キョテン</t>
    </rPh>
    <rPh sb="5" eb="7">
      <t>セイビ</t>
    </rPh>
    <rPh sb="7" eb="8">
      <t>トウ</t>
    </rPh>
    <rPh sb="8" eb="10">
      <t>キキン</t>
    </rPh>
    <phoneticPr fontId="5"/>
  </si>
  <si>
    <t>公共施設維持整備等基金</t>
    <rPh sb="0" eb="2">
      <t>コウキョウ</t>
    </rPh>
    <rPh sb="2" eb="4">
      <t>シセツ</t>
    </rPh>
    <rPh sb="4" eb="6">
      <t>イジ</t>
    </rPh>
    <rPh sb="6" eb="8">
      <t>セイビ</t>
    </rPh>
    <rPh sb="8" eb="9">
      <t>トウ</t>
    </rPh>
    <rPh sb="9" eb="11">
      <t>キキン</t>
    </rPh>
    <phoneticPr fontId="5"/>
  </si>
  <si>
    <t>国際的ふるさと会津創生基金</t>
    <rPh sb="0" eb="3">
      <t>コクサイテキ</t>
    </rPh>
    <rPh sb="7" eb="9">
      <t>アイヅ</t>
    </rPh>
    <rPh sb="9" eb="11">
      <t>ソウセイ</t>
    </rPh>
    <rPh sb="11" eb="13">
      <t>キキン</t>
    </rPh>
    <phoneticPr fontId="5"/>
  </si>
  <si>
    <t>社会福祉基金</t>
    <rPh sb="0" eb="2">
      <t>シャカイ</t>
    </rPh>
    <rPh sb="2" eb="4">
      <t>フクシ</t>
    </rPh>
    <rPh sb="4" eb="6">
      <t>キキン</t>
    </rPh>
    <phoneticPr fontId="5"/>
  </si>
  <si>
    <t>-</t>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</si>
  <si>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</si>
  <si>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会津若松地方広域市町村整備組合会津若松地方水道用水供給事業会計</t>
    <rPh sb="0" eb="4">
      <t>アイヅワカマツ</t>
    </rPh>
    <rPh sb="4" eb="6">
      <t>チホウ</t>
    </rPh>
    <rPh sb="6" eb="8">
      <t>コウイキ</t>
    </rPh>
    <rPh sb="8" eb="11">
      <t>シチョウソン</t>
    </rPh>
    <rPh sb="11" eb="13">
      <t>セイビ</t>
    </rPh>
    <rPh sb="13" eb="15">
      <t>クミアイ</t>
    </rPh>
    <rPh sb="15" eb="19">
      <t>アイヅワカマツ</t>
    </rPh>
    <rPh sb="19" eb="21">
      <t>チホウ</t>
    </rPh>
    <rPh sb="21" eb="23">
      <t>スイドウ</t>
    </rPh>
    <rPh sb="23" eb="25">
      <t>ヨウスイ</t>
    </rPh>
    <rPh sb="25" eb="27">
      <t>キョウキュウ</t>
    </rPh>
    <rPh sb="27" eb="29">
      <t>ジギョウ</t>
    </rPh>
    <rPh sb="29" eb="3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</si>
  <si>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</si>
  <si>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8">
      <t>コウレイ</t>
    </rPh>
    <rPh sb="18" eb="19">
      <t>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</si>
  <si>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</si>
  <si>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</si>
  <si>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</si>
  <si>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</si>
  <si>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</si>
  <si>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3" eb="15">
      <t>イッパン</t>
    </rPh>
    <rPh sb="15" eb="17">
      <t>カイケイ</t>
    </rPh>
    <phoneticPr fontId="2"/>
  </si>
  <si>
    <t>磐梯町外一市二町一ヶ村組合一般会計</t>
    <rPh sb="0" eb="3">
      <t>バンダイマチ</t>
    </rPh>
    <rPh sb="3" eb="4">
      <t>ホカ</t>
    </rPh>
    <rPh sb="4" eb="5">
      <t>イチ</t>
    </rPh>
    <rPh sb="5" eb="6">
      <t>シ</t>
    </rPh>
    <rPh sb="6" eb="8">
      <t>ニチョウ</t>
    </rPh>
    <rPh sb="8" eb="9">
      <t>イチ</t>
    </rPh>
    <rPh sb="10" eb="11">
      <t>ムラ</t>
    </rPh>
    <rPh sb="11" eb="13">
      <t>クミアイ</t>
    </rPh>
    <rPh sb="13" eb="15">
      <t>イッパン</t>
    </rPh>
    <rPh sb="15" eb="17">
      <t>カイケイ</t>
    </rPh>
    <phoneticPr fontId="2"/>
  </si>
  <si>
    <t>まちづくり会津</t>
    <rPh sb="5" eb="7">
      <t>アイヅ</t>
    </rPh>
    <phoneticPr fontId="2"/>
  </si>
  <si>
    <t>会津若松市勤労者福祉サービスセンター</t>
    <rPh sb="0" eb="5">
      <t>アイヅワカマツシ</t>
    </rPh>
    <rPh sb="5" eb="7">
      <t>キンロウ</t>
    </rPh>
    <rPh sb="7" eb="8">
      <t>シャ</t>
    </rPh>
    <rPh sb="8" eb="10">
      <t>フクシ</t>
    </rPh>
    <phoneticPr fontId="2"/>
  </si>
  <si>
    <t>会津若松文化振興財団</t>
    <rPh sb="0" eb="4">
      <t>アイヅワカマツ</t>
    </rPh>
    <rPh sb="4" eb="6">
      <t>ブンカ</t>
    </rPh>
    <rPh sb="6" eb="8">
      <t>シンコウ</t>
    </rPh>
    <rPh sb="8" eb="10">
      <t>ザイダン</t>
    </rPh>
    <phoneticPr fontId="2"/>
  </si>
  <si>
    <t>会津若松地方土地開発公社</t>
    <rPh sb="0" eb="4">
      <t>アイヅワカマツ</t>
    </rPh>
    <rPh sb="4" eb="6">
      <t>チホウ</t>
    </rPh>
    <rPh sb="6" eb="8">
      <t>トチ</t>
    </rPh>
    <rPh sb="8" eb="10">
      <t>カイハツ</t>
    </rPh>
    <rPh sb="10" eb="12">
      <t>コウシャ</t>
    </rPh>
    <phoneticPr fontId="2"/>
  </si>
  <si>
    <t>会津若松観光ビューロー</t>
    <rPh sb="0" eb="4">
      <t>アイヅワカマツ</t>
    </rPh>
    <rPh sb="4" eb="6">
      <t>カンコウ</t>
    </rPh>
    <phoneticPr fontId="2"/>
  </si>
  <si>
    <t>会津地域教育・学術振興財団</t>
    <rPh sb="0" eb="2">
      <t>アイヅ</t>
    </rPh>
    <rPh sb="2" eb="4">
      <t>チイキ</t>
    </rPh>
    <rPh sb="4" eb="6">
      <t>キョウイク</t>
    </rPh>
    <rPh sb="7" eb="9">
      <t>ガクジュツ</t>
    </rPh>
    <rPh sb="9" eb="11">
      <t>シンコウ</t>
    </rPh>
    <rPh sb="11" eb="13">
      <t>ザイダン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</si>
  <si>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</si>
  <si>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</si>
  <si>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</si>
  <si>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</si>
  <si>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</si>
  <si>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</si>
  <si>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と比較すると、依然として高い水準で推移しているが、平成15年度の「行財政再建プログラム」実施以降、新規市債発行額を元金償還額以下に抑制する取組を継続してきたため、減少傾向となっている。
一方で有形固定資産減価償却率については、類似団体平均を下回っているものの増加傾向であり、施設の老朽化が進んでいることから、長寿命化や最適化を推進していく必要がある。</t>
    <rPh sb="0" eb="2">
      <t>ショウライ</t>
    </rPh>
    <rPh sb="2" eb="4">
      <t>フタン</t>
    </rPh>
    <rPh sb="4" eb="6">
      <t>ヒリツ</t>
    </rPh>
    <rPh sb="109" eb="111">
      <t>イッポウ</t>
    </rPh>
    <rPh sb="112" eb="114">
      <t>ユウケイ</t>
    </rPh>
    <rPh sb="114" eb="116">
      <t>コテイ</t>
    </rPh>
    <rPh sb="116" eb="118">
      <t>シサン</t>
    </rPh>
    <rPh sb="118" eb="120">
      <t>ゲンカ</t>
    </rPh>
    <rPh sb="120" eb="122">
      <t>ショウキャク</t>
    </rPh>
    <rPh sb="122" eb="123">
      <t>リツ</t>
    </rPh>
    <rPh sb="129" eb="131">
      <t>ルイジ</t>
    </rPh>
    <rPh sb="131" eb="133">
      <t>ダンタイ</t>
    </rPh>
    <rPh sb="133" eb="135">
      <t>ヘイキン</t>
    </rPh>
    <rPh sb="136" eb="138">
      <t>シタマワ</t>
    </rPh>
    <rPh sb="145" eb="147">
      <t>ゾウカ</t>
    </rPh>
    <rPh sb="147" eb="149">
      <t>ケイコウ</t>
    </rPh>
    <rPh sb="153" eb="155">
      <t>シセツ</t>
    </rPh>
    <rPh sb="156" eb="159">
      <t>ロウキュウカ</t>
    </rPh>
    <rPh sb="160" eb="161">
      <t>スス</t>
    </rPh>
    <rPh sb="170" eb="174">
      <t>チョウジュミョウカ</t>
    </rPh>
    <rPh sb="175" eb="178">
      <t>サイテキカ</t>
    </rPh>
    <rPh sb="179" eb="181">
      <t>スイシン</t>
    </rPh>
    <rPh sb="185" eb="18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</si>
  <si>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</si>
  <si>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</si>
  <si>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</si>
  <si>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</si>
  <si>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</si>
  <si>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</si>
  <si>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ついては、類似団体と比較すると、依然として高い水準で推移しているが、平成15年度の「行財政再建プログラム」実施以降、新規市債発行額を元金償還額以下に抑制する取組を継続してきたため、減少傾向となっている。しかし、今後庁舎整備や廃棄物処理施設整備といった大型事業を計画していることから、引き続き、公債費負担及び将来負担の適正な管理に努めていく。</t>
    <rPh sb="0" eb="2">
      <t>ショウライ</t>
    </rPh>
    <rPh sb="2" eb="4">
      <t>フタン</t>
    </rPh>
    <rPh sb="4" eb="6">
      <t>ヒリツ</t>
    </rPh>
    <rPh sb="6" eb="7">
      <t>オヨ</t>
    </rPh>
    <rPh sb="8" eb="10">
      <t>ジッシツ</t>
    </rPh>
    <rPh sb="10" eb="13">
      <t>コウサイヒ</t>
    </rPh>
    <rPh sb="13" eb="15">
      <t>ヒリツ</t>
    </rPh>
    <rPh sb="21" eb="23">
      <t>ルイジ</t>
    </rPh>
    <rPh sb="23" eb="25">
      <t>ダンタイ</t>
    </rPh>
    <rPh sb="26" eb="28">
      <t>ヒカク</t>
    </rPh>
    <rPh sb="32" eb="34">
      <t>イゼン</t>
    </rPh>
    <rPh sb="37" eb="38">
      <t>タカ</t>
    </rPh>
    <rPh sb="39" eb="41">
      <t>スイジュン</t>
    </rPh>
    <rPh sb="42" eb="44">
      <t>スイイ</t>
    </rPh>
    <rPh sb="50" eb="52">
      <t>ヘイセイ</t>
    </rPh>
    <rPh sb="54" eb="56">
      <t>ネンド</t>
    </rPh>
    <rPh sb="58" eb="61">
      <t>ギョウザイセイ</t>
    </rPh>
    <rPh sb="61" eb="63">
      <t>サイケン</t>
    </rPh>
    <rPh sb="69" eb="71">
      <t>ジッシ</t>
    </rPh>
    <rPh sb="71" eb="73">
      <t>イコウ</t>
    </rPh>
    <rPh sb="74" eb="76">
      <t>シンキ</t>
    </rPh>
    <rPh sb="76" eb="78">
      <t>シサイ</t>
    </rPh>
    <rPh sb="78" eb="81">
      <t>ハッコウガク</t>
    </rPh>
    <rPh sb="82" eb="84">
      <t>ガンキン</t>
    </rPh>
    <rPh sb="84" eb="86">
      <t>ショウカン</t>
    </rPh>
    <rPh sb="86" eb="87">
      <t>ガク</t>
    </rPh>
    <rPh sb="87" eb="89">
      <t>イカ</t>
    </rPh>
    <rPh sb="90" eb="92">
      <t>ヨクセイ</t>
    </rPh>
    <rPh sb="94" eb="96">
      <t>トリクミ</t>
    </rPh>
    <rPh sb="97" eb="99">
      <t>ケイゾク</t>
    </rPh>
    <rPh sb="106" eb="108">
      <t>ゲンショウ</t>
    </rPh>
    <rPh sb="108" eb="110">
      <t>ケイコウ</t>
    </rPh>
    <rPh sb="121" eb="123">
      <t>コンゴ</t>
    </rPh>
    <rPh sb="123" eb="125">
      <t>チョウシャ</t>
    </rPh>
    <rPh sb="125" eb="127">
      <t>セイビ</t>
    </rPh>
    <rPh sb="128" eb="131">
      <t>ハイキブツ</t>
    </rPh>
    <rPh sb="131" eb="133">
      <t>ショリ</t>
    </rPh>
    <rPh sb="133" eb="135">
      <t>シセツ</t>
    </rPh>
    <rPh sb="135" eb="137">
      <t>セイビ</t>
    </rPh>
    <rPh sb="141" eb="143">
      <t>オオガタ</t>
    </rPh>
    <rPh sb="143" eb="145">
      <t>ジギョウ</t>
    </rPh>
    <rPh sb="146" eb="148">
      <t>ケイカク</t>
    </rPh>
    <rPh sb="157" eb="158">
      <t>ヒ</t>
    </rPh>
    <rPh sb="159" eb="160">
      <t>ツヅ</t>
    </rPh>
    <rPh sb="162" eb="165">
      <t>コウサイヒ</t>
    </rPh>
    <rPh sb="165" eb="167">
      <t>フタン</t>
    </rPh>
    <rPh sb="167" eb="168">
      <t>オヨ</t>
    </rPh>
    <rPh sb="169" eb="171">
      <t>ショウライ</t>
    </rPh>
    <rPh sb="171" eb="173">
      <t>フタン</t>
    </rPh>
    <rPh sb="174" eb="176">
      <t>テキセイ</t>
    </rPh>
    <rPh sb="177" eb="179">
      <t>カンリ</t>
    </rPh>
    <rPh sb="180" eb="181">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</si>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</sst>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B1D9-401F-A1F4-E9464623F8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43801</c:v>
                </c:pt>
                <c:pt idx="1">
                  <c:v>36105</c:v>
                </c:pt>
                <c:pt idx="2">
                  <c:v>53973</c:v>
                </c:pt>
                <c:pt idx="3">
                  <c:v>43796</c:v>
                </c:pt>
                <c:pt idx="4">
                  <c:v>40791</c:v>
                </c:pt>
              </c:numCache>
            </c:numRef>
          </c:val>
          <c:smooth val="0"/>
          <c:extLst>
            <c:ext xmlns:c16="http://schemas.microsoft.com/office/drawing/2014/chart" uri="{C3380CC4-5D6E-409C-BE32-E72D297353CC}">
              <c16:uniqueId val="{00000001-B1D9-401F-A1F4-E9464623F8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7.78</c:v>
                </c:pt>
                <c:pt idx="1">
                  <c:v>6.26</c:v>
                </c:pt>
                <c:pt idx="2">
                  <c:v>6.6</c:v>
                </c:pt>
                <c:pt idx="3">
                  <c:v>7.19</c:v>
                </c:pt>
                <c:pt idx="4">
                  <c:v>5.53</c:v>
                </c:pt>
              </c:numCache>
            </c:numRef>
          </c:val>
          <c:extLst>
            <c:ext xmlns:c16="http://schemas.microsoft.com/office/drawing/2014/chart" uri="{C3380CC4-5D6E-409C-BE32-E72D297353CC}">
              <c16:uniqueId val="{00000000-EC6D-403D-B672-B7DEA9C8AC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11.57</c:v>
                </c:pt>
                <c:pt idx="1">
                  <c:v>11.39</c:v>
                </c:pt>
                <c:pt idx="2">
                  <c:v>9.8000000000000007</c:v>
                </c:pt>
                <c:pt idx="3">
                  <c:v>10.97</c:v>
                </c:pt>
                <c:pt idx="4">
                  <c:v>9.73</c:v>
                </c:pt>
              </c:numCache>
            </c:numRef>
          </c:val>
          <c:extLst>
            <c:ext xmlns:c16="http://schemas.microsoft.com/office/drawing/2014/chart" uri="{C3380CC4-5D6E-409C-BE32-E72D297353CC}">
              <c16:uniqueId val="{00000001-EC6D-403D-B672-B7DEA9C8AC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7.37</c:v>
                </c:pt>
                <c:pt idx="1">
                  <c:v>-1.95</c:v>
                </c:pt>
                <c:pt idx="2">
                  <c:v>0.01</c:v>
                </c:pt>
                <c:pt idx="3">
                  <c:v>1.6</c:v>
                </c:pt>
                <c:pt idx="4">
                  <c:v>-2.95</c:v>
                </c:pt>
              </c:numCache>
            </c:numRef>
          </c:val>
          <c:smooth val="0"/>
          <c:extLst>
            <c:ext xmlns:c16="http://schemas.microsoft.com/office/drawing/2014/chart" uri="{C3380CC4-5D6E-409C-BE32-E72D297353CC}">
              <c16:uniqueId val="{00000002-EC6D-403D-B672-B7DEA9C8AC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0.1</c:v>
                </c:pt>
                <c:pt idx="4">
                  <c:v>#N/A</c:v>
                </c:pt>
                <c:pt idx="5">
                  <c:v>0.31</c:v>
                </c:pt>
                <c:pt idx="6">
                  <c:v>#N/A</c:v>
                </c:pt>
                <c:pt idx="7">
                  <c:v>0.21</c:v>
                </c:pt>
                <c:pt idx="8">
                  <c:v>#N/A</c:v>
                </c:pt>
                <c:pt idx="9">
                  <c:v>0.33</c:v>
                </c:pt>
              </c:numCache>
            </c:numRef>
          </c:val>
          <c:extLst>
            <c:ext xmlns:c16="http://schemas.microsoft.com/office/drawing/2014/chart" uri="{C3380CC4-5D6E-409C-BE32-E72D297353CC}">
              <c16:uniqueId val="{00000000-E882-4178-A502-B9B72BEF77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82-4178-A502-B9B72BEF771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0.05</c:v>
                </c:pt>
                <c:pt idx="4">
                  <c:v>#N/A</c:v>
                </c:pt>
                <c:pt idx="5">
                  <c:v>0.04</c:v>
                </c:pt>
                <c:pt idx="6">
                  <c:v>#N/A</c:v>
                </c:pt>
                <c:pt idx="7">
                  <c:v>0.03</c:v>
                </c:pt>
                <c:pt idx="8">
                  <c:v>#N/A</c:v>
                </c:pt>
                <c:pt idx="9">
                  <c:v>0.13</c:v>
                </c:pt>
              </c:numCache>
            </c:numRef>
          </c:val>
          <c:extLst>
            <c:ext xmlns:c16="http://schemas.microsoft.com/office/drawing/2014/chart" uri="{C3380CC4-5D6E-409C-BE32-E72D297353CC}">
              <c16:uniqueId val="{00000002-E882-4178-A502-B9B72BEF771F}"/>
            </c:ext>
          </c:extLst>
        </c:ser>
        <c:ser>
          <c:idx val="3"/>
          <c:order val="3"/>
          <c:tx>
            <c:strRef>
              <c:f>データシート!$A$30</c:f>
              <c:strCache>
                <c:ptCount val="1"/>
                <c:pt idx="0">
                  <c:v>扇町土地区画整理事業特別会計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0.24</c:v>
                </c:pt>
                <c:pt idx="4">
                  <c:v>#N/A</c:v>
                </c:pt>
                <c:pt idx="5">
                  <c:v>0.09</c:v>
                </c:pt>
                <c:pt idx="6">
                  <c:v>#N/A</c:v>
                </c:pt>
                <c:pt idx="7">
                  <c:v>0.3</c:v>
                </c:pt>
                <c:pt idx="8">
                  <c:v>#N/A</c:v>
                </c:pt>
                <c:pt idx="9">
                  <c:v>0.21</c:v>
                </c:pt>
              </c:numCache>
            </c:numRef>
          </c:val>
          <c:extLst>
            <c:ext xmlns:c16="http://schemas.microsoft.com/office/drawing/2014/chart" uri="{C3380CC4-5D6E-409C-BE32-E72D297353CC}">
              <c16:uniqueId val="{00000003-E882-4178-A502-B9B72BEF771F}"/>
            </c:ext>
          </c:extLst>
        </c:ser>
        <c:ser>
          <c:idx val="4"/>
          <c:order val="4"/>
          <c:tx>
            <c:strRef>
              <c:f>データシート!$A$31</c:f>
              <c:strCache>
                <c:ptCount val="1"/>
                <c:pt idx="0">
                  <c:v>三本松地区宅地整備事業特別会計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0.43</c:v>
                </c:pt>
                <c:pt idx="2">
                  <c:v>#N/A</c:v>
                </c:pt>
                <c:pt idx="3">
                  <c:v>0.43</c:v>
                </c:pt>
                <c:pt idx="4">
                  <c:v>#N/A</c:v>
                </c:pt>
                <c:pt idx="5">
                  <c:v>0.4</c:v>
                </c:pt>
                <c:pt idx="6">
                  <c:v>#N/A</c:v>
                </c:pt>
                <c:pt idx="7">
                  <c:v>0.41</c:v>
                </c:pt>
                <c:pt idx="8">
                  <c:v>#N/A</c:v>
                </c:pt>
                <c:pt idx="9">
                  <c:v>0.39</c:v>
                </c:pt>
              </c:numCache>
            </c:numRef>
          </c:val>
          <c:extLst>
            <c:ext xmlns:c16="http://schemas.microsoft.com/office/drawing/2014/chart" uri="{C3380CC4-5D6E-409C-BE32-E72D297353CC}">
              <c16:uniqueId val="{00000004-E882-4178-A502-B9B72BEF771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0.19</c:v>
                </c:pt>
                <c:pt idx="4">
                  <c:v>#N/A</c:v>
                </c:pt>
                <c:pt idx="5">
                  <c:v>0.23</c:v>
                </c:pt>
                <c:pt idx="6">
                  <c:v>#N/A</c:v>
                </c:pt>
                <c:pt idx="7">
                  <c:v>0.24</c:v>
                </c:pt>
                <c:pt idx="8">
                  <c:v>#N/A</c:v>
                </c:pt>
                <c:pt idx="9">
                  <c:v>0.6</c:v>
                </c:pt>
              </c:numCache>
            </c:numRef>
          </c:val>
          <c:extLst>
            <c:ext xmlns:c16="http://schemas.microsoft.com/office/drawing/2014/chart" uri="{C3380CC4-5D6E-409C-BE32-E72D297353CC}">
              <c16:uniqueId val="{00000005-E882-4178-A502-B9B72BEF771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0.47</c:v>
                </c:pt>
                <c:pt idx="2">
                  <c:v>#N/A</c:v>
                </c:pt>
                <c:pt idx="3">
                  <c:v>1</c:v>
                </c:pt>
                <c:pt idx="4">
                  <c:v>#N/A</c:v>
                </c:pt>
                <c:pt idx="5">
                  <c:v>1.29</c:v>
                </c:pt>
                <c:pt idx="6">
                  <c:v>#N/A</c:v>
                </c:pt>
                <c:pt idx="7">
                  <c:v>0.57999999999999996</c:v>
                </c:pt>
                <c:pt idx="8">
                  <c:v>#N/A</c:v>
                </c:pt>
                <c:pt idx="9">
                  <c:v>0.84</c:v>
                </c:pt>
              </c:numCache>
            </c:numRef>
          </c:val>
          <c:extLst>
            <c:ext xmlns:c16="http://schemas.microsoft.com/office/drawing/2014/chart" uri="{C3380CC4-5D6E-409C-BE32-E72D297353CC}">
              <c16:uniqueId val="{00000006-E882-4178-A502-B9B72BEF771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0.55000000000000004</c:v>
                </c:pt>
                <c:pt idx="2">
                  <c:v>#N/A</c:v>
                </c:pt>
                <c:pt idx="3">
                  <c:v>0.49</c:v>
                </c:pt>
                <c:pt idx="4">
                  <c:v>#N/A</c:v>
                </c:pt>
                <c:pt idx="5">
                  <c:v>0.84</c:v>
                </c:pt>
                <c:pt idx="6">
                  <c:v>#N/A</c:v>
                </c:pt>
                <c:pt idx="7">
                  <c:v>1.25</c:v>
                </c:pt>
                <c:pt idx="8">
                  <c:v>#N/A</c:v>
                </c:pt>
                <c:pt idx="9">
                  <c:v>1.1000000000000001</c:v>
                </c:pt>
              </c:numCache>
            </c:numRef>
          </c:val>
          <c:extLst>
            <c:ext xmlns:c16="http://schemas.microsoft.com/office/drawing/2014/chart" uri="{C3380CC4-5D6E-409C-BE32-E72D297353CC}">
              <c16:uniqueId val="{00000007-E882-4178-A502-B9B72BEF77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7.77</c:v>
                </c:pt>
                <c:pt idx="2">
                  <c:v>#N/A</c:v>
                </c:pt>
                <c:pt idx="3">
                  <c:v>6.25</c:v>
                </c:pt>
                <c:pt idx="4">
                  <c:v>#N/A</c:v>
                </c:pt>
                <c:pt idx="5">
                  <c:v>6.59</c:v>
                </c:pt>
                <c:pt idx="6">
                  <c:v>#N/A</c:v>
                </c:pt>
                <c:pt idx="7">
                  <c:v>7.19</c:v>
                </c:pt>
                <c:pt idx="8">
                  <c:v>#N/A</c:v>
                </c:pt>
                <c:pt idx="9">
                  <c:v>5.53</c:v>
                </c:pt>
              </c:numCache>
            </c:numRef>
          </c:val>
          <c:extLst>
            <c:ext xmlns:c16="http://schemas.microsoft.com/office/drawing/2014/chart" uri="{C3380CC4-5D6E-409C-BE32-E72D297353CC}">
              <c16:uniqueId val="{00000008-E882-4178-A502-B9B72BEF77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9.3800000000000008</c:v>
                </c:pt>
                <c:pt idx="2">
                  <c:v>#N/A</c:v>
                </c:pt>
                <c:pt idx="3">
                  <c:v>7.25</c:v>
                </c:pt>
                <c:pt idx="4">
                  <c:v>#N/A</c:v>
                </c:pt>
                <c:pt idx="5">
                  <c:v>4.3099999999999996</c:v>
                </c:pt>
                <c:pt idx="6">
                  <c:v>#N/A</c:v>
                </c:pt>
                <c:pt idx="7">
                  <c:v>6.31</c:v>
                </c:pt>
                <c:pt idx="8">
                  <c:v>#N/A</c:v>
                </c:pt>
                <c:pt idx="9">
                  <c:v>7.99</c:v>
                </c:pt>
              </c:numCache>
            </c:numRef>
          </c:val>
          <c:extLst>
            <c:ext xmlns:c16="http://schemas.microsoft.com/office/drawing/2014/chart" uri="{C3380CC4-5D6E-409C-BE32-E72D297353CC}">
              <c16:uniqueId val="{00000009-E882-4178-A502-B9B72BEF77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4360</c:v>
                </c:pt>
                <c:pt idx="5">
                  <c:v>4312</c:v>
                </c:pt>
                <c:pt idx="8">
                  <c:v>4235</c:v>
                </c:pt>
                <c:pt idx="11">
                  <c:v>4097</c:v>
                </c:pt>
                <c:pt idx="14">
                  <c:v>3957</c:v>
                </c:pt>
              </c:numCache>
            </c:numRef>
          </c:val>
          <c:extLst>
            <c:ext xmlns:c16="http://schemas.microsoft.com/office/drawing/2014/chart" uri="{C3380CC4-5D6E-409C-BE32-E72D297353CC}">
              <c16:uniqueId val="{00000000-C90C-4DB7-B9AA-92DD92860E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0C-4DB7-B9AA-92DD92860E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229</c:v>
                </c:pt>
                <c:pt idx="3">
                  <c:v>178</c:v>
                </c:pt>
                <c:pt idx="6">
                  <c:v>102</c:v>
                </c:pt>
                <c:pt idx="9">
                  <c:v>75</c:v>
                </c:pt>
                <c:pt idx="12">
                  <c:v>49</c:v>
                </c:pt>
              </c:numCache>
            </c:numRef>
          </c:val>
          <c:extLst>
            <c:ext xmlns:c16="http://schemas.microsoft.com/office/drawing/2014/chart" uri="{C3380CC4-5D6E-409C-BE32-E72D297353CC}">
              <c16:uniqueId val="{00000002-C90C-4DB7-B9AA-92DD92860E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156</c:v>
                </c:pt>
                <c:pt idx="3">
                  <c:v>115</c:v>
                </c:pt>
                <c:pt idx="6">
                  <c:v>64</c:v>
                </c:pt>
                <c:pt idx="9">
                  <c:v>63</c:v>
                </c:pt>
                <c:pt idx="12">
                  <c:v>58</c:v>
                </c:pt>
              </c:numCache>
            </c:numRef>
          </c:val>
          <c:extLst>
            <c:ext xmlns:c16="http://schemas.microsoft.com/office/drawing/2014/chart" uri="{C3380CC4-5D6E-409C-BE32-E72D297353CC}">
              <c16:uniqueId val="{00000003-C90C-4DB7-B9AA-92DD92860E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738</c:v>
                </c:pt>
                <c:pt idx="3">
                  <c:v>812</c:v>
                </c:pt>
                <c:pt idx="6">
                  <c:v>796</c:v>
                </c:pt>
                <c:pt idx="9">
                  <c:v>758</c:v>
                </c:pt>
                <c:pt idx="12">
                  <c:v>876</c:v>
                </c:pt>
              </c:numCache>
            </c:numRef>
          </c:val>
          <c:extLst>
            <c:ext xmlns:c16="http://schemas.microsoft.com/office/drawing/2014/chart" uri="{C3380CC4-5D6E-409C-BE32-E72D297353CC}">
              <c16:uniqueId val="{00000004-C90C-4DB7-B9AA-92DD92860E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0C-4DB7-B9AA-92DD92860E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0C-4DB7-B9AA-92DD92860E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5491</c:v>
                </c:pt>
                <c:pt idx="3">
                  <c:v>4929</c:v>
                </c:pt>
                <c:pt idx="6">
                  <c:v>4769</c:v>
                </c:pt>
                <c:pt idx="9">
                  <c:v>4542</c:v>
                </c:pt>
                <c:pt idx="12">
                  <c:v>4247</c:v>
                </c:pt>
              </c:numCache>
            </c:numRef>
          </c:val>
          <c:extLst>
            <c:ext xmlns:c16="http://schemas.microsoft.com/office/drawing/2014/chart" uri="{C3380CC4-5D6E-409C-BE32-E72D297353CC}">
              <c16:uniqueId val="{00000007-C90C-4DB7-B9AA-92DD92860E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2254</c:v>
                </c:pt>
                <c:pt idx="2">
                  <c:v>#N/A</c:v>
                </c:pt>
                <c:pt idx="3">
                  <c:v>#N/A</c:v>
                </c:pt>
                <c:pt idx="4">
                  <c:v>1722</c:v>
                </c:pt>
                <c:pt idx="5">
                  <c:v>#N/A</c:v>
                </c:pt>
                <c:pt idx="6">
                  <c:v>#N/A</c:v>
                </c:pt>
                <c:pt idx="7">
                  <c:v>1496</c:v>
                </c:pt>
                <c:pt idx="8">
                  <c:v>#N/A</c:v>
                </c:pt>
                <c:pt idx="9">
                  <c:v>#N/A</c:v>
                </c:pt>
                <c:pt idx="10">
                  <c:v>1341</c:v>
                </c:pt>
                <c:pt idx="11">
                  <c:v>#N/A</c:v>
                </c:pt>
                <c:pt idx="12">
                  <c:v>#N/A</c:v>
                </c:pt>
                <c:pt idx="13">
                  <c:v>1273</c:v>
                </c:pt>
                <c:pt idx="14">
                  <c:v>#N/A</c:v>
                </c:pt>
              </c:numCache>
            </c:numRef>
          </c:val>
          <c:smooth val="0"/>
          <c:extLst>
            <c:ext xmlns:c16="http://schemas.microsoft.com/office/drawing/2014/chart" uri="{C3380CC4-5D6E-409C-BE32-E72D297353CC}">
              <c16:uniqueId val="{00000008-C90C-4DB7-B9AA-92DD92860E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45066</c:v>
                </c:pt>
                <c:pt idx="5">
                  <c:v>44839</c:v>
                </c:pt>
                <c:pt idx="8">
                  <c:v>45592</c:v>
                </c:pt>
                <c:pt idx="11">
                  <c:v>45271</c:v>
                </c:pt>
                <c:pt idx="14">
                  <c:v>45462</c:v>
                </c:pt>
              </c:numCache>
            </c:numRef>
          </c:val>
          <c:extLst>
            <c:ext xmlns:c16="http://schemas.microsoft.com/office/drawing/2014/chart" uri="{C3380CC4-5D6E-409C-BE32-E72D297353CC}">
              <c16:uniqueId val="{00000000-F43A-4811-84E8-67F0DCF758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1012</c:v>
                </c:pt>
                <c:pt idx="5">
                  <c:v>1153</c:v>
                </c:pt>
                <c:pt idx="8">
                  <c:v>1195</c:v>
                </c:pt>
                <c:pt idx="11">
                  <c:v>1172</c:v>
                </c:pt>
                <c:pt idx="14">
                  <c:v>1206</c:v>
                </c:pt>
              </c:numCache>
            </c:numRef>
          </c:val>
          <c:extLst>
            <c:ext xmlns:c16="http://schemas.microsoft.com/office/drawing/2014/chart" uri="{C3380CC4-5D6E-409C-BE32-E72D297353CC}">
              <c16:uniqueId val="{00000001-F43A-4811-84E8-67F0DCF758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9422</c:v>
                </c:pt>
                <c:pt idx="5">
                  <c:v>9673</c:v>
                </c:pt>
                <c:pt idx="8">
                  <c:v>8767</c:v>
                </c:pt>
                <c:pt idx="11">
                  <c:v>10350</c:v>
                </c:pt>
                <c:pt idx="14">
                  <c:v>10651</c:v>
                </c:pt>
              </c:numCache>
            </c:numRef>
          </c:val>
          <c:extLst>
            <c:ext xmlns:c16="http://schemas.microsoft.com/office/drawing/2014/chart" uri="{C3380CC4-5D6E-409C-BE32-E72D297353CC}">
              <c16:uniqueId val="{00000002-F43A-4811-84E8-67F0DCF758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3A-4811-84E8-67F0DCF758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3A-4811-84E8-67F0DCF758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59</c:v>
                </c:pt>
                <c:pt idx="3">
                  <c:v>0</c:v>
                </c:pt>
                <c:pt idx="6">
                  <c:v>0</c:v>
                </c:pt>
                <c:pt idx="9">
                  <c:v>0</c:v>
                </c:pt>
                <c:pt idx="12">
                  <c:v>0</c:v>
                </c:pt>
              </c:numCache>
            </c:numRef>
          </c:val>
          <c:extLst>
            <c:ext xmlns:c16="http://schemas.microsoft.com/office/drawing/2014/chart" uri="{C3380CC4-5D6E-409C-BE32-E72D297353CC}">
              <c16:uniqueId val="{00000005-F43A-4811-84E8-67F0DCF758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8198</c:v>
                </c:pt>
                <c:pt idx="3">
                  <c:v>7993</c:v>
                </c:pt>
                <c:pt idx="6">
                  <c:v>8205</c:v>
                </c:pt>
                <c:pt idx="9">
                  <c:v>8041</c:v>
                </c:pt>
                <c:pt idx="12">
                  <c:v>8090</c:v>
                </c:pt>
              </c:numCache>
            </c:numRef>
          </c:val>
          <c:extLst>
            <c:ext xmlns:c16="http://schemas.microsoft.com/office/drawing/2014/chart" uri="{C3380CC4-5D6E-409C-BE32-E72D297353CC}">
              <c16:uniqueId val="{00000006-F43A-4811-84E8-67F0DCF758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416</c:v>
                </c:pt>
                <c:pt idx="3">
                  <c:v>361</c:v>
                </c:pt>
                <c:pt idx="6">
                  <c:v>282</c:v>
                </c:pt>
                <c:pt idx="9">
                  <c:v>323</c:v>
                </c:pt>
                <c:pt idx="12">
                  <c:v>855</c:v>
                </c:pt>
              </c:numCache>
            </c:numRef>
          </c:val>
          <c:extLst>
            <c:ext xmlns:c16="http://schemas.microsoft.com/office/drawing/2014/chart" uri="{C3380CC4-5D6E-409C-BE32-E72D297353CC}">
              <c16:uniqueId val="{00000007-F43A-4811-84E8-67F0DCF758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9743</c:v>
                </c:pt>
                <c:pt idx="3">
                  <c:v>9552</c:v>
                </c:pt>
                <c:pt idx="6">
                  <c:v>9443</c:v>
                </c:pt>
                <c:pt idx="9">
                  <c:v>9360</c:v>
                </c:pt>
                <c:pt idx="12">
                  <c:v>9256</c:v>
                </c:pt>
              </c:numCache>
            </c:numRef>
          </c:val>
          <c:extLst>
            <c:ext xmlns:c16="http://schemas.microsoft.com/office/drawing/2014/chart" uri="{C3380CC4-5D6E-409C-BE32-E72D297353CC}">
              <c16:uniqueId val="{00000008-F43A-4811-84E8-67F0DCF758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316</c:v>
                </c:pt>
                <c:pt idx="3">
                  <c:v>190</c:v>
                </c:pt>
                <c:pt idx="6">
                  <c:v>105</c:v>
                </c:pt>
                <c:pt idx="9">
                  <c:v>44</c:v>
                </c:pt>
                <c:pt idx="12">
                  <c:v>9</c:v>
                </c:pt>
              </c:numCache>
            </c:numRef>
          </c:val>
          <c:extLst>
            <c:ext xmlns:c16="http://schemas.microsoft.com/office/drawing/2014/chart" uri="{C3380CC4-5D6E-409C-BE32-E72D297353CC}">
              <c16:uniqueId val="{00000009-F43A-4811-84E8-67F0DCF758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45866</c:v>
                </c:pt>
                <c:pt idx="3">
                  <c:v>45057</c:v>
                </c:pt>
                <c:pt idx="6">
                  <c:v>45273</c:v>
                </c:pt>
                <c:pt idx="9">
                  <c:v>45825</c:v>
                </c:pt>
                <c:pt idx="12">
                  <c:v>45732</c:v>
                </c:pt>
              </c:numCache>
            </c:numRef>
          </c:val>
          <c:extLst>
            <c:ext xmlns:c16="http://schemas.microsoft.com/office/drawing/2014/chart" uri="{C3380CC4-5D6E-409C-BE32-E72D297353CC}">
              <c16:uniqueId val="{0000000A-F43A-4811-84E8-67F0DCF758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9098</c:v>
                </c:pt>
                <c:pt idx="2">
                  <c:v>#N/A</c:v>
                </c:pt>
                <c:pt idx="3">
                  <c:v>#N/A</c:v>
                </c:pt>
                <c:pt idx="4">
                  <c:v>7489</c:v>
                </c:pt>
                <c:pt idx="5">
                  <c:v>#N/A</c:v>
                </c:pt>
                <c:pt idx="6">
                  <c:v>#N/A</c:v>
                </c:pt>
                <c:pt idx="7">
                  <c:v>7754</c:v>
                </c:pt>
                <c:pt idx="8">
                  <c:v>#N/A</c:v>
                </c:pt>
                <c:pt idx="9">
                  <c:v>#N/A</c:v>
                </c:pt>
                <c:pt idx="10">
                  <c:v>6801</c:v>
                </c:pt>
                <c:pt idx="11">
                  <c:v>#N/A</c:v>
                </c:pt>
                <c:pt idx="12">
                  <c:v>#N/A</c:v>
                </c:pt>
                <c:pt idx="13">
                  <c:v>6624</c:v>
                </c:pt>
                <c:pt idx="14">
                  <c:v>#N/A</c:v>
                </c:pt>
              </c:numCache>
            </c:numRef>
          </c:val>
          <c:smooth val="0"/>
          <c:extLst>
            <c:ext xmlns:c16="http://schemas.microsoft.com/office/drawing/2014/chart" uri="{C3380CC4-5D6E-409C-BE32-E72D297353CC}">
              <c16:uniqueId val="{0000000B-F43A-4811-84E8-67F0DCF758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2793</c:v>
                </c:pt>
                <c:pt idx="1">
                  <c:v>3097</c:v>
                </c:pt>
                <c:pt idx="2">
                  <c:v>2739</c:v>
                </c:pt>
              </c:numCache>
            </c:numRef>
          </c:val>
          <c:extLst>
            <c:ext xmlns:c16="http://schemas.microsoft.com/office/drawing/2014/chart" uri="{C3380CC4-5D6E-409C-BE32-E72D297353CC}">
              <c16:uniqueId val="{00000000-8273-495D-9B54-279F53B283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c:v>
                </c:pt>
                <c:pt idx="1">
                  <c:v>7</c:v>
                </c:pt>
                <c:pt idx="2">
                  <c:v>607</c:v>
                </c:pt>
              </c:numCache>
            </c:numRef>
          </c:val>
          <c:extLst>
            <c:ext xmlns:c16="http://schemas.microsoft.com/office/drawing/2014/chart" uri="{C3380CC4-5D6E-409C-BE32-E72D297353CC}">
              <c16:uniqueId val="{00000001-8273-495D-9B54-279F53B283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5136</c:v>
                </c:pt>
                <c:pt idx="1">
                  <c:v>6212</c:v>
                </c:pt>
                <c:pt idx="2">
                  <c:v>6300</c:v>
                </c:pt>
              </c:numCache>
            </c:numRef>
          </c:val>
          <c:extLst>
            <c:ext xmlns:c16="http://schemas.microsoft.com/office/drawing/2014/chart" uri="{C3380CC4-5D6E-409C-BE32-E72D297353CC}">
              <c16:uniqueId val="{00000002-8273-495D-9B54-279F53B283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{28C0D1EB-7621-432D-8E9B-D4F62E78EB83}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EB0-4501-B2A2-F62CFF9726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{9C4E4C19-CABF-4F2C-8CCE-00E8174E454A}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B0-4501-B2A2-F62CFF9726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{3455197C-11AE-4E77-9411-8AC78746D2AF}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B0-4501-B2A2-F62CFF9726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{BBB70C49-1B0D-4831-8387-E0C542BDDBBA}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B0-4501-B2A2-F62CFF9726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{03D2C84E-5267-4968-B333-FB81E67D400F}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B0-4501-B2A2-F62CFF9726D5}"/>
                </c:ext>
              </c:extLst>
            </c:dLbl>
            <c:dLbl>
              <c:idx val="8"/>
              <c:layout>
                <c:manualLayout>
                  <c:x val="-3.354381184723581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{4B463F7F-A2CD-4733-9133-4D4C98989FC2}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EB0-4501-B2A2-F62CFF9726D5}"/>
                </c:ext>
              </c:extLst>
            </c:dLbl>
            <c:dLbl>
              <c:idx val="16"/>
              <c:layout>
                <c:manualLayout>
                  <c:x val="-3.074658909190879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{54137E33-8CC8-4192-AE61-8288C2886000}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EB0-4501-B2A2-F62CFF9726D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{7F561277-475B-4BBD-80D9-5F7890A04B6A}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EB0-4501-B2A2-F62CFF9726D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{CF3EC6E2-BC9D-460B-9DB6-63541E131D01}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EB0-4501-B2A2-F62CFF9726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53.1</c:v>
                </c:pt>
                <c:pt idx="16">
                  <c:v>53.5</c:v>
                </c:pt>
                <c:pt idx="24">
                  <c:v>54.4</c:v>
                </c:pt>
                <c:pt idx="32">
                  <c:v>55.3</c:v>
                </c:pt>
              </c:numCache>
            </c:numRef>
          </c:xVal>
          <c:yVal>
            <c:numRef>
              <c:f>公会計指標分析・財政指標組合せ分析表!$BP$51:$DC$51</c:f>
              <c:numCache>
                <c:formatCode>#,##0.0;"▲ "#,##0.0</c:formatCode>
                <c:ptCount val="40"/>
                <c:pt idx="0">
                  <c:v>36.299999999999997</c:v>
                </c:pt>
                <c:pt idx="8">
                  <c:v>30.3</c:v>
                </c:pt>
                <c:pt idx="16">
                  <c:v>31.7</c:v>
                </c:pt>
                <c:pt idx="24">
                  <c:v>28</c:v>
                </c:pt>
                <c:pt idx="32">
                  <c:v>27.2</c:v>
                </c:pt>
              </c:numCache>
            </c:numRef>
          </c:yVal>
          <c:smooth val="0"/>
          <c:extLst>
            <c:ext xmlns:c16="http://schemas.microsoft.com/office/drawing/2014/chart" uri="{C3380CC4-5D6E-409C-BE32-E72D297353CC}">
              <c16:uniqueId val="{00000009-1EB0-4501-B2A2-F62CFF9726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{E6FA7816-7704-4FA4-89E8-DF24E6EDAF91}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EB0-4501-B2A2-F62CFF9726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{77B07112-0B3E-493B-8438-9768D9D65646}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B0-4501-B2A2-F62CFF9726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{26488972-A337-42B1-822D-12B44BF3FDE3}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B0-4501-B2A2-F62CFF9726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{8A6A79C9-F82C-4D06-9EE2-1380A6A58453}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B0-4501-B2A2-F62CFF9726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{F517F1A9-6B23-47A9-BE60-CAE3EDE9E118}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B0-4501-B2A2-F62CFF9726D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{175B9FD9-28C3-4138-8152-EFE07FA18B96}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EB0-4501-B2A2-F62CFF9726D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{1BA0B127-7D18-4BB0-A664-F985BF23CB07}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EB0-4501-B2A2-F62CFF9726D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{409013C5-D39B-49FE-BDB5-B870647BABB7}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EB0-4501-B2A2-F62CFF9726D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{2F307E46-0362-4BD8-9FFD-26E7937D164F}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EB0-4501-B2A2-F62CFF9726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1EB0-4501-B2A2-F62CFF9726D5}"/>
            </c:ext>
          </c:extLst>
        </c:ser>
        <c:dLbls>
          <c:showLegendKey val="0"/>
          <c:showVal val="1"/>
          <c:showCatName val="0"/>
          <c:showSerName val="0"/>
          <c:showPercent val="0"/>
          <c:showBubbleSize val="0"/>
        </c:dLbls>
        <c:axId val="46179840"/>
        <c:axId val="46181760"/>
      </c:scatterChart>
      <c:valAx>
        <c:axId val="46179840"/>
        <c:scaling>
          <c:orientation val="minMax"/>
          <c:max val="6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{85A94522-86CB-4386-981D-A56F132FD85D}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B2B-4F0D-B302-40B69D663A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{C9AA58B7-C4F6-4A3F-BD97-3D8A47658C80}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2B-4F0D-B302-40B69D663A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{558B846F-D536-42F7-8D43-99811D9A0288}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2B-4F0D-B302-40B69D663A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{5D0ACBA4-248A-48CD-BC32-9EF899FEA072}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2B-4F0D-B302-40B69D663A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{D6BBCAF5-4D47-4DAD-8B76-F833F87FD580}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2B-4F0D-B302-40B69D663AE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{4782331F-4881-46B9-915F-6E6FEFFB0EAD}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B2B-4F0D-B302-40B69D663AE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{7872DC77-EF04-4B99-8E18-D6CE405D55D5}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B2B-4F0D-B302-40B69D663AE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{356CBBC8-E014-4CFA-B31D-35573E705356}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B2B-4F0D-B302-40B69D663AE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{1577F0C6-E957-4821-AA2A-E80FDEA93271}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B2B-4F0D-B302-40B69D663A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8.8000000000000007</c:v>
                </c:pt>
                <c:pt idx="16">
                  <c:v>7.3</c:v>
                </c:pt>
                <c:pt idx="24">
                  <c:v>6.2</c:v>
                </c:pt>
                <c:pt idx="32">
                  <c:v>5.6</c:v>
                </c:pt>
              </c:numCache>
            </c:numRef>
          </c:xVal>
          <c:yVal>
            <c:numRef>
              <c:f>公会計指標分析・財政指標組合せ分析表!$BP$73:$DC$73</c:f>
              <c:numCache>
                <c:formatCode>#,##0.0;"▲ "#,##0.0</c:formatCode>
                <c:ptCount val="40"/>
                <c:pt idx="0">
                  <c:v>36.299999999999997</c:v>
                </c:pt>
                <c:pt idx="8">
                  <c:v>30.3</c:v>
                </c:pt>
                <c:pt idx="16">
                  <c:v>31.7</c:v>
                </c:pt>
                <c:pt idx="24">
                  <c:v>28</c:v>
                </c:pt>
                <c:pt idx="32">
                  <c:v>27.2</c:v>
                </c:pt>
              </c:numCache>
            </c:numRef>
          </c:yVal>
          <c:smooth val="0"/>
          <c:extLst>
            <c:ext xmlns:c16="http://schemas.microsoft.com/office/drawing/2014/chart" uri="{C3380CC4-5D6E-409C-BE32-E72D297353CC}">
              <c16:uniqueId val="{00000009-5B2B-4F0D-B302-40B69D663A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{8F7FD7EC-EA65-4CA0-B7D2-7169AA195A08}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B2B-4F0D-B302-40B69D663A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{07954548-43C1-4AE0-B205-E1619FAB996E}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2B-4F0D-B302-40B69D663A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{CA78A14B-C597-4643-A116-3DC3D6978E7C}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2B-4F0D-B302-40B69D663A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{46DA3526-06FE-42F1-B414-829755A7D42C}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2B-4F0D-B302-40B69D663A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{1C386F36-9080-438D-9508-663DD4C90070}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2B-4F0D-B302-40B69D663AE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{636509C6-7626-4D03-B590-2C340A2F0054}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B2B-4F0D-B302-40B69D663AE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{2B630E02-0450-4526-9DBA-0A233C146870}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B2B-4F0D-B302-40B69D663AE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{0B3DD2B8-3272-4942-8E43-B35BFE841991}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B2B-4F0D-B302-40B69D663AE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{1AB4AB01-9EB8-42CB-8D8E-D21BA8871EA2}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B2B-4F0D-B302-40B69D663A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5B2B-4F0D-B302-40B69D663AE0}"/>
            </c:ext>
          </c:extLst>
        </c:ser>
        <c:dLbls>
          <c:showLegendKey val="0"/>
          <c:showVal val="1"/>
          <c:showCatName val="0"/>
          <c:showSerName val="0"/>
          <c:showPercent val="0"/>
          <c:showBubbleSize val="0"/>
        </c:dLbls>
        <c:axId val="84219776"/>
        <c:axId val="84234240"/>
      </c:scatterChart>
      <c:valAx>
        <c:axId val="84219776"/>
        <c:scaling>
          <c:orientation val="minMax"/>
          <c:max val="11.4"/>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年度の「行財政再建プログラム」実施以降、新規市債発行額を元金償還額以下に抑制する取り組みを継続しており、令和元年度においても、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は減少傾向にある。また、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組合等が起こした地方債の元利償還金に対する負担金等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債務負担行為に基づく支出額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も減少傾向にあり、総じて実質公債費比率の分子の構成要素は年々減少している。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については、「公債費負担適正化計画」の進行管理を行いながら、引き続き適正な管理に取り組んでいく。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組合等負担等見込額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については、廃棄物処理施設整備に伴い将来的には増加する見込みである。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退職手当負担見込額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については、退職者数のピークを過ぎたことにより、今後はほぼ横ばいで推移していく見込みである。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福島県会津若松市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357,982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千円を取り崩したものの、決算剰余金のうち、減債基金に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600,000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千円を積み立てたことなどにより、基金全体として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330,977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新庁舎の整備に伴う「庁舎整備基金」の減により、基金全体は減少する見込みである。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・庁舎整備基金：市庁舎の整備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・まちの拠点整備等基金：会津若松駅前の整備、未利用地等の利活用、その他まちの拠点整備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・公共施設維持整備等基金：公共施設の維持補修、保全、整備等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・国際的ふるさと会津創生基金：ふるさとづくり事業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・庁舎整備基金：庁舎整備事業費のうち庁舎整備コンストラクションマネジメント業務委託料の財源として充当したこと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・まちの拠点整備等基金：会津若松駅前都市基盤整備事業費のうち会津若松駅前官民連携基盤整備促進調査業務委託料の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・公共施設維持整備等基金：公共施設の維持整備の財源として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千円を充当した一方で、「公共施設等総合管理計画」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・国際的ふるさと会津創生基金：あいづっこ学力向上推進事業をはじめとするふるさとづくり事業の財源として充当した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・社会福祉基金：令和元年度は事業充当による取り崩しは行わず、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・庁舎整備基金：今後新庁舎整備に係る事業が本格化することに伴い、基金の大幅な減が見込まれる。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扇町土地区画整理事業特別会計繰出金、国民健康保険特別会計繰出金、介護保険特別会計繰出金等の財源として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357,982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千円を繰り入れたことによる減。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今後も前年度決算剰余金の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の額を基本として積み立てるなど、財政調整基金残高の適正水準とされる標準財政規模の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％を安定的に確保することを目指した取り組みを継続していく。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決算剰余金のうち、</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600,000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今後大型事業を予定しており、公債費の増加が予想されることから、繰上償還も視野に入れて決算剰余金の一部を積み立てていく。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118,322
117,386
382.97
50,733,703
49,033,758
1,557,862
28,145,868
45,732,471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ポイント増加となっている。類似団体平均は下回っているが、施設の老朽化が進んでおり、長寿命化や最適化を推進していく必要がある。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xdr:cNvCxnSpPr/>
      </xdr:nvCxnSpPr>
      <xdr:spPr>
        <a:xfrm flipV="1">
          <a:off x="4206240" y="5264277"/>
          <a:ext cx="1270" cy="1299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xdr:cNvSpPr txBox="1"/>
      </xdr:nvSpPr>
      <xdr:spPr>
        <a:xfrm>
          <a:off x="4258945" y="656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xdr:cNvCxnSpPr/>
      </xdr:nvCxnSpPr>
      <xdr:spPr>
        <a:xfrm>
          <a:off x="4119245" y="656374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258945" y="5043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119245" y="526427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68" name="有形固定資産減価償却率平均値テキスト"/>
        <xdr:cNvSpPr txBox="1"/>
      </xdr:nvSpPr>
      <xdr:spPr>
        <a:xfrm>
          <a:off x="4258945" y="5728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xdr:cNvSpPr/>
      </xdr:nvSpPr>
      <xdr:spPr>
        <a:xfrm>
          <a:off x="4157345" y="5750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xdr:cNvSpPr/>
      </xdr:nvSpPr>
      <xdr:spPr>
        <a:xfrm>
          <a:off x="3537585" y="57115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xdr:cNvSpPr/>
      </xdr:nvSpPr>
      <xdr:spPr>
        <a:xfrm>
          <a:off x="2867025" y="5689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xdr:cNvSpPr/>
      </xdr:nvSpPr>
      <xdr:spPr>
        <a:xfrm>
          <a:off x="2196465" y="56424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3" name="フローチャート: 判断 72"/>
        <xdr:cNvSpPr/>
      </xdr:nvSpPr>
      <xdr:spPr>
        <a:xfrm>
          <a:off x="1525905" y="54778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162179</xdr:rowOff>
    </xdr:from>
    <xdr:to>
      <xdr:col>23</xdr:col>
      <xdr:colOff>136525</xdr:colOff>
      <xdr:row>28</xdr:row>
      <xdr:rowOff>92329</xdr:rowOff>
    </xdr:to>
    <xdr:sp macro="" textlink="">
      <xdr:nvSpPr>
        <xdr:cNvPr id="79" name="楕円 78"/>
        <xdr:cNvSpPr/>
      </xdr:nvSpPr>
      <xdr:spPr>
        <a:xfrm>
          <a:off x="4157345" y="5442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13606</xdr:rowOff>
    </xdr:from>
    <xdr:ext cx="405111" cy="259045"/>
    <xdr:sp macro="" textlink="">
      <xdr:nvSpPr>
        <xdr:cNvPr id="80" name="有形固定資産減価償却率該当値テキスト"/>
        <xdr:cNvSpPr txBox="1"/>
      </xdr:nvSpPr>
      <xdr:spPr>
        <a:xfrm>
          <a:off x="4258945" y="52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123317</xdr:rowOff>
    </xdr:from>
    <xdr:to>
      <xdr:col>19</xdr:col>
      <xdr:colOff>187325</xdr:colOff>
      <xdr:row>28</xdr:row>
      <xdr:rowOff>53467</xdr:rowOff>
    </xdr:to>
    <xdr:sp macro="" textlink="">
      <xdr:nvSpPr>
        <xdr:cNvPr id="81" name="楕円 80"/>
        <xdr:cNvSpPr/>
      </xdr:nvSpPr>
      <xdr:spPr>
        <a:xfrm>
          <a:off x="3537585" y="5403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2667</xdr:rowOff>
    </xdr:from>
    <xdr:to>
      <xdr:col>23</xdr:col>
      <xdr:colOff>85725</xdr:colOff>
      <xdr:row>28</xdr:row>
      <xdr:rowOff>41529</xdr:rowOff>
    </xdr:to>
    <xdr:cxnSp macro="">
      <xdr:nvCxnSpPr>
        <xdr:cNvPr id="82" name="直線コネクタ 81"/>
        <xdr:cNvCxnSpPr/>
      </xdr:nvCxnSpPr>
      <xdr:spPr>
        <a:xfrm>
          <a:off x="3588385" y="5450967"/>
          <a:ext cx="6197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84455</xdr:rowOff>
    </xdr:from>
    <xdr:to>
      <xdr:col>15</xdr:col>
      <xdr:colOff>187325</xdr:colOff>
      <xdr:row>28</xdr:row>
      <xdr:rowOff>14605</xdr:rowOff>
    </xdr:to>
    <xdr:sp macro="" textlink="">
      <xdr:nvSpPr>
        <xdr:cNvPr id="83" name="楕円 82"/>
        <xdr:cNvSpPr/>
      </xdr:nvSpPr>
      <xdr:spPr>
        <a:xfrm>
          <a:off x="2867025" y="5365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135255</xdr:rowOff>
    </xdr:from>
    <xdr:to>
      <xdr:col>19</xdr:col>
      <xdr:colOff>136525</xdr:colOff>
      <xdr:row>28</xdr:row>
      <xdr:rowOff>2667</xdr:rowOff>
    </xdr:to>
    <xdr:cxnSp macro="">
      <xdr:nvCxnSpPr>
        <xdr:cNvPr id="84" name="直線コネクタ 83"/>
        <xdr:cNvCxnSpPr/>
      </xdr:nvCxnSpPr>
      <xdr:spPr>
        <a:xfrm>
          <a:off x="2917825" y="5415915"/>
          <a:ext cx="67056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67183</xdr:rowOff>
    </xdr:from>
    <xdr:to>
      <xdr:col>11</xdr:col>
      <xdr:colOff>187325</xdr:colOff>
      <xdr:row>27</xdr:row>
      <xdr:rowOff>168783</xdr:rowOff>
    </xdr:to>
    <xdr:sp macro="" textlink="">
      <xdr:nvSpPr>
        <xdr:cNvPr id="85" name="楕円 84"/>
        <xdr:cNvSpPr/>
      </xdr:nvSpPr>
      <xdr:spPr>
        <a:xfrm>
          <a:off x="2196465" y="53478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117983</xdr:rowOff>
    </xdr:from>
    <xdr:to>
      <xdr:col>15</xdr:col>
      <xdr:colOff>136525</xdr:colOff>
      <xdr:row>27</xdr:row>
      <xdr:rowOff>135255</xdr:rowOff>
    </xdr:to>
    <xdr:cxnSp macro="">
      <xdr:nvCxnSpPr>
        <xdr:cNvPr id="86" name="直線コネクタ 85"/>
        <xdr:cNvCxnSpPr/>
      </xdr:nvCxnSpPr>
      <xdr:spPr>
        <a:xfrm>
          <a:off x="2247265" y="5398643"/>
          <a:ext cx="67056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2413</xdr:rowOff>
    </xdr:from>
    <xdr:to>
      <xdr:col>7</xdr:col>
      <xdr:colOff>187325</xdr:colOff>
      <xdr:row>27</xdr:row>
      <xdr:rowOff>104013</xdr:rowOff>
    </xdr:to>
    <xdr:sp macro="" textlink="">
      <xdr:nvSpPr>
        <xdr:cNvPr id="87" name="楕円 86"/>
        <xdr:cNvSpPr/>
      </xdr:nvSpPr>
      <xdr:spPr>
        <a:xfrm>
          <a:off x="1525905" y="52830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53213</xdr:rowOff>
    </xdr:from>
    <xdr:to>
      <xdr:col>11</xdr:col>
      <xdr:colOff>136525</xdr:colOff>
      <xdr:row>27</xdr:row>
      <xdr:rowOff>117983</xdr:rowOff>
    </xdr:to>
    <xdr:cxnSp macro="">
      <xdr:nvCxnSpPr>
        <xdr:cNvPr id="88" name="直線コネクタ 87"/>
        <xdr:cNvCxnSpPr/>
      </xdr:nvCxnSpPr>
      <xdr:spPr>
        <a:xfrm>
          <a:off x="1576705" y="5333873"/>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16908</xdr:rowOff>
    </xdr:from>
    <xdr:ext cx="405111" cy="259045"/>
    <xdr:sp macro="" textlink="">
      <xdr:nvSpPr>
        <xdr:cNvPr id="89" name="n_1aveValue有形固定資産減価償却率"/>
        <xdr:cNvSpPr txBox="1"/>
      </xdr:nvSpPr>
      <xdr:spPr>
        <a:xfrm>
          <a:off x="3395989" y="580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90" name="n_2aveValue有形固定資産減価償却率"/>
        <xdr:cNvSpPr txBox="1"/>
      </xdr:nvSpPr>
      <xdr:spPr>
        <a:xfrm>
          <a:off x="2738129" y="578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91" name="n_3aveValue有形固定資産減価償却率"/>
        <xdr:cNvSpPr txBox="1"/>
      </xdr:nvSpPr>
      <xdr:spPr>
        <a:xfrm>
          <a:off x="2067569" y="57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122318</xdr:rowOff>
    </xdr:from>
    <xdr:ext cx="405111" cy="259045"/>
    <xdr:sp macro="" textlink="">
      <xdr:nvSpPr>
        <xdr:cNvPr id="92" name="n_4aveValue有形固定資産減価償却率"/>
        <xdr:cNvSpPr txBox="1"/>
      </xdr:nvSpPr>
      <xdr:spPr>
        <a:xfrm>
          <a:off x="1397009" y="5570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69994</xdr:rowOff>
    </xdr:from>
    <xdr:ext cx="405111" cy="259045"/>
    <xdr:sp macro="" textlink="">
      <xdr:nvSpPr>
        <xdr:cNvPr id="93" name="n_1mainValue有形固定資産減価償却率"/>
        <xdr:cNvSpPr txBox="1"/>
      </xdr:nvSpPr>
      <xdr:spPr>
        <a:xfrm>
          <a:off x="3395989" y="5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31132</xdr:rowOff>
    </xdr:from>
    <xdr:ext cx="405111" cy="259045"/>
    <xdr:sp macro="" textlink="">
      <xdr:nvSpPr>
        <xdr:cNvPr id="94" name="n_2mainValue有形固定資産減価償却率"/>
        <xdr:cNvSpPr txBox="1"/>
      </xdr:nvSpPr>
      <xdr:spPr>
        <a:xfrm>
          <a:off x="2738129" y="51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13860</xdr:rowOff>
    </xdr:from>
    <xdr:ext cx="405111" cy="259045"/>
    <xdr:sp macro="" textlink="">
      <xdr:nvSpPr>
        <xdr:cNvPr id="95" name="n_3mainValue有形固定資産減価償却率"/>
        <xdr:cNvSpPr txBox="1"/>
      </xdr:nvSpPr>
      <xdr:spPr>
        <a:xfrm>
          <a:off x="2067569" y="512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120540</xdr:rowOff>
    </xdr:from>
    <xdr:ext cx="405111" cy="259045"/>
    <xdr:sp macro="" textlink="">
      <xdr:nvSpPr>
        <xdr:cNvPr id="96" name="n_4mainValue有形固定資産減価償却率"/>
        <xdr:cNvSpPr txBox="1"/>
      </xdr:nvSpPr>
      <xdr:spPr>
        <a:xfrm>
          <a:off x="1397009" y="506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35.5</a:t>
          </a:r>
          <a:r>
            <a:rPr kumimoji="1" lang="ja-JP" altLang="en-US" sz="1100">
              <a:latin typeface="ＭＳ Ｐゴシック" panose="020B0600070205080204" pitchFamily="50" charset="-128"/>
              <a:ea typeface="ＭＳ Ｐゴシック" panose="020B0600070205080204" pitchFamily="50" charset="-128"/>
            </a:rPr>
            <a:t>ポイント増加しており、類似団体と比較しても高い水準となっている。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また、今後庁舎整備や廃棄物処理施設整備といった大型事業を計画していることから、引き続き、公債費等の適正な管理に取り組んでいく必要がある。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7" name="直線コネクタ 126"/>
        <xdr:cNvCxnSpPr/>
      </xdr:nvCxnSpPr>
      <xdr:spPr>
        <a:xfrm flipV="1">
          <a:off x="13027660" y="5145223"/>
          <a:ext cx="1269" cy="132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8" name="債務償還比率最小値テキスト"/>
        <xdr:cNvSpPr txBox="1"/>
      </xdr:nvSpPr>
      <xdr:spPr>
        <a:xfrm>
          <a:off x="13080365" y="64718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9" name="直線コネクタ 128"/>
        <xdr:cNvCxnSpPr/>
      </xdr:nvCxnSpPr>
      <xdr:spPr>
        <a:xfrm>
          <a:off x="12963525" y="6468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32" name="債務償還比率平均値テキスト"/>
        <xdr:cNvSpPr txBox="1"/>
      </xdr:nvSpPr>
      <xdr:spPr>
        <a:xfrm>
          <a:off x="13080365" y="556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3" name="フローチャート: 判断 132"/>
        <xdr:cNvSpPr/>
      </xdr:nvSpPr>
      <xdr:spPr>
        <a:xfrm>
          <a:off x="13001625" y="5705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4" name="フローチャート: 判断 133"/>
        <xdr:cNvSpPr/>
      </xdr:nvSpPr>
      <xdr:spPr>
        <a:xfrm>
          <a:off x="12359005" y="5692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5" name="フローチャート: 判断 134"/>
        <xdr:cNvSpPr/>
      </xdr:nvSpPr>
      <xdr:spPr>
        <a:xfrm>
          <a:off x="11688445" y="5711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6" name="フローチャート: 判断 135"/>
        <xdr:cNvSpPr/>
      </xdr:nvSpPr>
      <xdr:spPr>
        <a:xfrm>
          <a:off x="11017885" y="5733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7" name="フローチャート: 判断 136"/>
        <xdr:cNvSpPr/>
      </xdr:nvSpPr>
      <xdr:spPr>
        <a:xfrm>
          <a:off x="10347325" y="57047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8587</xdr:rowOff>
    </xdr:from>
    <xdr:to>
      <xdr:col>76</xdr:col>
      <xdr:colOff>73025</xdr:colOff>
      <xdr:row>30</xdr:row>
      <xdr:rowOff>110187</xdr:rowOff>
    </xdr:to>
    <xdr:sp macro="" textlink="">
      <xdr:nvSpPr>
        <xdr:cNvPr id="143" name="楕円 142"/>
        <xdr:cNvSpPr/>
      </xdr:nvSpPr>
      <xdr:spPr>
        <a:xfrm>
          <a:off x="13001625" y="57921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158464</xdr:rowOff>
    </xdr:from>
    <xdr:ext cx="469744" cy="259045"/>
    <xdr:sp macro="" textlink="">
      <xdr:nvSpPr>
        <xdr:cNvPr id="144" name="債務償還比率該当値テキスト"/>
        <xdr:cNvSpPr txBox="1"/>
      </xdr:nvSpPr>
      <xdr:spPr>
        <a:xfrm>
          <a:off x="13080365" y="57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143540</xdr:rowOff>
    </xdr:from>
    <xdr:to>
      <xdr:col>72</xdr:col>
      <xdr:colOff>123825</xdr:colOff>
      <xdr:row>30</xdr:row>
      <xdr:rowOff>73690</xdr:rowOff>
    </xdr:to>
    <xdr:sp macro="" textlink="">
      <xdr:nvSpPr>
        <xdr:cNvPr id="145" name="楕円 144"/>
        <xdr:cNvSpPr/>
      </xdr:nvSpPr>
      <xdr:spPr>
        <a:xfrm>
          <a:off x="12359005" y="5759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22890</xdr:rowOff>
    </xdr:from>
    <xdr:to>
      <xdr:col>76</xdr:col>
      <xdr:colOff>22225</xdr:colOff>
      <xdr:row>30</xdr:row>
      <xdr:rowOff>59387</xdr:rowOff>
    </xdr:to>
    <xdr:cxnSp macro="">
      <xdr:nvCxnSpPr>
        <xdr:cNvPr id="146" name="直線コネクタ 145"/>
        <xdr:cNvCxnSpPr/>
      </xdr:nvCxnSpPr>
      <xdr:spPr>
        <a:xfrm>
          <a:off x="12409805" y="5806470"/>
          <a:ext cx="61976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116501</xdr:rowOff>
    </xdr:from>
    <xdr:to>
      <xdr:col>68</xdr:col>
      <xdr:colOff>123825</xdr:colOff>
      <xdr:row>30</xdr:row>
      <xdr:rowOff>46651</xdr:rowOff>
    </xdr:to>
    <xdr:sp macro="" textlink="">
      <xdr:nvSpPr>
        <xdr:cNvPr id="147" name="楕円 146"/>
        <xdr:cNvSpPr/>
      </xdr:nvSpPr>
      <xdr:spPr>
        <a:xfrm>
          <a:off x="11688445" y="57324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167301</xdr:rowOff>
    </xdr:from>
    <xdr:to>
      <xdr:col>72</xdr:col>
      <xdr:colOff>73025</xdr:colOff>
      <xdr:row>30</xdr:row>
      <xdr:rowOff>22890</xdr:rowOff>
    </xdr:to>
    <xdr:cxnSp macro="">
      <xdr:nvCxnSpPr>
        <xdr:cNvPr id="148" name="直線コネクタ 147"/>
        <xdr:cNvCxnSpPr/>
      </xdr:nvCxnSpPr>
      <xdr:spPr>
        <a:xfrm>
          <a:off x="11739245" y="5783241"/>
          <a:ext cx="670560" cy="2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73218</xdr:rowOff>
    </xdr:from>
    <xdr:to>
      <xdr:col>64</xdr:col>
      <xdr:colOff>123825</xdr:colOff>
      <xdr:row>30</xdr:row>
      <xdr:rowOff>3368</xdr:rowOff>
    </xdr:to>
    <xdr:sp macro="" textlink="">
      <xdr:nvSpPr>
        <xdr:cNvPr id="149" name="楕円 148"/>
        <xdr:cNvSpPr/>
      </xdr:nvSpPr>
      <xdr:spPr>
        <a:xfrm>
          <a:off x="11017885" y="5689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124018</xdr:rowOff>
    </xdr:from>
    <xdr:to>
      <xdr:col>68</xdr:col>
      <xdr:colOff>73025</xdr:colOff>
      <xdr:row>29</xdr:row>
      <xdr:rowOff>167301</xdr:rowOff>
    </xdr:to>
    <xdr:cxnSp macro="">
      <xdr:nvCxnSpPr>
        <xdr:cNvPr id="150" name="直線コネクタ 149"/>
        <xdr:cNvCxnSpPr/>
      </xdr:nvCxnSpPr>
      <xdr:spPr>
        <a:xfrm>
          <a:off x="11068685" y="5739958"/>
          <a:ext cx="670560" cy="4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26338</xdr:rowOff>
    </xdr:from>
    <xdr:to>
      <xdr:col>60</xdr:col>
      <xdr:colOff>123825</xdr:colOff>
      <xdr:row>29</xdr:row>
      <xdr:rowOff>127938</xdr:rowOff>
    </xdr:to>
    <xdr:sp macro="" textlink="">
      <xdr:nvSpPr>
        <xdr:cNvPr id="151" name="楕円 150"/>
        <xdr:cNvSpPr/>
      </xdr:nvSpPr>
      <xdr:spPr>
        <a:xfrm>
          <a:off x="10347325" y="56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77138</xdr:rowOff>
    </xdr:from>
    <xdr:to>
      <xdr:col>64</xdr:col>
      <xdr:colOff>73025</xdr:colOff>
      <xdr:row>29</xdr:row>
      <xdr:rowOff>124018</xdr:rowOff>
    </xdr:to>
    <xdr:cxnSp macro="">
      <xdr:nvCxnSpPr>
        <xdr:cNvPr id="152" name="直線コネクタ 151"/>
        <xdr:cNvCxnSpPr/>
      </xdr:nvCxnSpPr>
      <xdr:spPr>
        <a:xfrm>
          <a:off x="10398125" y="5693078"/>
          <a:ext cx="670560" cy="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3" name="n_1aveValue債務償還比率"/>
        <xdr:cNvSpPr txBox="1"/>
      </xdr:nvSpPr>
      <xdr:spPr>
        <a:xfrm>
          <a:off x="12185092" y="54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54" name="n_2aveValue債務償還比率"/>
        <xdr:cNvSpPr txBox="1"/>
      </xdr:nvSpPr>
      <xdr:spPr>
        <a:xfrm>
          <a:off x="11527232" y="549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55" name="n_3aveValue債務償還比率"/>
        <xdr:cNvSpPr txBox="1"/>
      </xdr:nvSpPr>
      <xdr:spPr>
        <a:xfrm>
          <a:off x="10856672" y="58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56" name="n_4aveValue債務償還比率"/>
        <xdr:cNvSpPr txBox="1"/>
      </xdr:nvSpPr>
      <xdr:spPr>
        <a:xfrm>
          <a:off x="10186112" y="57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64817</xdr:rowOff>
    </xdr:from>
    <xdr:ext cx="469744" cy="259045"/>
    <xdr:sp macro="" textlink="">
      <xdr:nvSpPr>
        <xdr:cNvPr id="157" name="n_1mainValue債務償還比率"/>
        <xdr:cNvSpPr txBox="1"/>
      </xdr:nvSpPr>
      <xdr:spPr>
        <a:xfrm>
          <a:off x="12185092" y="584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37778</xdr:rowOff>
    </xdr:from>
    <xdr:ext cx="469744" cy="259045"/>
    <xdr:sp macro="" textlink="">
      <xdr:nvSpPr>
        <xdr:cNvPr id="158" name="n_2mainValue債務償還比率"/>
        <xdr:cNvSpPr txBox="1"/>
      </xdr:nvSpPr>
      <xdr:spPr>
        <a:xfrm>
          <a:off x="11527232" y="58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19895</xdr:rowOff>
    </xdr:from>
    <xdr:ext cx="469744" cy="259045"/>
    <xdr:sp macro="" textlink="">
      <xdr:nvSpPr>
        <xdr:cNvPr id="159" name="n_3mainValue債務償還比率"/>
        <xdr:cNvSpPr txBox="1"/>
      </xdr:nvSpPr>
      <xdr:spPr>
        <a:xfrm>
          <a:off x="10856672" y="546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144465</xdr:rowOff>
    </xdr:from>
    <xdr:ext cx="469744" cy="259045"/>
    <xdr:sp macro="" textlink="">
      <xdr:nvSpPr>
        <xdr:cNvPr id="160" name="n_4mainValue債務償還比率"/>
        <xdr:cNvSpPr txBox="1"/>
      </xdr:nvSpPr>
      <xdr:spPr>
        <a:xfrm>
          <a:off x="10186112" y="542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118,322
117,386
382.97
50,733,703
49,033,758
1,557,862
28,145,868
45,732,471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086225" y="5737098"/>
          <a:ext cx="0" cy="116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124960"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020820" y="690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124960" y="5519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020820" y="57370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124960" y="614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036060" y="6170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312160" y="6138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514600" y="611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739900" y="609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965200" y="5943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128270</xdr:rowOff>
    </xdr:from>
    <xdr:to>
      <xdr:col>24</xdr:col>
      <xdr:colOff>114300</xdr:colOff>
      <xdr:row>35</xdr:row>
      <xdr:rowOff>58420</xdr:rowOff>
    </xdr:to>
    <xdr:sp macro="" textlink="">
      <xdr:nvSpPr>
        <xdr:cNvPr id="71" name="楕円 70"/>
        <xdr:cNvSpPr/>
      </xdr:nvSpPr>
      <xdr:spPr>
        <a:xfrm>
          <a:off x="4036060" y="582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151147</xdr:rowOff>
    </xdr:from>
    <xdr:ext cx="405111" cy="259045"/>
    <xdr:sp macro="" textlink="">
      <xdr:nvSpPr>
        <xdr:cNvPr id="72" name="【道路】&#10;有形固定資産減価償却率該当値テキスト"/>
        <xdr:cNvSpPr txBox="1"/>
      </xdr:nvSpPr>
      <xdr:spPr>
        <a:xfrm>
          <a:off x="4124960"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96266</xdr:rowOff>
    </xdr:from>
    <xdr:to>
      <xdr:col>20</xdr:col>
      <xdr:colOff>38100</xdr:colOff>
      <xdr:row>35</xdr:row>
      <xdr:rowOff>26416</xdr:rowOff>
    </xdr:to>
    <xdr:sp macro="" textlink="">
      <xdr:nvSpPr>
        <xdr:cNvPr id="73" name="楕円 72"/>
        <xdr:cNvSpPr/>
      </xdr:nvSpPr>
      <xdr:spPr>
        <a:xfrm>
          <a:off x="3312160" y="5796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147066</xdr:rowOff>
    </xdr:from>
    <xdr:to>
      <xdr:col>24</xdr:col>
      <xdr:colOff>63500</xdr:colOff>
      <xdr:row>35</xdr:row>
      <xdr:rowOff>7620</xdr:rowOff>
    </xdr:to>
    <xdr:cxnSp macro="">
      <xdr:nvCxnSpPr>
        <xdr:cNvPr id="74" name="直線コネクタ 73"/>
        <xdr:cNvCxnSpPr/>
      </xdr:nvCxnSpPr>
      <xdr:spPr>
        <a:xfrm>
          <a:off x="3355340" y="5846826"/>
          <a:ext cx="73152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61976</xdr:rowOff>
    </xdr:from>
    <xdr:to>
      <xdr:col>15</xdr:col>
      <xdr:colOff>101600</xdr:colOff>
      <xdr:row>34</xdr:row>
      <xdr:rowOff>163576</xdr:rowOff>
    </xdr:to>
    <xdr:sp macro="" textlink="">
      <xdr:nvSpPr>
        <xdr:cNvPr id="75" name="楕円 74"/>
        <xdr:cNvSpPr/>
      </xdr:nvSpPr>
      <xdr:spPr>
        <a:xfrm>
          <a:off x="2514600" y="57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112776</xdr:rowOff>
    </xdr:from>
    <xdr:to>
      <xdr:col>19</xdr:col>
      <xdr:colOff>177800</xdr:colOff>
      <xdr:row>34</xdr:row>
      <xdr:rowOff>147066</xdr:rowOff>
    </xdr:to>
    <xdr:cxnSp macro="">
      <xdr:nvCxnSpPr>
        <xdr:cNvPr id="76" name="直線コネクタ 75"/>
        <xdr:cNvCxnSpPr/>
      </xdr:nvCxnSpPr>
      <xdr:spPr>
        <a:xfrm>
          <a:off x="2565400" y="5812536"/>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27686</xdr:rowOff>
    </xdr:from>
    <xdr:to>
      <xdr:col>10</xdr:col>
      <xdr:colOff>165100</xdr:colOff>
      <xdr:row>34</xdr:row>
      <xdr:rowOff>129286</xdr:rowOff>
    </xdr:to>
    <xdr:sp macro="" textlink="">
      <xdr:nvSpPr>
        <xdr:cNvPr id="77" name="楕円 76"/>
        <xdr:cNvSpPr/>
      </xdr:nvSpPr>
      <xdr:spPr>
        <a:xfrm>
          <a:off x="1739900" y="57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78486</xdr:rowOff>
    </xdr:from>
    <xdr:to>
      <xdr:col>15</xdr:col>
      <xdr:colOff>50800</xdr:colOff>
      <xdr:row>34</xdr:row>
      <xdr:rowOff>112776</xdr:rowOff>
    </xdr:to>
    <xdr:cxnSp macro="">
      <xdr:nvCxnSpPr>
        <xdr:cNvPr id="78" name="直線コネクタ 77"/>
        <xdr:cNvCxnSpPr/>
      </xdr:nvCxnSpPr>
      <xdr:spPr>
        <a:xfrm>
          <a:off x="1790700" y="577824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164846</xdr:rowOff>
    </xdr:from>
    <xdr:to>
      <xdr:col>6</xdr:col>
      <xdr:colOff>38100</xdr:colOff>
      <xdr:row>34</xdr:row>
      <xdr:rowOff>94996</xdr:rowOff>
    </xdr:to>
    <xdr:sp macro="" textlink="">
      <xdr:nvSpPr>
        <xdr:cNvPr id="79" name="楕円 78"/>
        <xdr:cNvSpPr/>
      </xdr:nvSpPr>
      <xdr:spPr>
        <a:xfrm>
          <a:off x="965200" y="56969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44196</xdr:rowOff>
    </xdr:from>
    <xdr:to>
      <xdr:col>10</xdr:col>
      <xdr:colOff>114300</xdr:colOff>
      <xdr:row>34</xdr:row>
      <xdr:rowOff>78486</xdr:rowOff>
    </xdr:to>
    <xdr:cxnSp macro="">
      <xdr:nvCxnSpPr>
        <xdr:cNvPr id="80" name="直線コネクタ 79"/>
        <xdr:cNvCxnSpPr/>
      </xdr:nvCxnSpPr>
      <xdr:spPr>
        <a:xfrm>
          <a:off x="1008380" y="574395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170564" y="622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385704" y="620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611004"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168419</xdr:rowOff>
    </xdr:from>
    <xdr:ext cx="405111" cy="259045"/>
    <xdr:sp macro="" textlink="">
      <xdr:nvSpPr>
        <xdr:cNvPr id="84" name="n_4aveValue【道路】&#10;有形固定資産減価償却率"/>
        <xdr:cNvSpPr txBox="1"/>
      </xdr:nvSpPr>
      <xdr:spPr>
        <a:xfrm>
          <a:off x="836304" y="603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42943</xdr:rowOff>
    </xdr:from>
    <xdr:ext cx="405111" cy="259045"/>
    <xdr:sp macro="" textlink="">
      <xdr:nvSpPr>
        <xdr:cNvPr id="85" name="n_1mainValue【道路】&#10;有形固定資産減価償却率"/>
        <xdr:cNvSpPr txBox="1"/>
      </xdr:nvSpPr>
      <xdr:spPr>
        <a:xfrm>
          <a:off x="3170564" y="55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8653</xdr:rowOff>
    </xdr:from>
    <xdr:ext cx="405111" cy="259045"/>
    <xdr:sp macro="" textlink="">
      <xdr:nvSpPr>
        <xdr:cNvPr id="86" name="n_2mainValue【道路】&#10;有形固定資産減価償却率"/>
        <xdr:cNvSpPr txBox="1"/>
      </xdr:nvSpPr>
      <xdr:spPr>
        <a:xfrm>
          <a:off x="238570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145813</xdr:rowOff>
    </xdr:from>
    <xdr:ext cx="405111" cy="259045"/>
    <xdr:sp macro="" textlink="">
      <xdr:nvSpPr>
        <xdr:cNvPr id="87" name="n_3mainValue【道路】&#10;有形固定資産減価償却率"/>
        <xdr:cNvSpPr txBox="1"/>
      </xdr:nvSpPr>
      <xdr:spPr>
        <a:xfrm>
          <a:off x="1611004" y="551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111523</xdr:rowOff>
    </xdr:from>
    <xdr:ext cx="405111" cy="259045"/>
    <xdr:sp macro="" textlink="">
      <xdr:nvSpPr>
        <xdr:cNvPr id="88" name="n_4mainValue【道路】&#10;有形固定資産減価償却率"/>
        <xdr:cNvSpPr txBox="1"/>
      </xdr:nvSpPr>
      <xdr:spPr>
        <a:xfrm>
          <a:off x="836304" y="547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9219565" y="58048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9258300" y="70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9154160" y="701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9258300" y="55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9154160" y="5804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7" name="【道路】&#10;一人当たり延長平均値テキスト"/>
        <xdr:cNvSpPr txBox="1"/>
      </xdr:nvSpPr>
      <xdr:spPr>
        <a:xfrm>
          <a:off x="9258300" y="6598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9192260" y="6619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8445500" y="6619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7670800" y="66234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6873240" y="6617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xdr:cNvSpPr/>
      </xdr:nvSpPr>
      <xdr:spPr>
        <a:xfrm>
          <a:off x="6098540" y="65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83693</xdr:rowOff>
    </xdr:from>
    <xdr:to>
      <xdr:col>55</xdr:col>
      <xdr:colOff>50800</xdr:colOff>
      <xdr:row>36</xdr:row>
      <xdr:rowOff>13843</xdr:rowOff>
    </xdr:to>
    <xdr:sp macro="" textlink="">
      <xdr:nvSpPr>
        <xdr:cNvPr id="128" name="楕円 127"/>
        <xdr:cNvSpPr/>
      </xdr:nvSpPr>
      <xdr:spPr>
        <a:xfrm>
          <a:off x="9192260" y="5951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106570</xdr:rowOff>
    </xdr:from>
    <xdr:ext cx="534377" cy="259045"/>
    <xdr:sp macro="" textlink="">
      <xdr:nvSpPr>
        <xdr:cNvPr id="129" name="【道路】&#10;一人当たり延長該当値テキスト"/>
        <xdr:cNvSpPr txBox="1"/>
      </xdr:nvSpPr>
      <xdr:spPr>
        <a:xfrm>
          <a:off x="9258300" y="58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95657</xdr:rowOff>
    </xdr:from>
    <xdr:to>
      <xdr:col>50</xdr:col>
      <xdr:colOff>165100</xdr:colOff>
      <xdr:row>36</xdr:row>
      <xdr:rowOff>25807</xdr:rowOff>
    </xdr:to>
    <xdr:sp macro="" textlink="">
      <xdr:nvSpPr>
        <xdr:cNvPr id="130" name="楕円 129"/>
        <xdr:cNvSpPr/>
      </xdr:nvSpPr>
      <xdr:spPr>
        <a:xfrm>
          <a:off x="8445500" y="5963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134493</xdr:rowOff>
    </xdr:from>
    <xdr:to>
      <xdr:col>55</xdr:col>
      <xdr:colOff>0</xdr:colOff>
      <xdr:row>35</xdr:row>
      <xdr:rowOff>146457</xdr:rowOff>
    </xdr:to>
    <xdr:cxnSp macro="">
      <xdr:nvCxnSpPr>
        <xdr:cNvPr id="131" name="直線コネクタ 130"/>
        <xdr:cNvCxnSpPr/>
      </xdr:nvCxnSpPr>
      <xdr:spPr>
        <a:xfrm flipV="1">
          <a:off x="8496300" y="6001893"/>
          <a:ext cx="7239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126746</xdr:rowOff>
    </xdr:from>
    <xdr:to>
      <xdr:col>46</xdr:col>
      <xdr:colOff>38100</xdr:colOff>
      <xdr:row>36</xdr:row>
      <xdr:rowOff>56896</xdr:rowOff>
    </xdr:to>
    <xdr:sp macro="" textlink="">
      <xdr:nvSpPr>
        <xdr:cNvPr id="132" name="楕円 131"/>
        <xdr:cNvSpPr/>
      </xdr:nvSpPr>
      <xdr:spPr>
        <a:xfrm>
          <a:off x="7670800" y="5994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146457</xdr:rowOff>
    </xdr:from>
    <xdr:to>
      <xdr:col>50</xdr:col>
      <xdr:colOff>114300</xdr:colOff>
      <xdr:row>36</xdr:row>
      <xdr:rowOff>6096</xdr:rowOff>
    </xdr:to>
    <xdr:cxnSp macro="">
      <xdr:nvCxnSpPr>
        <xdr:cNvPr id="133" name="直線コネクタ 132"/>
        <xdr:cNvCxnSpPr/>
      </xdr:nvCxnSpPr>
      <xdr:spPr>
        <a:xfrm flipV="1">
          <a:off x="7713980" y="6013857"/>
          <a:ext cx="78232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135585</xdr:rowOff>
    </xdr:from>
    <xdr:to>
      <xdr:col>41</xdr:col>
      <xdr:colOff>101600</xdr:colOff>
      <xdr:row>36</xdr:row>
      <xdr:rowOff>65735</xdr:rowOff>
    </xdr:to>
    <xdr:sp macro="" textlink="">
      <xdr:nvSpPr>
        <xdr:cNvPr id="134" name="楕円 133"/>
        <xdr:cNvSpPr/>
      </xdr:nvSpPr>
      <xdr:spPr>
        <a:xfrm>
          <a:off x="6873240" y="6002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6096</xdr:rowOff>
    </xdr:from>
    <xdr:to>
      <xdr:col>45</xdr:col>
      <xdr:colOff>177800</xdr:colOff>
      <xdr:row>36</xdr:row>
      <xdr:rowOff>14935</xdr:rowOff>
    </xdr:to>
    <xdr:cxnSp macro="">
      <xdr:nvCxnSpPr>
        <xdr:cNvPr id="135" name="直線コネクタ 134"/>
        <xdr:cNvCxnSpPr/>
      </xdr:nvCxnSpPr>
      <xdr:spPr>
        <a:xfrm flipV="1">
          <a:off x="6924040" y="6041136"/>
          <a:ext cx="78994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146863</xdr:rowOff>
    </xdr:from>
    <xdr:to>
      <xdr:col>36</xdr:col>
      <xdr:colOff>165100</xdr:colOff>
      <xdr:row>36</xdr:row>
      <xdr:rowOff>77013</xdr:rowOff>
    </xdr:to>
    <xdr:sp macro="" textlink="">
      <xdr:nvSpPr>
        <xdr:cNvPr id="136" name="楕円 135"/>
        <xdr:cNvSpPr/>
      </xdr:nvSpPr>
      <xdr:spPr>
        <a:xfrm>
          <a:off x="6098540" y="6014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14935</xdr:rowOff>
    </xdr:from>
    <xdr:to>
      <xdr:col>41</xdr:col>
      <xdr:colOff>50800</xdr:colOff>
      <xdr:row>36</xdr:row>
      <xdr:rowOff>26213</xdr:rowOff>
    </xdr:to>
    <xdr:cxnSp macro="">
      <xdr:nvCxnSpPr>
        <xdr:cNvPr id="137" name="直線コネクタ 136"/>
        <xdr:cNvCxnSpPr/>
      </xdr:nvCxnSpPr>
      <xdr:spPr>
        <a:xfrm flipV="1">
          <a:off x="6149340" y="6049975"/>
          <a:ext cx="7747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3141</xdr:rowOff>
    </xdr:from>
    <xdr:ext cx="469744" cy="259045"/>
    <xdr:sp macro="" textlink="">
      <xdr:nvSpPr>
        <xdr:cNvPr id="138" name="n_1aveValue【道路】&#10;一人当たり延長"/>
        <xdr:cNvSpPr txBox="1"/>
      </xdr:nvSpPr>
      <xdr:spPr>
        <a:xfrm>
          <a:off x="8271587" y="67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39" name="n_2aveValue【道路】&#10;一人当たり延長"/>
        <xdr:cNvSpPr txBox="1"/>
      </xdr:nvSpPr>
      <xdr:spPr>
        <a:xfrm>
          <a:off x="7509587" y="67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40" name="n_3aveValue【道路】&#10;一人当たり延長"/>
        <xdr:cNvSpPr txBox="1"/>
      </xdr:nvSpPr>
      <xdr:spPr>
        <a:xfrm>
          <a:off x="6712027" y="67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127043</xdr:rowOff>
    </xdr:from>
    <xdr:ext cx="469744" cy="259045"/>
    <xdr:sp macro="" textlink="">
      <xdr:nvSpPr>
        <xdr:cNvPr id="141" name="n_4aveValue【道路】&#10;一人当たり延長"/>
        <xdr:cNvSpPr txBox="1"/>
      </xdr:nvSpPr>
      <xdr:spPr>
        <a:xfrm>
          <a:off x="5937327" y="666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42334</xdr:rowOff>
    </xdr:from>
    <xdr:ext cx="534377" cy="259045"/>
    <xdr:sp macro="" textlink="">
      <xdr:nvSpPr>
        <xdr:cNvPr id="142" name="n_1mainValue【道路】&#10;一人当たり延長"/>
        <xdr:cNvSpPr txBox="1"/>
      </xdr:nvSpPr>
      <xdr:spPr>
        <a:xfrm>
          <a:off x="8239271" y="57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73423</xdr:rowOff>
    </xdr:from>
    <xdr:ext cx="534377" cy="259045"/>
    <xdr:sp macro="" textlink="">
      <xdr:nvSpPr>
        <xdr:cNvPr id="143" name="n_2mainValue【道路】&#10;一人当たり延長"/>
        <xdr:cNvSpPr txBox="1"/>
      </xdr:nvSpPr>
      <xdr:spPr>
        <a:xfrm>
          <a:off x="7477271" y="57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82262</xdr:rowOff>
    </xdr:from>
    <xdr:ext cx="534377" cy="259045"/>
    <xdr:sp macro="" textlink="">
      <xdr:nvSpPr>
        <xdr:cNvPr id="144" name="n_3mainValue【道路】&#10;一人当たり延長"/>
        <xdr:cNvSpPr txBox="1"/>
      </xdr:nvSpPr>
      <xdr:spPr>
        <a:xfrm>
          <a:off x="6702571" y="578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93540</xdr:rowOff>
    </xdr:from>
    <xdr:ext cx="534377" cy="259045"/>
    <xdr:sp macro="" textlink="">
      <xdr:nvSpPr>
        <xdr:cNvPr id="145" name="n_4mainValue【道路】&#10;一人当たり延長"/>
        <xdr:cNvSpPr txBox="1"/>
      </xdr:nvSpPr>
      <xdr:spPr>
        <a:xfrm>
          <a:off x="5905011" y="57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086225" y="943584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124960" y="1056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02082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124960" y="9218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020820" y="943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73" name="【橋りょう・トンネル】&#10;有形固定資産減価償却率平均値テキスト"/>
        <xdr:cNvSpPr txBox="1"/>
      </xdr:nvSpPr>
      <xdr:spPr>
        <a:xfrm>
          <a:off x="4124960" y="983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036060" y="9857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312160" y="9830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514600" y="9827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739900" y="979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xdr:cNvSpPr/>
      </xdr:nvSpPr>
      <xdr:spPr>
        <a:xfrm>
          <a:off x="965200" y="9788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xdr:rowOff>
    </xdr:from>
    <xdr:to>
      <xdr:col>24</xdr:col>
      <xdr:colOff>114300</xdr:colOff>
      <xdr:row>58</xdr:row>
      <xdr:rowOff>117094</xdr:rowOff>
    </xdr:to>
    <xdr:sp macro="" textlink="">
      <xdr:nvSpPr>
        <xdr:cNvPr id="184" name="楕円 183"/>
        <xdr:cNvSpPr/>
      </xdr:nvSpPr>
      <xdr:spPr>
        <a:xfrm>
          <a:off x="4036060" y="97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38371</xdr:rowOff>
    </xdr:from>
    <xdr:ext cx="405111" cy="259045"/>
    <xdr:sp macro="" textlink="">
      <xdr:nvSpPr>
        <xdr:cNvPr id="185" name="【橋りょう・トンネル】&#10;有形固定資産減価償却率該当値テキスト"/>
        <xdr:cNvSpPr txBox="1"/>
      </xdr:nvSpPr>
      <xdr:spPr>
        <a:xfrm>
          <a:off x="4124960" y="959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152654</xdr:rowOff>
    </xdr:from>
    <xdr:to>
      <xdr:col>20</xdr:col>
      <xdr:colOff>38100</xdr:colOff>
      <xdr:row>58</xdr:row>
      <xdr:rowOff>82804</xdr:rowOff>
    </xdr:to>
    <xdr:sp macro="" textlink="">
      <xdr:nvSpPr>
        <xdr:cNvPr id="186" name="楕円 185"/>
        <xdr:cNvSpPr/>
      </xdr:nvSpPr>
      <xdr:spPr>
        <a:xfrm>
          <a:off x="3312160" y="9708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32004</xdr:rowOff>
    </xdr:from>
    <xdr:to>
      <xdr:col>24</xdr:col>
      <xdr:colOff>63500</xdr:colOff>
      <xdr:row>58</xdr:row>
      <xdr:rowOff>66294</xdr:rowOff>
    </xdr:to>
    <xdr:cxnSp macro="">
      <xdr:nvCxnSpPr>
        <xdr:cNvPr id="187" name="直線コネクタ 186"/>
        <xdr:cNvCxnSpPr/>
      </xdr:nvCxnSpPr>
      <xdr:spPr>
        <a:xfrm>
          <a:off x="3355340" y="9755124"/>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116078</xdr:rowOff>
    </xdr:from>
    <xdr:to>
      <xdr:col>15</xdr:col>
      <xdr:colOff>101600</xdr:colOff>
      <xdr:row>58</xdr:row>
      <xdr:rowOff>46228</xdr:rowOff>
    </xdr:to>
    <xdr:sp macro="" textlink="">
      <xdr:nvSpPr>
        <xdr:cNvPr id="188" name="楕円 187"/>
        <xdr:cNvSpPr/>
      </xdr:nvSpPr>
      <xdr:spPr>
        <a:xfrm>
          <a:off x="2514600" y="9671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166878</xdr:rowOff>
    </xdr:from>
    <xdr:to>
      <xdr:col>19</xdr:col>
      <xdr:colOff>177800</xdr:colOff>
      <xdr:row>58</xdr:row>
      <xdr:rowOff>32004</xdr:rowOff>
    </xdr:to>
    <xdr:cxnSp macro="">
      <xdr:nvCxnSpPr>
        <xdr:cNvPr id="189" name="直線コネクタ 188"/>
        <xdr:cNvCxnSpPr/>
      </xdr:nvCxnSpPr>
      <xdr:spPr>
        <a:xfrm>
          <a:off x="2565400" y="9722358"/>
          <a:ext cx="78994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81788</xdr:rowOff>
    </xdr:from>
    <xdr:to>
      <xdr:col>10</xdr:col>
      <xdr:colOff>165100</xdr:colOff>
      <xdr:row>58</xdr:row>
      <xdr:rowOff>11938</xdr:rowOff>
    </xdr:to>
    <xdr:sp macro="" textlink="">
      <xdr:nvSpPr>
        <xdr:cNvPr id="190" name="楕円 189"/>
        <xdr:cNvSpPr/>
      </xdr:nvSpPr>
      <xdr:spPr>
        <a:xfrm>
          <a:off x="1739900" y="9637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132588</xdr:rowOff>
    </xdr:from>
    <xdr:to>
      <xdr:col>15</xdr:col>
      <xdr:colOff>50800</xdr:colOff>
      <xdr:row>57</xdr:row>
      <xdr:rowOff>166878</xdr:rowOff>
    </xdr:to>
    <xdr:cxnSp macro="">
      <xdr:nvCxnSpPr>
        <xdr:cNvPr id="191" name="直線コネクタ 190"/>
        <xdr:cNvCxnSpPr/>
      </xdr:nvCxnSpPr>
      <xdr:spPr>
        <a:xfrm>
          <a:off x="1790700" y="9688068"/>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42926</xdr:rowOff>
    </xdr:from>
    <xdr:to>
      <xdr:col>6</xdr:col>
      <xdr:colOff>38100</xdr:colOff>
      <xdr:row>57</xdr:row>
      <xdr:rowOff>144526</xdr:rowOff>
    </xdr:to>
    <xdr:sp macro="" textlink="">
      <xdr:nvSpPr>
        <xdr:cNvPr id="192" name="楕円 191"/>
        <xdr:cNvSpPr/>
      </xdr:nvSpPr>
      <xdr:spPr>
        <a:xfrm>
          <a:off x="965200" y="95984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93726</xdr:rowOff>
    </xdr:from>
    <xdr:to>
      <xdr:col>10</xdr:col>
      <xdr:colOff>114300</xdr:colOff>
      <xdr:row>57</xdr:row>
      <xdr:rowOff>132588</xdr:rowOff>
    </xdr:to>
    <xdr:cxnSp macro="">
      <xdr:nvCxnSpPr>
        <xdr:cNvPr id="193" name="直線コネクタ 192"/>
        <xdr:cNvCxnSpPr/>
      </xdr:nvCxnSpPr>
      <xdr:spPr>
        <a:xfrm>
          <a:off x="1008380" y="9649206"/>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94" name="n_1aveValue【橋りょう・トンネル】&#10;有形固定資産減価償却率"/>
        <xdr:cNvSpPr txBox="1"/>
      </xdr:nvSpPr>
      <xdr:spPr>
        <a:xfrm>
          <a:off x="3170564" y="991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xdr:cNvSpPr txBox="1"/>
      </xdr:nvSpPr>
      <xdr:spPr>
        <a:xfrm>
          <a:off x="2385704" y="991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96" name="n_3aveValue【橋りょう・トンネル】&#10;有形固定資産減価償却率"/>
        <xdr:cNvSpPr txBox="1"/>
      </xdr:nvSpPr>
      <xdr:spPr>
        <a:xfrm>
          <a:off x="1611004" y="988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197" name="n_4aveValue【橋りょう・トンネル】&#10;有形固定資産減価償却率"/>
        <xdr:cNvSpPr txBox="1"/>
      </xdr:nvSpPr>
      <xdr:spPr>
        <a:xfrm>
          <a:off x="836304" y="988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99331</xdr:rowOff>
    </xdr:from>
    <xdr:ext cx="405111" cy="259045"/>
    <xdr:sp macro="" textlink="">
      <xdr:nvSpPr>
        <xdr:cNvPr id="198" name="n_1mainValue【橋りょう・トンネル】&#10;有形固定資産減価償却率"/>
        <xdr:cNvSpPr txBox="1"/>
      </xdr:nvSpPr>
      <xdr:spPr>
        <a:xfrm>
          <a:off x="3170564" y="94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62755</xdr:rowOff>
    </xdr:from>
    <xdr:ext cx="405111" cy="259045"/>
    <xdr:sp macro="" textlink="">
      <xdr:nvSpPr>
        <xdr:cNvPr id="199" name="n_2mainValue【橋りょう・トンネル】&#10;有形固定資産減価償却率"/>
        <xdr:cNvSpPr txBox="1"/>
      </xdr:nvSpPr>
      <xdr:spPr>
        <a:xfrm>
          <a:off x="2385704" y="945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28465</xdr:rowOff>
    </xdr:from>
    <xdr:ext cx="405111" cy="259045"/>
    <xdr:sp macro="" textlink="">
      <xdr:nvSpPr>
        <xdr:cNvPr id="200" name="n_3mainValue【橋りょう・トンネル】&#10;有形固定資産減価償却率"/>
        <xdr:cNvSpPr txBox="1"/>
      </xdr:nvSpPr>
      <xdr:spPr>
        <a:xfrm>
          <a:off x="1611004" y="941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161053</xdr:rowOff>
    </xdr:from>
    <xdr:ext cx="405111" cy="259045"/>
    <xdr:sp macro="" textlink="">
      <xdr:nvSpPr>
        <xdr:cNvPr id="201" name="n_4mainValue【橋りょう・トンネル】&#10;有形固定資産減価償却率"/>
        <xdr:cNvSpPr txBox="1"/>
      </xdr:nvSpPr>
      <xdr:spPr>
        <a:xfrm>
          <a:off x="836304" y="938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9219565" y="9275163"/>
          <a:ext cx="0" cy="1517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9258300" y="1079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9154160" y="10792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9258300" y="90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9154160" y="9275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30" name="【橋りょう・トンネル】&#10;一人当たり有形固定資産（償却資産）額平均値テキスト"/>
        <xdr:cNvSpPr txBox="1"/>
      </xdr:nvSpPr>
      <xdr:spPr>
        <a:xfrm>
          <a:off x="9258300" y="10396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9192260" y="10418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8445500" y="1042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7670800" y="10424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6873240" y="103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xdr:cNvSpPr/>
      </xdr:nvSpPr>
      <xdr:spPr>
        <a:xfrm>
          <a:off x="6098540" y="104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103231</xdr:rowOff>
    </xdr:from>
    <xdr:to>
      <xdr:col>55</xdr:col>
      <xdr:colOff>50800</xdr:colOff>
      <xdr:row>61</xdr:row>
      <xdr:rowOff>33381</xdr:rowOff>
    </xdr:to>
    <xdr:sp macro="" textlink="">
      <xdr:nvSpPr>
        <xdr:cNvPr id="241" name="楕円 240"/>
        <xdr:cNvSpPr/>
      </xdr:nvSpPr>
      <xdr:spPr>
        <a:xfrm>
          <a:off x="9192260" y="101616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126108</xdr:rowOff>
    </xdr:from>
    <xdr:ext cx="599010" cy="259045"/>
    <xdr:sp macro="" textlink="">
      <xdr:nvSpPr>
        <xdr:cNvPr id="242" name="【橋りょう・トンネル】&#10;一人当たり有形固定資産（償却資産）額該当値テキスト"/>
        <xdr:cNvSpPr txBox="1"/>
      </xdr:nvSpPr>
      <xdr:spPr>
        <a:xfrm>
          <a:off x="9258300" y="1001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110542</xdr:rowOff>
    </xdr:from>
    <xdr:to>
      <xdr:col>50</xdr:col>
      <xdr:colOff>165100</xdr:colOff>
      <xdr:row>61</xdr:row>
      <xdr:rowOff>40692</xdr:rowOff>
    </xdr:to>
    <xdr:sp macro="" textlink="">
      <xdr:nvSpPr>
        <xdr:cNvPr id="243" name="楕円 242"/>
        <xdr:cNvSpPr/>
      </xdr:nvSpPr>
      <xdr:spPr>
        <a:xfrm>
          <a:off x="8445500" y="10168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154031</xdr:rowOff>
    </xdr:from>
    <xdr:to>
      <xdr:col>55</xdr:col>
      <xdr:colOff>0</xdr:colOff>
      <xdr:row>60</xdr:row>
      <xdr:rowOff>161342</xdr:rowOff>
    </xdr:to>
    <xdr:cxnSp macro="">
      <xdr:nvCxnSpPr>
        <xdr:cNvPr id="244" name="直線コネクタ 243"/>
        <xdr:cNvCxnSpPr/>
      </xdr:nvCxnSpPr>
      <xdr:spPr>
        <a:xfrm flipV="1">
          <a:off x="8496300" y="10212431"/>
          <a:ext cx="7239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117156</xdr:rowOff>
    </xdr:from>
    <xdr:to>
      <xdr:col>46</xdr:col>
      <xdr:colOff>38100</xdr:colOff>
      <xdr:row>61</xdr:row>
      <xdr:rowOff>47306</xdr:rowOff>
    </xdr:to>
    <xdr:sp macro="" textlink="">
      <xdr:nvSpPr>
        <xdr:cNvPr id="245" name="楕円 244"/>
        <xdr:cNvSpPr/>
      </xdr:nvSpPr>
      <xdr:spPr>
        <a:xfrm>
          <a:off x="7670800" y="101755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161342</xdr:rowOff>
    </xdr:from>
    <xdr:to>
      <xdr:col>50</xdr:col>
      <xdr:colOff>114300</xdr:colOff>
      <xdr:row>60</xdr:row>
      <xdr:rowOff>167956</xdr:rowOff>
    </xdr:to>
    <xdr:cxnSp macro="">
      <xdr:nvCxnSpPr>
        <xdr:cNvPr id="246" name="直線コネクタ 245"/>
        <xdr:cNvCxnSpPr/>
      </xdr:nvCxnSpPr>
      <xdr:spPr>
        <a:xfrm flipV="1">
          <a:off x="7713980" y="10219742"/>
          <a:ext cx="782320" cy="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122456</xdr:rowOff>
    </xdr:from>
    <xdr:to>
      <xdr:col>41</xdr:col>
      <xdr:colOff>101600</xdr:colOff>
      <xdr:row>61</xdr:row>
      <xdr:rowOff>52606</xdr:rowOff>
    </xdr:to>
    <xdr:sp macro="" textlink="">
      <xdr:nvSpPr>
        <xdr:cNvPr id="247" name="楕円 246"/>
        <xdr:cNvSpPr/>
      </xdr:nvSpPr>
      <xdr:spPr>
        <a:xfrm>
          <a:off x="6873240" y="10180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167956</xdr:rowOff>
    </xdr:from>
    <xdr:to>
      <xdr:col>45</xdr:col>
      <xdr:colOff>177800</xdr:colOff>
      <xdr:row>61</xdr:row>
      <xdr:rowOff>1806</xdr:rowOff>
    </xdr:to>
    <xdr:cxnSp macro="">
      <xdr:nvCxnSpPr>
        <xdr:cNvPr id="248" name="直線コネクタ 247"/>
        <xdr:cNvCxnSpPr/>
      </xdr:nvCxnSpPr>
      <xdr:spPr>
        <a:xfrm flipV="1">
          <a:off x="6924040" y="10226356"/>
          <a:ext cx="78994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128685</xdr:rowOff>
    </xdr:from>
    <xdr:to>
      <xdr:col>36</xdr:col>
      <xdr:colOff>165100</xdr:colOff>
      <xdr:row>61</xdr:row>
      <xdr:rowOff>58835</xdr:rowOff>
    </xdr:to>
    <xdr:sp macro="" textlink="">
      <xdr:nvSpPr>
        <xdr:cNvPr id="249" name="楕円 248"/>
        <xdr:cNvSpPr/>
      </xdr:nvSpPr>
      <xdr:spPr>
        <a:xfrm>
          <a:off x="6098540" y="10187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1806</xdr:rowOff>
    </xdr:from>
    <xdr:to>
      <xdr:col>41</xdr:col>
      <xdr:colOff>50800</xdr:colOff>
      <xdr:row>61</xdr:row>
      <xdr:rowOff>8035</xdr:rowOff>
    </xdr:to>
    <xdr:cxnSp macro="">
      <xdr:nvCxnSpPr>
        <xdr:cNvPr id="250" name="直線コネクタ 249"/>
        <xdr:cNvCxnSpPr/>
      </xdr:nvCxnSpPr>
      <xdr:spPr>
        <a:xfrm flipV="1">
          <a:off x="6149340" y="10227846"/>
          <a:ext cx="7747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51" name="n_1aveValue【橋りょう・トンネル】&#10;一人当たり有形固定資産（償却資産）額"/>
        <xdr:cNvSpPr txBox="1"/>
      </xdr:nvSpPr>
      <xdr:spPr>
        <a:xfrm>
          <a:off x="8239271" y="1051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52" name="n_2aveValue【橋りょう・トンネル】&#10;一人当たり有形固定資産（償却資産）額"/>
        <xdr:cNvSpPr txBox="1"/>
      </xdr:nvSpPr>
      <xdr:spPr>
        <a:xfrm>
          <a:off x="7477271" y="105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53" name="n_3aveValue【橋りょう・トンネル】&#10;一人当たり有形固定資産（償却資産）額"/>
        <xdr:cNvSpPr txBox="1"/>
      </xdr:nvSpPr>
      <xdr:spPr>
        <a:xfrm>
          <a:off x="6702571" y="104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136194</xdr:rowOff>
    </xdr:from>
    <xdr:ext cx="534377" cy="259045"/>
    <xdr:sp macro="" textlink="">
      <xdr:nvSpPr>
        <xdr:cNvPr id="254" name="n_4aveValue【橋りょう・トンネル】&#10;一人当たり有形固定資産（償却資産）額"/>
        <xdr:cNvSpPr txBox="1"/>
      </xdr:nvSpPr>
      <xdr:spPr>
        <a:xfrm>
          <a:off x="5905011" y="105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57219</xdr:rowOff>
    </xdr:from>
    <xdr:ext cx="599010" cy="259045"/>
    <xdr:sp macro="" textlink="">
      <xdr:nvSpPr>
        <xdr:cNvPr id="255" name="n_1mainValue【橋りょう・トンネル】&#10;一人当たり有形固定資産（償却資産）額"/>
        <xdr:cNvSpPr txBox="1"/>
      </xdr:nvSpPr>
      <xdr:spPr>
        <a:xfrm>
          <a:off x="8214575" y="994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63833</xdr:rowOff>
    </xdr:from>
    <xdr:ext cx="599010" cy="259045"/>
    <xdr:sp macro="" textlink="">
      <xdr:nvSpPr>
        <xdr:cNvPr id="256" name="n_2mainValue【橋りょう・トンネル】&#10;一人当たり有形固定資産（償却資産）額"/>
        <xdr:cNvSpPr txBox="1"/>
      </xdr:nvSpPr>
      <xdr:spPr>
        <a:xfrm>
          <a:off x="7444955" y="995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69133</xdr:rowOff>
    </xdr:from>
    <xdr:ext cx="599010" cy="259045"/>
    <xdr:sp macro="" textlink="">
      <xdr:nvSpPr>
        <xdr:cNvPr id="257" name="n_3mainValue【橋りょう・トンネル】&#10;一人当たり有形固定資産（償却資産）額"/>
        <xdr:cNvSpPr txBox="1"/>
      </xdr:nvSpPr>
      <xdr:spPr>
        <a:xfrm>
          <a:off x="6670255" y="995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75362</xdr:rowOff>
    </xdr:from>
    <xdr:ext cx="599010" cy="259045"/>
    <xdr:sp macro="" textlink="">
      <xdr:nvSpPr>
        <xdr:cNvPr id="258" name="n_4mainValue【橋りょう・トンネル】&#10;一人当たり有形固定資産（償却資産）額"/>
        <xdr:cNvSpPr txBox="1"/>
      </xdr:nvSpPr>
      <xdr:spPr>
        <a:xfrm>
          <a:off x="5872695" y="996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xdr:cNvCxnSpPr/>
      </xdr:nvCxnSpPr>
      <xdr:spPr>
        <a:xfrm flipV="1">
          <a:off x="4086225" y="1318450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xdr:cNvSpPr txBox="1"/>
      </xdr:nvSpPr>
      <xdr:spPr>
        <a:xfrm>
          <a:off x="4124960" y="1449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xdr:cNvCxnSpPr/>
      </xdr:nvCxnSpPr>
      <xdr:spPr>
        <a:xfrm>
          <a:off x="4020820" y="144875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xdr:cNvSpPr txBox="1"/>
      </xdr:nvSpPr>
      <xdr:spPr>
        <a:xfrm>
          <a:off x="412496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02082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124960" y="1385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036060" y="13876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xdr:cNvSpPr/>
      </xdr:nvSpPr>
      <xdr:spPr>
        <a:xfrm>
          <a:off x="331216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5146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7399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965200" y="13798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9" name="楕円 298"/>
        <xdr:cNvSpPr/>
      </xdr:nvSpPr>
      <xdr:spPr>
        <a:xfrm>
          <a:off x="403606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48277</xdr:rowOff>
    </xdr:from>
    <xdr:ext cx="405111" cy="259045"/>
    <xdr:sp macro="" textlink="">
      <xdr:nvSpPr>
        <xdr:cNvPr id="300" name="【公営住宅】&#10;有形固定資産減価償却率該当値テキスト"/>
        <xdr:cNvSpPr txBox="1"/>
      </xdr:nvSpPr>
      <xdr:spPr>
        <a:xfrm>
          <a:off x="4124960"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301" name="楕円 300"/>
        <xdr:cNvSpPr/>
      </xdr:nvSpPr>
      <xdr:spPr>
        <a:xfrm>
          <a:off x="3312160" y="13764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76200</xdr:rowOff>
    </xdr:to>
    <xdr:cxnSp macro="">
      <xdr:nvCxnSpPr>
        <xdr:cNvPr id="302" name="直線コネクタ 301"/>
        <xdr:cNvCxnSpPr/>
      </xdr:nvCxnSpPr>
      <xdr:spPr>
        <a:xfrm>
          <a:off x="3355340" y="1381506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160655</xdr:rowOff>
    </xdr:from>
    <xdr:to>
      <xdr:col>15</xdr:col>
      <xdr:colOff>101600</xdr:colOff>
      <xdr:row>82</xdr:row>
      <xdr:rowOff>90805</xdr:rowOff>
    </xdr:to>
    <xdr:sp macro="" textlink="">
      <xdr:nvSpPr>
        <xdr:cNvPr id="303" name="楕円 302"/>
        <xdr:cNvSpPr/>
      </xdr:nvSpPr>
      <xdr:spPr>
        <a:xfrm>
          <a:off x="2514600" y="1373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40005</xdr:rowOff>
    </xdr:from>
    <xdr:to>
      <xdr:col>19</xdr:col>
      <xdr:colOff>177800</xdr:colOff>
      <xdr:row>82</xdr:row>
      <xdr:rowOff>68580</xdr:rowOff>
    </xdr:to>
    <xdr:cxnSp macro="">
      <xdr:nvCxnSpPr>
        <xdr:cNvPr id="304" name="直線コネクタ 303"/>
        <xdr:cNvCxnSpPr/>
      </xdr:nvCxnSpPr>
      <xdr:spPr>
        <a:xfrm>
          <a:off x="2565400" y="1378648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305" name="楕円 304"/>
        <xdr:cNvSpPr/>
      </xdr:nvSpPr>
      <xdr:spPr>
        <a:xfrm>
          <a:off x="1739900" y="137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40005</xdr:rowOff>
    </xdr:from>
    <xdr:to>
      <xdr:col>15</xdr:col>
      <xdr:colOff>50800</xdr:colOff>
      <xdr:row>82</xdr:row>
      <xdr:rowOff>53339</xdr:rowOff>
    </xdr:to>
    <xdr:cxnSp macro="">
      <xdr:nvCxnSpPr>
        <xdr:cNvPr id="306" name="直線コネクタ 305"/>
        <xdr:cNvCxnSpPr/>
      </xdr:nvCxnSpPr>
      <xdr:spPr>
        <a:xfrm flipV="1">
          <a:off x="1790700" y="13786485"/>
          <a:ext cx="7747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141605</xdr:rowOff>
    </xdr:from>
    <xdr:to>
      <xdr:col>6</xdr:col>
      <xdr:colOff>38100</xdr:colOff>
      <xdr:row>82</xdr:row>
      <xdr:rowOff>71755</xdr:rowOff>
    </xdr:to>
    <xdr:sp macro="" textlink="">
      <xdr:nvSpPr>
        <xdr:cNvPr id="307" name="楕円 306"/>
        <xdr:cNvSpPr/>
      </xdr:nvSpPr>
      <xdr:spPr>
        <a:xfrm>
          <a:off x="965200" y="13720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20955</xdr:rowOff>
    </xdr:from>
    <xdr:to>
      <xdr:col>10</xdr:col>
      <xdr:colOff>114300</xdr:colOff>
      <xdr:row>82</xdr:row>
      <xdr:rowOff>53339</xdr:rowOff>
    </xdr:to>
    <xdr:cxnSp macro="">
      <xdr:nvCxnSpPr>
        <xdr:cNvPr id="308" name="直線コネクタ 307"/>
        <xdr:cNvCxnSpPr/>
      </xdr:nvCxnSpPr>
      <xdr:spPr>
        <a:xfrm>
          <a:off x="1008380" y="13767435"/>
          <a:ext cx="7823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309" name="n_1aveValue【公営住宅】&#10;有形固定資産減価償却率"/>
        <xdr:cNvSpPr txBox="1"/>
      </xdr:nvSpPr>
      <xdr:spPr>
        <a:xfrm>
          <a:off x="317056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0" name="n_2aveValue【公営住宅】&#10;有形固定資産減価償却率"/>
        <xdr:cNvSpPr txBox="1"/>
      </xdr:nvSpPr>
      <xdr:spPr>
        <a:xfrm>
          <a:off x="238570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6110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12" name="n_4aveValue【公営住宅】&#10;有形固定資産減価償却率"/>
        <xdr:cNvSpPr txBox="1"/>
      </xdr:nvSpPr>
      <xdr:spPr>
        <a:xfrm>
          <a:off x="836304"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135907</xdr:rowOff>
    </xdr:from>
    <xdr:ext cx="405111" cy="259045"/>
    <xdr:sp macro="" textlink="">
      <xdr:nvSpPr>
        <xdr:cNvPr id="313" name="n_1mainValue【公営住宅】&#10;有形固定資産減価償却率"/>
        <xdr:cNvSpPr txBox="1"/>
      </xdr:nvSpPr>
      <xdr:spPr>
        <a:xfrm>
          <a:off x="317056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314" name="n_2mainValue【公営住宅】&#10;有形固定資産減価償却率"/>
        <xdr:cNvSpPr txBox="1"/>
      </xdr:nvSpPr>
      <xdr:spPr>
        <a:xfrm>
          <a:off x="238570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120666</xdr:rowOff>
    </xdr:from>
    <xdr:ext cx="405111" cy="259045"/>
    <xdr:sp macro="" textlink="">
      <xdr:nvSpPr>
        <xdr:cNvPr id="315" name="n_3mainValue【公営住宅】&#10;有形固定資産減価償却率"/>
        <xdr:cNvSpPr txBox="1"/>
      </xdr:nvSpPr>
      <xdr:spPr>
        <a:xfrm>
          <a:off x="161100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88282</xdr:rowOff>
    </xdr:from>
    <xdr:ext cx="405111" cy="259045"/>
    <xdr:sp macro="" textlink="">
      <xdr:nvSpPr>
        <xdr:cNvPr id="316" name="n_4mainValue【公営住宅】&#10;有形固定資産減価償却率"/>
        <xdr:cNvSpPr txBox="1"/>
      </xdr:nvSpPr>
      <xdr:spPr>
        <a:xfrm>
          <a:off x="83630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xdr:cNvCxnSpPr/>
      </xdr:nvCxnSpPr>
      <xdr:spPr>
        <a:xfrm flipV="1">
          <a:off x="9219565" y="13087160"/>
          <a:ext cx="0" cy="1247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xdr:cNvSpPr txBox="1"/>
      </xdr:nvSpPr>
      <xdr:spPr>
        <a:xfrm>
          <a:off x="9258300" y="1433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xdr:cNvCxnSpPr/>
      </xdr:nvCxnSpPr>
      <xdr:spPr>
        <a:xfrm>
          <a:off x="9154160" y="14334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xdr:cNvSpPr txBox="1"/>
      </xdr:nvSpPr>
      <xdr:spPr>
        <a:xfrm>
          <a:off x="9258300" y="128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xdr:cNvCxnSpPr/>
      </xdr:nvCxnSpPr>
      <xdr:spPr>
        <a:xfrm>
          <a:off x="9154160" y="13087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341" name="【公営住宅】&#10;一人当たり面積平均値テキスト"/>
        <xdr:cNvSpPr txBox="1"/>
      </xdr:nvSpPr>
      <xdr:spPr>
        <a:xfrm>
          <a:off x="9258300" y="14049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xdr:cNvSpPr/>
      </xdr:nvSpPr>
      <xdr:spPr>
        <a:xfrm>
          <a:off x="9192260" y="14070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xdr:cNvSpPr/>
      </xdr:nvSpPr>
      <xdr:spPr>
        <a:xfrm>
          <a:off x="8445500" y="14076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xdr:cNvSpPr/>
      </xdr:nvSpPr>
      <xdr:spPr>
        <a:xfrm>
          <a:off x="7670800" y="140671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xdr:cNvSpPr/>
      </xdr:nvSpPr>
      <xdr:spPr>
        <a:xfrm>
          <a:off x="6873240" y="14058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xdr:cNvSpPr/>
      </xdr:nvSpPr>
      <xdr:spPr>
        <a:xfrm>
          <a:off x="6098540" y="14078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52451</xdr:rowOff>
    </xdr:from>
    <xdr:to>
      <xdr:col>55</xdr:col>
      <xdr:colOff>50800</xdr:colOff>
      <xdr:row>81</xdr:row>
      <xdr:rowOff>154051</xdr:rowOff>
    </xdr:to>
    <xdr:sp macro="" textlink="">
      <xdr:nvSpPr>
        <xdr:cNvPr id="352" name="楕円 351"/>
        <xdr:cNvSpPr/>
      </xdr:nvSpPr>
      <xdr:spPr>
        <a:xfrm>
          <a:off x="9192260" y="136312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75328</xdr:rowOff>
    </xdr:from>
    <xdr:ext cx="469744" cy="259045"/>
    <xdr:sp macro="" textlink="">
      <xdr:nvSpPr>
        <xdr:cNvPr id="353" name="【公営住宅】&#10;一人当たり面積該当値テキスト"/>
        <xdr:cNvSpPr txBox="1"/>
      </xdr:nvSpPr>
      <xdr:spPr>
        <a:xfrm>
          <a:off x="9258300" y="1348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58738</xdr:rowOff>
    </xdr:from>
    <xdr:to>
      <xdr:col>50</xdr:col>
      <xdr:colOff>165100</xdr:colOff>
      <xdr:row>81</xdr:row>
      <xdr:rowOff>160338</xdr:rowOff>
    </xdr:to>
    <xdr:sp macro="" textlink="">
      <xdr:nvSpPr>
        <xdr:cNvPr id="354" name="楕円 353"/>
        <xdr:cNvSpPr/>
      </xdr:nvSpPr>
      <xdr:spPr>
        <a:xfrm>
          <a:off x="8445500" y="13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103251</xdr:rowOff>
    </xdr:from>
    <xdr:to>
      <xdr:col>55</xdr:col>
      <xdr:colOff>0</xdr:colOff>
      <xdr:row>81</xdr:row>
      <xdr:rowOff>109538</xdr:rowOff>
    </xdr:to>
    <xdr:cxnSp macro="">
      <xdr:nvCxnSpPr>
        <xdr:cNvPr id="355" name="直線コネクタ 354"/>
        <xdr:cNvCxnSpPr/>
      </xdr:nvCxnSpPr>
      <xdr:spPr>
        <a:xfrm flipV="1">
          <a:off x="8496300" y="13682091"/>
          <a:ext cx="7239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53594</xdr:rowOff>
    </xdr:from>
    <xdr:to>
      <xdr:col>46</xdr:col>
      <xdr:colOff>38100</xdr:colOff>
      <xdr:row>81</xdr:row>
      <xdr:rowOff>155194</xdr:rowOff>
    </xdr:to>
    <xdr:sp macro="" textlink="">
      <xdr:nvSpPr>
        <xdr:cNvPr id="356" name="楕円 355"/>
        <xdr:cNvSpPr/>
      </xdr:nvSpPr>
      <xdr:spPr>
        <a:xfrm>
          <a:off x="7670800" y="136324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104394</xdr:rowOff>
    </xdr:from>
    <xdr:to>
      <xdr:col>50</xdr:col>
      <xdr:colOff>114300</xdr:colOff>
      <xdr:row>81</xdr:row>
      <xdr:rowOff>109538</xdr:rowOff>
    </xdr:to>
    <xdr:cxnSp macro="">
      <xdr:nvCxnSpPr>
        <xdr:cNvPr id="357" name="直線コネクタ 356"/>
        <xdr:cNvCxnSpPr/>
      </xdr:nvCxnSpPr>
      <xdr:spPr>
        <a:xfrm>
          <a:off x="7713980" y="13683234"/>
          <a:ext cx="78232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68453</xdr:rowOff>
    </xdr:from>
    <xdr:to>
      <xdr:col>41</xdr:col>
      <xdr:colOff>101600</xdr:colOff>
      <xdr:row>81</xdr:row>
      <xdr:rowOff>170053</xdr:rowOff>
    </xdr:to>
    <xdr:sp macro="" textlink="">
      <xdr:nvSpPr>
        <xdr:cNvPr id="358" name="楕円 357"/>
        <xdr:cNvSpPr/>
      </xdr:nvSpPr>
      <xdr:spPr>
        <a:xfrm>
          <a:off x="6873240" y="136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104394</xdr:rowOff>
    </xdr:from>
    <xdr:to>
      <xdr:col>45</xdr:col>
      <xdr:colOff>177800</xdr:colOff>
      <xdr:row>81</xdr:row>
      <xdr:rowOff>119253</xdr:rowOff>
    </xdr:to>
    <xdr:cxnSp macro="">
      <xdr:nvCxnSpPr>
        <xdr:cNvPr id="359" name="直線コネクタ 358"/>
        <xdr:cNvCxnSpPr/>
      </xdr:nvCxnSpPr>
      <xdr:spPr>
        <a:xfrm flipV="1">
          <a:off x="6924040" y="13683234"/>
          <a:ext cx="78994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68453</xdr:rowOff>
    </xdr:from>
    <xdr:to>
      <xdr:col>36</xdr:col>
      <xdr:colOff>165100</xdr:colOff>
      <xdr:row>81</xdr:row>
      <xdr:rowOff>170053</xdr:rowOff>
    </xdr:to>
    <xdr:sp macro="" textlink="">
      <xdr:nvSpPr>
        <xdr:cNvPr id="360" name="楕円 359"/>
        <xdr:cNvSpPr/>
      </xdr:nvSpPr>
      <xdr:spPr>
        <a:xfrm>
          <a:off x="6098540" y="136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119253</xdr:rowOff>
    </xdr:from>
    <xdr:to>
      <xdr:col>41</xdr:col>
      <xdr:colOff>50800</xdr:colOff>
      <xdr:row>81</xdr:row>
      <xdr:rowOff>119253</xdr:rowOff>
    </xdr:to>
    <xdr:cxnSp macro="">
      <xdr:nvCxnSpPr>
        <xdr:cNvPr id="361" name="直線コネクタ 360"/>
        <xdr:cNvCxnSpPr/>
      </xdr:nvCxnSpPr>
      <xdr:spPr>
        <a:xfrm>
          <a:off x="6149340" y="1369809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84027</xdr:rowOff>
    </xdr:from>
    <xdr:ext cx="469744" cy="259045"/>
    <xdr:sp macro="" textlink="">
      <xdr:nvSpPr>
        <xdr:cNvPr id="362" name="n_1aveValue【公営住宅】&#10;一人当たり面積"/>
        <xdr:cNvSpPr txBox="1"/>
      </xdr:nvSpPr>
      <xdr:spPr>
        <a:xfrm>
          <a:off x="8271587" y="1416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63" name="n_2aveValue【公営住宅】&#10;一人当たり面積"/>
        <xdr:cNvSpPr txBox="1"/>
      </xdr:nvSpPr>
      <xdr:spPr>
        <a:xfrm>
          <a:off x="7509587" y="1415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65167</xdr:rowOff>
    </xdr:from>
    <xdr:ext cx="469744" cy="259045"/>
    <xdr:sp macro="" textlink="">
      <xdr:nvSpPr>
        <xdr:cNvPr id="364" name="n_3aveValue【公営住宅】&#10;一人当たり面積"/>
        <xdr:cNvSpPr txBox="1"/>
      </xdr:nvSpPr>
      <xdr:spPr>
        <a:xfrm>
          <a:off x="6712027" y="141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85171</xdr:rowOff>
    </xdr:from>
    <xdr:ext cx="469744" cy="259045"/>
    <xdr:sp macro="" textlink="">
      <xdr:nvSpPr>
        <xdr:cNvPr id="365" name="n_4aveValue【公営住宅】&#10;一人当たり面積"/>
        <xdr:cNvSpPr txBox="1"/>
      </xdr:nvSpPr>
      <xdr:spPr>
        <a:xfrm>
          <a:off x="5937327" y="1416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5415</xdr:rowOff>
    </xdr:from>
    <xdr:ext cx="469744" cy="259045"/>
    <xdr:sp macro="" textlink="">
      <xdr:nvSpPr>
        <xdr:cNvPr id="366" name="n_1mainValue【公営住宅】&#10;一人当たり面積"/>
        <xdr:cNvSpPr txBox="1"/>
      </xdr:nvSpPr>
      <xdr:spPr>
        <a:xfrm>
          <a:off x="8271587" y="134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271</xdr:rowOff>
    </xdr:from>
    <xdr:ext cx="469744" cy="259045"/>
    <xdr:sp macro="" textlink="">
      <xdr:nvSpPr>
        <xdr:cNvPr id="367" name="n_2mainValue【公営住宅】&#10;一人当たり面積"/>
        <xdr:cNvSpPr txBox="1"/>
      </xdr:nvSpPr>
      <xdr:spPr>
        <a:xfrm>
          <a:off x="7509587"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15130</xdr:rowOff>
    </xdr:from>
    <xdr:ext cx="469744" cy="259045"/>
    <xdr:sp macro="" textlink="">
      <xdr:nvSpPr>
        <xdr:cNvPr id="368" name="n_3mainValue【公営住宅】&#10;一人当たり面積"/>
        <xdr:cNvSpPr txBox="1"/>
      </xdr:nvSpPr>
      <xdr:spPr>
        <a:xfrm>
          <a:off x="6712027" y="134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15130</xdr:rowOff>
    </xdr:from>
    <xdr:ext cx="469744" cy="259045"/>
    <xdr:sp macro="" textlink="">
      <xdr:nvSpPr>
        <xdr:cNvPr id="369" name="n_4mainValue【公営住宅】&#10;一人当たり面積"/>
        <xdr:cNvSpPr txBox="1"/>
      </xdr:nvSpPr>
      <xdr:spPr>
        <a:xfrm>
          <a:off x="5937327" y="134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xdr:cNvCxnSpPr/>
      </xdr:nvCxnSpPr>
      <xdr:spPr>
        <a:xfrm flipV="1">
          <a:off x="14375764" y="559689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xdr:cNvSpPr txBox="1"/>
      </xdr:nvSpPr>
      <xdr:spPr>
        <a:xfrm>
          <a:off x="14414500"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xdr:cNvCxnSpPr/>
      </xdr:nvCxnSpPr>
      <xdr:spPr>
        <a:xfrm>
          <a:off x="14287500" y="6894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5" name="【認定こども園・幼稚園・保育所】&#10;有形固定資産減価償却率平均値テキスト"/>
        <xdr:cNvSpPr txBox="1"/>
      </xdr:nvSpPr>
      <xdr:spPr>
        <a:xfrm>
          <a:off x="14414500" y="606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xdr:cNvSpPr/>
      </xdr:nvSpPr>
      <xdr:spPr>
        <a:xfrm>
          <a:off x="14325600" y="62090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xdr:cNvSpPr/>
      </xdr:nvSpPr>
      <xdr:spPr>
        <a:xfrm>
          <a:off x="1357884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xdr:cNvSpPr/>
      </xdr:nvSpPr>
      <xdr:spPr>
        <a:xfrm>
          <a:off x="1280414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xdr:cNvSpPr/>
      </xdr:nvSpPr>
      <xdr:spPr>
        <a:xfrm>
          <a:off x="12029440" y="620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xdr:cNvSpPr/>
      </xdr:nvSpPr>
      <xdr:spPr>
        <a:xfrm>
          <a:off x="11231880" y="6146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6" name="楕円 425"/>
        <xdr:cNvSpPr/>
      </xdr:nvSpPr>
      <xdr:spPr>
        <a:xfrm>
          <a:off x="14325600" y="62223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169562</xdr:rowOff>
    </xdr:from>
    <xdr:ext cx="405111" cy="259045"/>
    <xdr:sp macro="" textlink="">
      <xdr:nvSpPr>
        <xdr:cNvPr id="427" name="【認定こども園・幼稚園・保育所】&#10;有形固定資産減価償却率該当値テキスト"/>
        <xdr:cNvSpPr txBox="1"/>
      </xdr:nvSpPr>
      <xdr:spPr>
        <a:xfrm>
          <a:off x="14414500"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428" name="楕円 427"/>
        <xdr:cNvSpPr/>
      </xdr:nvSpPr>
      <xdr:spPr>
        <a:xfrm>
          <a:off x="13578840"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17145</xdr:rowOff>
    </xdr:from>
    <xdr:to>
      <xdr:col>85</xdr:col>
      <xdr:colOff>127000</xdr:colOff>
      <xdr:row>37</xdr:row>
      <xdr:rowOff>70485</xdr:rowOff>
    </xdr:to>
    <xdr:cxnSp macro="">
      <xdr:nvCxnSpPr>
        <xdr:cNvPr id="429" name="直線コネクタ 428"/>
        <xdr:cNvCxnSpPr/>
      </xdr:nvCxnSpPr>
      <xdr:spPr>
        <a:xfrm>
          <a:off x="13629640" y="6219825"/>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30" name="楕円 429"/>
        <xdr:cNvSpPr/>
      </xdr:nvSpPr>
      <xdr:spPr>
        <a:xfrm>
          <a:off x="12804140"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17145</xdr:rowOff>
    </xdr:to>
    <xdr:cxnSp macro="">
      <xdr:nvCxnSpPr>
        <xdr:cNvPr id="431" name="直線コネクタ 430"/>
        <xdr:cNvCxnSpPr/>
      </xdr:nvCxnSpPr>
      <xdr:spPr>
        <a:xfrm>
          <a:off x="12854940" y="621982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122555</xdr:rowOff>
    </xdr:from>
    <xdr:to>
      <xdr:col>72</xdr:col>
      <xdr:colOff>38100</xdr:colOff>
      <xdr:row>37</xdr:row>
      <xdr:rowOff>52705</xdr:rowOff>
    </xdr:to>
    <xdr:sp macro="" textlink="">
      <xdr:nvSpPr>
        <xdr:cNvPr id="432" name="楕円 431"/>
        <xdr:cNvSpPr/>
      </xdr:nvSpPr>
      <xdr:spPr>
        <a:xfrm>
          <a:off x="12029440" y="6157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xdr:rowOff>
    </xdr:from>
    <xdr:to>
      <xdr:col>76</xdr:col>
      <xdr:colOff>114300</xdr:colOff>
      <xdr:row>37</xdr:row>
      <xdr:rowOff>17145</xdr:rowOff>
    </xdr:to>
    <xdr:cxnSp macro="">
      <xdr:nvCxnSpPr>
        <xdr:cNvPr id="433" name="直線コネクタ 432"/>
        <xdr:cNvCxnSpPr/>
      </xdr:nvCxnSpPr>
      <xdr:spPr>
        <a:xfrm>
          <a:off x="12072620" y="6204585"/>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122555</xdr:rowOff>
    </xdr:from>
    <xdr:to>
      <xdr:col>67</xdr:col>
      <xdr:colOff>101600</xdr:colOff>
      <xdr:row>38</xdr:row>
      <xdr:rowOff>52705</xdr:rowOff>
    </xdr:to>
    <xdr:sp macro="" textlink="">
      <xdr:nvSpPr>
        <xdr:cNvPr id="434" name="楕円 433"/>
        <xdr:cNvSpPr/>
      </xdr:nvSpPr>
      <xdr:spPr>
        <a:xfrm>
          <a:off x="11231880" y="6325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xdr:rowOff>
    </xdr:from>
    <xdr:to>
      <xdr:col>71</xdr:col>
      <xdr:colOff>177800</xdr:colOff>
      <xdr:row>38</xdr:row>
      <xdr:rowOff>1905</xdr:rowOff>
    </xdr:to>
    <xdr:cxnSp macro="">
      <xdr:nvCxnSpPr>
        <xdr:cNvPr id="435" name="直線コネクタ 434"/>
        <xdr:cNvCxnSpPr/>
      </xdr:nvCxnSpPr>
      <xdr:spPr>
        <a:xfrm flipV="1">
          <a:off x="11282680" y="6204585"/>
          <a:ext cx="78994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436" name="n_1aveValue【認定こども園・幼稚園・保育所】&#10;有形固定資産減価償却率"/>
        <xdr:cNvSpPr txBox="1"/>
      </xdr:nvSpPr>
      <xdr:spPr>
        <a:xfrm>
          <a:off x="134372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37" name="n_2aveValue【認定こども園・幼稚園・保育所】&#10;有形固定資産減価償却率"/>
        <xdr:cNvSpPr txBox="1"/>
      </xdr:nvSpPr>
      <xdr:spPr>
        <a:xfrm>
          <a:off x="126752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438" name="n_3aveValue【認定こども園・幼稚園・保育所】&#10;有形固定資産減価償却率"/>
        <xdr:cNvSpPr txBox="1"/>
      </xdr:nvSpPr>
      <xdr:spPr>
        <a:xfrm>
          <a:off x="119005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39" name="n_4aveValue【認定こども園・幼稚園・保育所】&#10;有形固定資産減価償却率"/>
        <xdr:cNvSpPr txBox="1"/>
      </xdr:nvSpPr>
      <xdr:spPr>
        <a:xfrm>
          <a:off x="1110298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84472</xdr:rowOff>
    </xdr:from>
    <xdr:ext cx="405111" cy="259045"/>
    <xdr:sp macro="" textlink="">
      <xdr:nvSpPr>
        <xdr:cNvPr id="440" name="n_1mainValue【認定こども園・幼稚園・保育所】&#10;有形固定資産減価償却率"/>
        <xdr:cNvSpPr txBox="1"/>
      </xdr:nvSpPr>
      <xdr:spPr>
        <a:xfrm>
          <a:off x="13437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1" name="n_2mainValue【認定こども園・幼稚園・保育所】&#10;有形固定資産減価償却率"/>
        <xdr:cNvSpPr txBox="1"/>
      </xdr:nvSpPr>
      <xdr:spPr>
        <a:xfrm>
          <a:off x="12675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69232</xdr:rowOff>
    </xdr:from>
    <xdr:ext cx="405111" cy="259045"/>
    <xdr:sp macro="" textlink="">
      <xdr:nvSpPr>
        <xdr:cNvPr id="442" name="n_3mainValue【認定こども園・幼稚園・保育所】&#10;有形固定資産減価償却率"/>
        <xdr:cNvSpPr txBox="1"/>
      </xdr:nvSpPr>
      <xdr:spPr>
        <a:xfrm>
          <a:off x="119005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3" name="n_4mainValue【認定こども園・幼稚園・保育所】&#10;有形固定資産減価償却率"/>
        <xdr:cNvSpPr txBox="1"/>
      </xdr:nvSpPr>
      <xdr:spPr>
        <a:xfrm>
          <a:off x="1110298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xdr:cNvCxnSpPr/>
      </xdr:nvCxnSpPr>
      <xdr:spPr>
        <a:xfrm flipV="1">
          <a:off x="19509104" y="5753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xdr:cNvSpPr txBox="1"/>
      </xdr:nvSpPr>
      <xdr:spPr>
        <a:xfrm>
          <a:off x="1954784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xdr:cNvCxnSpPr/>
      </xdr:nvCxnSpPr>
      <xdr:spPr>
        <a:xfrm>
          <a:off x="1944370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2" name="【認定こども園・幼稚園・保育所】&#10;一人当たり面積平均値テキスト"/>
        <xdr:cNvSpPr txBox="1"/>
      </xdr:nvSpPr>
      <xdr:spPr>
        <a:xfrm>
          <a:off x="1954784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xdr:cNvSpPr/>
      </xdr:nvSpPr>
      <xdr:spPr>
        <a:xfrm>
          <a:off x="194589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18735040" y="6574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xdr:cNvSpPr/>
      </xdr:nvSpPr>
      <xdr:spPr>
        <a:xfrm>
          <a:off x="1793748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xdr:cNvSpPr/>
      </xdr:nvSpPr>
      <xdr:spPr>
        <a:xfrm>
          <a:off x="171627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xdr:cNvSpPr/>
      </xdr:nvSpPr>
      <xdr:spPr>
        <a:xfrm>
          <a:off x="1638808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83" name="楕円 482"/>
        <xdr:cNvSpPr/>
      </xdr:nvSpPr>
      <xdr:spPr>
        <a:xfrm>
          <a:off x="1945894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484" name="【認定こども園・幼稚園・保育所】&#10;一人当たり面積該当値テキスト"/>
        <xdr:cNvSpPr txBox="1"/>
      </xdr:nvSpPr>
      <xdr:spPr>
        <a:xfrm>
          <a:off x="1954784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85" name="楕円 484"/>
        <xdr:cNvSpPr/>
      </xdr:nvSpPr>
      <xdr:spPr>
        <a:xfrm>
          <a:off x="1873504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486" name="直線コネクタ 485"/>
        <xdr:cNvCxnSpPr/>
      </xdr:nvCxnSpPr>
      <xdr:spPr>
        <a:xfrm>
          <a:off x="18778220" y="68503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487" name="楕円 486"/>
        <xdr:cNvSpPr/>
      </xdr:nvSpPr>
      <xdr:spPr>
        <a:xfrm>
          <a:off x="1793748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152400</xdr:rowOff>
    </xdr:to>
    <xdr:cxnSp macro="">
      <xdr:nvCxnSpPr>
        <xdr:cNvPr id="488" name="直線コネクタ 487"/>
        <xdr:cNvCxnSpPr/>
      </xdr:nvCxnSpPr>
      <xdr:spPr>
        <a:xfrm flipV="1">
          <a:off x="17988280" y="685038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78740</xdr:rowOff>
    </xdr:from>
    <xdr:to>
      <xdr:col>102</xdr:col>
      <xdr:colOff>165100</xdr:colOff>
      <xdr:row>41</xdr:row>
      <xdr:rowOff>8890</xdr:rowOff>
    </xdr:to>
    <xdr:sp macro="" textlink="">
      <xdr:nvSpPr>
        <xdr:cNvPr id="489" name="楕円 488"/>
        <xdr:cNvSpPr/>
      </xdr:nvSpPr>
      <xdr:spPr>
        <a:xfrm>
          <a:off x="1716278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129540</xdr:rowOff>
    </xdr:from>
    <xdr:to>
      <xdr:col>107</xdr:col>
      <xdr:colOff>50800</xdr:colOff>
      <xdr:row>40</xdr:row>
      <xdr:rowOff>152400</xdr:rowOff>
    </xdr:to>
    <xdr:cxnSp macro="">
      <xdr:nvCxnSpPr>
        <xdr:cNvPr id="490" name="直線コネクタ 489"/>
        <xdr:cNvCxnSpPr/>
      </xdr:nvCxnSpPr>
      <xdr:spPr>
        <a:xfrm>
          <a:off x="17213580" y="683514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143510</xdr:rowOff>
    </xdr:from>
    <xdr:to>
      <xdr:col>98</xdr:col>
      <xdr:colOff>38100</xdr:colOff>
      <xdr:row>40</xdr:row>
      <xdr:rowOff>73660</xdr:rowOff>
    </xdr:to>
    <xdr:sp macro="" textlink="">
      <xdr:nvSpPr>
        <xdr:cNvPr id="491" name="楕円 490"/>
        <xdr:cNvSpPr/>
      </xdr:nvSpPr>
      <xdr:spPr>
        <a:xfrm>
          <a:off x="16388080" y="6681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22860</xdr:rowOff>
    </xdr:from>
    <xdr:to>
      <xdr:col>102</xdr:col>
      <xdr:colOff>114300</xdr:colOff>
      <xdr:row>40</xdr:row>
      <xdr:rowOff>129540</xdr:rowOff>
    </xdr:to>
    <xdr:cxnSp macro="">
      <xdr:nvCxnSpPr>
        <xdr:cNvPr id="492" name="直線コネクタ 491"/>
        <xdr:cNvCxnSpPr/>
      </xdr:nvCxnSpPr>
      <xdr:spPr>
        <a:xfrm>
          <a:off x="16431260" y="6728460"/>
          <a:ext cx="78232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185611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94" name="n_2aveValue【認定こども園・幼稚園・保育所】&#10;一人当たり面積"/>
        <xdr:cNvSpPr txBox="1"/>
      </xdr:nvSpPr>
      <xdr:spPr>
        <a:xfrm>
          <a:off x="177762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95" name="n_3aveValue【認定こども園・幼稚園・保育所】&#10;一人当たり面積"/>
        <xdr:cNvSpPr txBox="1"/>
      </xdr:nvSpPr>
      <xdr:spPr>
        <a:xfrm>
          <a:off x="170015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96" name="n_4aveValue【認定こども園・幼稚園・保育所】&#10;一人当たり面積"/>
        <xdr:cNvSpPr txBox="1"/>
      </xdr:nvSpPr>
      <xdr:spPr>
        <a:xfrm>
          <a:off x="1622686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97" name="n_1mainValue【認定こども園・幼稚園・保育所】&#10;一人当たり面積"/>
        <xdr:cNvSpPr txBox="1"/>
      </xdr:nvSpPr>
      <xdr:spPr>
        <a:xfrm>
          <a:off x="185611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498" name="n_2mainValue【認定こども園・幼稚園・保育所】&#10;一人当たり面積"/>
        <xdr:cNvSpPr txBox="1"/>
      </xdr:nvSpPr>
      <xdr:spPr>
        <a:xfrm>
          <a:off x="1777626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17</xdr:rowOff>
    </xdr:from>
    <xdr:ext cx="469744" cy="259045"/>
    <xdr:sp macro="" textlink="">
      <xdr:nvSpPr>
        <xdr:cNvPr id="499" name="n_3mainValue【認定こども園・幼稚園・保育所】&#10;一人当たり面積"/>
        <xdr:cNvSpPr txBox="1"/>
      </xdr:nvSpPr>
      <xdr:spPr>
        <a:xfrm>
          <a:off x="1700156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64787</xdr:rowOff>
    </xdr:from>
    <xdr:ext cx="469744" cy="259045"/>
    <xdr:sp macro="" textlink="">
      <xdr:nvSpPr>
        <xdr:cNvPr id="500" name="n_4mainValue【認定こども園・幼稚園・保育所】&#10;一人当たり面積"/>
        <xdr:cNvSpPr txBox="1"/>
      </xdr:nvSpPr>
      <xdr:spPr>
        <a:xfrm>
          <a:off x="1622686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xdr:cNvCxnSpPr/>
      </xdr:nvCxnSpPr>
      <xdr:spPr>
        <a:xfrm flipV="1">
          <a:off x="14375764" y="93116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xdr:cNvSpPr txBox="1"/>
      </xdr:nvSpPr>
      <xdr:spPr>
        <a:xfrm>
          <a:off x="144145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xdr:cNvCxnSpPr/>
      </xdr:nvCxnSpPr>
      <xdr:spPr>
        <a:xfrm>
          <a:off x="14287500" y="1067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xdr:cNvSpPr txBox="1"/>
      </xdr:nvSpPr>
      <xdr:spPr>
        <a:xfrm>
          <a:off x="14414500" y="909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xdr:cNvCxnSpPr/>
      </xdr:nvCxnSpPr>
      <xdr:spPr>
        <a:xfrm>
          <a:off x="1428750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530" name="【学校施設】&#10;有形固定資産減価償却率平均値テキスト"/>
        <xdr:cNvSpPr txBox="1"/>
      </xdr:nvSpPr>
      <xdr:spPr>
        <a:xfrm>
          <a:off x="144145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xdr:cNvSpPr/>
      </xdr:nvSpPr>
      <xdr:spPr>
        <a:xfrm>
          <a:off x="14325600" y="99466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xdr:cNvSpPr/>
      </xdr:nvSpPr>
      <xdr:spPr>
        <a:xfrm>
          <a:off x="135788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xdr:cNvSpPr/>
      </xdr:nvSpPr>
      <xdr:spPr>
        <a:xfrm>
          <a:off x="1280414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xdr:cNvSpPr/>
      </xdr:nvSpPr>
      <xdr:spPr>
        <a:xfrm>
          <a:off x="12029440" y="988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xdr:cNvSpPr/>
      </xdr:nvSpPr>
      <xdr:spPr>
        <a:xfrm>
          <a:off x="11231880" y="9794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90170</xdr:rowOff>
    </xdr:from>
    <xdr:to>
      <xdr:col>85</xdr:col>
      <xdr:colOff>177800</xdr:colOff>
      <xdr:row>57</xdr:row>
      <xdr:rowOff>20320</xdr:rowOff>
    </xdr:to>
    <xdr:sp macro="" textlink="">
      <xdr:nvSpPr>
        <xdr:cNvPr id="541" name="楕円 540"/>
        <xdr:cNvSpPr/>
      </xdr:nvSpPr>
      <xdr:spPr>
        <a:xfrm>
          <a:off x="14325600" y="94780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113047</xdr:rowOff>
    </xdr:from>
    <xdr:ext cx="405111" cy="259045"/>
    <xdr:sp macro="" textlink="">
      <xdr:nvSpPr>
        <xdr:cNvPr id="542" name="【学校施設】&#10;有形固定資産減価償却率該当値テキスト"/>
        <xdr:cNvSpPr txBox="1"/>
      </xdr:nvSpPr>
      <xdr:spPr>
        <a:xfrm>
          <a:off x="14414500"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543" name="楕円 542"/>
        <xdr:cNvSpPr/>
      </xdr:nvSpPr>
      <xdr:spPr>
        <a:xfrm>
          <a:off x="1357884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140970</xdr:rowOff>
    </xdr:from>
    <xdr:to>
      <xdr:col>85</xdr:col>
      <xdr:colOff>127000</xdr:colOff>
      <xdr:row>56</xdr:row>
      <xdr:rowOff>160020</xdr:rowOff>
    </xdr:to>
    <xdr:cxnSp macro="">
      <xdr:nvCxnSpPr>
        <xdr:cNvPr id="544" name="直線コネクタ 543"/>
        <xdr:cNvCxnSpPr/>
      </xdr:nvCxnSpPr>
      <xdr:spPr>
        <a:xfrm flipV="1">
          <a:off x="13629640" y="952881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78740</xdr:rowOff>
    </xdr:from>
    <xdr:to>
      <xdr:col>76</xdr:col>
      <xdr:colOff>165100</xdr:colOff>
      <xdr:row>57</xdr:row>
      <xdr:rowOff>8890</xdr:rowOff>
    </xdr:to>
    <xdr:sp macro="" textlink="">
      <xdr:nvSpPr>
        <xdr:cNvPr id="545" name="楕円 544"/>
        <xdr:cNvSpPr/>
      </xdr:nvSpPr>
      <xdr:spPr>
        <a:xfrm>
          <a:off x="12804140" y="946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129540</xdr:rowOff>
    </xdr:from>
    <xdr:to>
      <xdr:col>81</xdr:col>
      <xdr:colOff>50800</xdr:colOff>
      <xdr:row>56</xdr:row>
      <xdr:rowOff>160020</xdr:rowOff>
    </xdr:to>
    <xdr:cxnSp macro="">
      <xdr:nvCxnSpPr>
        <xdr:cNvPr id="546" name="直線コネクタ 545"/>
        <xdr:cNvCxnSpPr/>
      </xdr:nvCxnSpPr>
      <xdr:spPr>
        <a:xfrm>
          <a:off x="12854940" y="951738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17780</xdr:rowOff>
    </xdr:from>
    <xdr:to>
      <xdr:col>72</xdr:col>
      <xdr:colOff>38100</xdr:colOff>
      <xdr:row>57</xdr:row>
      <xdr:rowOff>119380</xdr:rowOff>
    </xdr:to>
    <xdr:sp macro="" textlink="">
      <xdr:nvSpPr>
        <xdr:cNvPr id="547" name="楕円 546"/>
        <xdr:cNvSpPr/>
      </xdr:nvSpPr>
      <xdr:spPr>
        <a:xfrm>
          <a:off x="12029440" y="9573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129540</xdr:rowOff>
    </xdr:from>
    <xdr:to>
      <xdr:col>76</xdr:col>
      <xdr:colOff>114300</xdr:colOff>
      <xdr:row>57</xdr:row>
      <xdr:rowOff>68580</xdr:rowOff>
    </xdr:to>
    <xdr:cxnSp macro="">
      <xdr:nvCxnSpPr>
        <xdr:cNvPr id="548" name="直線コネクタ 547"/>
        <xdr:cNvCxnSpPr/>
      </xdr:nvCxnSpPr>
      <xdr:spPr>
        <a:xfrm flipV="1">
          <a:off x="12072620" y="9517380"/>
          <a:ext cx="78232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154940</xdr:rowOff>
    </xdr:from>
    <xdr:to>
      <xdr:col>67</xdr:col>
      <xdr:colOff>101600</xdr:colOff>
      <xdr:row>57</xdr:row>
      <xdr:rowOff>85090</xdr:rowOff>
    </xdr:to>
    <xdr:sp macro="" textlink="">
      <xdr:nvSpPr>
        <xdr:cNvPr id="549" name="楕円 548"/>
        <xdr:cNvSpPr/>
      </xdr:nvSpPr>
      <xdr:spPr>
        <a:xfrm>
          <a:off x="11231880" y="9542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34290</xdr:rowOff>
    </xdr:from>
    <xdr:to>
      <xdr:col>71</xdr:col>
      <xdr:colOff>177800</xdr:colOff>
      <xdr:row>57</xdr:row>
      <xdr:rowOff>68580</xdr:rowOff>
    </xdr:to>
    <xdr:cxnSp macro="">
      <xdr:nvCxnSpPr>
        <xdr:cNvPr id="550" name="直線コネクタ 549"/>
        <xdr:cNvCxnSpPr/>
      </xdr:nvCxnSpPr>
      <xdr:spPr>
        <a:xfrm>
          <a:off x="11282680" y="958977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1" name="n_1aveValue【学校施設】&#10;有形固定資産減価償却率"/>
        <xdr:cNvSpPr txBox="1"/>
      </xdr:nvSpPr>
      <xdr:spPr>
        <a:xfrm>
          <a:off x="134372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52" name="n_2aveValue【学校施設】&#10;有形固定資産減価償却率"/>
        <xdr:cNvSpPr txBox="1"/>
      </xdr:nvSpPr>
      <xdr:spPr>
        <a:xfrm>
          <a:off x="126752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53" name="n_3aveValue【学校施設】&#10;有形固定資産減価償却率"/>
        <xdr:cNvSpPr txBox="1"/>
      </xdr:nvSpPr>
      <xdr:spPr>
        <a:xfrm>
          <a:off x="1190054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163847</xdr:rowOff>
    </xdr:from>
    <xdr:ext cx="405111" cy="259045"/>
    <xdr:sp macro="" textlink="">
      <xdr:nvSpPr>
        <xdr:cNvPr id="554" name="n_4aveValue【学校施設】&#10;有形固定資産減価償却率"/>
        <xdr:cNvSpPr txBox="1"/>
      </xdr:nvSpPr>
      <xdr:spPr>
        <a:xfrm>
          <a:off x="11102984" y="988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555" name="n_1mainValue【学校施設】&#10;有形固定資産減価償却率"/>
        <xdr:cNvSpPr txBox="1"/>
      </xdr:nvSpPr>
      <xdr:spPr>
        <a:xfrm>
          <a:off x="134372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25417</xdr:rowOff>
    </xdr:from>
    <xdr:ext cx="405111" cy="259045"/>
    <xdr:sp macro="" textlink="">
      <xdr:nvSpPr>
        <xdr:cNvPr id="556" name="n_2mainValue【学校施設】&#10;有形固定資産減価償却率"/>
        <xdr:cNvSpPr txBox="1"/>
      </xdr:nvSpPr>
      <xdr:spPr>
        <a:xfrm>
          <a:off x="126752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135907</xdr:rowOff>
    </xdr:from>
    <xdr:ext cx="405111" cy="259045"/>
    <xdr:sp macro="" textlink="">
      <xdr:nvSpPr>
        <xdr:cNvPr id="557" name="n_3mainValue【学校施設】&#10;有形固定資産減価償却率"/>
        <xdr:cNvSpPr txBox="1"/>
      </xdr:nvSpPr>
      <xdr:spPr>
        <a:xfrm>
          <a:off x="119005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101617</xdr:rowOff>
    </xdr:from>
    <xdr:ext cx="405111" cy="259045"/>
    <xdr:sp macro="" textlink="">
      <xdr:nvSpPr>
        <xdr:cNvPr id="558" name="n_4mainValue【学校施設】&#10;有形固定資産減価償却率"/>
        <xdr:cNvSpPr txBox="1"/>
      </xdr:nvSpPr>
      <xdr:spPr>
        <a:xfrm>
          <a:off x="1110298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xdr:cNvCxnSpPr/>
      </xdr:nvCxnSpPr>
      <xdr:spPr>
        <a:xfrm flipV="1">
          <a:off x="19509104" y="9530080"/>
          <a:ext cx="0" cy="127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xdr:cNvSpPr txBox="1"/>
      </xdr:nvSpPr>
      <xdr:spPr>
        <a:xfrm>
          <a:off x="1954784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xdr:cNvCxnSpPr/>
      </xdr:nvCxnSpPr>
      <xdr:spPr>
        <a:xfrm>
          <a:off x="194437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xdr:cNvSpPr txBox="1"/>
      </xdr:nvSpPr>
      <xdr:spPr>
        <a:xfrm>
          <a:off x="19547840" y="930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xdr:cNvCxnSpPr/>
      </xdr:nvCxnSpPr>
      <xdr:spPr>
        <a:xfrm>
          <a:off x="19443700" y="9530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588" name="【学校施設】&#10;一人当たり面積平均値テキスト"/>
        <xdr:cNvSpPr txBox="1"/>
      </xdr:nvSpPr>
      <xdr:spPr>
        <a:xfrm>
          <a:off x="19547840" y="1027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xdr:cNvSpPr/>
      </xdr:nvSpPr>
      <xdr:spPr>
        <a:xfrm>
          <a:off x="1945894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xdr:cNvSpPr/>
      </xdr:nvSpPr>
      <xdr:spPr>
        <a:xfrm>
          <a:off x="18735040" y="10312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xdr:cNvSpPr/>
      </xdr:nvSpPr>
      <xdr:spPr>
        <a:xfrm>
          <a:off x="17937480" y="1027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xdr:cNvSpPr/>
      </xdr:nvSpPr>
      <xdr:spPr>
        <a:xfrm>
          <a:off x="1716278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xdr:cNvSpPr/>
      </xdr:nvSpPr>
      <xdr:spPr>
        <a:xfrm>
          <a:off x="16388080" y="10275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96520</xdr:rowOff>
    </xdr:from>
    <xdr:to>
      <xdr:col>116</xdr:col>
      <xdr:colOff>114300</xdr:colOff>
      <xdr:row>59</xdr:row>
      <xdr:rowOff>26670</xdr:rowOff>
    </xdr:to>
    <xdr:sp macro="" textlink="">
      <xdr:nvSpPr>
        <xdr:cNvPr id="599" name="楕円 598"/>
        <xdr:cNvSpPr/>
      </xdr:nvSpPr>
      <xdr:spPr>
        <a:xfrm>
          <a:off x="19458940" y="9819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119397</xdr:rowOff>
    </xdr:from>
    <xdr:ext cx="469744" cy="259045"/>
    <xdr:sp macro="" textlink="">
      <xdr:nvSpPr>
        <xdr:cNvPr id="600" name="【学校施設】&#10;一人当たり面積該当値テキスト"/>
        <xdr:cNvSpPr txBox="1"/>
      </xdr:nvSpPr>
      <xdr:spPr>
        <a:xfrm>
          <a:off x="19547840"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116840</xdr:rowOff>
    </xdr:from>
    <xdr:to>
      <xdr:col>112</xdr:col>
      <xdr:colOff>38100</xdr:colOff>
      <xdr:row>59</xdr:row>
      <xdr:rowOff>46990</xdr:rowOff>
    </xdr:to>
    <xdr:sp macro="" textlink="">
      <xdr:nvSpPr>
        <xdr:cNvPr id="601" name="楕円 600"/>
        <xdr:cNvSpPr/>
      </xdr:nvSpPr>
      <xdr:spPr>
        <a:xfrm>
          <a:off x="18735040" y="9839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147320</xdr:rowOff>
    </xdr:from>
    <xdr:to>
      <xdr:col>116</xdr:col>
      <xdr:colOff>63500</xdr:colOff>
      <xdr:row>58</xdr:row>
      <xdr:rowOff>167640</xdr:rowOff>
    </xdr:to>
    <xdr:cxnSp macro="">
      <xdr:nvCxnSpPr>
        <xdr:cNvPr id="602" name="直線コネクタ 601"/>
        <xdr:cNvCxnSpPr/>
      </xdr:nvCxnSpPr>
      <xdr:spPr>
        <a:xfrm flipV="1">
          <a:off x="18778220" y="9870440"/>
          <a:ext cx="73152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157480</xdr:rowOff>
    </xdr:from>
    <xdr:to>
      <xdr:col>107</xdr:col>
      <xdr:colOff>101600</xdr:colOff>
      <xdr:row>59</xdr:row>
      <xdr:rowOff>87630</xdr:rowOff>
    </xdr:to>
    <xdr:sp macro="" textlink="">
      <xdr:nvSpPr>
        <xdr:cNvPr id="603" name="楕円 602"/>
        <xdr:cNvSpPr/>
      </xdr:nvSpPr>
      <xdr:spPr>
        <a:xfrm>
          <a:off x="17937480" y="9880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167640</xdr:rowOff>
    </xdr:from>
    <xdr:to>
      <xdr:col>111</xdr:col>
      <xdr:colOff>177800</xdr:colOff>
      <xdr:row>59</xdr:row>
      <xdr:rowOff>36830</xdr:rowOff>
    </xdr:to>
    <xdr:cxnSp macro="">
      <xdr:nvCxnSpPr>
        <xdr:cNvPr id="604" name="直線コネクタ 603"/>
        <xdr:cNvCxnSpPr/>
      </xdr:nvCxnSpPr>
      <xdr:spPr>
        <a:xfrm flipV="1">
          <a:off x="17988280" y="9890760"/>
          <a:ext cx="78994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54610</xdr:rowOff>
    </xdr:from>
    <xdr:to>
      <xdr:col>102</xdr:col>
      <xdr:colOff>165100</xdr:colOff>
      <xdr:row>59</xdr:row>
      <xdr:rowOff>156210</xdr:rowOff>
    </xdr:to>
    <xdr:sp macro="" textlink="">
      <xdr:nvSpPr>
        <xdr:cNvPr id="605" name="楕円 604"/>
        <xdr:cNvSpPr/>
      </xdr:nvSpPr>
      <xdr:spPr>
        <a:xfrm>
          <a:off x="1716278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36830</xdr:rowOff>
    </xdr:from>
    <xdr:to>
      <xdr:col>107</xdr:col>
      <xdr:colOff>50800</xdr:colOff>
      <xdr:row>59</xdr:row>
      <xdr:rowOff>105410</xdr:rowOff>
    </xdr:to>
    <xdr:cxnSp macro="">
      <xdr:nvCxnSpPr>
        <xdr:cNvPr id="606" name="直線コネクタ 605"/>
        <xdr:cNvCxnSpPr/>
      </xdr:nvCxnSpPr>
      <xdr:spPr>
        <a:xfrm flipV="1">
          <a:off x="17213580" y="992759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45720</xdr:rowOff>
    </xdr:from>
    <xdr:to>
      <xdr:col>98</xdr:col>
      <xdr:colOff>38100</xdr:colOff>
      <xdr:row>59</xdr:row>
      <xdr:rowOff>147320</xdr:rowOff>
    </xdr:to>
    <xdr:sp macro="" textlink="">
      <xdr:nvSpPr>
        <xdr:cNvPr id="607" name="楕円 606"/>
        <xdr:cNvSpPr/>
      </xdr:nvSpPr>
      <xdr:spPr>
        <a:xfrm>
          <a:off x="16388080" y="9936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96520</xdr:rowOff>
    </xdr:from>
    <xdr:to>
      <xdr:col>102</xdr:col>
      <xdr:colOff>114300</xdr:colOff>
      <xdr:row>59</xdr:row>
      <xdr:rowOff>105410</xdr:rowOff>
    </xdr:to>
    <xdr:cxnSp macro="">
      <xdr:nvCxnSpPr>
        <xdr:cNvPr id="608" name="直線コネクタ 607"/>
        <xdr:cNvCxnSpPr/>
      </xdr:nvCxnSpPr>
      <xdr:spPr>
        <a:xfrm>
          <a:off x="16431260" y="9987280"/>
          <a:ext cx="7823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09" name="n_1aveValue【学校施設】&#10;一人当たり面積"/>
        <xdr:cNvSpPr txBox="1"/>
      </xdr:nvSpPr>
      <xdr:spPr>
        <a:xfrm>
          <a:off x="1856112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10" name="n_2aveValue【学校施設】&#10;一人当たり面積"/>
        <xdr:cNvSpPr txBox="1"/>
      </xdr:nvSpPr>
      <xdr:spPr>
        <a:xfrm>
          <a:off x="17776267" y="1037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11" name="n_3aveValue【学校施設】&#10;一人当たり面積"/>
        <xdr:cNvSpPr txBox="1"/>
      </xdr:nvSpPr>
      <xdr:spPr>
        <a:xfrm>
          <a:off x="17001567" y="1036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142257</xdr:rowOff>
    </xdr:from>
    <xdr:ext cx="469744" cy="259045"/>
    <xdr:sp macro="" textlink="">
      <xdr:nvSpPr>
        <xdr:cNvPr id="612" name="n_4aveValue【学校施設】&#10;一人当たり面積"/>
        <xdr:cNvSpPr txBox="1"/>
      </xdr:nvSpPr>
      <xdr:spPr>
        <a:xfrm>
          <a:off x="16226867" y="103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63517</xdr:rowOff>
    </xdr:from>
    <xdr:ext cx="469744" cy="259045"/>
    <xdr:sp macro="" textlink="">
      <xdr:nvSpPr>
        <xdr:cNvPr id="613" name="n_1mainValue【学校施設】&#10;一人当たり面積"/>
        <xdr:cNvSpPr txBox="1"/>
      </xdr:nvSpPr>
      <xdr:spPr>
        <a:xfrm>
          <a:off x="18561127"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104157</xdr:rowOff>
    </xdr:from>
    <xdr:ext cx="469744" cy="259045"/>
    <xdr:sp macro="" textlink="">
      <xdr:nvSpPr>
        <xdr:cNvPr id="614" name="n_2mainValue【学校施設】&#10;一人当たり面積"/>
        <xdr:cNvSpPr txBox="1"/>
      </xdr:nvSpPr>
      <xdr:spPr>
        <a:xfrm>
          <a:off x="17776267" y="965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1287</xdr:rowOff>
    </xdr:from>
    <xdr:ext cx="469744" cy="259045"/>
    <xdr:sp macro="" textlink="">
      <xdr:nvSpPr>
        <xdr:cNvPr id="615" name="n_3mainValue【学校施設】&#10;一人当たり面積"/>
        <xdr:cNvSpPr txBox="1"/>
      </xdr:nvSpPr>
      <xdr:spPr>
        <a:xfrm>
          <a:off x="17001567" y="972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163847</xdr:rowOff>
    </xdr:from>
    <xdr:ext cx="469744" cy="259045"/>
    <xdr:sp macro="" textlink="">
      <xdr:nvSpPr>
        <xdr:cNvPr id="616" name="n_4mainValue【学校施設】&#10;一人当たり面積"/>
        <xdr:cNvSpPr txBox="1"/>
      </xdr:nvSpPr>
      <xdr:spPr>
        <a:xfrm>
          <a:off x="16226867" y="97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41" name="直線コネクタ 640"/>
        <xdr:cNvCxnSpPr/>
      </xdr:nvCxnSpPr>
      <xdr:spPr>
        <a:xfrm flipV="1">
          <a:off x="14375764" y="1297305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44" name="【児童館】&#10;有形固定資産減価償却率最大値テキスト"/>
        <xdr:cNvSpPr txBox="1"/>
      </xdr:nvSpPr>
      <xdr:spPr>
        <a:xfrm>
          <a:off x="14414500" y="1275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5" name="直線コネクタ 644"/>
        <xdr:cNvCxnSpPr/>
      </xdr:nvCxnSpPr>
      <xdr:spPr>
        <a:xfrm>
          <a:off x="14287500" y="1297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46" name="【児童館】&#10;有形固定資産減価償却率平均値テキスト"/>
        <xdr:cNvSpPr txBox="1"/>
      </xdr:nvSpPr>
      <xdr:spPr>
        <a:xfrm>
          <a:off x="14414500" y="1351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7" name="フローチャート: 判断 646"/>
        <xdr:cNvSpPr/>
      </xdr:nvSpPr>
      <xdr:spPr>
        <a:xfrm>
          <a:off x="14325600" y="136632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48" name="フローチャート: 判断 647"/>
        <xdr:cNvSpPr/>
      </xdr:nvSpPr>
      <xdr:spPr>
        <a:xfrm>
          <a:off x="1357884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49" name="フローチャート: 判断 648"/>
        <xdr:cNvSpPr/>
      </xdr:nvSpPr>
      <xdr:spPr>
        <a:xfrm>
          <a:off x="1280414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0" name="フローチャート: 判断 649"/>
        <xdr:cNvSpPr/>
      </xdr:nvSpPr>
      <xdr:spPr>
        <a:xfrm>
          <a:off x="1202944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51" name="フローチャート: 判断 650"/>
        <xdr:cNvSpPr/>
      </xdr:nvSpPr>
      <xdr:spPr>
        <a:xfrm>
          <a:off x="1123188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6350</xdr:rowOff>
    </xdr:from>
    <xdr:to>
      <xdr:col>85</xdr:col>
      <xdr:colOff>177800</xdr:colOff>
      <xdr:row>85</xdr:row>
      <xdr:rowOff>107950</xdr:rowOff>
    </xdr:to>
    <xdr:sp macro="" textlink="">
      <xdr:nvSpPr>
        <xdr:cNvPr id="657" name="楕円 656"/>
        <xdr:cNvSpPr/>
      </xdr:nvSpPr>
      <xdr:spPr>
        <a:xfrm>
          <a:off x="14325600" y="142557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156227</xdr:rowOff>
    </xdr:from>
    <xdr:ext cx="405111" cy="259045"/>
    <xdr:sp macro="" textlink="">
      <xdr:nvSpPr>
        <xdr:cNvPr id="658" name="【児童館】&#10;有形固定資産減価償却率該当値テキスト"/>
        <xdr:cNvSpPr txBox="1"/>
      </xdr:nvSpPr>
      <xdr:spPr>
        <a:xfrm>
          <a:off x="14414500" y="1423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659" name="楕円 658"/>
        <xdr:cNvSpPr/>
      </xdr:nvSpPr>
      <xdr:spPr>
        <a:xfrm>
          <a:off x="1357884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57150</xdr:rowOff>
    </xdr:from>
    <xdr:to>
      <xdr:col>85</xdr:col>
      <xdr:colOff>127000</xdr:colOff>
      <xdr:row>85</xdr:row>
      <xdr:rowOff>118111</xdr:rowOff>
    </xdr:to>
    <xdr:cxnSp macro="">
      <xdr:nvCxnSpPr>
        <xdr:cNvPr id="660" name="直線コネクタ 659"/>
        <xdr:cNvCxnSpPr/>
      </xdr:nvCxnSpPr>
      <xdr:spPr>
        <a:xfrm flipV="1">
          <a:off x="13629640" y="14306550"/>
          <a:ext cx="74676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48261</xdr:rowOff>
    </xdr:from>
    <xdr:to>
      <xdr:col>76</xdr:col>
      <xdr:colOff>165100</xdr:colOff>
      <xdr:row>85</xdr:row>
      <xdr:rowOff>149861</xdr:rowOff>
    </xdr:to>
    <xdr:sp macro="" textlink="">
      <xdr:nvSpPr>
        <xdr:cNvPr id="661" name="楕円 660"/>
        <xdr:cNvSpPr/>
      </xdr:nvSpPr>
      <xdr:spPr>
        <a:xfrm>
          <a:off x="1280414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99061</xdr:rowOff>
    </xdr:from>
    <xdr:to>
      <xdr:col>81</xdr:col>
      <xdr:colOff>50800</xdr:colOff>
      <xdr:row>85</xdr:row>
      <xdr:rowOff>118111</xdr:rowOff>
    </xdr:to>
    <xdr:cxnSp macro="">
      <xdr:nvCxnSpPr>
        <xdr:cNvPr id="662" name="直線コネクタ 661"/>
        <xdr:cNvCxnSpPr/>
      </xdr:nvCxnSpPr>
      <xdr:spPr>
        <a:xfrm>
          <a:off x="12854940" y="14348461"/>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31114</xdr:rowOff>
    </xdr:from>
    <xdr:to>
      <xdr:col>72</xdr:col>
      <xdr:colOff>38100</xdr:colOff>
      <xdr:row>85</xdr:row>
      <xdr:rowOff>132714</xdr:rowOff>
    </xdr:to>
    <xdr:sp macro="" textlink="">
      <xdr:nvSpPr>
        <xdr:cNvPr id="663" name="楕円 662"/>
        <xdr:cNvSpPr/>
      </xdr:nvSpPr>
      <xdr:spPr>
        <a:xfrm>
          <a:off x="12029440" y="142805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81914</xdr:rowOff>
    </xdr:from>
    <xdr:to>
      <xdr:col>76</xdr:col>
      <xdr:colOff>114300</xdr:colOff>
      <xdr:row>85</xdr:row>
      <xdr:rowOff>99061</xdr:rowOff>
    </xdr:to>
    <xdr:cxnSp macro="">
      <xdr:nvCxnSpPr>
        <xdr:cNvPr id="664" name="直線コネクタ 663"/>
        <xdr:cNvCxnSpPr/>
      </xdr:nvCxnSpPr>
      <xdr:spPr>
        <a:xfrm>
          <a:off x="12072620" y="14331314"/>
          <a:ext cx="78232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13970</xdr:rowOff>
    </xdr:from>
    <xdr:to>
      <xdr:col>67</xdr:col>
      <xdr:colOff>101600</xdr:colOff>
      <xdr:row>85</xdr:row>
      <xdr:rowOff>115570</xdr:rowOff>
    </xdr:to>
    <xdr:sp macro="" textlink="">
      <xdr:nvSpPr>
        <xdr:cNvPr id="665" name="楕円 664"/>
        <xdr:cNvSpPr/>
      </xdr:nvSpPr>
      <xdr:spPr>
        <a:xfrm>
          <a:off x="1123188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64770</xdr:rowOff>
    </xdr:from>
    <xdr:to>
      <xdr:col>71</xdr:col>
      <xdr:colOff>177800</xdr:colOff>
      <xdr:row>85</xdr:row>
      <xdr:rowOff>81914</xdr:rowOff>
    </xdr:to>
    <xdr:cxnSp macro="">
      <xdr:nvCxnSpPr>
        <xdr:cNvPr id="666" name="直線コネクタ 665"/>
        <xdr:cNvCxnSpPr/>
      </xdr:nvCxnSpPr>
      <xdr:spPr>
        <a:xfrm>
          <a:off x="11282680" y="14314170"/>
          <a:ext cx="78994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67" name="n_1aveValue【児童館】&#10;有形固定資産減価償却率"/>
        <xdr:cNvSpPr txBox="1"/>
      </xdr:nvSpPr>
      <xdr:spPr>
        <a:xfrm>
          <a:off x="134372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68" name="n_2aveValue【児童館】&#10;有形固定資産減価償却率"/>
        <xdr:cNvSpPr txBox="1"/>
      </xdr:nvSpPr>
      <xdr:spPr>
        <a:xfrm>
          <a:off x="1267524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9" name="n_3aveValue【児童館】&#10;有形固定資産減価償却率"/>
        <xdr:cNvSpPr txBox="1"/>
      </xdr:nvSpPr>
      <xdr:spPr>
        <a:xfrm>
          <a:off x="119005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70" name="n_4aveValue【児童館】&#10;有形固定資産減価償却率"/>
        <xdr:cNvSpPr txBox="1"/>
      </xdr:nvSpPr>
      <xdr:spPr>
        <a:xfrm>
          <a:off x="11102984" y="1323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671" name="n_1mainValue【児童館】&#10;有形固定資産減価償却率"/>
        <xdr:cNvSpPr txBox="1"/>
      </xdr:nvSpPr>
      <xdr:spPr>
        <a:xfrm>
          <a:off x="134372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140988</xdr:rowOff>
    </xdr:from>
    <xdr:ext cx="405111" cy="259045"/>
    <xdr:sp macro="" textlink="">
      <xdr:nvSpPr>
        <xdr:cNvPr id="672" name="n_2mainValue【児童館】&#10;有形固定資産減価償却率"/>
        <xdr:cNvSpPr txBox="1"/>
      </xdr:nvSpPr>
      <xdr:spPr>
        <a:xfrm>
          <a:off x="126752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123841</xdr:rowOff>
    </xdr:from>
    <xdr:ext cx="405111" cy="259045"/>
    <xdr:sp macro="" textlink="">
      <xdr:nvSpPr>
        <xdr:cNvPr id="673" name="n_3mainValue【児童館】&#10;有形固定資産減価償却率"/>
        <xdr:cNvSpPr txBox="1"/>
      </xdr:nvSpPr>
      <xdr:spPr>
        <a:xfrm>
          <a:off x="119005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106697</xdr:rowOff>
    </xdr:from>
    <xdr:ext cx="405111" cy="259045"/>
    <xdr:sp macro="" textlink="">
      <xdr:nvSpPr>
        <xdr:cNvPr id="674" name="n_4mainValue【児童館】&#10;有形固定資産減価償却率"/>
        <xdr:cNvSpPr txBox="1"/>
      </xdr:nvSpPr>
      <xdr:spPr>
        <a:xfrm>
          <a:off x="1110298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0" name="直線コネクタ 699"/>
        <xdr:cNvCxnSpPr/>
      </xdr:nvCxnSpPr>
      <xdr:spPr>
        <a:xfrm flipV="1">
          <a:off x="19509104" y="13179334"/>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1" name="【児童館】&#10;一人当たり面積最小値テキスト"/>
        <xdr:cNvSpPr txBox="1"/>
      </xdr:nvSpPr>
      <xdr:spPr>
        <a:xfrm>
          <a:off x="1954784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2" name="直線コネクタ 701"/>
        <xdr:cNvCxnSpPr/>
      </xdr:nvCxnSpPr>
      <xdr:spPr>
        <a:xfrm>
          <a:off x="1944370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3" name="【児童館】&#10;一人当たり面積最大値テキスト"/>
        <xdr:cNvSpPr txBox="1"/>
      </xdr:nvSpPr>
      <xdr:spPr>
        <a:xfrm>
          <a:off x="19547840" y="1295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4" name="直線コネクタ 703"/>
        <xdr:cNvCxnSpPr/>
      </xdr:nvCxnSpPr>
      <xdr:spPr>
        <a:xfrm>
          <a:off x="19443700" y="13179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05" name="【児童館】&#10;一人当たり面積平均値テキスト"/>
        <xdr:cNvSpPr txBox="1"/>
      </xdr:nvSpPr>
      <xdr:spPr>
        <a:xfrm>
          <a:off x="19547840" y="13879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6" name="フローチャート: 判断 705"/>
        <xdr:cNvSpPr/>
      </xdr:nvSpPr>
      <xdr:spPr>
        <a:xfrm>
          <a:off x="19458940" y="1402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7" name="フローチャート: 判断 706"/>
        <xdr:cNvSpPr/>
      </xdr:nvSpPr>
      <xdr:spPr>
        <a:xfrm>
          <a:off x="18735040" y="140238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8" name="フローチャート: 判断 707"/>
        <xdr:cNvSpPr/>
      </xdr:nvSpPr>
      <xdr:spPr>
        <a:xfrm>
          <a:off x="17937480" y="14056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9" name="フローチャート: 判断 708"/>
        <xdr:cNvSpPr/>
      </xdr:nvSpPr>
      <xdr:spPr>
        <a:xfrm>
          <a:off x="1716278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0" name="フローチャート: 判断 709"/>
        <xdr:cNvSpPr/>
      </xdr:nvSpPr>
      <xdr:spPr>
        <a:xfrm>
          <a:off x="16388080" y="139259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16" name="楕円 715"/>
        <xdr:cNvSpPr/>
      </xdr:nvSpPr>
      <xdr:spPr>
        <a:xfrm>
          <a:off x="1945894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717" name="【児童館】&#10;一人当たり面積該当値テキスト"/>
        <xdr:cNvSpPr txBox="1"/>
      </xdr:nvSpPr>
      <xdr:spPr>
        <a:xfrm>
          <a:off x="19547840" y="1422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18" name="楕円 717"/>
        <xdr:cNvSpPr/>
      </xdr:nvSpPr>
      <xdr:spPr>
        <a:xfrm>
          <a:off x="1873504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719" name="直線コネクタ 718"/>
        <xdr:cNvCxnSpPr/>
      </xdr:nvCxnSpPr>
      <xdr:spPr>
        <a:xfrm>
          <a:off x="18778220" y="1429566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20" name="楕円 719"/>
        <xdr:cNvSpPr/>
      </xdr:nvSpPr>
      <xdr:spPr>
        <a:xfrm>
          <a:off x="179374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21" name="直線コネクタ 720"/>
        <xdr:cNvCxnSpPr/>
      </xdr:nvCxnSpPr>
      <xdr:spPr>
        <a:xfrm>
          <a:off x="17988280" y="14295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22" name="楕円 721"/>
        <xdr:cNvSpPr/>
      </xdr:nvSpPr>
      <xdr:spPr>
        <a:xfrm>
          <a:off x="171627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723" name="直線コネクタ 722"/>
        <xdr:cNvCxnSpPr/>
      </xdr:nvCxnSpPr>
      <xdr:spPr>
        <a:xfrm>
          <a:off x="17213580" y="142956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166914</xdr:rowOff>
    </xdr:from>
    <xdr:to>
      <xdr:col>98</xdr:col>
      <xdr:colOff>38100</xdr:colOff>
      <xdr:row>85</xdr:row>
      <xdr:rowOff>97064</xdr:rowOff>
    </xdr:to>
    <xdr:sp macro="" textlink="">
      <xdr:nvSpPr>
        <xdr:cNvPr id="724" name="楕円 723"/>
        <xdr:cNvSpPr/>
      </xdr:nvSpPr>
      <xdr:spPr>
        <a:xfrm>
          <a:off x="1638808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46264</xdr:rowOff>
    </xdr:to>
    <xdr:cxnSp macro="">
      <xdr:nvCxnSpPr>
        <xdr:cNvPr id="725" name="直線コネクタ 724"/>
        <xdr:cNvCxnSpPr/>
      </xdr:nvCxnSpPr>
      <xdr:spPr>
        <a:xfrm>
          <a:off x="16431260" y="1429566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26" name="n_1aveValue【児童館】&#10;一人当たり面積"/>
        <xdr:cNvSpPr txBox="1"/>
      </xdr:nvSpPr>
      <xdr:spPr>
        <a:xfrm>
          <a:off x="18561127" y="1380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27" name="n_2aveValue【児童館】&#10;一人当たり面積"/>
        <xdr:cNvSpPr txBox="1"/>
      </xdr:nvSpPr>
      <xdr:spPr>
        <a:xfrm>
          <a:off x="1777626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728" name="n_3aveValue【児童館】&#10;一人当たり面積"/>
        <xdr:cNvSpPr txBox="1"/>
      </xdr:nvSpPr>
      <xdr:spPr>
        <a:xfrm>
          <a:off x="1700156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29" name="n_4aveValue【児童館】&#10;一人当たり面積"/>
        <xdr:cNvSpPr txBox="1"/>
      </xdr:nvSpPr>
      <xdr:spPr>
        <a:xfrm>
          <a:off x="16226867" y="1370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30" name="n_1mainValue【児童館】&#10;一人当たり面積"/>
        <xdr:cNvSpPr txBox="1"/>
      </xdr:nvSpPr>
      <xdr:spPr>
        <a:xfrm>
          <a:off x="1856112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31" name="n_2mainValue【児童館】&#10;一人当たり面積"/>
        <xdr:cNvSpPr txBox="1"/>
      </xdr:nvSpPr>
      <xdr:spPr>
        <a:xfrm>
          <a:off x="177762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32" name="n_3mainValue【児童館】&#10;一人当たり面積"/>
        <xdr:cNvSpPr txBox="1"/>
      </xdr:nvSpPr>
      <xdr:spPr>
        <a:xfrm>
          <a:off x="170015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88191</xdr:rowOff>
    </xdr:from>
    <xdr:ext cx="469744" cy="259045"/>
    <xdr:sp macro="" textlink="">
      <xdr:nvSpPr>
        <xdr:cNvPr id="733" name="n_4mainValue【児童館】&#10;一人当たり面積"/>
        <xdr:cNvSpPr txBox="1"/>
      </xdr:nvSpPr>
      <xdr:spPr>
        <a:xfrm>
          <a:off x="162268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59" name="直線コネクタ 758"/>
        <xdr:cNvCxnSpPr/>
      </xdr:nvCxnSpPr>
      <xdr:spPr>
        <a:xfrm flipV="1">
          <a:off x="14375764" y="16905514"/>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60" name="【公民館】&#10;有形固定資産減価償却率最小値テキスト"/>
        <xdr:cNvSpPr txBox="1"/>
      </xdr:nvSpPr>
      <xdr:spPr>
        <a:xfrm>
          <a:off x="14414500" y="1811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61" name="直線コネクタ 760"/>
        <xdr:cNvCxnSpPr/>
      </xdr:nvCxnSpPr>
      <xdr:spPr>
        <a:xfrm>
          <a:off x="14287500" y="18106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62" name="【公民館】&#10;有形固定資産減価償却率最大値テキスト"/>
        <xdr:cNvSpPr txBox="1"/>
      </xdr:nvSpPr>
      <xdr:spPr>
        <a:xfrm>
          <a:off x="14414500" y="16684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63" name="直線コネクタ 762"/>
        <xdr:cNvCxnSpPr/>
      </xdr:nvCxnSpPr>
      <xdr:spPr>
        <a:xfrm>
          <a:off x="14287500" y="169055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64" name="【公民館】&#10;有形固定資産減価償却率平均値テキスト"/>
        <xdr:cNvSpPr txBox="1"/>
      </xdr:nvSpPr>
      <xdr:spPr>
        <a:xfrm>
          <a:off x="14414500" y="1754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65" name="フローチャート: 判断 764"/>
        <xdr:cNvSpPr/>
      </xdr:nvSpPr>
      <xdr:spPr>
        <a:xfrm>
          <a:off x="14325600" y="175628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6" name="フローチャート: 判断 765"/>
        <xdr:cNvSpPr/>
      </xdr:nvSpPr>
      <xdr:spPr>
        <a:xfrm>
          <a:off x="1357884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67" name="フローチャート: 判断 766"/>
        <xdr:cNvSpPr/>
      </xdr:nvSpPr>
      <xdr:spPr>
        <a:xfrm>
          <a:off x="12804140" y="17561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68" name="フローチャート: 判断 767"/>
        <xdr:cNvSpPr/>
      </xdr:nvSpPr>
      <xdr:spPr>
        <a:xfrm>
          <a:off x="1202944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69" name="フローチャート: 判断 768"/>
        <xdr:cNvSpPr/>
      </xdr:nvSpPr>
      <xdr:spPr>
        <a:xfrm>
          <a:off x="11231880" y="17544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20501</xdr:rowOff>
    </xdr:from>
    <xdr:to>
      <xdr:col>85</xdr:col>
      <xdr:colOff>177800</xdr:colOff>
      <xdr:row>103</xdr:row>
      <xdr:rowOff>122101</xdr:rowOff>
    </xdr:to>
    <xdr:sp macro="" textlink="">
      <xdr:nvSpPr>
        <xdr:cNvPr id="775" name="楕円 774"/>
        <xdr:cNvSpPr/>
      </xdr:nvSpPr>
      <xdr:spPr>
        <a:xfrm>
          <a:off x="14325600" y="172874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43378</xdr:rowOff>
    </xdr:from>
    <xdr:ext cx="405111" cy="259045"/>
    <xdr:sp macro="" textlink="">
      <xdr:nvSpPr>
        <xdr:cNvPr id="776" name="【公民館】&#10;有形固定資産減価償却率該当値テキスト"/>
        <xdr:cNvSpPr txBox="1"/>
      </xdr:nvSpPr>
      <xdr:spPr>
        <a:xfrm>
          <a:off x="14414500" y="171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160927</xdr:rowOff>
    </xdr:from>
    <xdr:to>
      <xdr:col>81</xdr:col>
      <xdr:colOff>101600</xdr:colOff>
      <xdr:row>103</xdr:row>
      <xdr:rowOff>91077</xdr:rowOff>
    </xdr:to>
    <xdr:sp macro="" textlink="">
      <xdr:nvSpPr>
        <xdr:cNvPr id="777" name="楕円 776"/>
        <xdr:cNvSpPr/>
      </xdr:nvSpPr>
      <xdr:spPr>
        <a:xfrm>
          <a:off x="13578840" y="17260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40277</xdr:rowOff>
    </xdr:from>
    <xdr:to>
      <xdr:col>85</xdr:col>
      <xdr:colOff>127000</xdr:colOff>
      <xdr:row>103</xdr:row>
      <xdr:rowOff>71301</xdr:rowOff>
    </xdr:to>
    <xdr:cxnSp macro="">
      <xdr:nvCxnSpPr>
        <xdr:cNvPr id="778" name="直線コネクタ 777"/>
        <xdr:cNvCxnSpPr/>
      </xdr:nvCxnSpPr>
      <xdr:spPr>
        <a:xfrm>
          <a:off x="13629640" y="17307197"/>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779" name="楕円 778"/>
        <xdr:cNvSpPr/>
      </xdr:nvSpPr>
      <xdr:spPr>
        <a:xfrm>
          <a:off x="12804140" y="17232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40277</xdr:rowOff>
    </xdr:to>
    <xdr:cxnSp macro="">
      <xdr:nvCxnSpPr>
        <xdr:cNvPr id="780" name="直線コネクタ 779"/>
        <xdr:cNvCxnSpPr/>
      </xdr:nvCxnSpPr>
      <xdr:spPr>
        <a:xfrm>
          <a:off x="12854940" y="17279439"/>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100512</xdr:rowOff>
    </xdr:from>
    <xdr:to>
      <xdr:col>72</xdr:col>
      <xdr:colOff>38100</xdr:colOff>
      <xdr:row>103</xdr:row>
      <xdr:rowOff>30662</xdr:rowOff>
    </xdr:to>
    <xdr:sp macro="" textlink="">
      <xdr:nvSpPr>
        <xdr:cNvPr id="781" name="楕円 780"/>
        <xdr:cNvSpPr/>
      </xdr:nvSpPr>
      <xdr:spPr>
        <a:xfrm>
          <a:off x="12029440" y="17199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151312</xdr:rowOff>
    </xdr:from>
    <xdr:to>
      <xdr:col>76</xdr:col>
      <xdr:colOff>114300</xdr:colOff>
      <xdr:row>103</xdr:row>
      <xdr:rowOff>12519</xdr:rowOff>
    </xdr:to>
    <xdr:cxnSp macro="">
      <xdr:nvCxnSpPr>
        <xdr:cNvPr id="782" name="直線コネクタ 781"/>
        <xdr:cNvCxnSpPr/>
      </xdr:nvCxnSpPr>
      <xdr:spPr>
        <a:xfrm>
          <a:off x="12072620" y="17250592"/>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102144</xdr:rowOff>
    </xdr:from>
    <xdr:to>
      <xdr:col>67</xdr:col>
      <xdr:colOff>101600</xdr:colOff>
      <xdr:row>103</xdr:row>
      <xdr:rowOff>32294</xdr:rowOff>
    </xdr:to>
    <xdr:sp macro="" textlink="">
      <xdr:nvSpPr>
        <xdr:cNvPr id="783" name="楕円 782"/>
        <xdr:cNvSpPr/>
      </xdr:nvSpPr>
      <xdr:spPr>
        <a:xfrm>
          <a:off x="11231880" y="17201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151312</xdr:rowOff>
    </xdr:from>
    <xdr:to>
      <xdr:col>71</xdr:col>
      <xdr:colOff>177800</xdr:colOff>
      <xdr:row>102</xdr:row>
      <xdr:rowOff>152944</xdr:rowOff>
    </xdr:to>
    <xdr:cxnSp macro="">
      <xdr:nvCxnSpPr>
        <xdr:cNvPr id="784" name="直線コネクタ 783"/>
        <xdr:cNvCxnSpPr/>
      </xdr:nvCxnSpPr>
      <xdr:spPr>
        <a:xfrm flipV="1">
          <a:off x="11282680" y="17250592"/>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785" name="n_1aveValue【公民館】&#10;有形固定資産減価償却率"/>
        <xdr:cNvSpPr txBox="1"/>
      </xdr:nvSpPr>
      <xdr:spPr>
        <a:xfrm>
          <a:off x="13437244"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786" name="n_2aveValue【公民館】&#10;有形固定資産減価償却率"/>
        <xdr:cNvSpPr txBox="1"/>
      </xdr:nvSpPr>
      <xdr:spPr>
        <a:xfrm>
          <a:off x="126752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787" name="n_3aveValue【公民館】&#10;有形固定資産減価償却率"/>
        <xdr:cNvSpPr txBox="1"/>
      </xdr:nvSpPr>
      <xdr:spPr>
        <a:xfrm>
          <a:off x="119005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31585</xdr:rowOff>
    </xdr:from>
    <xdr:ext cx="405111" cy="259045"/>
    <xdr:sp macro="" textlink="">
      <xdr:nvSpPr>
        <xdr:cNvPr id="788" name="n_4aveValue【公民館】&#10;有形固定資産減価償却率"/>
        <xdr:cNvSpPr txBox="1"/>
      </xdr:nvSpPr>
      <xdr:spPr>
        <a:xfrm>
          <a:off x="1110298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107604</xdr:rowOff>
    </xdr:from>
    <xdr:ext cx="405111" cy="259045"/>
    <xdr:sp macro="" textlink="">
      <xdr:nvSpPr>
        <xdr:cNvPr id="789" name="n_1mainValue【公民館】&#10;有形固定資産減価償却率"/>
        <xdr:cNvSpPr txBox="1"/>
      </xdr:nvSpPr>
      <xdr:spPr>
        <a:xfrm>
          <a:off x="13437244" y="1703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790" name="n_2mainValue【公民館】&#10;有形固定資産減価償却率"/>
        <xdr:cNvSpPr txBox="1"/>
      </xdr:nvSpPr>
      <xdr:spPr>
        <a:xfrm>
          <a:off x="12675244" y="1701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47189</xdr:rowOff>
    </xdr:from>
    <xdr:ext cx="405111" cy="259045"/>
    <xdr:sp macro="" textlink="">
      <xdr:nvSpPr>
        <xdr:cNvPr id="791" name="n_3mainValue【公民館】&#10;有形固定資産減価償却率"/>
        <xdr:cNvSpPr txBox="1"/>
      </xdr:nvSpPr>
      <xdr:spPr>
        <a:xfrm>
          <a:off x="11900544" y="1697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48821</xdr:rowOff>
    </xdr:from>
    <xdr:ext cx="405111" cy="259045"/>
    <xdr:sp macro="" textlink="">
      <xdr:nvSpPr>
        <xdr:cNvPr id="792" name="n_4mainValue【公民館】&#10;有形固定資産減価償却率"/>
        <xdr:cNvSpPr txBox="1"/>
      </xdr:nvSpPr>
      <xdr:spPr>
        <a:xfrm>
          <a:off x="11102984" y="1698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16" name="直線コネクタ 815"/>
        <xdr:cNvCxnSpPr/>
      </xdr:nvCxnSpPr>
      <xdr:spPr>
        <a:xfrm flipV="1">
          <a:off x="19509104" y="16863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17" name="【公民館】&#10;一人当たり面積最小値テキスト"/>
        <xdr:cNvSpPr txBox="1"/>
      </xdr:nvSpPr>
      <xdr:spPr>
        <a:xfrm>
          <a:off x="195478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18" name="直線コネクタ 817"/>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19" name="【公民館】&#10;一人当たり面積最大値テキスト"/>
        <xdr:cNvSpPr txBox="1"/>
      </xdr:nvSpPr>
      <xdr:spPr>
        <a:xfrm>
          <a:off x="19547840" y="1664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20" name="直線コネクタ 819"/>
        <xdr:cNvCxnSpPr/>
      </xdr:nvCxnSpPr>
      <xdr:spPr>
        <a:xfrm>
          <a:off x="19443700" y="16863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21" name="【公民館】&#10;一人当たり面積平均値テキスト"/>
        <xdr:cNvSpPr txBox="1"/>
      </xdr:nvSpPr>
      <xdr:spPr>
        <a:xfrm>
          <a:off x="1954784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22" name="フローチャート: 判断 821"/>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3" name="フローチャート: 判断 822"/>
        <xdr:cNvSpPr/>
      </xdr:nvSpPr>
      <xdr:spPr>
        <a:xfrm>
          <a:off x="1873504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4" name="フローチャート: 判断 823"/>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5" name="フローチャート: 判断 824"/>
        <xdr:cNvSpPr/>
      </xdr:nvSpPr>
      <xdr:spPr>
        <a:xfrm>
          <a:off x="1716278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26" name="フローチャート: 判断 825"/>
        <xdr:cNvSpPr/>
      </xdr:nvSpPr>
      <xdr:spPr>
        <a:xfrm>
          <a:off x="16388080" y="17707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113030</xdr:rowOff>
    </xdr:from>
    <xdr:to>
      <xdr:col>116</xdr:col>
      <xdr:colOff>114300</xdr:colOff>
      <xdr:row>104</xdr:row>
      <xdr:rowOff>43180</xdr:rowOff>
    </xdr:to>
    <xdr:sp macro="" textlink="">
      <xdr:nvSpPr>
        <xdr:cNvPr id="832" name="楕円 831"/>
        <xdr:cNvSpPr/>
      </xdr:nvSpPr>
      <xdr:spPr>
        <a:xfrm>
          <a:off x="19458940" y="1737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135907</xdr:rowOff>
    </xdr:from>
    <xdr:ext cx="469744" cy="259045"/>
    <xdr:sp macro="" textlink="">
      <xdr:nvSpPr>
        <xdr:cNvPr id="833" name="【公民館】&#10;一人当たり面積該当値テキスト"/>
        <xdr:cNvSpPr txBox="1"/>
      </xdr:nvSpPr>
      <xdr:spPr>
        <a:xfrm>
          <a:off x="19547840" y="1723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834" name="楕円 833"/>
        <xdr:cNvSpPr/>
      </xdr:nvSpPr>
      <xdr:spPr>
        <a:xfrm>
          <a:off x="18735040" y="17387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163830</xdr:rowOff>
    </xdr:from>
    <xdr:to>
      <xdr:col>116</xdr:col>
      <xdr:colOff>63500</xdr:colOff>
      <xdr:row>104</xdr:row>
      <xdr:rowOff>0</xdr:rowOff>
    </xdr:to>
    <xdr:cxnSp macro="">
      <xdr:nvCxnSpPr>
        <xdr:cNvPr id="835" name="直線コネクタ 834"/>
        <xdr:cNvCxnSpPr/>
      </xdr:nvCxnSpPr>
      <xdr:spPr>
        <a:xfrm flipV="1">
          <a:off x="18778220" y="1743075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836" name="楕円 835"/>
        <xdr:cNvSpPr/>
      </xdr:nvSpPr>
      <xdr:spPr>
        <a:xfrm>
          <a:off x="17937480" y="1739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7620</xdr:rowOff>
    </xdr:to>
    <xdr:cxnSp macro="">
      <xdr:nvCxnSpPr>
        <xdr:cNvPr id="837" name="直線コネクタ 836"/>
        <xdr:cNvCxnSpPr/>
      </xdr:nvCxnSpPr>
      <xdr:spPr>
        <a:xfrm flipV="1">
          <a:off x="17988280" y="1743456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135889</xdr:rowOff>
    </xdr:from>
    <xdr:to>
      <xdr:col>102</xdr:col>
      <xdr:colOff>165100</xdr:colOff>
      <xdr:row>104</xdr:row>
      <xdr:rowOff>66039</xdr:rowOff>
    </xdr:to>
    <xdr:sp macro="" textlink="">
      <xdr:nvSpPr>
        <xdr:cNvPr id="838" name="楕円 837"/>
        <xdr:cNvSpPr/>
      </xdr:nvSpPr>
      <xdr:spPr>
        <a:xfrm>
          <a:off x="17162780" y="17402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xdr:rowOff>
    </xdr:from>
    <xdr:to>
      <xdr:col>107</xdr:col>
      <xdr:colOff>50800</xdr:colOff>
      <xdr:row>104</xdr:row>
      <xdr:rowOff>15239</xdr:rowOff>
    </xdr:to>
    <xdr:cxnSp macro="">
      <xdr:nvCxnSpPr>
        <xdr:cNvPr id="839" name="直線コネクタ 838"/>
        <xdr:cNvCxnSpPr/>
      </xdr:nvCxnSpPr>
      <xdr:spPr>
        <a:xfrm flipV="1">
          <a:off x="17213580" y="17442180"/>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29211</xdr:rowOff>
    </xdr:from>
    <xdr:to>
      <xdr:col>98</xdr:col>
      <xdr:colOff>38100</xdr:colOff>
      <xdr:row>103</xdr:row>
      <xdr:rowOff>130811</xdr:rowOff>
    </xdr:to>
    <xdr:sp macro="" textlink="">
      <xdr:nvSpPr>
        <xdr:cNvPr id="840" name="楕円 839"/>
        <xdr:cNvSpPr/>
      </xdr:nvSpPr>
      <xdr:spPr>
        <a:xfrm>
          <a:off x="16388080" y="172961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80011</xdr:rowOff>
    </xdr:from>
    <xdr:to>
      <xdr:col>102</xdr:col>
      <xdr:colOff>114300</xdr:colOff>
      <xdr:row>104</xdr:row>
      <xdr:rowOff>15239</xdr:rowOff>
    </xdr:to>
    <xdr:cxnSp macro="">
      <xdr:nvCxnSpPr>
        <xdr:cNvPr id="841" name="直線コネクタ 840"/>
        <xdr:cNvCxnSpPr/>
      </xdr:nvCxnSpPr>
      <xdr:spPr>
        <a:xfrm>
          <a:off x="16431260" y="17346931"/>
          <a:ext cx="782320" cy="10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2" name="n_1aveValue【公民館】&#10;一人当たり面積"/>
        <xdr:cNvSpPr txBox="1"/>
      </xdr:nvSpPr>
      <xdr:spPr>
        <a:xfrm>
          <a:off x="18561127"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43" name="n_2aveValue【公民館】&#10;一人当たり面積"/>
        <xdr:cNvSpPr txBox="1"/>
      </xdr:nvSpPr>
      <xdr:spPr>
        <a:xfrm>
          <a:off x="177762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44" name="n_3aveValue【公民館】&#10;一人当たり面積"/>
        <xdr:cNvSpPr txBox="1"/>
      </xdr:nvSpPr>
      <xdr:spPr>
        <a:xfrm>
          <a:off x="170015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26688</xdr:rowOff>
    </xdr:from>
    <xdr:ext cx="469744" cy="259045"/>
    <xdr:sp macro="" textlink="">
      <xdr:nvSpPr>
        <xdr:cNvPr id="845" name="n_4aveValue【公民館】&#10;一人当たり面積"/>
        <xdr:cNvSpPr txBox="1"/>
      </xdr:nvSpPr>
      <xdr:spPr>
        <a:xfrm>
          <a:off x="1622686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846" name="n_1mainValue【公民館】&#10;一人当たり面積"/>
        <xdr:cNvSpPr txBox="1"/>
      </xdr:nvSpPr>
      <xdr:spPr>
        <a:xfrm>
          <a:off x="185611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847" name="n_2mainValue【公民館】&#10;一人当たり面積"/>
        <xdr:cNvSpPr txBox="1"/>
      </xdr:nvSpPr>
      <xdr:spPr>
        <a:xfrm>
          <a:off x="1777626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82566</xdr:rowOff>
    </xdr:from>
    <xdr:ext cx="469744" cy="259045"/>
    <xdr:sp macro="" textlink="">
      <xdr:nvSpPr>
        <xdr:cNvPr id="848" name="n_3mainValue【公民館】&#10;一人当たり面積"/>
        <xdr:cNvSpPr txBox="1"/>
      </xdr:nvSpPr>
      <xdr:spPr>
        <a:xfrm>
          <a:off x="17001567" y="1718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147338</xdr:rowOff>
    </xdr:from>
    <xdr:ext cx="469744" cy="259045"/>
    <xdr:sp macro="" textlink="">
      <xdr:nvSpPr>
        <xdr:cNvPr id="849" name="n_4mainValue【公民館】&#10;一人当たり面積"/>
        <xdr:cNvSpPr txBox="1"/>
      </xdr:nvSpPr>
      <xdr:spPr>
        <a:xfrm>
          <a:off x="16226867" y="17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類似団体と比較すると、学校施設・公民館については、空調設備整備事業や耐震化事業を行ったことから、減価償却率が低くなっている。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児童館については、古い施設が多く、令和元年度については屋上改修工事を実施したことから、減価償却率は減少したものの、依然として類似団体平均より高い水準となっており、施設再編等を含め、検討を行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118,322
117,386
382.97
50,733,703
49,033,758
1,557,862
28,145,868
45,732,471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086225" y="5663837"/>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124960" y="704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020820" y="7045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124960" y="5442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020820" y="5663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124960" y="619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03606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312160" y="62248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5146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739900" y="620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965200" y="61959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74386</xdr:rowOff>
    </xdr:from>
    <xdr:to>
      <xdr:col>24</xdr:col>
      <xdr:colOff>114300</xdr:colOff>
      <xdr:row>35</xdr:row>
      <xdr:rowOff>4536</xdr:rowOff>
    </xdr:to>
    <xdr:sp macro="" textlink="">
      <xdr:nvSpPr>
        <xdr:cNvPr id="74" name="楕円 73"/>
        <xdr:cNvSpPr/>
      </xdr:nvSpPr>
      <xdr:spPr>
        <a:xfrm>
          <a:off x="4036060" y="5774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97263</xdr:rowOff>
    </xdr:from>
    <xdr:ext cx="405111" cy="259045"/>
    <xdr:sp macro="" textlink="">
      <xdr:nvSpPr>
        <xdr:cNvPr id="75" name="【図書館】&#10;有形固定資産減価償却率該当値テキスト"/>
        <xdr:cNvSpPr txBox="1"/>
      </xdr:nvSpPr>
      <xdr:spPr>
        <a:xfrm>
          <a:off x="4124960" y="56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6" name="楕円 75"/>
        <xdr:cNvSpPr/>
      </xdr:nvSpPr>
      <xdr:spPr>
        <a:xfrm>
          <a:off x="3312160" y="57414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92528</xdr:rowOff>
    </xdr:from>
    <xdr:to>
      <xdr:col>24</xdr:col>
      <xdr:colOff>63500</xdr:colOff>
      <xdr:row>34</xdr:row>
      <xdr:rowOff>125186</xdr:rowOff>
    </xdr:to>
    <xdr:cxnSp macro="">
      <xdr:nvCxnSpPr>
        <xdr:cNvPr id="77" name="直線コネクタ 76"/>
        <xdr:cNvCxnSpPr/>
      </xdr:nvCxnSpPr>
      <xdr:spPr>
        <a:xfrm>
          <a:off x="3355340" y="5792288"/>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9072</xdr:rowOff>
    </xdr:from>
    <xdr:to>
      <xdr:col>15</xdr:col>
      <xdr:colOff>101600</xdr:colOff>
      <xdr:row>34</xdr:row>
      <xdr:rowOff>110672</xdr:rowOff>
    </xdr:to>
    <xdr:sp macro="" textlink="">
      <xdr:nvSpPr>
        <xdr:cNvPr id="78" name="楕円 77"/>
        <xdr:cNvSpPr/>
      </xdr:nvSpPr>
      <xdr:spPr>
        <a:xfrm>
          <a:off x="2514600" y="57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59872</xdr:rowOff>
    </xdr:from>
    <xdr:to>
      <xdr:col>19</xdr:col>
      <xdr:colOff>177800</xdr:colOff>
      <xdr:row>34</xdr:row>
      <xdr:rowOff>92528</xdr:rowOff>
    </xdr:to>
    <xdr:cxnSp macro="">
      <xdr:nvCxnSpPr>
        <xdr:cNvPr id="79" name="直線コネクタ 78"/>
        <xdr:cNvCxnSpPr/>
      </xdr:nvCxnSpPr>
      <xdr:spPr>
        <a:xfrm>
          <a:off x="2565400" y="5759632"/>
          <a:ext cx="78994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147864</xdr:rowOff>
    </xdr:from>
    <xdr:to>
      <xdr:col>10</xdr:col>
      <xdr:colOff>165100</xdr:colOff>
      <xdr:row>34</xdr:row>
      <xdr:rowOff>78014</xdr:rowOff>
    </xdr:to>
    <xdr:sp macro="" textlink="">
      <xdr:nvSpPr>
        <xdr:cNvPr id="80" name="楕円 79"/>
        <xdr:cNvSpPr/>
      </xdr:nvSpPr>
      <xdr:spPr>
        <a:xfrm>
          <a:off x="1739900" y="5679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27214</xdr:rowOff>
    </xdr:from>
    <xdr:to>
      <xdr:col>15</xdr:col>
      <xdr:colOff>50800</xdr:colOff>
      <xdr:row>34</xdr:row>
      <xdr:rowOff>59872</xdr:rowOff>
    </xdr:to>
    <xdr:cxnSp macro="">
      <xdr:nvCxnSpPr>
        <xdr:cNvPr id="81" name="直線コネクタ 80"/>
        <xdr:cNvCxnSpPr/>
      </xdr:nvCxnSpPr>
      <xdr:spPr>
        <a:xfrm>
          <a:off x="1790700" y="5726974"/>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115207</xdr:rowOff>
    </xdr:from>
    <xdr:to>
      <xdr:col>6</xdr:col>
      <xdr:colOff>38100</xdr:colOff>
      <xdr:row>34</xdr:row>
      <xdr:rowOff>45357</xdr:rowOff>
    </xdr:to>
    <xdr:sp macro="" textlink="">
      <xdr:nvSpPr>
        <xdr:cNvPr id="82" name="楕円 81"/>
        <xdr:cNvSpPr/>
      </xdr:nvSpPr>
      <xdr:spPr>
        <a:xfrm>
          <a:off x="965200" y="56473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166007</xdr:rowOff>
    </xdr:from>
    <xdr:to>
      <xdr:col>10</xdr:col>
      <xdr:colOff>114300</xdr:colOff>
      <xdr:row>34</xdr:row>
      <xdr:rowOff>27214</xdr:rowOff>
    </xdr:to>
    <xdr:cxnSp macro="">
      <xdr:nvCxnSpPr>
        <xdr:cNvPr id="83" name="直線コネクタ 82"/>
        <xdr:cNvCxnSpPr/>
      </xdr:nvCxnSpPr>
      <xdr:spPr>
        <a:xfrm>
          <a:off x="1008380" y="5698127"/>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4" name="n_1aveValue【図書館】&#10;有形固定資産減価償却率"/>
        <xdr:cNvSpPr txBox="1"/>
      </xdr:nvSpPr>
      <xdr:spPr>
        <a:xfrm>
          <a:off x="3170564" y="63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3857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6" name="n_3aveValue【図書館】&#10;有形固定資産減価償却率"/>
        <xdr:cNvSpPr txBox="1"/>
      </xdr:nvSpPr>
      <xdr:spPr>
        <a:xfrm>
          <a:off x="161100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87" name="n_4aveValue【図書館】&#10;有形固定資産減価償却率"/>
        <xdr:cNvSpPr txBox="1"/>
      </xdr:nvSpPr>
      <xdr:spPr>
        <a:xfrm>
          <a:off x="836304" y="628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159855</xdr:rowOff>
    </xdr:from>
    <xdr:ext cx="405111" cy="259045"/>
    <xdr:sp macro="" textlink="">
      <xdr:nvSpPr>
        <xdr:cNvPr id="88" name="n_1mainValue【図書館】&#10;有形固定資産減価償却率"/>
        <xdr:cNvSpPr txBox="1"/>
      </xdr:nvSpPr>
      <xdr:spPr>
        <a:xfrm>
          <a:off x="3170564" y="552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127199</xdr:rowOff>
    </xdr:from>
    <xdr:ext cx="405111" cy="259045"/>
    <xdr:sp macro="" textlink="">
      <xdr:nvSpPr>
        <xdr:cNvPr id="89" name="n_2mainValue【図書館】&#10;有形固定資産減価償却率"/>
        <xdr:cNvSpPr txBox="1"/>
      </xdr:nvSpPr>
      <xdr:spPr>
        <a:xfrm>
          <a:off x="2385704" y="549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94541</xdr:rowOff>
    </xdr:from>
    <xdr:ext cx="405111" cy="259045"/>
    <xdr:sp macro="" textlink="">
      <xdr:nvSpPr>
        <xdr:cNvPr id="90" name="n_3mainValue【図書館】&#10;有形固定資産減価償却率"/>
        <xdr:cNvSpPr txBox="1"/>
      </xdr:nvSpPr>
      <xdr:spPr>
        <a:xfrm>
          <a:off x="1611004" y="545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61884</xdr:rowOff>
    </xdr:from>
    <xdr:ext cx="405111" cy="259045"/>
    <xdr:sp macro="" textlink="">
      <xdr:nvSpPr>
        <xdr:cNvPr id="91" name="n_4mainValue【図書館】&#10;有形固定資産減価償却率"/>
        <xdr:cNvSpPr txBox="1"/>
      </xdr:nvSpPr>
      <xdr:spPr>
        <a:xfrm>
          <a:off x="836304" y="542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9219565" y="547878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9258300" y="70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9154160" y="7031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9258300" y="641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9192260" y="655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7670800" y="6595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687324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098540" y="664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57150</xdr:rowOff>
    </xdr:from>
    <xdr:to>
      <xdr:col>55</xdr:col>
      <xdr:colOff>50800</xdr:colOff>
      <xdr:row>39</xdr:row>
      <xdr:rowOff>158750</xdr:rowOff>
    </xdr:to>
    <xdr:sp macro="" textlink="">
      <xdr:nvSpPr>
        <xdr:cNvPr id="131" name="楕円 130"/>
        <xdr:cNvSpPr/>
      </xdr:nvSpPr>
      <xdr:spPr>
        <a:xfrm>
          <a:off x="9192260" y="6595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35577</xdr:rowOff>
    </xdr:from>
    <xdr:ext cx="469744" cy="259045"/>
    <xdr:sp macro="" textlink="">
      <xdr:nvSpPr>
        <xdr:cNvPr id="132" name="【図書館】&#10;一人当たり面積該当値テキスト"/>
        <xdr:cNvSpPr txBox="1"/>
      </xdr:nvSpPr>
      <xdr:spPr>
        <a:xfrm>
          <a:off x="9258300"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33" name="楕円 132"/>
        <xdr:cNvSpPr/>
      </xdr:nvSpPr>
      <xdr:spPr>
        <a:xfrm>
          <a:off x="8445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107950</xdr:rowOff>
    </xdr:to>
    <xdr:cxnSp macro="">
      <xdr:nvCxnSpPr>
        <xdr:cNvPr id="134" name="直線コネクタ 133"/>
        <xdr:cNvCxnSpPr/>
      </xdr:nvCxnSpPr>
      <xdr:spPr>
        <a:xfrm>
          <a:off x="8496300" y="66459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35" name="楕円 134"/>
        <xdr:cNvSpPr/>
      </xdr:nvSpPr>
      <xdr:spPr>
        <a:xfrm>
          <a:off x="7670800" y="6595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107950</xdr:rowOff>
    </xdr:to>
    <xdr:cxnSp macro="">
      <xdr:nvCxnSpPr>
        <xdr:cNvPr id="136" name="直線コネクタ 135"/>
        <xdr:cNvCxnSpPr/>
      </xdr:nvCxnSpPr>
      <xdr:spPr>
        <a:xfrm>
          <a:off x="7713980" y="66459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37" name="楕円 136"/>
        <xdr:cNvSpPr/>
      </xdr:nvSpPr>
      <xdr:spPr>
        <a:xfrm>
          <a:off x="6873240" y="6607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107950</xdr:rowOff>
    </xdr:from>
    <xdr:to>
      <xdr:col>45</xdr:col>
      <xdr:colOff>177800</xdr:colOff>
      <xdr:row>39</xdr:row>
      <xdr:rowOff>120650</xdr:rowOff>
    </xdr:to>
    <xdr:cxnSp macro="">
      <xdr:nvCxnSpPr>
        <xdr:cNvPr id="138" name="直線コネクタ 137"/>
        <xdr:cNvCxnSpPr/>
      </xdr:nvCxnSpPr>
      <xdr:spPr>
        <a:xfrm flipV="1">
          <a:off x="6924040" y="664591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19050</xdr:rowOff>
    </xdr:from>
    <xdr:to>
      <xdr:col>36</xdr:col>
      <xdr:colOff>165100</xdr:colOff>
      <xdr:row>37</xdr:row>
      <xdr:rowOff>120650</xdr:rowOff>
    </xdr:to>
    <xdr:sp macro="" textlink="">
      <xdr:nvSpPr>
        <xdr:cNvPr id="139" name="楕円 138"/>
        <xdr:cNvSpPr/>
      </xdr:nvSpPr>
      <xdr:spPr>
        <a:xfrm>
          <a:off x="609854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69850</xdr:rowOff>
    </xdr:from>
    <xdr:to>
      <xdr:col>41</xdr:col>
      <xdr:colOff>50800</xdr:colOff>
      <xdr:row>39</xdr:row>
      <xdr:rowOff>120650</xdr:rowOff>
    </xdr:to>
    <xdr:cxnSp macro="">
      <xdr:nvCxnSpPr>
        <xdr:cNvPr id="140" name="直線コネクタ 139"/>
        <xdr:cNvCxnSpPr/>
      </xdr:nvCxnSpPr>
      <xdr:spPr>
        <a:xfrm>
          <a:off x="6149340" y="6272530"/>
          <a:ext cx="7747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2" name="n_2aveValue【図書館】&#10;一人当たり面積"/>
        <xdr:cNvSpPr txBox="1"/>
      </xdr:nvSpPr>
      <xdr:spPr>
        <a:xfrm>
          <a:off x="750958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67120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4" name="n_4aveValue【図書館】&#10;一人当たり面積"/>
        <xdr:cNvSpPr txBox="1"/>
      </xdr:nvSpPr>
      <xdr:spPr>
        <a:xfrm>
          <a:off x="59373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149877</xdr:rowOff>
    </xdr:from>
    <xdr:ext cx="469744" cy="259045"/>
    <xdr:sp macro="" textlink="">
      <xdr:nvSpPr>
        <xdr:cNvPr id="145" name="n_1mainValue【図書館】&#10;一人当たり面積"/>
        <xdr:cNvSpPr txBox="1"/>
      </xdr:nvSpPr>
      <xdr:spPr>
        <a:xfrm>
          <a:off x="827158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6" name="n_2mainValue【図書館】&#10;一人当たり面積"/>
        <xdr:cNvSpPr txBox="1"/>
      </xdr:nvSpPr>
      <xdr:spPr>
        <a:xfrm>
          <a:off x="750958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47" name="n_3mainValue【図書館】&#10;一人当たり面積"/>
        <xdr:cNvSpPr txBox="1"/>
      </xdr:nvSpPr>
      <xdr:spPr>
        <a:xfrm>
          <a:off x="67120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137177</xdr:rowOff>
    </xdr:from>
    <xdr:ext cx="469744" cy="259045"/>
    <xdr:sp macro="" textlink="">
      <xdr:nvSpPr>
        <xdr:cNvPr id="148" name="n_4mainValue【図書館】&#10;一人当たり面積"/>
        <xdr:cNvSpPr txBox="1"/>
      </xdr:nvSpPr>
      <xdr:spPr>
        <a:xfrm>
          <a:off x="5937327" y="600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086225" y="923353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124960"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02082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124960" y="9016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020820" y="923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xdr:cNvSpPr txBox="1"/>
      </xdr:nvSpPr>
      <xdr:spPr>
        <a:xfrm>
          <a:off x="4124960" y="9857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036060" y="1000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31216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514600" y="998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7399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xdr:cNvSpPr/>
      </xdr:nvSpPr>
      <xdr:spPr>
        <a:xfrm>
          <a:off x="965200" y="9819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9" name="楕円 188"/>
        <xdr:cNvSpPr/>
      </xdr:nvSpPr>
      <xdr:spPr>
        <a:xfrm>
          <a:off x="403606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90" name="【体育館・プール】&#10;有形固定資産減価償却率該当値テキスト"/>
        <xdr:cNvSpPr txBox="1"/>
      </xdr:nvSpPr>
      <xdr:spPr>
        <a:xfrm>
          <a:off x="4124960"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91" name="楕円 190"/>
        <xdr:cNvSpPr/>
      </xdr:nvSpPr>
      <xdr:spPr>
        <a:xfrm>
          <a:off x="3312160" y="10083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76200</xdr:rowOff>
    </xdr:to>
    <xdr:cxnSp macro="">
      <xdr:nvCxnSpPr>
        <xdr:cNvPr id="192" name="直線コネクタ 191"/>
        <xdr:cNvCxnSpPr/>
      </xdr:nvCxnSpPr>
      <xdr:spPr>
        <a:xfrm flipV="1">
          <a:off x="3355340" y="1012507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93" name="楕円 192"/>
        <xdr:cNvSpPr/>
      </xdr:nvSpPr>
      <xdr:spPr>
        <a:xfrm>
          <a:off x="2514600" y="10051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76200</xdr:rowOff>
    </xdr:to>
    <xdr:cxnSp macro="">
      <xdr:nvCxnSpPr>
        <xdr:cNvPr id="194" name="直線コネクタ 193"/>
        <xdr:cNvCxnSpPr/>
      </xdr:nvCxnSpPr>
      <xdr:spPr>
        <a:xfrm>
          <a:off x="2565400" y="1009840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95" name="楕円 194"/>
        <xdr:cNvSpPr/>
      </xdr:nvSpPr>
      <xdr:spPr>
        <a:xfrm>
          <a:off x="173990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40005</xdr:rowOff>
    </xdr:to>
    <xdr:cxnSp macro="">
      <xdr:nvCxnSpPr>
        <xdr:cNvPr id="196" name="直線コネクタ 195"/>
        <xdr:cNvCxnSpPr/>
      </xdr:nvCxnSpPr>
      <xdr:spPr>
        <a:xfrm>
          <a:off x="1790700" y="1007364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197" name="楕円 196"/>
        <xdr:cNvSpPr/>
      </xdr:nvSpPr>
      <xdr:spPr>
        <a:xfrm>
          <a:off x="965200" y="9996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156210</xdr:rowOff>
    </xdr:from>
    <xdr:to>
      <xdr:col>10</xdr:col>
      <xdr:colOff>114300</xdr:colOff>
      <xdr:row>60</xdr:row>
      <xdr:rowOff>15240</xdr:rowOff>
    </xdr:to>
    <xdr:cxnSp macro="">
      <xdr:nvCxnSpPr>
        <xdr:cNvPr id="198" name="直線コネクタ 197"/>
        <xdr:cNvCxnSpPr/>
      </xdr:nvCxnSpPr>
      <xdr:spPr>
        <a:xfrm>
          <a:off x="1008380" y="1004697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17056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xdr:cNvSpPr txBox="1"/>
      </xdr:nvSpPr>
      <xdr:spPr>
        <a:xfrm>
          <a:off x="238570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1" name="n_3aveValue【体育館・プール】&#10;有形固定資産減価償却率"/>
        <xdr:cNvSpPr txBox="1"/>
      </xdr:nvSpPr>
      <xdr:spPr>
        <a:xfrm>
          <a:off x="161100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202" name="n_4aveValue【体育館・プール】&#10;有形固定資産減価償却率"/>
        <xdr:cNvSpPr txBox="1"/>
      </xdr:nvSpPr>
      <xdr:spPr>
        <a:xfrm>
          <a:off x="83630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203" name="n_1mainValue【体育館・プール】&#10;有形固定資産減価償却率"/>
        <xdr:cNvSpPr txBox="1"/>
      </xdr:nvSpPr>
      <xdr:spPr>
        <a:xfrm>
          <a:off x="317056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81932</xdr:rowOff>
    </xdr:from>
    <xdr:ext cx="405111" cy="259045"/>
    <xdr:sp macro="" textlink="">
      <xdr:nvSpPr>
        <xdr:cNvPr id="204" name="n_2mainValue【体育館・プール】&#10;有形固定資産減価償却率"/>
        <xdr:cNvSpPr txBox="1"/>
      </xdr:nvSpPr>
      <xdr:spPr>
        <a:xfrm>
          <a:off x="238570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57167</xdr:rowOff>
    </xdr:from>
    <xdr:ext cx="405111" cy="259045"/>
    <xdr:sp macro="" textlink="">
      <xdr:nvSpPr>
        <xdr:cNvPr id="205" name="n_3mainValue【体育館・プール】&#10;有形固定資産減価償却率"/>
        <xdr:cNvSpPr txBox="1"/>
      </xdr:nvSpPr>
      <xdr:spPr>
        <a:xfrm>
          <a:off x="161100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206" name="n_4mainValue【体育館・プール】&#10;有形固定資産減価償却率"/>
        <xdr:cNvSpPr txBox="1"/>
      </xdr:nvSpPr>
      <xdr:spPr>
        <a:xfrm>
          <a:off x="83630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9219565" y="955548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92583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9154160" y="1068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925830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915416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5" name="【体育館・プール】&#10;一人当たり面積平均値テキスト"/>
        <xdr:cNvSpPr txBox="1"/>
      </xdr:nvSpPr>
      <xdr:spPr>
        <a:xfrm>
          <a:off x="92583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9192260" y="1029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8445500" y="1030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6873240" y="1032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xdr:cNvSpPr/>
      </xdr:nvSpPr>
      <xdr:spPr>
        <a:xfrm>
          <a:off x="609854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120650</xdr:rowOff>
    </xdr:from>
    <xdr:to>
      <xdr:col>55</xdr:col>
      <xdr:colOff>50800</xdr:colOff>
      <xdr:row>60</xdr:row>
      <xdr:rowOff>50800</xdr:rowOff>
    </xdr:to>
    <xdr:sp macro="" textlink="">
      <xdr:nvSpPr>
        <xdr:cNvPr id="246" name="楕円 245"/>
        <xdr:cNvSpPr/>
      </xdr:nvSpPr>
      <xdr:spPr>
        <a:xfrm>
          <a:off x="9192260" y="1001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143527</xdr:rowOff>
    </xdr:from>
    <xdr:ext cx="469744" cy="259045"/>
    <xdr:sp macro="" textlink="">
      <xdr:nvSpPr>
        <xdr:cNvPr id="247" name="【体育館・プール】&#10;一人当たり面積該当値テキスト"/>
        <xdr:cNvSpPr txBox="1"/>
      </xdr:nvSpPr>
      <xdr:spPr>
        <a:xfrm>
          <a:off x="9258300"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128270</xdr:rowOff>
    </xdr:from>
    <xdr:to>
      <xdr:col>50</xdr:col>
      <xdr:colOff>165100</xdr:colOff>
      <xdr:row>60</xdr:row>
      <xdr:rowOff>58420</xdr:rowOff>
    </xdr:to>
    <xdr:sp macro="" textlink="">
      <xdr:nvSpPr>
        <xdr:cNvPr id="248" name="楕円 247"/>
        <xdr:cNvSpPr/>
      </xdr:nvSpPr>
      <xdr:spPr>
        <a:xfrm>
          <a:off x="8445500" y="1001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0</xdr:rowOff>
    </xdr:from>
    <xdr:to>
      <xdr:col>55</xdr:col>
      <xdr:colOff>0</xdr:colOff>
      <xdr:row>60</xdr:row>
      <xdr:rowOff>7620</xdr:rowOff>
    </xdr:to>
    <xdr:cxnSp macro="">
      <xdr:nvCxnSpPr>
        <xdr:cNvPr id="249" name="直線コネクタ 248"/>
        <xdr:cNvCxnSpPr/>
      </xdr:nvCxnSpPr>
      <xdr:spPr>
        <a:xfrm flipV="1">
          <a:off x="8496300" y="1005840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135890</xdr:rowOff>
    </xdr:from>
    <xdr:to>
      <xdr:col>46</xdr:col>
      <xdr:colOff>38100</xdr:colOff>
      <xdr:row>60</xdr:row>
      <xdr:rowOff>66040</xdr:rowOff>
    </xdr:to>
    <xdr:sp macro="" textlink="">
      <xdr:nvSpPr>
        <xdr:cNvPr id="250" name="楕円 249"/>
        <xdr:cNvSpPr/>
      </xdr:nvSpPr>
      <xdr:spPr>
        <a:xfrm>
          <a:off x="7670800" y="1002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7620</xdr:rowOff>
    </xdr:from>
    <xdr:to>
      <xdr:col>50</xdr:col>
      <xdr:colOff>114300</xdr:colOff>
      <xdr:row>60</xdr:row>
      <xdr:rowOff>15240</xdr:rowOff>
    </xdr:to>
    <xdr:cxnSp macro="">
      <xdr:nvCxnSpPr>
        <xdr:cNvPr id="251" name="直線コネクタ 250"/>
        <xdr:cNvCxnSpPr/>
      </xdr:nvCxnSpPr>
      <xdr:spPr>
        <a:xfrm flipV="1">
          <a:off x="7713980" y="1006602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139700</xdr:rowOff>
    </xdr:from>
    <xdr:to>
      <xdr:col>41</xdr:col>
      <xdr:colOff>101600</xdr:colOff>
      <xdr:row>60</xdr:row>
      <xdr:rowOff>69850</xdr:rowOff>
    </xdr:to>
    <xdr:sp macro="" textlink="">
      <xdr:nvSpPr>
        <xdr:cNvPr id="252" name="楕円 251"/>
        <xdr:cNvSpPr/>
      </xdr:nvSpPr>
      <xdr:spPr>
        <a:xfrm>
          <a:off x="6873240" y="1003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15240</xdr:rowOff>
    </xdr:from>
    <xdr:to>
      <xdr:col>45</xdr:col>
      <xdr:colOff>177800</xdr:colOff>
      <xdr:row>60</xdr:row>
      <xdr:rowOff>19050</xdr:rowOff>
    </xdr:to>
    <xdr:cxnSp macro="">
      <xdr:nvCxnSpPr>
        <xdr:cNvPr id="253" name="直線コネクタ 252"/>
        <xdr:cNvCxnSpPr/>
      </xdr:nvCxnSpPr>
      <xdr:spPr>
        <a:xfrm flipV="1">
          <a:off x="6924040" y="1007364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151130</xdr:rowOff>
    </xdr:from>
    <xdr:to>
      <xdr:col>36</xdr:col>
      <xdr:colOff>165100</xdr:colOff>
      <xdr:row>60</xdr:row>
      <xdr:rowOff>81280</xdr:rowOff>
    </xdr:to>
    <xdr:sp macro="" textlink="">
      <xdr:nvSpPr>
        <xdr:cNvPr id="254" name="楕円 253"/>
        <xdr:cNvSpPr/>
      </xdr:nvSpPr>
      <xdr:spPr>
        <a:xfrm>
          <a:off x="6098540" y="10041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19050</xdr:rowOff>
    </xdr:from>
    <xdr:to>
      <xdr:col>41</xdr:col>
      <xdr:colOff>50800</xdr:colOff>
      <xdr:row>60</xdr:row>
      <xdr:rowOff>30480</xdr:rowOff>
    </xdr:to>
    <xdr:cxnSp macro="">
      <xdr:nvCxnSpPr>
        <xdr:cNvPr id="255" name="直線コネクタ 254"/>
        <xdr:cNvCxnSpPr/>
      </xdr:nvCxnSpPr>
      <xdr:spPr>
        <a:xfrm flipV="1">
          <a:off x="6149340" y="1007745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56" name="n_1aveValue【体育館・プール】&#10;一人当たり面積"/>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57" name="n_2aveValue【体育館・プール】&#10;一人当たり面積"/>
        <xdr:cNvSpPr txBox="1"/>
      </xdr:nvSpPr>
      <xdr:spPr>
        <a:xfrm>
          <a:off x="750958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58" name="n_3aveValue【体育館・プール】&#10;一人当たり面積"/>
        <xdr:cNvSpPr txBox="1"/>
      </xdr:nvSpPr>
      <xdr:spPr>
        <a:xfrm>
          <a:off x="67120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19067</xdr:rowOff>
    </xdr:from>
    <xdr:ext cx="469744" cy="259045"/>
    <xdr:sp macro="" textlink="">
      <xdr:nvSpPr>
        <xdr:cNvPr id="259" name="n_4aveValue【体育館・プール】&#10;一人当たり面積"/>
        <xdr:cNvSpPr txBox="1"/>
      </xdr:nvSpPr>
      <xdr:spPr>
        <a:xfrm>
          <a:off x="59373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74947</xdr:rowOff>
    </xdr:from>
    <xdr:ext cx="469744" cy="259045"/>
    <xdr:sp macro="" textlink="">
      <xdr:nvSpPr>
        <xdr:cNvPr id="260" name="n_1mainValue【体育館・プール】&#10;一人当たり面積"/>
        <xdr:cNvSpPr txBox="1"/>
      </xdr:nvSpPr>
      <xdr:spPr>
        <a:xfrm>
          <a:off x="8271587" y="979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82567</xdr:rowOff>
    </xdr:from>
    <xdr:ext cx="469744" cy="259045"/>
    <xdr:sp macro="" textlink="">
      <xdr:nvSpPr>
        <xdr:cNvPr id="261" name="n_2mainValue【体育館・プール】&#10;一人当たり面積"/>
        <xdr:cNvSpPr txBox="1"/>
      </xdr:nvSpPr>
      <xdr:spPr>
        <a:xfrm>
          <a:off x="750958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86377</xdr:rowOff>
    </xdr:from>
    <xdr:ext cx="469744" cy="259045"/>
    <xdr:sp macro="" textlink="">
      <xdr:nvSpPr>
        <xdr:cNvPr id="262" name="n_3mainValue【体育館・プール】&#10;一人当たり面積"/>
        <xdr:cNvSpPr txBox="1"/>
      </xdr:nvSpPr>
      <xdr:spPr>
        <a:xfrm>
          <a:off x="6712027" y="98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97807</xdr:rowOff>
    </xdr:from>
    <xdr:ext cx="469744" cy="259045"/>
    <xdr:sp macro="" textlink="">
      <xdr:nvSpPr>
        <xdr:cNvPr id="263" name="n_4mainValue【体育館・プール】&#10;一人当たり面積"/>
        <xdr:cNvSpPr txBox="1"/>
      </xdr:nvSpPr>
      <xdr:spPr>
        <a:xfrm>
          <a:off x="59373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086225" y="13026391"/>
          <a:ext cx="0" cy="1384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124960" y="1441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020820" y="14410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124960" y="128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02082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91" name="【福祉施設】&#10;有形固定資産減価償却率平均値テキスト"/>
        <xdr:cNvSpPr txBox="1"/>
      </xdr:nvSpPr>
      <xdr:spPr>
        <a:xfrm>
          <a:off x="4124960" y="13454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036060" y="1347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312160" y="13435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514600" y="134068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739900" y="13402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6" name="フローチャート: 判断 295"/>
        <xdr:cNvSpPr/>
      </xdr:nvSpPr>
      <xdr:spPr>
        <a:xfrm>
          <a:off x="965200" y="13276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131318</xdr:rowOff>
    </xdr:from>
    <xdr:to>
      <xdr:col>24</xdr:col>
      <xdr:colOff>114300</xdr:colOff>
      <xdr:row>80</xdr:row>
      <xdr:rowOff>61468</xdr:rowOff>
    </xdr:to>
    <xdr:sp macro="" textlink="">
      <xdr:nvSpPr>
        <xdr:cNvPr id="302" name="楕円 301"/>
        <xdr:cNvSpPr/>
      </xdr:nvSpPr>
      <xdr:spPr>
        <a:xfrm>
          <a:off x="4036060" y="13374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154195</xdr:rowOff>
    </xdr:from>
    <xdr:ext cx="405111" cy="259045"/>
    <xdr:sp macro="" textlink="">
      <xdr:nvSpPr>
        <xdr:cNvPr id="303" name="【福祉施設】&#10;有形固定資産減価償却率該当値テキスト"/>
        <xdr:cNvSpPr txBox="1"/>
      </xdr:nvSpPr>
      <xdr:spPr>
        <a:xfrm>
          <a:off x="4124960" y="132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78739</xdr:rowOff>
    </xdr:from>
    <xdr:to>
      <xdr:col>20</xdr:col>
      <xdr:colOff>38100</xdr:colOff>
      <xdr:row>80</xdr:row>
      <xdr:rowOff>8889</xdr:rowOff>
    </xdr:to>
    <xdr:sp macro="" textlink="">
      <xdr:nvSpPr>
        <xdr:cNvPr id="304" name="楕円 303"/>
        <xdr:cNvSpPr/>
      </xdr:nvSpPr>
      <xdr:spPr>
        <a:xfrm>
          <a:off x="3312160" y="133222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129539</xdr:rowOff>
    </xdr:from>
    <xdr:to>
      <xdr:col>24</xdr:col>
      <xdr:colOff>63500</xdr:colOff>
      <xdr:row>80</xdr:row>
      <xdr:rowOff>10668</xdr:rowOff>
    </xdr:to>
    <xdr:cxnSp macro="">
      <xdr:nvCxnSpPr>
        <xdr:cNvPr id="305" name="直線コネクタ 304"/>
        <xdr:cNvCxnSpPr/>
      </xdr:nvCxnSpPr>
      <xdr:spPr>
        <a:xfrm>
          <a:off x="3355340" y="13373099"/>
          <a:ext cx="73152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33020</xdr:rowOff>
    </xdr:from>
    <xdr:to>
      <xdr:col>15</xdr:col>
      <xdr:colOff>101600</xdr:colOff>
      <xdr:row>79</xdr:row>
      <xdr:rowOff>134620</xdr:rowOff>
    </xdr:to>
    <xdr:sp macro="" textlink="">
      <xdr:nvSpPr>
        <xdr:cNvPr id="306" name="楕円 305"/>
        <xdr:cNvSpPr/>
      </xdr:nvSpPr>
      <xdr:spPr>
        <a:xfrm>
          <a:off x="25146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129539</xdr:rowOff>
    </xdr:to>
    <xdr:cxnSp macro="">
      <xdr:nvCxnSpPr>
        <xdr:cNvPr id="307" name="直線コネクタ 306"/>
        <xdr:cNvCxnSpPr/>
      </xdr:nvCxnSpPr>
      <xdr:spPr>
        <a:xfrm>
          <a:off x="2565400" y="13327380"/>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147320</xdr:rowOff>
    </xdr:from>
    <xdr:to>
      <xdr:col>10</xdr:col>
      <xdr:colOff>165100</xdr:colOff>
      <xdr:row>79</xdr:row>
      <xdr:rowOff>77470</xdr:rowOff>
    </xdr:to>
    <xdr:sp macro="" textlink="">
      <xdr:nvSpPr>
        <xdr:cNvPr id="308" name="楕円 307"/>
        <xdr:cNvSpPr/>
      </xdr:nvSpPr>
      <xdr:spPr>
        <a:xfrm>
          <a:off x="1739900" y="13223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26670</xdr:rowOff>
    </xdr:from>
    <xdr:to>
      <xdr:col>15</xdr:col>
      <xdr:colOff>50800</xdr:colOff>
      <xdr:row>79</xdr:row>
      <xdr:rowOff>83820</xdr:rowOff>
    </xdr:to>
    <xdr:cxnSp macro="">
      <xdr:nvCxnSpPr>
        <xdr:cNvPr id="309" name="直線コネクタ 308"/>
        <xdr:cNvCxnSpPr/>
      </xdr:nvCxnSpPr>
      <xdr:spPr>
        <a:xfrm>
          <a:off x="1790700" y="1327023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106172</xdr:rowOff>
    </xdr:from>
    <xdr:to>
      <xdr:col>6</xdr:col>
      <xdr:colOff>38100</xdr:colOff>
      <xdr:row>79</xdr:row>
      <xdr:rowOff>36322</xdr:rowOff>
    </xdr:to>
    <xdr:sp macro="" textlink="">
      <xdr:nvSpPr>
        <xdr:cNvPr id="310" name="楕円 309"/>
        <xdr:cNvSpPr/>
      </xdr:nvSpPr>
      <xdr:spPr>
        <a:xfrm>
          <a:off x="965200" y="13182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156972</xdr:rowOff>
    </xdr:from>
    <xdr:to>
      <xdr:col>10</xdr:col>
      <xdr:colOff>114300</xdr:colOff>
      <xdr:row>79</xdr:row>
      <xdr:rowOff>26670</xdr:rowOff>
    </xdr:to>
    <xdr:cxnSp macro="">
      <xdr:nvCxnSpPr>
        <xdr:cNvPr id="311" name="直線コネクタ 310"/>
        <xdr:cNvCxnSpPr/>
      </xdr:nvCxnSpPr>
      <xdr:spPr>
        <a:xfrm>
          <a:off x="1008380" y="13232892"/>
          <a:ext cx="7823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312" name="n_1aveValue【福祉施設】&#10;有形固定資産減価償却率"/>
        <xdr:cNvSpPr txBox="1"/>
      </xdr:nvSpPr>
      <xdr:spPr>
        <a:xfrm>
          <a:off x="3170564" y="1352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313" name="n_2aveValue【福祉施設】&#10;有形固定資産減価償却率"/>
        <xdr:cNvSpPr txBox="1"/>
      </xdr:nvSpPr>
      <xdr:spPr>
        <a:xfrm>
          <a:off x="2385704" y="1349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14" name="n_3aveValue【福祉施設】&#10;有形固定資産減価償却率"/>
        <xdr:cNvSpPr txBox="1"/>
      </xdr:nvSpPr>
      <xdr:spPr>
        <a:xfrm>
          <a:off x="161100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125747</xdr:rowOff>
    </xdr:from>
    <xdr:ext cx="405111" cy="259045"/>
    <xdr:sp macro="" textlink="">
      <xdr:nvSpPr>
        <xdr:cNvPr id="315" name="n_4aveValue【福祉施設】&#10;有形固定資産減価償却率"/>
        <xdr:cNvSpPr txBox="1"/>
      </xdr:nvSpPr>
      <xdr:spPr>
        <a:xfrm>
          <a:off x="836304"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25416</xdr:rowOff>
    </xdr:from>
    <xdr:ext cx="405111" cy="259045"/>
    <xdr:sp macro="" textlink="">
      <xdr:nvSpPr>
        <xdr:cNvPr id="316" name="n_1mainValue【福祉施設】&#10;有形固定資産減価償却率"/>
        <xdr:cNvSpPr txBox="1"/>
      </xdr:nvSpPr>
      <xdr:spPr>
        <a:xfrm>
          <a:off x="3170564" y="1310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151147</xdr:rowOff>
    </xdr:from>
    <xdr:ext cx="405111" cy="259045"/>
    <xdr:sp macro="" textlink="">
      <xdr:nvSpPr>
        <xdr:cNvPr id="317" name="n_2mainValue【福祉施設】&#10;有形固定資産減価償却率"/>
        <xdr:cNvSpPr txBox="1"/>
      </xdr:nvSpPr>
      <xdr:spPr>
        <a:xfrm>
          <a:off x="238570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93997</xdr:rowOff>
    </xdr:from>
    <xdr:ext cx="405111" cy="259045"/>
    <xdr:sp macro="" textlink="">
      <xdr:nvSpPr>
        <xdr:cNvPr id="318" name="n_3mainValue【福祉施設】&#10;有形固定資産減価償却率"/>
        <xdr:cNvSpPr txBox="1"/>
      </xdr:nvSpPr>
      <xdr:spPr>
        <a:xfrm>
          <a:off x="1611004" y="1300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52849</xdr:rowOff>
    </xdr:from>
    <xdr:ext cx="405111" cy="259045"/>
    <xdr:sp macro="" textlink="">
      <xdr:nvSpPr>
        <xdr:cNvPr id="319" name="n_4mainValue【福祉施設】&#10;有形固定資産減価償却率"/>
        <xdr:cNvSpPr txBox="1"/>
      </xdr:nvSpPr>
      <xdr:spPr>
        <a:xfrm>
          <a:off x="836304" y="1296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xdr:cNvCxnSpPr/>
      </xdr:nvCxnSpPr>
      <xdr:spPr>
        <a:xfrm flipV="1">
          <a:off x="9219565" y="12940030"/>
          <a:ext cx="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xdr:cNvSpPr txBox="1"/>
      </xdr:nvSpPr>
      <xdr:spPr>
        <a:xfrm>
          <a:off x="9258300" y="1272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xdr:cNvCxnSpPr/>
      </xdr:nvCxnSpPr>
      <xdr:spPr>
        <a:xfrm>
          <a:off x="9154160" y="12940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48" name="【福祉施設】&#10;一人当たり面積平均値テキスト"/>
        <xdr:cNvSpPr txBox="1"/>
      </xdr:nvSpPr>
      <xdr:spPr>
        <a:xfrm>
          <a:off x="9258300" y="137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xdr:cNvSpPr/>
      </xdr:nvSpPr>
      <xdr:spPr>
        <a:xfrm>
          <a:off x="91922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xdr:cNvSpPr/>
      </xdr:nvSpPr>
      <xdr:spPr>
        <a:xfrm>
          <a:off x="8445500" y="1382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767080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xdr:cNvSpPr/>
      </xdr:nvSpPr>
      <xdr:spPr>
        <a:xfrm>
          <a:off x="6873240" y="1382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53" name="フローチャート: 判断 352"/>
        <xdr:cNvSpPr/>
      </xdr:nvSpPr>
      <xdr:spPr>
        <a:xfrm>
          <a:off x="6098540" y="1379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69850</xdr:rowOff>
    </xdr:from>
    <xdr:to>
      <xdr:col>55</xdr:col>
      <xdr:colOff>50800</xdr:colOff>
      <xdr:row>84</xdr:row>
      <xdr:rowOff>0</xdr:rowOff>
    </xdr:to>
    <xdr:sp macro="" textlink="">
      <xdr:nvSpPr>
        <xdr:cNvPr id="359" name="楕円 358"/>
        <xdr:cNvSpPr/>
      </xdr:nvSpPr>
      <xdr:spPr>
        <a:xfrm>
          <a:off x="9192260" y="13983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48277</xdr:rowOff>
    </xdr:from>
    <xdr:ext cx="469744" cy="259045"/>
    <xdr:sp macro="" textlink="">
      <xdr:nvSpPr>
        <xdr:cNvPr id="360" name="【福祉施設】&#10;一人当たり面積該当値テキスト"/>
        <xdr:cNvSpPr txBox="1"/>
      </xdr:nvSpPr>
      <xdr:spPr>
        <a:xfrm>
          <a:off x="9258300"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69850</xdr:rowOff>
    </xdr:from>
    <xdr:to>
      <xdr:col>50</xdr:col>
      <xdr:colOff>165100</xdr:colOff>
      <xdr:row>84</xdr:row>
      <xdr:rowOff>0</xdr:rowOff>
    </xdr:to>
    <xdr:sp macro="" textlink="">
      <xdr:nvSpPr>
        <xdr:cNvPr id="361" name="楕円 360"/>
        <xdr:cNvSpPr/>
      </xdr:nvSpPr>
      <xdr:spPr>
        <a:xfrm>
          <a:off x="8445500" y="13983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120650</xdr:rowOff>
    </xdr:from>
    <xdr:to>
      <xdr:col>55</xdr:col>
      <xdr:colOff>0</xdr:colOff>
      <xdr:row>83</xdr:row>
      <xdr:rowOff>120650</xdr:rowOff>
    </xdr:to>
    <xdr:cxnSp macro="">
      <xdr:nvCxnSpPr>
        <xdr:cNvPr id="362" name="直線コネクタ 361"/>
        <xdr:cNvCxnSpPr/>
      </xdr:nvCxnSpPr>
      <xdr:spPr>
        <a:xfrm>
          <a:off x="8496300" y="140347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63" name="楕円 362"/>
        <xdr:cNvSpPr/>
      </xdr:nvSpPr>
      <xdr:spPr>
        <a:xfrm>
          <a:off x="767080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120650</xdr:rowOff>
    </xdr:to>
    <xdr:cxnSp macro="">
      <xdr:nvCxnSpPr>
        <xdr:cNvPr id="364" name="直線コネクタ 363"/>
        <xdr:cNvCxnSpPr/>
      </xdr:nvCxnSpPr>
      <xdr:spPr>
        <a:xfrm>
          <a:off x="7713980" y="1400937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65" name="楕円 364"/>
        <xdr:cNvSpPr/>
      </xdr:nvSpPr>
      <xdr:spPr>
        <a:xfrm>
          <a:off x="687324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95250</xdr:rowOff>
    </xdr:to>
    <xdr:cxnSp macro="">
      <xdr:nvCxnSpPr>
        <xdr:cNvPr id="366" name="直線コネクタ 365"/>
        <xdr:cNvCxnSpPr/>
      </xdr:nvCxnSpPr>
      <xdr:spPr>
        <a:xfrm>
          <a:off x="6924040" y="140093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57150</xdr:rowOff>
    </xdr:from>
    <xdr:to>
      <xdr:col>36</xdr:col>
      <xdr:colOff>165100</xdr:colOff>
      <xdr:row>83</xdr:row>
      <xdr:rowOff>158750</xdr:rowOff>
    </xdr:to>
    <xdr:sp macro="" textlink="">
      <xdr:nvSpPr>
        <xdr:cNvPr id="367" name="楕円 366"/>
        <xdr:cNvSpPr/>
      </xdr:nvSpPr>
      <xdr:spPr>
        <a:xfrm>
          <a:off x="609854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83</xdr:row>
      <xdr:rowOff>107950</xdr:rowOff>
    </xdr:to>
    <xdr:cxnSp macro="">
      <xdr:nvCxnSpPr>
        <xdr:cNvPr id="368" name="直線コネクタ 367"/>
        <xdr:cNvCxnSpPr/>
      </xdr:nvCxnSpPr>
      <xdr:spPr>
        <a:xfrm flipV="1">
          <a:off x="6149340" y="1400937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69" name="n_1aveValue【福祉施設】&#10;一人当たり面積"/>
        <xdr:cNvSpPr txBox="1"/>
      </xdr:nvSpPr>
      <xdr:spPr>
        <a:xfrm>
          <a:off x="8271587" y="1360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xdr:cNvSpPr txBox="1"/>
      </xdr:nvSpPr>
      <xdr:spPr>
        <a:xfrm>
          <a:off x="750958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71" name="n_3aveValue【福祉施設】&#10;一人当たり面積"/>
        <xdr:cNvSpPr txBox="1"/>
      </xdr:nvSpPr>
      <xdr:spPr>
        <a:xfrm>
          <a:off x="6712027" y="1360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72" name="n_4aveValue【福祉施設】&#10;一人当たり面積"/>
        <xdr:cNvSpPr txBox="1"/>
      </xdr:nvSpPr>
      <xdr:spPr>
        <a:xfrm>
          <a:off x="59373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162577</xdr:rowOff>
    </xdr:from>
    <xdr:ext cx="469744" cy="259045"/>
    <xdr:sp macro="" textlink="">
      <xdr:nvSpPr>
        <xdr:cNvPr id="373" name="n_1mainValue【福祉施設】&#10;一人当たり面積"/>
        <xdr:cNvSpPr txBox="1"/>
      </xdr:nvSpPr>
      <xdr:spPr>
        <a:xfrm>
          <a:off x="827158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4" name="n_2mainValue【福祉施設】&#10;一人当たり面積"/>
        <xdr:cNvSpPr txBox="1"/>
      </xdr:nvSpPr>
      <xdr:spPr>
        <a:xfrm>
          <a:off x="750958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5" name="n_3mainValue【福祉施設】&#10;一人当たり面積"/>
        <xdr:cNvSpPr txBox="1"/>
      </xdr:nvSpPr>
      <xdr:spPr>
        <a:xfrm>
          <a:off x="67120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149877</xdr:rowOff>
    </xdr:from>
    <xdr:ext cx="469744" cy="259045"/>
    <xdr:sp macro="" textlink="">
      <xdr:nvSpPr>
        <xdr:cNvPr id="376" name="n_4mainValue【福祉施設】&#10;一人当たり面積"/>
        <xdr:cNvSpPr txBox="1"/>
      </xdr:nvSpPr>
      <xdr:spPr>
        <a:xfrm>
          <a:off x="593732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xdr:cNvCxnSpPr/>
      </xdr:nvCxnSpPr>
      <xdr:spPr>
        <a:xfrm flipV="1">
          <a:off x="4086225" y="16926742"/>
          <a:ext cx="0" cy="132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xdr:cNvSpPr txBox="1"/>
      </xdr:nvSpPr>
      <xdr:spPr>
        <a:xfrm>
          <a:off x="4124960" y="1825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xdr:cNvCxnSpPr/>
      </xdr:nvCxnSpPr>
      <xdr:spPr>
        <a:xfrm>
          <a:off x="4020820" y="18253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xdr:cNvSpPr txBox="1"/>
      </xdr:nvSpPr>
      <xdr:spPr>
        <a:xfrm>
          <a:off x="4124960" y="1670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xdr:cNvCxnSpPr/>
      </xdr:nvCxnSpPr>
      <xdr:spPr>
        <a:xfrm>
          <a:off x="4020820" y="16926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407" name="【市民会館】&#10;有形固定資産減価償却率平均値テキスト"/>
        <xdr:cNvSpPr txBox="1"/>
      </xdr:nvSpPr>
      <xdr:spPr>
        <a:xfrm>
          <a:off x="4124960" y="17370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xdr:cNvSpPr/>
      </xdr:nvSpPr>
      <xdr:spPr>
        <a:xfrm>
          <a:off x="403606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xdr:cNvSpPr/>
      </xdr:nvSpPr>
      <xdr:spPr>
        <a:xfrm>
          <a:off x="3312160" y="174909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xdr:cNvSpPr/>
      </xdr:nvSpPr>
      <xdr:spPr>
        <a:xfrm>
          <a:off x="2514600" y="1748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xdr:cNvSpPr/>
      </xdr:nvSpPr>
      <xdr:spPr>
        <a:xfrm>
          <a:off x="173990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2" name="フローチャート: 判断 411"/>
        <xdr:cNvSpPr/>
      </xdr:nvSpPr>
      <xdr:spPr>
        <a:xfrm>
          <a:off x="965200" y="174262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18" name="楕円 417"/>
        <xdr:cNvSpPr/>
      </xdr:nvSpPr>
      <xdr:spPr>
        <a:xfrm>
          <a:off x="4036060" y="17515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59345</xdr:rowOff>
    </xdr:from>
    <xdr:ext cx="405111" cy="259045"/>
    <xdr:sp macro="" textlink="">
      <xdr:nvSpPr>
        <xdr:cNvPr id="419" name="【市民会館】&#10;有形固定資産減価償却率該当値テキスト"/>
        <xdr:cNvSpPr txBox="1"/>
      </xdr:nvSpPr>
      <xdr:spPr>
        <a:xfrm>
          <a:off x="4124960" y="1749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49893</xdr:rowOff>
    </xdr:from>
    <xdr:to>
      <xdr:col>20</xdr:col>
      <xdr:colOff>38100</xdr:colOff>
      <xdr:row>104</xdr:row>
      <xdr:rowOff>151493</xdr:rowOff>
    </xdr:to>
    <xdr:sp macro="" textlink="">
      <xdr:nvSpPr>
        <xdr:cNvPr id="420" name="楕円 419"/>
        <xdr:cNvSpPr/>
      </xdr:nvSpPr>
      <xdr:spPr>
        <a:xfrm>
          <a:off x="3312160" y="17484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104</xdr:row>
      <xdr:rowOff>131718</xdr:rowOff>
    </xdr:to>
    <xdr:cxnSp macro="">
      <xdr:nvCxnSpPr>
        <xdr:cNvPr id="421" name="直線コネクタ 420"/>
        <xdr:cNvCxnSpPr/>
      </xdr:nvCxnSpPr>
      <xdr:spPr>
        <a:xfrm>
          <a:off x="3355340" y="17535253"/>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44994</xdr:rowOff>
    </xdr:from>
    <xdr:to>
      <xdr:col>15</xdr:col>
      <xdr:colOff>101600</xdr:colOff>
      <xdr:row>104</xdr:row>
      <xdr:rowOff>146594</xdr:rowOff>
    </xdr:to>
    <xdr:sp macro="" textlink="">
      <xdr:nvSpPr>
        <xdr:cNvPr id="422" name="楕円 421"/>
        <xdr:cNvSpPr/>
      </xdr:nvSpPr>
      <xdr:spPr>
        <a:xfrm>
          <a:off x="2514600" y="174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95794</xdr:rowOff>
    </xdr:from>
    <xdr:to>
      <xdr:col>19</xdr:col>
      <xdr:colOff>177800</xdr:colOff>
      <xdr:row>104</xdr:row>
      <xdr:rowOff>100693</xdr:rowOff>
    </xdr:to>
    <xdr:cxnSp macro="">
      <xdr:nvCxnSpPr>
        <xdr:cNvPr id="423" name="直線コネクタ 422"/>
        <xdr:cNvCxnSpPr/>
      </xdr:nvCxnSpPr>
      <xdr:spPr>
        <a:xfrm>
          <a:off x="2565400" y="17530354"/>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24" name="楕円 423"/>
        <xdr:cNvSpPr/>
      </xdr:nvSpPr>
      <xdr:spPr>
        <a:xfrm>
          <a:off x="1739900" y="174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66402</xdr:rowOff>
    </xdr:from>
    <xdr:to>
      <xdr:col>15</xdr:col>
      <xdr:colOff>50800</xdr:colOff>
      <xdr:row>104</xdr:row>
      <xdr:rowOff>95794</xdr:rowOff>
    </xdr:to>
    <xdr:cxnSp macro="">
      <xdr:nvCxnSpPr>
        <xdr:cNvPr id="425" name="直線コネクタ 424"/>
        <xdr:cNvCxnSpPr/>
      </xdr:nvCxnSpPr>
      <xdr:spPr>
        <a:xfrm>
          <a:off x="1790700" y="17500962"/>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160927</xdr:rowOff>
    </xdr:from>
    <xdr:to>
      <xdr:col>6</xdr:col>
      <xdr:colOff>38100</xdr:colOff>
      <xdr:row>104</xdr:row>
      <xdr:rowOff>91077</xdr:rowOff>
    </xdr:to>
    <xdr:sp macro="" textlink="">
      <xdr:nvSpPr>
        <xdr:cNvPr id="426" name="楕円 425"/>
        <xdr:cNvSpPr/>
      </xdr:nvSpPr>
      <xdr:spPr>
        <a:xfrm>
          <a:off x="965200" y="17427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40277</xdr:rowOff>
    </xdr:from>
    <xdr:to>
      <xdr:col>10</xdr:col>
      <xdr:colOff>114300</xdr:colOff>
      <xdr:row>104</xdr:row>
      <xdr:rowOff>66402</xdr:rowOff>
    </xdr:to>
    <xdr:cxnSp macro="">
      <xdr:nvCxnSpPr>
        <xdr:cNvPr id="427" name="直線コネクタ 426"/>
        <xdr:cNvCxnSpPr/>
      </xdr:nvCxnSpPr>
      <xdr:spPr>
        <a:xfrm>
          <a:off x="1008380" y="17474837"/>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28" name="n_1aveValue【市民会館】&#10;有形固定資産減価償却率"/>
        <xdr:cNvSpPr txBox="1"/>
      </xdr:nvSpPr>
      <xdr:spPr>
        <a:xfrm>
          <a:off x="3170564" y="1758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429" name="n_2aveValue【市民会館】&#10;有形固定資産減価償却率"/>
        <xdr:cNvSpPr txBox="1"/>
      </xdr:nvSpPr>
      <xdr:spPr>
        <a:xfrm>
          <a:off x="2385704" y="175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30" name="n_3aveValue【市民会館】&#10;有形固定資産減価償却率"/>
        <xdr:cNvSpPr txBox="1"/>
      </xdr:nvSpPr>
      <xdr:spPr>
        <a:xfrm>
          <a:off x="161100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1" name="n_4aveValue【市民会館】&#10;有形固定資産減価償却率"/>
        <xdr:cNvSpPr txBox="1"/>
      </xdr:nvSpPr>
      <xdr:spPr>
        <a:xfrm>
          <a:off x="83630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168020</xdr:rowOff>
    </xdr:from>
    <xdr:ext cx="405111" cy="259045"/>
    <xdr:sp macro="" textlink="">
      <xdr:nvSpPr>
        <xdr:cNvPr id="432" name="n_1mainValue【市民会館】&#10;有形固定資産減価償却率"/>
        <xdr:cNvSpPr txBox="1"/>
      </xdr:nvSpPr>
      <xdr:spPr>
        <a:xfrm>
          <a:off x="317056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163121</xdr:rowOff>
    </xdr:from>
    <xdr:ext cx="405111" cy="259045"/>
    <xdr:sp macro="" textlink="">
      <xdr:nvSpPr>
        <xdr:cNvPr id="433" name="n_2mainValue【市民会館】&#10;有形固定資産減価償却率"/>
        <xdr:cNvSpPr txBox="1"/>
      </xdr:nvSpPr>
      <xdr:spPr>
        <a:xfrm>
          <a:off x="238570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4" name="n_3mainValue【市民会館】&#10;有形固定資産減価償却率"/>
        <xdr:cNvSpPr txBox="1"/>
      </xdr:nvSpPr>
      <xdr:spPr>
        <a:xfrm>
          <a:off x="1611004" y="175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82204</xdr:rowOff>
    </xdr:from>
    <xdr:ext cx="405111" cy="259045"/>
    <xdr:sp macro="" textlink="">
      <xdr:nvSpPr>
        <xdr:cNvPr id="435" name="n_4mainValue【市民会館】&#10;有形固定資産減価償却率"/>
        <xdr:cNvSpPr txBox="1"/>
      </xdr:nvSpPr>
      <xdr:spPr>
        <a:xfrm>
          <a:off x="836304" y="1751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xdr:cNvCxnSpPr/>
      </xdr:nvCxnSpPr>
      <xdr:spPr>
        <a:xfrm flipV="1">
          <a:off x="9219565" y="17037558"/>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xdr:cNvSpPr txBox="1"/>
      </xdr:nvSpPr>
      <xdr:spPr>
        <a:xfrm>
          <a:off x="925830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xdr:cNvCxnSpPr/>
      </xdr:nvCxnSpPr>
      <xdr:spPr>
        <a:xfrm>
          <a:off x="915416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xdr:cNvSpPr txBox="1"/>
      </xdr:nvSpPr>
      <xdr:spPr>
        <a:xfrm>
          <a:off x="9258300" y="1681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xdr:cNvCxnSpPr/>
      </xdr:nvCxnSpPr>
      <xdr:spPr>
        <a:xfrm>
          <a:off x="9154160" y="170375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2" name="【市民会館】&#10;一人当たり面積平均値テキスト"/>
        <xdr:cNvSpPr txBox="1"/>
      </xdr:nvSpPr>
      <xdr:spPr>
        <a:xfrm>
          <a:off x="9258300" y="17521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xdr:cNvSpPr/>
      </xdr:nvSpPr>
      <xdr:spPr>
        <a:xfrm>
          <a:off x="9192260" y="17666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xdr:cNvSpPr/>
      </xdr:nvSpPr>
      <xdr:spPr>
        <a:xfrm>
          <a:off x="8445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xdr:cNvSpPr/>
      </xdr:nvSpPr>
      <xdr:spPr>
        <a:xfrm>
          <a:off x="7670800" y="17666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68732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67" name="フローチャート: 判断 466"/>
        <xdr:cNvSpPr/>
      </xdr:nvSpPr>
      <xdr:spPr>
        <a:xfrm>
          <a:off x="60985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73" name="楕円 472"/>
        <xdr:cNvSpPr/>
      </xdr:nvSpPr>
      <xdr:spPr>
        <a:xfrm>
          <a:off x="919226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74" name="【市民会館】&#10;一人当たり面積該当値テキスト"/>
        <xdr:cNvSpPr txBox="1"/>
      </xdr:nvSpPr>
      <xdr:spPr>
        <a:xfrm>
          <a:off x="9258300"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155702</xdr:rowOff>
    </xdr:from>
    <xdr:to>
      <xdr:col>50</xdr:col>
      <xdr:colOff>165100</xdr:colOff>
      <xdr:row>106</xdr:row>
      <xdr:rowOff>85852</xdr:rowOff>
    </xdr:to>
    <xdr:sp macro="" textlink="">
      <xdr:nvSpPr>
        <xdr:cNvPr id="475" name="楕円 474"/>
        <xdr:cNvSpPr/>
      </xdr:nvSpPr>
      <xdr:spPr>
        <a:xfrm>
          <a:off x="8445500" y="17757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35052</xdr:rowOff>
    </xdr:to>
    <xdr:cxnSp macro="">
      <xdr:nvCxnSpPr>
        <xdr:cNvPr id="476" name="直線コネクタ 475"/>
        <xdr:cNvCxnSpPr/>
      </xdr:nvCxnSpPr>
      <xdr:spPr>
        <a:xfrm flipV="1">
          <a:off x="8496300" y="17800320"/>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160274</xdr:rowOff>
    </xdr:from>
    <xdr:to>
      <xdr:col>46</xdr:col>
      <xdr:colOff>38100</xdr:colOff>
      <xdr:row>106</xdr:row>
      <xdr:rowOff>90424</xdr:rowOff>
    </xdr:to>
    <xdr:sp macro="" textlink="">
      <xdr:nvSpPr>
        <xdr:cNvPr id="477" name="楕円 476"/>
        <xdr:cNvSpPr/>
      </xdr:nvSpPr>
      <xdr:spPr>
        <a:xfrm>
          <a:off x="7670800" y="17762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35052</xdr:rowOff>
    </xdr:from>
    <xdr:to>
      <xdr:col>50</xdr:col>
      <xdr:colOff>114300</xdr:colOff>
      <xdr:row>106</xdr:row>
      <xdr:rowOff>39624</xdr:rowOff>
    </xdr:to>
    <xdr:cxnSp macro="">
      <xdr:nvCxnSpPr>
        <xdr:cNvPr id="478" name="直線コネクタ 477"/>
        <xdr:cNvCxnSpPr/>
      </xdr:nvCxnSpPr>
      <xdr:spPr>
        <a:xfrm flipV="1">
          <a:off x="7713980" y="1780489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160274</xdr:rowOff>
    </xdr:from>
    <xdr:to>
      <xdr:col>41</xdr:col>
      <xdr:colOff>101600</xdr:colOff>
      <xdr:row>106</xdr:row>
      <xdr:rowOff>90424</xdr:rowOff>
    </xdr:to>
    <xdr:sp macro="" textlink="">
      <xdr:nvSpPr>
        <xdr:cNvPr id="479" name="楕円 478"/>
        <xdr:cNvSpPr/>
      </xdr:nvSpPr>
      <xdr:spPr>
        <a:xfrm>
          <a:off x="6873240" y="17762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39624</xdr:rowOff>
    </xdr:from>
    <xdr:to>
      <xdr:col>45</xdr:col>
      <xdr:colOff>177800</xdr:colOff>
      <xdr:row>106</xdr:row>
      <xdr:rowOff>39624</xdr:rowOff>
    </xdr:to>
    <xdr:cxnSp macro="">
      <xdr:nvCxnSpPr>
        <xdr:cNvPr id="480" name="直線コネクタ 479"/>
        <xdr:cNvCxnSpPr/>
      </xdr:nvCxnSpPr>
      <xdr:spPr>
        <a:xfrm>
          <a:off x="6924040" y="178094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164846</xdr:rowOff>
    </xdr:from>
    <xdr:to>
      <xdr:col>36</xdr:col>
      <xdr:colOff>165100</xdr:colOff>
      <xdr:row>106</xdr:row>
      <xdr:rowOff>94996</xdr:rowOff>
    </xdr:to>
    <xdr:sp macro="" textlink="">
      <xdr:nvSpPr>
        <xdr:cNvPr id="481" name="楕円 480"/>
        <xdr:cNvSpPr/>
      </xdr:nvSpPr>
      <xdr:spPr>
        <a:xfrm>
          <a:off x="6098540" y="17767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39624</xdr:rowOff>
    </xdr:from>
    <xdr:to>
      <xdr:col>41</xdr:col>
      <xdr:colOff>50800</xdr:colOff>
      <xdr:row>106</xdr:row>
      <xdr:rowOff>44196</xdr:rowOff>
    </xdr:to>
    <xdr:cxnSp macro="">
      <xdr:nvCxnSpPr>
        <xdr:cNvPr id="482" name="直線コネクタ 481"/>
        <xdr:cNvCxnSpPr/>
      </xdr:nvCxnSpPr>
      <xdr:spPr>
        <a:xfrm flipV="1">
          <a:off x="6149340" y="1780946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3" name="n_1aveValue【市民会館】&#10;一人当たり面積"/>
        <xdr:cNvSpPr txBox="1"/>
      </xdr:nvSpPr>
      <xdr:spPr>
        <a:xfrm>
          <a:off x="8271587" y="174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4" name="n_2aveValue【市民会館】&#10;一人当たり面積"/>
        <xdr:cNvSpPr txBox="1"/>
      </xdr:nvSpPr>
      <xdr:spPr>
        <a:xfrm>
          <a:off x="7509587" y="174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5" name="n_3aveValue【市民会館】&#10;一人当たり面積"/>
        <xdr:cNvSpPr txBox="1"/>
      </xdr:nvSpPr>
      <xdr:spPr>
        <a:xfrm>
          <a:off x="67120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86" name="n_4aveValue【市民会館】&#10;一人当たり面積"/>
        <xdr:cNvSpPr txBox="1"/>
      </xdr:nvSpPr>
      <xdr:spPr>
        <a:xfrm>
          <a:off x="593732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76979</xdr:rowOff>
    </xdr:from>
    <xdr:ext cx="469744" cy="259045"/>
    <xdr:sp macro="" textlink="">
      <xdr:nvSpPr>
        <xdr:cNvPr id="487" name="n_1mainValue【市民会館】&#10;一人当たり面積"/>
        <xdr:cNvSpPr txBox="1"/>
      </xdr:nvSpPr>
      <xdr:spPr>
        <a:xfrm>
          <a:off x="8271587" y="178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81551</xdr:rowOff>
    </xdr:from>
    <xdr:ext cx="469744" cy="259045"/>
    <xdr:sp macro="" textlink="">
      <xdr:nvSpPr>
        <xdr:cNvPr id="488" name="n_2mainValue【市民会館】&#10;一人当たり面積"/>
        <xdr:cNvSpPr txBox="1"/>
      </xdr:nvSpPr>
      <xdr:spPr>
        <a:xfrm>
          <a:off x="7509587" y="178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81551</xdr:rowOff>
    </xdr:from>
    <xdr:ext cx="469744" cy="259045"/>
    <xdr:sp macro="" textlink="">
      <xdr:nvSpPr>
        <xdr:cNvPr id="489" name="n_3mainValue【市民会館】&#10;一人当たり面積"/>
        <xdr:cNvSpPr txBox="1"/>
      </xdr:nvSpPr>
      <xdr:spPr>
        <a:xfrm>
          <a:off x="6712027" y="178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86123</xdr:rowOff>
    </xdr:from>
    <xdr:ext cx="469744" cy="259045"/>
    <xdr:sp macro="" textlink="">
      <xdr:nvSpPr>
        <xdr:cNvPr id="490" name="n_4mainValue【市民会館】&#10;一人当たり面積"/>
        <xdr:cNvSpPr txBox="1"/>
      </xdr:nvSpPr>
      <xdr:spPr>
        <a:xfrm>
          <a:off x="5937327" y="178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xdr:cNvCxnSpPr/>
      </xdr:nvCxnSpPr>
      <xdr:spPr>
        <a:xfrm flipV="1">
          <a:off x="14375764" y="5588726"/>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xdr:cNvSpPr txBox="1"/>
      </xdr:nvSpPr>
      <xdr:spPr>
        <a:xfrm>
          <a:off x="144145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xdr:cNvCxnSpPr/>
      </xdr:nvCxnSpPr>
      <xdr:spPr>
        <a:xfrm>
          <a:off x="1428750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xdr:cNvSpPr txBox="1"/>
      </xdr:nvSpPr>
      <xdr:spPr>
        <a:xfrm>
          <a:off x="14414500" y="5367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xdr:cNvCxnSpPr/>
      </xdr:nvCxnSpPr>
      <xdr:spPr>
        <a:xfrm>
          <a:off x="14287500" y="558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521" name="【一般廃棄物処理施設】&#10;有形固定資産減価償却率平均値テキスト"/>
        <xdr:cNvSpPr txBox="1"/>
      </xdr:nvSpPr>
      <xdr:spPr>
        <a:xfrm>
          <a:off x="14414500" y="6387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xdr:cNvSpPr/>
      </xdr:nvSpPr>
      <xdr:spPr>
        <a:xfrm>
          <a:off x="14325600" y="65361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xdr:cNvSpPr/>
      </xdr:nvSpPr>
      <xdr:spPr>
        <a:xfrm>
          <a:off x="13578840" y="653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xdr:cNvSpPr/>
      </xdr:nvSpPr>
      <xdr:spPr>
        <a:xfrm>
          <a:off x="12804140" y="6618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xdr:cNvSpPr/>
      </xdr:nvSpPr>
      <xdr:spPr>
        <a:xfrm>
          <a:off x="12029440" y="6571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6" name="フローチャート: 判断 525"/>
        <xdr:cNvSpPr/>
      </xdr:nvSpPr>
      <xdr:spPr>
        <a:xfrm>
          <a:off x="1123188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156028</xdr:rowOff>
    </xdr:from>
    <xdr:to>
      <xdr:col>85</xdr:col>
      <xdr:colOff>177800</xdr:colOff>
      <xdr:row>41</xdr:row>
      <xdr:rowOff>86178</xdr:rowOff>
    </xdr:to>
    <xdr:sp macro="" textlink="">
      <xdr:nvSpPr>
        <xdr:cNvPr id="532" name="楕円 531"/>
        <xdr:cNvSpPr/>
      </xdr:nvSpPr>
      <xdr:spPr>
        <a:xfrm>
          <a:off x="14325600" y="686162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134455</xdr:rowOff>
    </xdr:from>
    <xdr:ext cx="405111" cy="259045"/>
    <xdr:sp macro="" textlink="">
      <xdr:nvSpPr>
        <xdr:cNvPr id="533" name="【一般廃棄物処理施設】&#10;有形固定資産減価償却率該当値テキスト"/>
        <xdr:cNvSpPr txBox="1"/>
      </xdr:nvSpPr>
      <xdr:spPr>
        <a:xfrm>
          <a:off x="14414500"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134801</xdr:rowOff>
    </xdr:from>
    <xdr:to>
      <xdr:col>81</xdr:col>
      <xdr:colOff>101600</xdr:colOff>
      <xdr:row>41</xdr:row>
      <xdr:rowOff>64951</xdr:rowOff>
    </xdr:to>
    <xdr:sp macro="" textlink="">
      <xdr:nvSpPr>
        <xdr:cNvPr id="534" name="楕円 533"/>
        <xdr:cNvSpPr/>
      </xdr:nvSpPr>
      <xdr:spPr>
        <a:xfrm>
          <a:off x="13578840" y="6840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14151</xdr:rowOff>
    </xdr:from>
    <xdr:to>
      <xdr:col>85</xdr:col>
      <xdr:colOff>127000</xdr:colOff>
      <xdr:row>41</xdr:row>
      <xdr:rowOff>35378</xdr:rowOff>
    </xdr:to>
    <xdr:cxnSp macro="">
      <xdr:nvCxnSpPr>
        <xdr:cNvPr id="535" name="直線コネクタ 534"/>
        <xdr:cNvCxnSpPr/>
      </xdr:nvCxnSpPr>
      <xdr:spPr>
        <a:xfrm>
          <a:off x="13629640" y="6887391"/>
          <a:ext cx="74676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105410</xdr:rowOff>
    </xdr:from>
    <xdr:to>
      <xdr:col>76</xdr:col>
      <xdr:colOff>165100</xdr:colOff>
      <xdr:row>41</xdr:row>
      <xdr:rowOff>35560</xdr:rowOff>
    </xdr:to>
    <xdr:sp macro="" textlink="">
      <xdr:nvSpPr>
        <xdr:cNvPr id="536" name="楕円 535"/>
        <xdr:cNvSpPr/>
      </xdr:nvSpPr>
      <xdr:spPr>
        <a:xfrm>
          <a:off x="12804140" y="6811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156210</xdr:rowOff>
    </xdr:from>
    <xdr:to>
      <xdr:col>81</xdr:col>
      <xdr:colOff>50800</xdr:colOff>
      <xdr:row>41</xdr:row>
      <xdr:rowOff>14151</xdr:rowOff>
    </xdr:to>
    <xdr:cxnSp macro="">
      <xdr:nvCxnSpPr>
        <xdr:cNvPr id="537" name="直線コネクタ 536"/>
        <xdr:cNvCxnSpPr/>
      </xdr:nvCxnSpPr>
      <xdr:spPr>
        <a:xfrm>
          <a:off x="12854940" y="6861810"/>
          <a:ext cx="7747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61323</xdr:rowOff>
    </xdr:from>
    <xdr:to>
      <xdr:col>72</xdr:col>
      <xdr:colOff>38100</xdr:colOff>
      <xdr:row>40</xdr:row>
      <xdr:rowOff>162923</xdr:rowOff>
    </xdr:to>
    <xdr:sp macro="" textlink="">
      <xdr:nvSpPr>
        <xdr:cNvPr id="538" name="楕円 537"/>
        <xdr:cNvSpPr/>
      </xdr:nvSpPr>
      <xdr:spPr>
        <a:xfrm>
          <a:off x="12029440" y="6766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40</xdr:row>
      <xdr:rowOff>156210</xdr:rowOff>
    </xdr:to>
    <xdr:cxnSp macro="">
      <xdr:nvCxnSpPr>
        <xdr:cNvPr id="539" name="直線コネクタ 538"/>
        <xdr:cNvCxnSpPr/>
      </xdr:nvCxnSpPr>
      <xdr:spPr>
        <a:xfrm>
          <a:off x="12072620" y="6817723"/>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40" name="n_1aveValue【一般廃棄物処理施設】&#10;有形固定資産減価償却率"/>
        <xdr:cNvSpPr txBox="1"/>
      </xdr:nvSpPr>
      <xdr:spPr>
        <a:xfrm>
          <a:off x="13437244"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41" name="n_2aveValue【一般廃棄物処理施設】&#10;有形固定資産減価償却率"/>
        <xdr:cNvSpPr txBox="1"/>
      </xdr:nvSpPr>
      <xdr:spPr>
        <a:xfrm>
          <a:off x="12675244" y="639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42" name="n_3aveValue【一般廃棄物処理施設】&#10;有形固定資産減価償却率"/>
        <xdr:cNvSpPr txBox="1"/>
      </xdr:nvSpPr>
      <xdr:spPr>
        <a:xfrm>
          <a:off x="11900544" y="63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43" name="n_4aveValue【一般廃棄物処理施設】&#10;有形固定資産減価償却率"/>
        <xdr:cNvSpPr txBox="1"/>
      </xdr:nvSpPr>
      <xdr:spPr>
        <a:xfrm>
          <a:off x="1110298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56078</xdr:rowOff>
    </xdr:from>
    <xdr:ext cx="405111" cy="259045"/>
    <xdr:sp macro="" textlink="">
      <xdr:nvSpPr>
        <xdr:cNvPr id="544" name="n_1mainValue【一般廃棄物処理施設】&#10;有形固定資産減価償却率"/>
        <xdr:cNvSpPr txBox="1"/>
      </xdr:nvSpPr>
      <xdr:spPr>
        <a:xfrm>
          <a:off x="13437244" y="692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26687</xdr:rowOff>
    </xdr:from>
    <xdr:ext cx="405111" cy="259045"/>
    <xdr:sp macro="" textlink="">
      <xdr:nvSpPr>
        <xdr:cNvPr id="545" name="n_2mainValue【一般廃棄物処理施設】&#10;有形固定資産減価償却率"/>
        <xdr:cNvSpPr txBox="1"/>
      </xdr:nvSpPr>
      <xdr:spPr>
        <a:xfrm>
          <a:off x="126752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546" name="n_3mainValue【一般廃棄物処理施設】&#10;有形固定資産減価償却率"/>
        <xdr:cNvSpPr txBox="1"/>
      </xdr:nvSpPr>
      <xdr:spPr>
        <a:xfrm>
          <a:off x="11900544" y="685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68" name="直線コネクタ 567"/>
        <xdr:cNvCxnSpPr/>
      </xdr:nvCxnSpPr>
      <xdr:spPr>
        <a:xfrm flipV="1">
          <a:off x="19509104" y="5686552"/>
          <a:ext cx="0" cy="129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69" name="【一般廃棄物処理施設】&#10;一人当たり有形固定資産（償却資産）額最小値テキスト"/>
        <xdr:cNvSpPr txBox="1"/>
      </xdr:nvSpPr>
      <xdr:spPr>
        <a:xfrm>
          <a:off x="19547840" y="69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0" name="直線コネクタ 569"/>
        <xdr:cNvCxnSpPr/>
      </xdr:nvCxnSpPr>
      <xdr:spPr>
        <a:xfrm>
          <a:off x="19443700" y="6985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1" name="【一般廃棄物処理施設】&#10;一人当たり有形固定資産（償却資産）額最大値テキスト"/>
        <xdr:cNvSpPr txBox="1"/>
      </xdr:nvSpPr>
      <xdr:spPr>
        <a:xfrm>
          <a:off x="19547840" y="546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2" name="直線コネクタ 571"/>
        <xdr:cNvCxnSpPr/>
      </xdr:nvCxnSpPr>
      <xdr:spPr>
        <a:xfrm>
          <a:off x="19443700" y="5686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73" name="【一般廃棄物処理施設】&#10;一人当たり有形固定資産（償却資産）額平均値テキスト"/>
        <xdr:cNvSpPr txBox="1"/>
      </xdr:nvSpPr>
      <xdr:spPr>
        <a:xfrm>
          <a:off x="19547840" y="6432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4" name="フローチャート: 判断 573"/>
        <xdr:cNvSpPr/>
      </xdr:nvSpPr>
      <xdr:spPr>
        <a:xfrm>
          <a:off x="19458940" y="657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5" name="フローチャート: 判断 574"/>
        <xdr:cNvSpPr/>
      </xdr:nvSpPr>
      <xdr:spPr>
        <a:xfrm>
          <a:off x="18735040" y="6589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6" name="フローチャート: 判断 575"/>
        <xdr:cNvSpPr/>
      </xdr:nvSpPr>
      <xdr:spPr>
        <a:xfrm>
          <a:off x="17937480" y="6621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77" name="フローチャート: 判断 576"/>
        <xdr:cNvSpPr/>
      </xdr:nvSpPr>
      <xdr:spPr>
        <a:xfrm>
          <a:off x="17162780" y="6621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78" name="フローチャート: 判断 577"/>
        <xdr:cNvSpPr/>
      </xdr:nvSpPr>
      <xdr:spPr>
        <a:xfrm>
          <a:off x="16388080" y="6632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51716</xdr:rowOff>
    </xdr:from>
    <xdr:to>
      <xdr:col>116</xdr:col>
      <xdr:colOff>114300</xdr:colOff>
      <xdr:row>39</xdr:row>
      <xdr:rowOff>153316</xdr:rowOff>
    </xdr:to>
    <xdr:sp macro="" textlink="">
      <xdr:nvSpPr>
        <xdr:cNvPr id="584" name="楕円 583"/>
        <xdr:cNvSpPr/>
      </xdr:nvSpPr>
      <xdr:spPr>
        <a:xfrm>
          <a:off x="19458940" y="6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30143</xdr:rowOff>
    </xdr:from>
    <xdr:ext cx="534377" cy="259045"/>
    <xdr:sp macro="" textlink="">
      <xdr:nvSpPr>
        <xdr:cNvPr id="585" name="【一般廃棄物処理施設】&#10;一人当たり有形固定資産（償却資産）額該当値テキスト"/>
        <xdr:cNvSpPr txBox="1"/>
      </xdr:nvSpPr>
      <xdr:spPr>
        <a:xfrm>
          <a:off x="19547840" y="65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60705</xdr:rowOff>
    </xdr:from>
    <xdr:to>
      <xdr:col>112</xdr:col>
      <xdr:colOff>38100</xdr:colOff>
      <xdr:row>39</xdr:row>
      <xdr:rowOff>162305</xdr:rowOff>
    </xdr:to>
    <xdr:sp macro="" textlink="">
      <xdr:nvSpPr>
        <xdr:cNvPr id="586" name="楕円 585"/>
        <xdr:cNvSpPr/>
      </xdr:nvSpPr>
      <xdr:spPr>
        <a:xfrm>
          <a:off x="18735040" y="65986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102516</xdr:rowOff>
    </xdr:from>
    <xdr:to>
      <xdr:col>116</xdr:col>
      <xdr:colOff>63500</xdr:colOff>
      <xdr:row>39</xdr:row>
      <xdr:rowOff>111505</xdr:rowOff>
    </xdr:to>
    <xdr:cxnSp macro="">
      <xdr:nvCxnSpPr>
        <xdr:cNvPr id="587" name="直線コネクタ 586"/>
        <xdr:cNvCxnSpPr/>
      </xdr:nvCxnSpPr>
      <xdr:spPr>
        <a:xfrm flipV="1">
          <a:off x="18778220" y="6640476"/>
          <a:ext cx="73152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66287</xdr:rowOff>
    </xdr:from>
    <xdr:to>
      <xdr:col>107</xdr:col>
      <xdr:colOff>101600</xdr:colOff>
      <xdr:row>39</xdr:row>
      <xdr:rowOff>167887</xdr:rowOff>
    </xdr:to>
    <xdr:sp macro="" textlink="">
      <xdr:nvSpPr>
        <xdr:cNvPr id="588" name="楕円 587"/>
        <xdr:cNvSpPr/>
      </xdr:nvSpPr>
      <xdr:spPr>
        <a:xfrm>
          <a:off x="17937480" y="66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111505</xdr:rowOff>
    </xdr:from>
    <xdr:to>
      <xdr:col>111</xdr:col>
      <xdr:colOff>177800</xdr:colOff>
      <xdr:row>39</xdr:row>
      <xdr:rowOff>117087</xdr:rowOff>
    </xdr:to>
    <xdr:cxnSp macro="">
      <xdr:nvCxnSpPr>
        <xdr:cNvPr id="589" name="直線コネクタ 588"/>
        <xdr:cNvCxnSpPr/>
      </xdr:nvCxnSpPr>
      <xdr:spPr>
        <a:xfrm flipV="1">
          <a:off x="17988280" y="6649465"/>
          <a:ext cx="78994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69140</xdr:rowOff>
    </xdr:from>
    <xdr:to>
      <xdr:col>102</xdr:col>
      <xdr:colOff>165100</xdr:colOff>
      <xdr:row>39</xdr:row>
      <xdr:rowOff>170740</xdr:rowOff>
    </xdr:to>
    <xdr:sp macro="" textlink="">
      <xdr:nvSpPr>
        <xdr:cNvPr id="590" name="楕円 589"/>
        <xdr:cNvSpPr/>
      </xdr:nvSpPr>
      <xdr:spPr>
        <a:xfrm>
          <a:off x="17162780" y="66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117087</xdr:rowOff>
    </xdr:from>
    <xdr:to>
      <xdr:col>107</xdr:col>
      <xdr:colOff>50800</xdr:colOff>
      <xdr:row>39</xdr:row>
      <xdr:rowOff>119940</xdr:rowOff>
    </xdr:to>
    <xdr:cxnSp macro="">
      <xdr:nvCxnSpPr>
        <xdr:cNvPr id="591" name="直線コネクタ 590"/>
        <xdr:cNvCxnSpPr/>
      </xdr:nvCxnSpPr>
      <xdr:spPr>
        <a:xfrm flipV="1">
          <a:off x="17213580" y="6655047"/>
          <a:ext cx="7747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92" name="n_1aveValue【一般廃棄物処理施設】&#10;一人当たり有形固定資産（償却資産）額"/>
        <xdr:cNvSpPr txBox="1"/>
      </xdr:nvSpPr>
      <xdr:spPr>
        <a:xfrm>
          <a:off x="18528811" y="637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93" name="n_2aveValue【一般廃棄物処理施設】&#10;一人当たり有形固定資産（償却資産）額"/>
        <xdr:cNvSpPr txBox="1"/>
      </xdr:nvSpPr>
      <xdr:spPr>
        <a:xfrm>
          <a:off x="17766811" y="671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94" name="n_3aveValue【一般廃棄物処理施設】&#10;一人当たり有形固定資産（償却資産）額"/>
        <xdr:cNvSpPr txBox="1"/>
      </xdr:nvSpPr>
      <xdr:spPr>
        <a:xfrm>
          <a:off x="16969251" y="671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95" name="n_4aveValue【一般廃棄物処理施設】&#10;一人当たり有形固定資産（償却資産）額"/>
        <xdr:cNvSpPr txBox="1"/>
      </xdr:nvSpPr>
      <xdr:spPr>
        <a:xfrm>
          <a:off x="16194551" y="641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153432</xdr:rowOff>
    </xdr:from>
    <xdr:ext cx="534377" cy="259045"/>
    <xdr:sp macro="" textlink="">
      <xdr:nvSpPr>
        <xdr:cNvPr id="596" name="n_1mainValue【一般廃棄物処理施設】&#10;一人当たり有形固定資産（償却資産）額"/>
        <xdr:cNvSpPr txBox="1"/>
      </xdr:nvSpPr>
      <xdr:spPr>
        <a:xfrm>
          <a:off x="18528811" y="669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12964</xdr:rowOff>
    </xdr:from>
    <xdr:ext cx="534377" cy="259045"/>
    <xdr:sp macro="" textlink="">
      <xdr:nvSpPr>
        <xdr:cNvPr id="597" name="n_2mainValue【一般廃棄物処理施設】&#10;一人当たり有形固定資産（償却資産）額"/>
        <xdr:cNvSpPr txBox="1"/>
      </xdr:nvSpPr>
      <xdr:spPr>
        <a:xfrm>
          <a:off x="17766811" y="638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15817</xdr:rowOff>
    </xdr:from>
    <xdr:ext cx="534377" cy="259045"/>
    <xdr:sp macro="" textlink="">
      <xdr:nvSpPr>
        <xdr:cNvPr id="598" name="n_3mainValue【一般廃棄物処理施設】&#10;一人当たり有形固定資産（償却資産）額"/>
        <xdr:cNvSpPr txBox="1"/>
      </xdr:nvSpPr>
      <xdr:spPr>
        <a:xfrm>
          <a:off x="16969251" y="63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1" name="テキスト ボックス 61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19" name="テキスト ボックス 618"/>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2" name="直線コネクタ 621"/>
        <xdr:cNvCxnSpPr/>
      </xdr:nvCxnSpPr>
      <xdr:spPr>
        <a:xfrm flipV="1">
          <a:off x="14375764" y="9425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3" name="【保健センター・保健所】&#10;有形固定資産減価償却率最小値テキスト"/>
        <xdr:cNvSpPr txBox="1"/>
      </xdr:nvSpPr>
      <xdr:spPr>
        <a:xfrm>
          <a:off x="144145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24" name="直線コネクタ 623"/>
        <xdr:cNvCxnSpPr/>
      </xdr:nvCxnSpPr>
      <xdr:spPr>
        <a:xfrm>
          <a:off x="14287500" y="1085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25" name="【保健センター・保健所】&#10;有形固定資産減価償却率最大値テキスト"/>
        <xdr:cNvSpPr txBox="1"/>
      </xdr:nvSpPr>
      <xdr:spPr>
        <a:xfrm>
          <a:off x="14414500" y="9208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26" name="直線コネクタ 625"/>
        <xdr:cNvCxnSpPr/>
      </xdr:nvCxnSpPr>
      <xdr:spPr>
        <a:xfrm>
          <a:off x="142875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27" name="【保健センター・保健所】&#10;有形固定資産減価償却率平均値テキスト"/>
        <xdr:cNvSpPr txBox="1"/>
      </xdr:nvSpPr>
      <xdr:spPr>
        <a:xfrm>
          <a:off x="144145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28" name="フローチャート: 判断 627"/>
        <xdr:cNvSpPr/>
      </xdr:nvSpPr>
      <xdr:spPr>
        <a:xfrm>
          <a:off x="14325600" y="10175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29" name="フローチャート: 判断 628"/>
        <xdr:cNvSpPr/>
      </xdr:nvSpPr>
      <xdr:spPr>
        <a:xfrm>
          <a:off x="13578840" y="1013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0" name="フローチャート: 判断 629"/>
        <xdr:cNvSpPr/>
      </xdr:nvSpPr>
      <xdr:spPr>
        <a:xfrm>
          <a:off x="1280414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1" name="フローチャート: 判断 630"/>
        <xdr:cNvSpPr/>
      </xdr:nvSpPr>
      <xdr:spPr>
        <a:xfrm>
          <a:off x="12029440" y="100933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32" name="フローチャート: 判断 631"/>
        <xdr:cNvSpPr/>
      </xdr:nvSpPr>
      <xdr:spPr>
        <a:xfrm>
          <a:off x="11231880" y="1000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638" name="楕円 637"/>
        <xdr:cNvSpPr/>
      </xdr:nvSpPr>
      <xdr:spPr>
        <a:xfrm>
          <a:off x="14325600" y="102514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3827</xdr:rowOff>
    </xdr:from>
    <xdr:ext cx="405111" cy="259045"/>
    <xdr:sp macro="" textlink="">
      <xdr:nvSpPr>
        <xdr:cNvPr id="639" name="【保健センター・保健所】&#10;有形固定資産減価償却率該当値テキスト"/>
        <xdr:cNvSpPr txBox="1"/>
      </xdr:nvSpPr>
      <xdr:spPr>
        <a:xfrm>
          <a:off x="144145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640" name="楕円 639"/>
        <xdr:cNvSpPr/>
      </xdr:nvSpPr>
      <xdr:spPr>
        <a:xfrm>
          <a:off x="13578840" y="10219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61</xdr:row>
      <xdr:rowOff>76200</xdr:rowOff>
    </xdr:to>
    <xdr:cxnSp macro="">
      <xdr:nvCxnSpPr>
        <xdr:cNvPr id="641" name="直線コネクタ 640"/>
        <xdr:cNvCxnSpPr/>
      </xdr:nvCxnSpPr>
      <xdr:spPr>
        <a:xfrm>
          <a:off x="13629640" y="1026604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642" name="楕円 641"/>
        <xdr:cNvSpPr/>
      </xdr:nvSpPr>
      <xdr:spPr>
        <a:xfrm>
          <a:off x="12804140" y="1020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20955</xdr:rowOff>
    </xdr:from>
    <xdr:to>
      <xdr:col>81</xdr:col>
      <xdr:colOff>50800</xdr:colOff>
      <xdr:row>61</xdr:row>
      <xdr:rowOff>40005</xdr:rowOff>
    </xdr:to>
    <xdr:cxnSp macro="">
      <xdr:nvCxnSpPr>
        <xdr:cNvPr id="643" name="直線コネクタ 642"/>
        <xdr:cNvCxnSpPr/>
      </xdr:nvCxnSpPr>
      <xdr:spPr>
        <a:xfrm>
          <a:off x="12854940" y="1024699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103505</xdr:rowOff>
    </xdr:from>
    <xdr:to>
      <xdr:col>72</xdr:col>
      <xdr:colOff>38100</xdr:colOff>
      <xdr:row>61</xdr:row>
      <xdr:rowOff>33655</xdr:rowOff>
    </xdr:to>
    <xdr:sp macro="" textlink="">
      <xdr:nvSpPr>
        <xdr:cNvPr id="644" name="楕円 643"/>
        <xdr:cNvSpPr/>
      </xdr:nvSpPr>
      <xdr:spPr>
        <a:xfrm>
          <a:off x="12029440" y="10161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154305</xdr:rowOff>
    </xdr:from>
    <xdr:to>
      <xdr:col>76</xdr:col>
      <xdr:colOff>114300</xdr:colOff>
      <xdr:row>61</xdr:row>
      <xdr:rowOff>20955</xdr:rowOff>
    </xdr:to>
    <xdr:cxnSp macro="">
      <xdr:nvCxnSpPr>
        <xdr:cNvPr id="645" name="直線コネクタ 644"/>
        <xdr:cNvCxnSpPr/>
      </xdr:nvCxnSpPr>
      <xdr:spPr>
        <a:xfrm>
          <a:off x="12072620" y="1021270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46" name="楕円 645"/>
        <xdr:cNvSpPr/>
      </xdr:nvSpPr>
      <xdr:spPr>
        <a:xfrm>
          <a:off x="1123188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154305</xdr:rowOff>
    </xdr:to>
    <xdr:cxnSp macro="">
      <xdr:nvCxnSpPr>
        <xdr:cNvPr id="647" name="直線コネクタ 646"/>
        <xdr:cNvCxnSpPr/>
      </xdr:nvCxnSpPr>
      <xdr:spPr>
        <a:xfrm>
          <a:off x="11282680" y="1017270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48" name="n_1aveValue【保健センター・保健所】&#10;有形固定資産減価償却率"/>
        <xdr:cNvSpPr txBox="1"/>
      </xdr:nvSpPr>
      <xdr:spPr>
        <a:xfrm>
          <a:off x="134372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49" name="n_2aveValue【保健センター・保健所】&#10;有形固定資産減価償却率"/>
        <xdr:cNvSpPr txBox="1"/>
      </xdr:nvSpPr>
      <xdr:spPr>
        <a:xfrm>
          <a:off x="126752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50" name="n_3aveValue【保健センター・保健所】&#10;有形固定資産減価償却率"/>
        <xdr:cNvSpPr txBox="1"/>
      </xdr:nvSpPr>
      <xdr:spPr>
        <a:xfrm>
          <a:off x="119005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51" name="n_4aveValue【保健センター・保健所】&#10;有形固定資産減価償却率"/>
        <xdr:cNvSpPr txBox="1"/>
      </xdr:nvSpPr>
      <xdr:spPr>
        <a:xfrm>
          <a:off x="1110298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652" name="n_1mainValue【保健センター・保健所】&#10;有形固定資産減価償却率"/>
        <xdr:cNvSpPr txBox="1"/>
      </xdr:nvSpPr>
      <xdr:spPr>
        <a:xfrm>
          <a:off x="134372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653" name="n_2mainValue【保健センター・保健所】&#10;有形固定資産減価償却率"/>
        <xdr:cNvSpPr txBox="1"/>
      </xdr:nvSpPr>
      <xdr:spPr>
        <a:xfrm>
          <a:off x="126752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24782</xdr:rowOff>
    </xdr:from>
    <xdr:ext cx="405111" cy="259045"/>
    <xdr:sp macro="" textlink="">
      <xdr:nvSpPr>
        <xdr:cNvPr id="654" name="n_3mainValue【保健センター・保健所】&#10;有形固定資産減価償却率"/>
        <xdr:cNvSpPr txBox="1"/>
      </xdr:nvSpPr>
      <xdr:spPr>
        <a:xfrm>
          <a:off x="119005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55" name="n_4mainValue【保健センター・保健所】&#10;有形固定資産減価償却率"/>
        <xdr:cNvSpPr txBox="1"/>
      </xdr:nvSpPr>
      <xdr:spPr>
        <a:xfrm>
          <a:off x="1110298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7" name="テキスト ボックス 66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9" name="テキスト ボックス 66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3" name="テキスト ボックス 67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5" name="テキスト ボックス 67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79" name="直線コネクタ 678"/>
        <xdr:cNvCxnSpPr/>
      </xdr:nvCxnSpPr>
      <xdr:spPr>
        <a:xfrm flipV="1">
          <a:off x="19509104" y="95021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0" name="【保健センター・保健所】&#10;一人当たり面積最小値テキスト"/>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1" name="直線コネクタ 680"/>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2" name="【保健センター・保健所】&#10;一人当たり面積最大値テキスト"/>
        <xdr:cNvSpPr txBox="1"/>
      </xdr:nvSpPr>
      <xdr:spPr>
        <a:xfrm>
          <a:off x="1954784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3" name="直線コネクタ 682"/>
        <xdr:cNvCxnSpPr/>
      </xdr:nvCxnSpPr>
      <xdr:spPr>
        <a:xfrm>
          <a:off x="19443700" y="950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84" name="【保健センター・保健所】&#10;一人当たり面積平均値テキスト"/>
        <xdr:cNvSpPr txBox="1"/>
      </xdr:nvSpPr>
      <xdr:spPr>
        <a:xfrm>
          <a:off x="195478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5" name="フローチャート: 判断 684"/>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86" name="フローチャート: 判断 685"/>
        <xdr:cNvSpPr/>
      </xdr:nvSpPr>
      <xdr:spPr>
        <a:xfrm>
          <a:off x="1873504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87" name="フローチャート: 判断 686"/>
        <xdr:cNvSpPr/>
      </xdr:nvSpPr>
      <xdr:spPr>
        <a:xfrm>
          <a:off x="1793748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88" name="フローチャート: 判断 687"/>
        <xdr:cNvSpPr/>
      </xdr:nvSpPr>
      <xdr:spPr>
        <a:xfrm>
          <a:off x="1716278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89" name="フローチャート: 判断 688"/>
        <xdr:cNvSpPr/>
      </xdr:nvSpPr>
      <xdr:spPr>
        <a:xfrm>
          <a:off x="1638808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95" name="楕円 694"/>
        <xdr:cNvSpPr/>
      </xdr:nvSpPr>
      <xdr:spPr>
        <a:xfrm>
          <a:off x="1945894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696" name="【保健センター・保健所】&#10;一人当たり面積該当値テキスト"/>
        <xdr:cNvSpPr txBox="1"/>
      </xdr:nvSpPr>
      <xdr:spPr>
        <a:xfrm>
          <a:off x="1954784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697" name="楕円 696"/>
        <xdr:cNvSpPr/>
      </xdr:nvSpPr>
      <xdr:spPr>
        <a:xfrm>
          <a:off x="18735040" y="10419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698" name="直線コネクタ 697"/>
        <xdr:cNvCxnSpPr/>
      </xdr:nvCxnSpPr>
      <xdr:spPr>
        <a:xfrm>
          <a:off x="18778220" y="104698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699" name="楕円 698"/>
        <xdr:cNvSpPr/>
      </xdr:nvSpPr>
      <xdr:spPr>
        <a:xfrm>
          <a:off x="1793748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700" name="直線コネクタ 699"/>
        <xdr:cNvCxnSpPr/>
      </xdr:nvCxnSpPr>
      <xdr:spPr>
        <a:xfrm>
          <a:off x="17988280" y="104698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1" name="楕円 700"/>
        <xdr:cNvSpPr/>
      </xdr:nvSpPr>
      <xdr:spPr>
        <a:xfrm>
          <a:off x="1716278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76200</xdr:rowOff>
    </xdr:to>
    <xdr:cxnSp macro="">
      <xdr:nvCxnSpPr>
        <xdr:cNvPr id="702" name="直線コネクタ 701"/>
        <xdr:cNvCxnSpPr/>
      </xdr:nvCxnSpPr>
      <xdr:spPr>
        <a:xfrm>
          <a:off x="17213580" y="104698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44450</xdr:rowOff>
    </xdr:from>
    <xdr:to>
      <xdr:col>98</xdr:col>
      <xdr:colOff>38100</xdr:colOff>
      <xdr:row>62</xdr:row>
      <xdr:rowOff>146050</xdr:rowOff>
    </xdr:to>
    <xdr:sp macro="" textlink="">
      <xdr:nvSpPr>
        <xdr:cNvPr id="703" name="楕円 702"/>
        <xdr:cNvSpPr/>
      </xdr:nvSpPr>
      <xdr:spPr>
        <a:xfrm>
          <a:off x="1638808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95250</xdr:rowOff>
    </xdr:to>
    <xdr:cxnSp macro="">
      <xdr:nvCxnSpPr>
        <xdr:cNvPr id="704" name="直線コネクタ 703"/>
        <xdr:cNvCxnSpPr/>
      </xdr:nvCxnSpPr>
      <xdr:spPr>
        <a:xfrm flipV="1">
          <a:off x="16431260" y="1046988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705" name="n_1aveValue【保健センター・保健所】&#10;一人当たり面積"/>
        <xdr:cNvSpPr txBox="1"/>
      </xdr:nvSpPr>
      <xdr:spPr>
        <a:xfrm>
          <a:off x="185611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06" name="n_2aveValue【保健センター・保健所】&#10;一人当たり面積"/>
        <xdr:cNvSpPr txBox="1"/>
      </xdr:nvSpPr>
      <xdr:spPr>
        <a:xfrm>
          <a:off x="177762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07" name="n_3aveValue【保健センター・保健所】&#10;一人当たり面積"/>
        <xdr:cNvSpPr txBox="1"/>
      </xdr:nvSpPr>
      <xdr:spPr>
        <a:xfrm>
          <a:off x="170015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08" name="n_4aveValue【保健センター・保健所】&#10;一人当たり面積"/>
        <xdr:cNvSpPr txBox="1"/>
      </xdr:nvSpPr>
      <xdr:spPr>
        <a:xfrm>
          <a:off x="162268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709" name="n_1mainValue【保健センター・保健所】&#10;一人当たり面積"/>
        <xdr:cNvSpPr txBox="1"/>
      </xdr:nvSpPr>
      <xdr:spPr>
        <a:xfrm>
          <a:off x="185611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10" name="n_2mainValue【保健センター・保健所】&#10;一人当たり面積"/>
        <xdr:cNvSpPr txBox="1"/>
      </xdr:nvSpPr>
      <xdr:spPr>
        <a:xfrm>
          <a:off x="1777626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11" name="n_3mainValue【保健センター・保健所】&#10;一人当たり面積"/>
        <xdr:cNvSpPr txBox="1"/>
      </xdr:nvSpPr>
      <xdr:spPr>
        <a:xfrm>
          <a:off x="1700156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12" name="n_4mainValue【保健センター・保健所】&#10;一人当たり面積"/>
        <xdr:cNvSpPr txBox="1"/>
      </xdr:nvSpPr>
      <xdr:spPr>
        <a:xfrm>
          <a:off x="1622686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37" name="直線コネクタ 736"/>
        <xdr:cNvCxnSpPr/>
      </xdr:nvCxnSpPr>
      <xdr:spPr>
        <a:xfrm flipV="1">
          <a:off x="14375764" y="12990194"/>
          <a:ext cx="0" cy="1449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38" name="【消防施設】&#10;有形固定資産減価償却率最小値テキスト"/>
        <xdr:cNvSpPr txBox="1"/>
      </xdr:nvSpPr>
      <xdr:spPr>
        <a:xfrm>
          <a:off x="14414500" y="1444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39" name="直線コネクタ 738"/>
        <xdr:cNvCxnSpPr/>
      </xdr:nvCxnSpPr>
      <xdr:spPr>
        <a:xfrm>
          <a:off x="14287500" y="14439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0" name="【消防施設】&#10;有形固定資産減価償却率最大値テキスト"/>
        <xdr:cNvSpPr txBox="1"/>
      </xdr:nvSpPr>
      <xdr:spPr>
        <a:xfrm>
          <a:off x="14414500" y="12769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1" name="直線コネクタ 740"/>
        <xdr:cNvCxnSpPr/>
      </xdr:nvCxnSpPr>
      <xdr:spPr>
        <a:xfrm>
          <a:off x="14287500" y="12990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42" name="【消防施設】&#10;有形固定資産減価償却率平均値テキスト"/>
        <xdr:cNvSpPr txBox="1"/>
      </xdr:nvSpPr>
      <xdr:spPr>
        <a:xfrm>
          <a:off x="14414500" y="1361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43" name="フローチャート: 判断 742"/>
        <xdr:cNvSpPr/>
      </xdr:nvSpPr>
      <xdr:spPr>
        <a:xfrm>
          <a:off x="14325600" y="1363662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4" name="フローチャート: 判断 743"/>
        <xdr:cNvSpPr/>
      </xdr:nvSpPr>
      <xdr:spPr>
        <a:xfrm>
          <a:off x="1357884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45" name="フローチャート: 判断 744"/>
        <xdr:cNvSpPr/>
      </xdr:nvSpPr>
      <xdr:spPr>
        <a:xfrm>
          <a:off x="12804140" y="136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46" name="フローチャート: 判断 745"/>
        <xdr:cNvSpPr/>
      </xdr:nvSpPr>
      <xdr:spPr>
        <a:xfrm>
          <a:off x="12029440" y="135928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47" name="フローチャート: 判断 746"/>
        <xdr:cNvSpPr/>
      </xdr:nvSpPr>
      <xdr:spPr>
        <a:xfrm>
          <a:off x="1123188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753" name="楕円 752"/>
        <xdr:cNvSpPr/>
      </xdr:nvSpPr>
      <xdr:spPr>
        <a:xfrm>
          <a:off x="14325600" y="135204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132097</xdr:rowOff>
    </xdr:from>
    <xdr:ext cx="405111" cy="259045"/>
    <xdr:sp macro="" textlink="">
      <xdr:nvSpPr>
        <xdr:cNvPr id="754" name="【消防施設】&#10;有形固定資産減価償却率該当値テキスト"/>
        <xdr:cNvSpPr txBox="1"/>
      </xdr:nvSpPr>
      <xdr:spPr>
        <a:xfrm>
          <a:off x="14414500"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755" name="楕円 754"/>
        <xdr:cNvSpPr/>
      </xdr:nvSpPr>
      <xdr:spPr>
        <a:xfrm>
          <a:off x="1357884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80</xdr:row>
      <xdr:rowOff>160020</xdr:rowOff>
    </xdr:to>
    <xdr:cxnSp macro="">
      <xdr:nvCxnSpPr>
        <xdr:cNvPr id="756" name="直線コネクタ 755"/>
        <xdr:cNvCxnSpPr/>
      </xdr:nvCxnSpPr>
      <xdr:spPr>
        <a:xfrm>
          <a:off x="13629640" y="1349502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126364</xdr:rowOff>
    </xdr:from>
    <xdr:to>
      <xdr:col>76</xdr:col>
      <xdr:colOff>165100</xdr:colOff>
      <xdr:row>81</xdr:row>
      <xdr:rowOff>56514</xdr:rowOff>
    </xdr:to>
    <xdr:sp macro="" textlink="">
      <xdr:nvSpPr>
        <xdr:cNvPr id="757" name="楕円 756"/>
        <xdr:cNvSpPr/>
      </xdr:nvSpPr>
      <xdr:spPr>
        <a:xfrm>
          <a:off x="12804140" y="13537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81</xdr:row>
      <xdr:rowOff>5714</xdr:rowOff>
    </xdr:to>
    <xdr:cxnSp macro="">
      <xdr:nvCxnSpPr>
        <xdr:cNvPr id="758" name="直線コネクタ 757"/>
        <xdr:cNvCxnSpPr/>
      </xdr:nvCxnSpPr>
      <xdr:spPr>
        <a:xfrm flipV="1">
          <a:off x="12854940" y="13495020"/>
          <a:ext cx="7747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21589</xdr:rowOff>
    </xdr:from>
    <xdr:to>
      <xdr:col>72</xdr:col>
      <xdr:colOff>38100</xdr:colOff>
      <xdr:row>80</xdr:row>
      <xdr:rowOff>123189</xdr:rowOff>
    </xdr:to>
    <xdr:sp macro="" textlink="">
      <xdr:nvSpPr>
        <xdr:cNvPr id="759" name="楕円 758"/>
        <xdr:cNvSpPr/>
      </xdr:nvSpPr>
      <xdr:spPr>
        <a:xfrm>
          <a:off x="12029440" y="13432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81</xdr:row>
      <xdr:rowOff>5714</xdr:rowOff>
    </xdr:to>
    <xdr:cxnSp macro="">
      <xdr:nvCxnSpPr>
        <xdr:cNvPr id="760" name="直線コネクタ 759"/>
        <xdr:cNvCxnSpPr/>
      </xdr:nvCxnSpPr>
      <xdr:spPr>
        <a:xfrm>
          <a:off x="12072620" y="13483589"/>
          <a:ext cx="78232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1" name="n_1aveValue【消防施設】&#10;有形固定資産減価償却率"/>
        <xdr:cNvSpPr txBox="1"/>
      </xdr:nvSpPr>
      <xdr:spPr>
        <a:xfrm>
          <a:off x="1343724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62" name="n_2aveValue【消防施設】&#10;有形固定資産減価償却率"/>
        <xdr:cNvSpPr txBox="1"/>
      </xdr:nvSpPr>
      <xdr:spPr>
        <a:xfrm>
          <a:off x="12675244" y="1369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63" name="n_3aveValue【消防施設】&#10;有形固定資産減価償却率"/>
        <xdr:cNvSpPr txBox="1"/>
      </xdr:nvSpPr>
      <xdr:spPr>
        <a:xfrm>
          <a:off x="119005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64" name="n_4aveValue【消防施設】&#10;有形固定資産減価償却率"/>
        <xdr:cNvSpPr txBox="1"/>
      </xdr:nvSpPr>
      <xdr:spPr>
        <a:xfrm>
          <a:off x="1110298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151147</xdr:rowOff>
    </xdr:from>
    <xdr:ext cx="405111" cy="259045"/>
    <xdr:sp macro="" textlink="">
      <xdr:nvSpPr>
        <xdr:cNvPr id="765" name="n_1mainValue【消防施設】&#10;有形固定資産減価償却率"/>
        <xdr:cNvSpPr txBox="1"/>
      </xdr:nvSpPr>
      <xdr:spPr>
        <a:xfrm>
          <a:off x="1343724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73041</xdr:rowOff>
    </xdr:from>
    <xdr:ext cx="405111" cy="259045"/>
    <xdr:sp macro="" textlink="">
      <xdr:nvSpPr>
        <xdr:cNvPr id="766" name="n_2mainValue【消防施設】&#10;有形固定資産減価償却率"/>
        <xdr:cNvSpPr txBox="1"/>
      </xdr:nvSpPr>
      <xdr:spPr>
        <a:xfrm>
          <a:off x="12675244" y="133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139716</xdr:rowOff>
    </xdr:from>
    <xdr:ext cx="405111" cy="259045"/>
    <xdr:sp macro="" textlink="">
      <xdr:nvSpPr>
        <xdr:cNvPr id="767" name="n_3mainValue【消防施設】&#10;有形固定資産減価償却率"/>
        <xdr:cNvSpPr txBox="1"/>
      </xdr:nvSpPr>
      <xdr:spPr>
        <a:xfrm>
          <a:off x="11900544" y="13215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8" name="直線コネクタ 77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9" name="テキスト ボックス 77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0" name="直線コネクタ 77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1" name="テキスト ボックス 78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2" name="直線コネクタ 78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3" name="テキスト ボックス 78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4" name="直線コネクタ 78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5" name="テキスト ボックス 78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6" name="直線コネクタ 78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7" name="テキスト ボックス 78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8" name="直線コネクタ 78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9" name="テキスト ボックス 78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91" name="直線コネクタ 790"/>
        <xdr:cNvCxnSpPr/>
      </xdr:nvCxnSpPr>
      <xdr:spPr>
        <a:xfrm flipV="1">
          <a:off x="19509104" y="12999719"/>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92" name="【消防施設】&#10;一人当たり面積最小値テキスト"/>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93" name="直線コネクタ 792"/>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94" name="【消防施設】&#10;一人当たり面積最大値テキスト"/>
        <xdr:cNvSpPr txBox="1"/>
      </xdr:nvSpPr>
      <xdr:spPr>
        <a:xfrm>
          <a:off x="19547840" y="1277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95" name="直線コネクタ 794"/>
        <xdr:cNvCxnSpPr/>
      </xdr:nvCxnSpPr>
      <xdr:spPr>
        <a:xfrm>
          <a:off x="19443700" y="129997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796" name="【消防施設】&#10;一人当たり面積平均値テキスト"/>
        <xdr:cNvSpPr txBox="1"/>
      </xdr:nvSpPr>
      <xdr:spPr>
        <a:xfrm>
          <a:off x="19547840" y="14234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97" name="フローチャート: 判断 796"/>
        <xdr:cNvSpPr/>
      </xdr:nvSpPr>
      <xdr:spPr>
        <a:xfrm>
          <a:off x="1945894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98" name="フローチャート: 判断 797"/>
        <xdr:cNvSpPr/>
      </xdr:nvSpPr>
      <xdr:spPr>
        <a:xfrm>
          <a:off x="1873504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99" name="フローチャート: 判断 798"/>
        <xdr:cNvSpPr/>
      </xdr:nvSpPr>
      <xdr:spPr>
        <a:xfrm>
          <a:off x="1793748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00" name="フローチャート: 判断 799"/>
        <xdr:cNvSpPr/>
      </xdr:nvSpPr>
      <xdr:spPr>
        <a:xfrm>
          <a:off x="1716278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01" name="フローチャート: 判断 800"/>
        <xdr:cNvSpPr/>
      </xdr:nvSpPr>
      <xdr:spPr>
        <a:xfrm>
          <a:off x="16388080" y="14301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2" name="テキスト ボックス 80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3" name="テキスト ボックス 80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4" name="テキスト ボックス 80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5" name="テキスト ボックス 80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6" name="テキスト ボックス 80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07" name="楕円 806"/>
        <xdr:cNvSpPr/>
      </xdr:nvSpPr>
      <xdr:spPr>
        <a:xfrm>
          <a:off x="1945894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21607</xdr:rowOff>
    </xdr:from>
    <xdr:ext cx="469744" cy="259045"/>
    <xdr:sp macro="" textlink="">
      <xdr:nvSpPr>
        <xdr:cNvPr id="808" name="【消防施設】&#10;一人当たり面積該当値テキスト"/>
        <xdr:cNvSpPr txBox="1"/>
      </xdr:nvSpPr>
      <xdr:spPr>
        <a:xfrm>
          <a:off x="19547840" y="141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809" name="楕円 808"/>
        <xdr:cNvSpPr/>
      </xdr:nvSpPr>
      <xdr:spPr>
        <a:xfrm>
          <a:off x="18735040" y="1425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810" name="直線コネクタ 809"/>
        <xdr:cNvCxnSpPr/>
      </xdr:nvCxnSpPr>
      <xdr:spPr>
        <a:xfrm>
          <a:off x="18778220" y="142989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811" name="楕円 810"/>
        <xdr:cNvSpPr/>
      </xdr:nvSpPr>
      <xdr:spPr>
        <a:xfrm>
          <a:off x="1793748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76200</xdr:rowOff>
    </xdr:to>
    <xdr:cxnSp macro="">
      <xdr:nvCxnSpPr>
        <xdr:cNvPr id="812" name="直線コネクタ 811"/>
        <xdr:cNvCxnSpPr/>
      </xdr:nvCxnSpPr>
      <xdr:spPr>
        <a:xfrm flipV="1">
          <a:off x="17988280" y="1429893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813" name="楕円 812"/>
        <xdr:cNvSpPr/>
      </xdr:nvSpPr>
      <xdr:spPr>
        <a:xfrm>
          <a:off x="1716278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814" name="直線コネクタ 813"/>
        <xdr:cNvCxnSpPr/>
      </xdr:nvCxnSpPr>
      <xdr:spPr>
        <a:xfrm>
          <a:off x="17213580" y="143256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815" name="n_1aveValue【消防施設】&#10;一人当たり面積"/>
        <xdr:cNvSpPr txBox="1"/>
      </xdr:nvSpPr>
      <xdr:spPr>
        <a:xfrm>
          <a:off x="185611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816" name="n_2aveValue【消防施設】&#10;一人当たり面積"/>
        <xdr:cNvSpPr txBox="1"/>
      </xdr:nvSpPr>
      <xdr:spPr>
        <a:xfrm>
          <a:off x="17776267" y="1404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817" name="n_3aveValue【消防施設】&#10;一人当たり面積"/>
        <xdr:cNvSpPr txBox="1"/>
      </xdr:nvSpPr>
      <xdr:spPr>
        <a:xfrm>
          <a:off x="1700156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818" name="n_4aveValue【消防施設】&#10;一人当たり面積"/>
        <xdr:cNvSpPr txBox="1"/>
      </xdr:nvSpPr>
      <xdr:spPr>
        <a:xfrm>
          <a:off x="16226867" y="1408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116857</xdr:rowOff>
    </xdr:from>
    <xdr:ext cx="469744" cy="259045"/>
    <xdr:sp macro="" textlink="">
      <xdr:nvSpPr>
        <xdr:cNvPr id="819" name="n_1mainValue【消防施設】&#10;一人当たり面積"/>
        <xdr:cNvSpPr txBox="1"/>
      </xdr:nvSpPr>
      <xdr:spPr>
        <a:xfrm>
          <a:off x="185611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820" name="n_2mainValue【消防施設】&#10;一人当たり面積"/>
        <xdr:cNvSpPr txBox="1"/>
      </xdr:nvSpPr>
      <xdr:spPr>
        <a:xfrm>
          <a:off x="1777626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143527</xdr:rowOff>
    </xdr:from>
    <xdr:ext cx="469744" cy="259045"/>
    <xdr:sp macro="" textlink="">
      <xdr:nvSpPr>
        <xdr:cNvPr id="821" name="n_3mainValue【消防施設】&#10;一人当たり面積"/>
        <xdr:cNvSpPr txBox="1"/>
      </xdr:nvSpPr>
      <xdr:spPr>
        <a:xfrm>
          <a:off x="1700156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47" name="直線コネクタ 846"/>
        <xdr:cNvCxnSpPr/>
      </xdr:nvCxnSpPr>
      <xdr:spPr>
        <a:xfrm flipV="1">
          <a:off x="14375764" y="16763999"/>
          <a:ext cx="0" cy="154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8"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9" name="直線コネクタ 848"/>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50" name="【庁舎】&#10;有形固定資産減価償却率最大値テキスト"/>
        <xdr:cNvSpPr txBox="1"/>
      </xdr:nvSpPr>
      <xdr:spPr>
        <a:xfrm>
          <a:off x="14414500" y="165430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51" name="直線コネクタ 850"/>
        <xdr:cNvCxnSpPr/>
      </xdr:nvCxnSpPr>
      <xdr:spPr>
        <a:xfrm>
          <a:off x="14287500" y="16763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52" name="【庁舎】&#10;有形固定資産減価償却率平均値テキスト"/>
        <xdr:cNvSpPr txBox="1"/>
      </xdr:nvSpPr>
      <xdr:spPr>
        <a:xfrm>
          <a:off x="14414500" y="172792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53" name="フローチャート: 判断 852"/>
        <xdr:cNvSpPr/>
      </xdr:nvSpPr>
      <xdr:spPr>
        <a:xfrm>
          <a:off x="14325600" y="174278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54" name="フローチャート: 判断 853"/>
        <xdr:cNvSpPr/>
      </xdr:nvSpPr>
      <xdr:spPr>
        <a:xfrm>
          <a:off x="1357884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55" name="フローチャート: 判断 854"/>
        <xdr:cNvSpPr/>
      </xdr:nvSpPr>
      <xdr:spPr>
        <a:xfrm>
          <a:off x="128041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56" name="フローチャート: 判断 855"/>
        <xdr:cNvSpPr/>
      </xdr:nvSpPr>
      <xdr:spPr>
        <a:xfrm>
          <a:off x="12029440" y="17419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57" name="フローチャート: 判断 856"/>
        <xdr:cNvSpPr/>
      </xdr:nvSpPr>
      <xdr:spPr>
        <a:xfrm>
          <a:off x="1123188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22134</xdr:rowOff>
    </xdr:from>
    <xdr:to>
      <xdr:col>85</xdr:col>
      <xdr:colOff>177800</xdr:colOff>
      <xdr:row>106</xdr:row>
      <xdr:rowOff>123734</xdr:rowOff>
    </xdr:to>
    <xdr:sp macro="" textlink="">
      <xdr:nvSpPr>
        <xdr:cNvPr id="863" name="楕円 862"/>
        <xdr:cNvSpPr/>
      </xdr:nvSpPr>
      <xdr:spPr>
        <a:xfrm>
          <a:off x="14325600" y="1779197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561</xdr:rowOff>
    </xdr:from>
    <xdr:ext cx="405111" cy="259045"/>
    <xdr:sp macro="" textlink="">
      <xdr:nvSpPr>
        <xdr:cNvPr id="864" name="【庁舎】&#10;有形固定資産減価償却率該当値テキスト"/>
        <xdr:cNvSpPr txBox="1"/>
      </xdr:nvSpPr>
      <xdr:spPr>
        <a:xfrm>
          <a:off x="14414500" y="1777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865" name="楕円 864"/>
        <xdr:cNvSpPr/>
      </xdr:nvSpPr>
      <xdr:spPr>
        <a:xfrm>
          <a:off x="13578840" y="17772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72934</xdr:rowOff>
    </xdr:to>
    <xdr:cxnSp macro="">
      <xdr:nvCxnSpPr>
        <xdr:cNvPr id="866" name="直線コネクタ 865"/>
        <xdr:cNvCxnSpPr/>
      </xdr:nvCxnSpPr>
      <xdr:spPr>
        <a:xfrm>
          <a:off x="13629640" y="17819914"/>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867" name="楕円 866"/>
        <xdr:cNvSpPr/>
      </xdr:nvSpPr>
      <xdr:spPr>
        <a:xfrm>
          <a:off x="1280414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50074</xdr:rowOff>
    </xdr:to>
    <xdr:cxnSp macro="">
      <xdr:nvCxnSpPr>
        <xdr:cNvPr id="868" name="直線コネクタ 867"/>
        <xdr:cNvCxnSpPr/>
      </xdr:nvCxnSpPr>
      <xdr:spPr>
        <a:xfrm>
          <a:off x="12854940" y="17800320"/>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869" name="楕円 868"/>
        <xdr:cNvSpPr/>
      </xdr:nvSpPr>
      <xdr:spPr>
        <a:xfrm>
          <a:off x="12029440" y="177435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20682</xdr:rowOff>
    </xdr:from>
    <xdr:to>
      <xdr:col>76</xdr:col>
      <xdr:colOff>114300</xdr:colOff>
      <xdr:row>106</xdr:row>
      <xdr:rowOff>30480</xdr:rowOff>
    </xdr:to>
    <xdr:cxnSp macro="">
      <xdr:nvCxnSpPr>
        <xdr:cNvPr id="870" name="直線コネクタ 869"/>
        <xdr:cNvCxnSpPr/>
      </xdr:nvCxnSpPr>
      <xdr:spPr>
        <a:xfrm>
          <a:off x="12072620" y="17790522"/>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123371</xdr:rowOff>
    </xdr:from>
    <xdr:to>
      <xdr:col>67</xdr:col>
      <xdr:colOff>101600</xdr:colOff>
      <xdr:row>106</xdr:row>
      <xdr:rowOff>53521</xdr:rowOff>
    </xdr:to>
    <xdr:sp macro="" textlink="">
      <xdr:nvSpPr>
        <xdr:cNvPr id="871" name="楕円 870"/>
        <xdr:cNvSpPr/>
      </xdr:nvSpPr>
      <xdr:spPr>
        <a:xfrm>
          <a:off x="11231880" y="17725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xdr:rowOff>
    </xdr:from>
    <xdr:to>
      <xdr:col>71</xdr:col>
      <xdr:colOff>177800</xdr:colOff>
      <xdr:row>106</xdr:row>
      <xdr:rowOff>20682</xdr:rowOff>
    </xdr:to>
    <xdr:cxnSp macro="">
      <xdr:nvCxnSpPr>
        <xdr:cNvPr id="872" name="直線コネクタ 871"/>
        <xdr:cNvCxnSpPr/>
      </xdr:nvCxnSpPr>
      <xdr:spPr>
        <a:xfrm>
          <a:off x="11282680" y="17772561"/>
          <a:ext cx="78994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73" name="n_1aveValue【庁舎】&#10;有形固定資産減価償却率"/>
        <xdr:cNvSpPr txBox="1"/>
      </xdr:nvSpPr>
      <xdr:spPr>
        <a:xfrm>
          <a:off x="134372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74" name="n_2aveValue【庁舎】&#10;有形固定資産減価償却率"/>
        <xdr:cNvSpPr txBox="1"/>
      </xdr:nvSpPr>
      <xdr:spPr>
        <a:xfrm>
          <a:off x="1267524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75" name="n_3aveValue【庁舎】&#10;有形固定資産減価償却率"/>
        <xdr:cNvSpPr txBox="1"/>
      </xdr:nvSpPr>
      <xdr:spPr>
        <a:xfrm>
          <a:off x="119005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76" name="n_4aveValue【庁舎】&#10;有形固定資産減価償却率"/>
        <xdr:cNvSpPr txBox="1"/>
      </xdr:nvSpPr>
      <xdr:spPr>
        <a:xfrm>
          <a:off x="1110298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92001</xdr:rowOff>
    </xdr:from>
    <xdr:ext cx="405111" cy="259045"/>
    <xdr:sp macro="" textlink="">
      <xdr:nvSpPr>
        <xdr:cNvPr id="877" name="n_1mainValue【庁舎】&#10;有形固定資産減価償却率"/>
        <xdr:cNvSpPr txBox="1"/>
      </xdr:nvSpPr>
      <xdr:spPr>
        <a:xfrm>
          <a:off x="13437244" y="1786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878" name="n_2mainValue【庁舎】&#10;有形固定資産減価償却率"/>
        <xdr:cNvSpPr txBox="1"/>
      </xdr:nvSpPr>
      <xdr:spPr>
        <a:xfrm>
          <a:off x="126752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879" name="n_3mainValue【庁舎】&#10;有形固定資産減価償却率"/>
        <xdr:cNvSpPr txBox="1"/>
      </xdr:nvSpPr>
      <xdr:spPr>
        <a:xfrm>
          <a:off x="11900544" y="1783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44648</xdr:rowOff>
    </xdr:from>
    <xdr:ext cx="405111" cy="259045"/>
    <xdr:sp macro="" textlink="">
      <xdr:nvSpPr>
        <xdr:cNvPr id="880" name="n_4mainValue【庁舎】&#10;有形固定資産減価償却率"/>
        <xdr:cNvSpPr txBox="1"/>
      </xdr:nvSpPr>
      <xdr:spPr>
        <a:xfrm>
          <a:off x="11102984" y="1781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1" name="直線コネクタ 89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2" name="テキスト ボックス 89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3" name="直線コネクタ 89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4" name="テキスト ボックス 89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5" name="直線コネクタ 89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6" name="テキスト ボックス 89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7" name="直線コネクタ 89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8" name="テキスト ボックス 897"/>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9" name="直線コネクタ 89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0" name="テキスト ボックス 899"/>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04" name="直線コネクタ 903"/>
        <xdr:cNvCxnSpPr/>
      </xdr:nvCxnSpPr>
      <xdr:spPr>
        <a:xfrm flipV="1">
          <a:off x="19509104" y="1688592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05" name="【庁舎】&#10;一人当たり面積最小値テキスト"/>
        <xdr:cNvSpPr txBox="1"/>
      </xdr:nvSpPr>
      <xdr:spPr>
        <a:xfrm>
          <a:off x="19547840" y="182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06" name="直線コネクタ 905"/>
        <xdr:cNvCxnSpPr/>
      </xdr:nvCxnSpPr>
      <xdr:spPr>
        <a:xfrm>
          <a:off x="19443700" y="18253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07" name="【庁舎】&#10;一人当たり面積最大値テキスト"/>
        <xdr:cNvSpPr txBox="1"/>
      </xdr:nvSpPr>
      <xdr:spPr>
        <a:xfrm>
          <a:off x="195478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08" name="直線コネクタ 907"/>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909" name="【庁舎】&#10;一人当たり面積平均値テキスト"/>
        <xdr:cNvSpPr txBox="1"/>
      </xdr:nvSpPr>
      <xdr:spPr>
        <a:xfrm>
          <a:off x="19547840" y="1759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10" name="フローチャート: 判断 909"/>
        <xdr:cNvSpPr/>
      </xdr:nvSpPr>
      <xdr:spPr>
        <a:xfrm>
          <a:off x="1945894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11" name="フローチャート: 判断 910"/>
        <xdr:cNvSpPr/>
      </xdr:nvSpPr>
      <xdr:spPr>
        <a:xfrm>
          <a:off x="18735040" y="176237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12" name="フローチャート: 判断 911"/>
        <xdr:cNvSpPr/>
      </xdr:nvSpPr>
      <xdr:spPr>
        <a:xfrm>
          <a:off x="1793748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13" name="フローチャート: 判断 912"/>
        <xdr:cNvSpPr/>
      </xdr:nvSpPr>
      <xdr:spPr>
        <a:xfrm>
          <a:off x="1716278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14" name="フローチャート: 判断 913"/>
        <xdr:cNvSpPr/>
      </xdr:nvSpPr>
      <xdr:spPr>
        <a:xfrm>
          <a:off x="1638808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132080</xdr:rowOff>
    </xdr:from>
    <xdr:to>
      <xdr:col>116</xdr:col>
      <xdr:colOff>114300</xdr:colOff>
      <xdr:row>104</xdr:row>
      <xdr:rowOff>62230</xdr:rowOff>
    </xdr:to>
    <xdr:sp macro="" textlink="">
      <xdr:nvSpPr>
        <xdr:cNvPr id="920" name="楕円 919"/>
        <xdr:cNvSpPr/>
      </xdr:nvSpPr>
      <xdr:spPr>
        <a:xfrm>
          <a:off x="19458940" y="17399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154957</xdr:rowOff>
    </xdr:from>
    <xdr:ext cx="469744" cy="259045"/>
    <xdr:sp macro="" textlink="">
      <xdr:nvSpPr>
        <xdr:cNvPr id="921" name="【庁舎】&#10;一人当たり面積該当値テキスト"/>
        <xdr:cNvSpPr txBox="1"/>
      </xdr:nvSpPr>
      <xdr:spPr>
        <a:xfrm>
          <a:off x="19547840" y="1725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139700</xdr:rowOff>
    </xdr:from>
    <xdr:to>
      <xdr:col>112</xdr:col>
      <xdr:colOff>38100</xdr:colOff>
      <xdr:row>104</xdr:row>
      <xdr:rowOff>69850</xdr:rowOff>
    </xdr:to>
    <xdr:sp macro="" textlink="">
      <xdr:nvSpPr>
        <xdr:cNvPr id="922" name="楕円 921"/>
        <xdr:cNvSpPr/>
      </xdr:nvSpPr>
      <xdr:spPr>
        <a:xfrm>
          <a:off x="18735040" y="17406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xdr:rowOff>
    </xdr:from>
    <xdr:to>
      <xdr:col>116</xdr:col>
      <xdr:colOff>63500</xdr:colOff>
      <xdr:row>104</xdr:row>
      <xdr:rowOff>19050</xdr:rowOff>
    </xdr:to>
    <xdr:cxnSp macro="">
      <xdr:nvCxnSpPr>
        <xdr:cNvPr id="923" name="直線コネクタ 922"/>
        <xdr:cNvCxnSpPr/>
      </xdr:nvCxnSpPr>
      <xdr:spPr>
        <a:xfrm flipV="1">
          <a:off x="18778220" y="1744599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151130</xdr:rowOff>
    </xdr:from>
    <xdr:to>
      <xdr:col>107</xdr:col>
      <xdr:colOff>101600</xdr:colOff>
      <xdr:row>104</xdr:row>
      <xdr:rowOff>81280</xdr:rowOff>
    </xdr:to>
    <xdr:sp macro="" textlink="">
      <xdr:nvSpPr>
        <xdr:cNvPr id="924" name="楕円 923"/>
        <xdr:cNvSpPr/>
      </xdr:nvSpPr>
      <xdr:spPr>
        <a:xfrm>
          <a:off x="17937480" y="1741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19050</xdr:rowOff>
    </xdr:from>
    <xdr:to>
      <xdr:col>111</xdr:col>
      <xdr:colOff>177800</xdr:colOff>
      <xdr:row>104</xdr:row>
      <xdr:rowOff>30480</xdr:rowOff>
    </xdr:to>
    <xdr:cxnSp macro="">
      <xdr:nvCxnSpPr>
        <xdr:cNvPr id="925" name="直線コネクタ 924"/>
        <xdr:cNvCxnSpPr/>
      </xdr:nvCxnSpPr>
      <xdr:spPr>
        <a:xfrm flipV="1">
          <a:off x="17988280" y="1745361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154939</xdr:rowOff>
    </xdr:from>
    <xdr:to>
      <xdr:col>102</xdr:col>
      <xdr:colOff>165100</xdr:colOff>
      <xdr:row>104</xdr:row>
      <xdr:rowOff>85089</xdr:rowOff>
    </xdr:to>
    <xdr:sp macro="" textlink="">
      <xdr:nvSpPr>
        <xdr:cNvPr id="926" name="楕円 925"/>
        <xdr:cNvSpPr/>
      </xdr:nvSpPr>
      <xdr:spPr>
        <a:xfrm>
          <a:off x="17162780" y="17421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30480</xdr:rowOff>
    </xdr:from>
    <xdr:to>
      <xdr:col>107</xdr:col>
      <xdr:colOff>50800</xdr:colOff>
      <xdr:row>104</xdr:row>
      <xdr:rowOff>34289</xdr:rowOff>
    </xdr:to>
    <xdr:cxnSp macro="">
      <xdr:nvCxnSpPr>
        <xdr:cNvPr id="927" name="直線コネクタ 926"/>
        <xdr:cNvCxnSpPr/>
      </xdr:nvCxnSpPr>
      <xdr:spPr>
        <a:xfrm flipV="1">
          <a:off x="17213580" y="1746504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128270</xdr:rowOff>
    </xdr:from>
    <xdr:to>
      <xdr:col>98</xdr:col>
      <xdr:colOff>38100</xdr:colOff>
      <xdr:row>105</xdr:row>
      <xdr:rowOff>58420</xdr:rowOff>
    </xdr:to>
    <xdr:sp macro="" textlink="">
      <xdr:nvSpPr>
        <xdr:cNvPr id="928" name="楕円 927"/>
        <xdr:cNvSpPr/>
      </xdr:nvSpPr>
      <xdr:spPr>
        <a:xfrm>
          <a:off x="16388080" y="17562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34289</xdr:rowOff>
    </xdr:from>
    <xdr:to>
      <xdr:col>102</xdr:col>
      <xdr:colOff>114300</xdr:colOff>
      <xdr:row>105</xdr:row>
      <xdr:rowOff>7620</xdr:rowOff>
    </xdr:to>
    <xdr:cxnSp macro="">
      <xdr:nvCxnSpPr>
        <xdr:cNvPr id="929" name="直線コネクタ 928"/>
        <xdr:cNvCxnSpPr/>
      </xdr:nvCxnSpPr>
      <xdr:spPr>
        <a:xfrm flipV="1">
          <a:off x="16431260" y="17468849"/>
          <a:ext cx="78232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930" name="n_1aveValue【庁舎】&#10;一人当たり面積"/>
        <xdr:cNvSpPr txBox="1"/>
      </xdr:nvSpPr>
      <xdr:spPr>
        <a:xfrm>
          <a:off x="1856112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931" name="n_2aveValue【庁舎】&#10;一人当たり面積"/>
        <xdr:cNvSpPr txBox="1"/>
      </xdr:nvSpPr>
      <xdr:spPr>
        <a:xfrm>
          <a:off x="17776267" y="177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932" name="n_3aveValue【庁舎】&#10;一人当たり面積"/>
        <xdr:cNvSpPr txBox="1"/>
      </xdr:nvSpPr>
      <xdr:spPr>
        <a:xfrm>
          <a:off x="1700156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933" name="n_4aveValue【庁舎】&#10;一人当たり面積"/>
        <xdr:cNvSpPr txBox="1"/>
      </xdr:nvSpPr>
      <xdr:spPr>
        <a:xfrm>
          <a:off x="1622686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86377</xdr:rowOff>
    </xdr:from>
    <xdr:ext cx="469744" cy="259045"/>
    <xdr:sp macro="" textlink="">
      <xdr:nvSpPr>
        <xdr:cNvPr id="934" name="n_1mainValue【庁舎】&#10;一人当たり面積"/>
        <xdr:cNvSpPr txBox="1"/>
      </xdr:nvSpPr>
      <xdr:spPr>
        <a:xfrm>
          <a:off x="1856112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97807</xdr:rowOff>
    </xdr:from>
    <xdr:ext cx="469744" cy="259045"/>
    <xdr:sp macro="" textlink="">
      <xdr:nvSpPr>
        <xdr:cNvPr id="935" name="n_2mainValue【庁舎】&#10;一人当たり面積"/>
        <xdr:cNvSpPr txBox="1"/>
      </xdr:nvSpPr>
      <xdr:spPr>
        <a:xfrm>
          <a:off x="17776267" y="171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101616</xdr:rowOff>
    </xdr:from>
    <xdr:ext cx="469744" cy="259045"/>
    <xdr:sp macro="" textlink="">
      <xdr:nvSpPr>
        <xdr:cNvPr id="936" name="n_3mainValue【庁舎】&#10;一人当たり面積"/>
        <xdr:cNvSpPr txBox="1"/>
      </xdr:nvSpPr>
      <xdr:spPr>
        <a:xfrm>
          <a:off x="17001567" y="1720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74947</xdr:rowOff>
    </xdr:from>
    <xdr:ext cx="469744" cy="259045"/>
    <xdr:sp macro="" textlink="">
      <xdr:nvSpPr>
        <xdr:cNvPr id="937" name="n_4mainValue【庁舎】&#10;一人当たり面積"/>
        <xdr:cNvSpPr txBox="1"/>
      </xdr:nvSpPr>
      <xdr:spPr>
        <a:xfrm>
          <a:off x="16226867" y="1734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類似団体と比較すると、図書館については、平成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年度に図書館と中央公民館を複合化し、新しい施設を建設したため、減価償却率が低くなっている。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一方で、一般廃棄物処理施設や庁舎については、老朽化が進み、減価償却率が高い水準となっている。今後、施設の建て替えが予定されており、引き続き公債費負担及び将来負担の適正な管理が求められる。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118,322
117,386
382.97
50,733,703
49,033,758
1,557,862
28,145,868
45,732,471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類似団体と比較して依然として低い水準で推移しており、これは厳しい地域経済を反映しているものである。今後も税の徴収率向上に努めていく。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42</xdr:row>
      <xdr:rowOff>159455</xdr:rowOff>
    </xdr:to>
    <xdr:cxnSp macro="">
      <xdr:nvCxnSpPr>
        <xdr:cNvPr id="69" name="直線コネクタ 68"/>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42</xdr:row>
      <xdr:rowOff>159455</xdr:rowOff>
    </xdr:to>
    <xdr:cxnSp macro="">
      <xdr:nvCxnSpPr>
        <xdr:cNvPr id="72" name="直線コネクタ 71"/>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42</xdr:row>
      <xdr:rowOff>159455</xdr:rowOff>
    </xdr:to>
    <xdr:cxnSp macro="">
      <xdr:nvCxnSpPr>
        <xdr:cNvPr id="75" name="直線コネクタ 74"/>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42</xdr:row>
      <xdr:rowOff>159455</xdr:rowOff>
    </xdr:to>
    <xdr:cxnSp macro="">
      <xdr:nvCxnSpPr>
        <xdr:cNvPr id="78" name="直線コネクタ 77"/>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分母については、市税や普通交付税等が増加した一方で、分子となる経常経費充当一般財源は、人件費、扶助費、補助費等の増加となったため、前年度と比較して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幅な税収増が見込みえない中、普通交付税において市町村合併に伴う経過措置が縮小する見込みであるため、経常一般財源が下振れする可能性が高い一方で、経常充当一般財源については高齢化の進行や子育て支援の拡充等により扶助費が増加していくものと予想されることから、指数が上昇する厳しい状況が懸念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60</xdr:row>
      <xdr:rowOff>162137</xdr:rowOff>
    </xdr:to>
    <xdr:cxnSp macro="">
      <xdr:nvCxnSpPr>
        <xdr:cNvPr id="132" name="直線コネクタ 131"/>
        <xdr:cNvCxnSpPr/>
      </xdr:nvCxnSpPr>
      <xdr:spPr>
        <a:xfrm>
          <a:off x="4114800" y="103847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97790</xdr:rowOff>
    </xdr:to>
    <xdr:cxnSp macro="">
      <xdr:nvCxnSpPr>
        <xdr:cNvPr id="135" name="直線コネクタ 134"/>
        <xdr:cNvCxnSpPr/>
      </xdr:nvCxnSpPr>
      <xdr:spPr>
        <a:xfrm>
          <a:off x="3225800" y="1033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57573</xdr:rowOff>
    </xdr:to>
    <xdr:cxnSp macro="">
      <xdr:nvCxnSpPr>
        <xdr:cNvPr id="138" name="直線コネクタ 137"/>
        <xdr:cNvCxnSpPr/>
      </xdr:nvCxnSpPr>
      <xdr:spPr>
        <a:xfrm flipV="1">
          <a:off x="2336800" y="1033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68156</xdr:rowOff>
    </xdr:from>
    <xdr:to>
      <xdr:col>11</xdr:col>
      <xdr:colOff>31750</xdr:colOff>
      <xdr:row>60</xdr:row>
      <xdr:rowOff>57573</xdr:rowOff>
    </xdr:to>
    <xdr:cxnSp macro="">
      <xdr:nvCxnSpPr>
        <xdr:cNvPr id="141" name="直線コネクタ 140"/>
        <xdr:cNvCxnSpPr/>
      </xdr:nvCxnSpPr>
      <xdr:spPr>
        <a:xfrm>
          <a:off x="1447800" y="101837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1" name="楕円 150"/>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2" name="財政構造の弾力性該当値テキスト"/>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3" name="楕円 152"/>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4" name="テキスト ボックス 153"/>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5" name="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6" name="テキスト ボックス 155"/>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6773</xdr:rowOff>
    </xdr:from>
    <xdr:to>
      <xdr:col>11</xdr:col>
      <xdr:colOff>82550</xdr:colOff>
      <xdr:row>60</xdr:row>
      <xdr:rowOff>108373</xdr:rowOff>
    </xdr:to>
    <xdr:sp macro="" textlink="">
      <xdr:nvSpPr>
        <xdr:cNvPr id="157" name="楕円 156"/>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118550</xdr:rowOff>
    </xdr:from>
    <xdr:ext cx="762000" cy="259045"/>
    <xdr:sp macro="" textlink="">
      <xdr:nvSpPr>
        <xdr:cNvPr id="158" name="テキスト ボックス 157"/>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17356</xdr:rowOff>
    </xdr:from>
    <xdr:to>
      <xdr:col>7</xdr:col>
      <xdr:colOff>31750</xdr:colOff>
      <xdr:row>59</xdr:row>
      <xdr:rowOff>118956</xdr:rowOff>
    </xdr:to>
    <xdr:sp macro="" textlink="">
      <xdr:nvSpPr>
        <xdr:cNvPr id="159" name="楕円 158"/>
        <xdr:cNvSpPr/>
      </xdr:nvSpPr>
      <xdr:spPr>
        <a:xfrm>
          <a:off x="1397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129133</xdr:rowOff>
    </xdr:from>
    <xdr:ext cx="762000" cy="259045"/>
    <xdr:sp macro="" textlink="">
      <xdr:nvSpPr>
        <xdr:cNvPr id="160" name="テキスト ボックス 159"/>
        <xdr:cNvSpPr txBox="1"/>
      </xdr:nvSpPr>
      <xdr:spPr>
        <a:xfrm>
          <a:off x="1066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2,216</a:t>
          </a:r>
          <a:r>
            <a:rPr kumimoji="1" lang="ja-JP" altLang="en-US" sz="1300">
              <a:latin typeface="ＭＳ Ｐゴシック" panose="020B0600070205080204" pitchFamily="50" charset="-128"/>
              <a:ea typeface="ＭＳ Ｐゴシック" panose="020B0600070205080204" pitchFamily="50" charset="-128"/>
            </a:rPr>
            <a:t>円の増となり、平成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年度以降増加傾向にあり、今年度においても類似団体平均を上回っている。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これは、委託料の増や退職手当の増が主な要因である。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97965</xdr:rowOff>
    </xdr:from>
    <xdr:to>
      <xdr:col>23</xdr:col>
      <xdr:colOff>133350</xdr:colOff>
      <xdr:row>83</xdr:row>
      <xdr:rowOff>136159</xdr:rowOff>
    </xdr:to>
    <xdr:cxnSp macro="">
      <xdr:nvCxnSpPr>
        <xdr:cNvPr id="197" name="直線コネクタ 196"/>
        <xdr:cNvCxnSpPr/>
      </xdr:nvCxnSpPr>
      <xdr:spPr>
        <a:xfrm>
          <a:off x="4114800" y="14328315"/>
          <a:ext cx="838200" cy="3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97965</xdr:rowOff>
    </xdr:from>
    <xdr:to>
      <xdr:col>19</xdr:col>
      <xdr:colOff>133350</xdr:colOff>
      <xdr:row>83</xdr:row>
      <xdr:rowOff>167494</xdr:rowOff>
    </xdr:to>
    <xdr:cxnSp macro="">
      <xdr:nvCxnSpPr>
        <xdr:cNvPr id="200" name="直線コネクタ 199"/>
        <xdr:cNvCxnSpPr/>
      </xdr:nvCxnSpPr>
      <xdr:spPr>
        <a:xfrm flipV="1">
          <a:off x="3225800" y="14328315"/>
          <a:ext cx="889000" cy="6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43449</xdr:rowOff>
    </xdr:from>
    <xdr:to>
      <xdr:col>15</xdr:col>
      <xdr:colOff>82550</xdr:colOff>
      <xdr:row>83</xdr:row>
      <xdr:rowOff>167494</xdr:rowOff>
    </xdr:to>
    <xdr:cxnSp macro="">
      <xdr:nvCxnSpPr>
        <xdr:cNvPr id="203" name="直線コネクタ 202"/>
        <xdr:cNvCxnSpPr/>
      </xdr:nvCxnSpPr>
      <xdr:spPr>
        <a:xfrm>
          <a:off x="2336800" y="14273799"/>
          <a:ext cx="889000" cy="1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43449</xdr:rowOff>
    </xdr:from>
    <xdr:to>
      <xdr:col>11</xdr:col>
      <xdr:colOff>31750</xdr:colOff>
      <xdr:row>83</xdr:row>
      <xdr:rowOff>48498</xdr:rowOff>
    </xdr:to>
    <xdr:cxnSp macro="">
      <xdr:nvCxnSpPr>
        <xdr:cNvPr id="206" name="直線コネクタ 205"/>
        <xdr:cNvCxnSpPr/>
      </xdr:nvCxnSpPr>
      <xdr:spPr>
        <a:xfrm flipV="1">
          <a:off x="1447800" y="14273799"/>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85359</xdr:rowOff>
    </xdr:from>
    <xdr:to>
      <xdr:col>23</xdr:col>
      <xdr:colOff>184150</xdr:colOff>
      <xdr:row>84</xdr:row>
      <xdr:rowOff>15509</xdr:rowOff>
    </xdr:to>
    <xdr:sp macro="" textlink="">
      <xdr:nvSpPr>
        <xdr:cNvPr id="216" name="楕円 215"/>
        <xdr:cNvSpPr/>
      </xdr:nvSpPr>
      <xdr:spPr>
        <a:xfrm>
          <a:off x="4902200" y="143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57436</xdr:rowOff>
    </xdr:from>
    <xdr:ext cx="762000" cy="259045"/>
    <xdr:sp macro="" textlink="">
      <xdr:nvSpPr>
        <xdr:cNvPr id="217" name="人件費・物件費等の状況該当値テキスト"/>
        <xdr:cNvSpPr txBox="1"/>
      </xdr:nvSpPr>
      <xdr:spPr>
        <a:xfrm>
          <a:off x="5041900" y="142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47165</xdr:rowOff>
    </xdr:from>
    <xdr:to>
      <xdr:col>19</xdr:col>
      <xdr:colOff>184150</xdr:colOff>
      <xdr:row>83</xdr:row>
      <xdr:rowOff>148765</xdr:rowOff>
    </xdr:to>
    <xdr:sp macro="" textlink="">
      <xdr:nvSpPr>
        <xdr:cNvPr id="218" name="楕円 217"/>
        <xdr:cNvSpPr/>
      </xdr:nvSpPr>
      <xdr:spPr>
        <a:xfrm>
          <a:off x="4064000" y="142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133542</xdr:rowOff>
    </xdr:from>
    <xdr:ext cx="736600" cy="259045"/>
    <xdr:sp macro="" textlink="">
      <xdr:nvSpPr>
        <xdr:cNvPr id="219" name="テキスト ボックス 218"/>
        <xdr:cNvSpPr txBox="1"/>
      </xdr:nvSpPr>
      <xdr:spPr>
        <a:xfrm>
          <a:off x="3733800" y="1436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116694</xdr:rowOff>
    </xdr:from>
    <xdr:to>
      <xdr:col>15</xdr:col>
      <xdr:colOff>133350</xdr:colOff>
      <xdr:row>84</xdr:row>
      <xdr:rowOff>46844</xdr:rowOff>
    </xdr:to>
    <xdr:sp macro="" textlink="">
      <xdr:nvSpPr>
        <xdr:cNvPr id="220" name="楕円 219"/>
        <xdr:cNvSpPr/>
      </xdr:nvSpPr>
      <xdr:spPr>
        <a:xfrm>
          <a:off x="3175000" y="143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31621</xdr:rowOff>
    </xdr:from>
    <xdr:ext cx="762000" cy="259045"/>
    <xdr:sp macro="" textlink="">
      <xdr:nvSpPr>
        <xdr:cNvPr id="221" name="テキスト ボックス 220"/>
        <xdr:cNvSpPr txBox="1"/>
      </xdr:nvSpPr>
      <xdr:spPr>
        <a:xfrm>
          <a:off x="2844800" y="144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164099</xdr:rowOff>
    </xdr:from>
    <xdr:to>
      <xdr:col>11</xdr:col>
      <xdr:colOff>82550</xdr:colOff>
      <xdr:row>83</xdr:row>
      <xdr:rowOff>94249</xdr:rowOff>
    </xdr:to>
    <xdr:sp macro="" textlink="">
      <xdr:nvSpPr>
        <xdr:cNvPr id="222" name="楕円 221"/>
        <xdr:cNvSpPr/>
      </xdr:nvSpPr>
      <xdr:spPr>
        <a:xfrm>
          <a:off x="2286000" y="142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79026</xdr:rowOff>
    </xdr:from>
    <xdr:ext cx="762000" cy="259045"/>
    <xdr:sp macro="" textlink="">
      <xdr:nvSpPr>
        <xdr:cNvPr id="223" name="テキスト ボックス 222"/>
        <xdr:cNvSpPr txBox="1"/>
      </xdr:nvSpPr>
      <xdr:spPr>
        <a:xfrm>
          <a:off x="1955800" y="1430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169148</xdr:rowOff>
    </xdr:from>
    <xdr:to>
      <xdr:col>7</xdr:col>
      <xdr:colOff>31750</xdr:colOff>
      <xdr:row>83</xdr:row>
      <xdr:rowOff>99298</xdr:rowOff>
    </xdr:to>
    <xdr:sp macro="" textlink="">
      <xdr:nvSpPr>
        <xdr:cNvPr id="224" name="楕円 223"/>
        <xdr:cNvSpPr/>
      </xdr:nvSpPr>
      <xdr:spPr>
        <a:xfrm>
          <a:off x="1397000" y="142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84075</xdr:rowOff>
    </xdr:from>
    <xdr:ext cx="762000" cy="259045"/>
    <xdr:sp macro="" textlink="">
      <xdr:nvSpPr>
        <xdr:cNvPr id="225" name="テキスト ボックス 224"/>
        <xdr:cNvSpPr txBox="1"/>
      </xdr:nvSpPr>
      <xdr:spPr>
        <a:xfrm>
          <a:off x="1066800" y="143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本市では「行財政再建プログラム」に基づき、平成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年度にかけて独自の給与カットや手当の見直しを行い、その後も特殊勤務手当の縮減を実施してきたが、近年は類似団体平均を上回って推移している。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国家公務員の時限的な給与削減の影響により大きく上昇した平成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年度よりは減少したものの、今後も人事院勧告や県人事委員会勧告等を踏まえ適正な給与水準への見直し等を行っていく。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153307</xdr:rowOff>
    </xdr:to>
    <xdr:cxnSp macro="">
      <xdr:nvCxnSpPr>
        <xdr:cNvPr id="261" name="直線コネクタ 260"/>
        <xdr:cNvCxnSpPr/>
      </xdr:nvCxnSpPr>
      <xdr:spPr>
        <a:xfrm>
          <a:off x="16179800" y="148118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64" name="直線コネクタ 263"/>
        <xdr:cNvCxnSpPr/>
      </xdr:nvCxnSpPr>
      <xdr:spPr>
        <a:xfrm flipV="1">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170543</xdr:rowOff>
    </xdr:to>
    <xdr:cxnSp macro="">
      <xdr:nvCxnSpPr>
        <xdr:cNvPr id="267" name="直線コネクタ 266"/>
        <xdr:cNvCxnSpPr/>
      </xdr:nvCxnSpPr>
      <xdr:spPr>
        <a:xfrm flipV="1">
          <a:off x="14401800" y="148635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16329</xdr:rowOff>
    </xdr:to>
    <xdr:cxnSp macro="">
      <xdr:nvCxnSpPr>
        <xdr:cNvPr id="270" name="直線コネクタ 269"/>
        <xdr:cNvCxnSpPr/>
      </xdr:nvCxnSpPr>
      <xdr:spPr>
        <a:xfrm flipV="1">
          <a:off x="13512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4" name="楕円 283"/>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5" name="テキスト ボックス 284"/>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8" name="楕円 287"/>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9" name="テキスト ボックス 288"/>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これまで外部委託の推進や任期付き短期時間勤務職員の活用、新規職員の抑制などにより職員数の削減に取り組んできたところである。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今後も抑制基調を基本としながら、適正な定員管理に努めていく。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41381</xdr:rowOff>
    </xdr:from>
    <xdr:to>
      <xdr:col>81</xdr:col>
      <xdr:colOff>44450</xdr:colOff>
      <xdr:row>64</xdr:row>
      <xdr:rowOff>55456</xdr:rowOff>
    </xdr:to>
    <xdr:cxnSp macro="">
      <xdr:nvCxnSpPr>
        <xdr:cNvPr id="324" name="直線コネクタ 323"/>
        <xdr:cNvCxnSpPr/>
      </xdr:nvCxnSpPr>
      <xdr:spPr>
        <a:xfrm>
          <a:off x="16179800" y="11014181"/>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29316</xdr:rowOff>
    </xdr:from>
    <xdr:to>
      <xdr:col>77</xdr:col>
      <xdr:colOff>44450</xdr:colOff>
      <xdr:row>64</xdr:row>
      <xdr:rowOff>41381</xdr:rowOff>
    </xdr:to>
    <xdr:cxnSp macro="">
      <xdr:nvCxnSpPr>
        <xdr:cNvPr id="327" name="直線コネクタ 326"/>
        <xdr:cNvCxnSpPr/>
      </xdr:nvCxnSpPr>
      <xdr:spPr>
        <a:xfrm>
          <a:off x="15290800" y="110021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15240</xdr:rowOff>
    </xdr:from>
    <xdr:to>
      <xdr:col>72</xdr:col>
      <xdr:colOff>203200</xdr:colOff>
      <xdr:row>64</xdr:row>
      <xdr:rowOff>29316</xdr:rowOff>
    </xdr:to>
    <xdr:cxnSp macro="">
      <xdr:nvCxnSpPr>
        <xdr:cNvPr id="330" name="直線コネクタ 329"/>
        <xdr:cNvCxnSpPr/>
      </xdr:nvCxnSpPr>
      <xdr:spPr>
        <a:xfrm>
          <a:off x="14401800" y="1098804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13229</xdr:rowOff>
    </xdr:from>
    <xdr:to>
      <xdr:col>68</xdr:col>
      <xdr:colOff>152400</xdr:colOff>
      <xdr:row>64</xdr:row>
      <xdr:rowOff>15240</xdr:rowOff>
    </xdr:to>
    <xdr:cxnSp macro="">
      <xdr:nvCxnSpPr>
        <xdr:cNvPr id="333" name="直線コネクタ 332"/>
        <xdr:cNvCxnSpPr/>
      </xdr:nvCxnSpPr>
      <xdr:spPr>
        <a:xfrm>
          <a:off x="13512800" y="109860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66692</xdr:rowOff>
    </xdr:from>
    <xdr:ext cx="762000" cy="259045"/>
    <xdr:sp macro="" textlink="">
      <xdr:nvSpPr>
        <xdr:cNvPr id="337" name="テキスト ボックス 336"/>
        <xdr:cNvSpPr txBox="1"/>
      </xdr:nvSpPr>
      <xdr:spPr>
        <a:xfrm>
          <a:off x="13131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4656</xdr:rowOff>
    </xdr:from>
    <xdr:to>
      <xdr:col>81</xdr:col>
      <xdr:colOff>95250</xdr:colOff>
      <xdr:row>64</xdr:row>
      <xdr:rowOff>106256</xdr:rowOff>
    </xdr:to>
    <xdr:sp macro="" textlink="">
      <xdr:nvSpPr>
        <xdr:cNvPr id="343" name="楕円 342"/>
        <xdr:cNvSpPr/>
      </xdr:nvSpPr>
      <xdr:spPr>
        <a:xfrm>
          <a:off x="16967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148183</xdr:rowOff>
    </xdr:from>
    <xdr:ext cx="762000" cy="259045"/>
    <xdr:sp macro="" textlink="">
      <xdr:nvSpPr>
        <xdr:cNvPr id="344" name="定員管理の状況該当値テキスト"/>
        <xdr:cNvSpPr txBox="1"/>
      </xdr:nvSpPr>
      <xdr:spPr>
        <a:xfrm>
          <a:off x="17106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162031</xdr:rowOff>
    </xdr:from>
    <xdr:to>
      <xdr:col>77</xdr:col>
      <xdr:colOff>95250</xdr:colOff>
      <xdr:row>64</xdr:row>
      <xdr:rowOff>92181</xdr:rowOff>
    </xdr:to>
    <xdr:sp macro="" textlink="">
      <xdr:nvSpPr>
        <xdr:cNvPr id="345" name="楕円 344"/>
        <xdr:cNvSpPr/>
      </xdr:nvSpPr>
      <xdr:spPr>
        <a:xfrm>
          <a:off x="16129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76958</xdr:rowOff>
    </xdr:from>
    <xdr:ext cx="736600" cy="259045"/>
    <xdr:sp macro="" textlink="">
      <xdr:nvSpPr>
        <xdr:cNvPr id="346" name="テキスト ボックス 345"/>
        <xdr:cNvSpPr txBox="1"/>
      </xdr:nvSpPr>
      <xdr:spPr>
        <a:xfrm>
          <a:off x="15798800" y="1104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149966</xdr:rowOff>
    </xdr:from>
    <xdr:to>
      <xdr:col>73</xdr:col>
      <xdr:colOff>44450</xdr:colOff>
      <xdr:row>64</xdr:row>
      <xdr:rowOff>80116</xdr:rowOff>
    </xdr:to>
    <xdr:sp macro="" textlink="">
      <xdr:nvSpPr>
        <xdr:cNvPr id="347" name="楕円 346"/>
        <xdr:cNvSpPr/>
      </xdr:nvSpPr>
      <xdr:spPr>
        <a:xfrm>
          <a:off x="15240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64893</xdr:rowOff>
    </xdr:from>
    <xdr:ext cx="762000" cy="259045"/>
    <xdr:sp macro="" textlink="">
      <xdr:nvSpPr>
        <xdr:cNvPr id="348" name="テキスト ボックス 347"/>
        <xdr:cNvSpPr txBox="1"/>
      </xdr:nvSpPr>
      <xdr:spPr>
        <a:xfrm>
          <a:off x="14909800" y="1103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135890</xdr:rowOff>
    </xdr:from>
    <xdr:to>
      <xdr:col>68</xdr:col>
      <xdr:colOff>203200</xdr:colOff>
      <xdr:row>64</xdr:row>
      <xdr:rowOff>66040</xdr:rowOff>
    </xdr:to>
    <xdr:sp macro="" textlink="">
      <xdr:nvSpPr>
        <xdr:cNvPr id="349" name="楕円 348"/>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50817</xdr:rowOff>
    </xdr:from>
    <xdr:ext cx="762000" cy="259045"/>
    <xdr:sp macro="" textlink="">
      <xdr:nvSpPr>
        <xdr:cNvPr id="350" name="テキスト ボックス 349"/>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133879</xdr:rowOff>
    </xdr:from>
    <xdr:to>
      <xdr:col>64</xdr:col>
      <xdr:colOff>152400</xdr:colOff>
      <xdr:row>64</xdr:row>
      <xdr:rowOff>64029</xdr:rowOff>
    </xdr:to>
    <xdr:sp macro="" textlink="">
      <xdr:nvSpPr>
        <xdr:cNvPr id="351" name="楕円 350"/>
        <xdr:cNvSpPr/>
      </xdr:nvSpPr>
      <xdr:spPr>
        <a:xfrm>
          <a:off x="13462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48806</xdr:rowOff>
    </xdr:from>
    <xdr:ext cx="762000" cy="259045"/>
    <xdr:sp macro="" textlink="">
      <xdr:nvSpPr>
        <xdr:cNvPr id="352" name="テキスト ボックス 351"/>
        <xdr:cNvSpPr txBox="1"/>
      </xdr:nvSpPr>
      <xdr:spPr>
        <a:xfrm>
          <a:off x="13131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ポイント改善し、年々着実に改善しているものの、類似団体平均と比較して高い水準で推移している。これは平成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かけての国の景気浮揚対策に基づく各種公共事業の実施など、過去の市債借入に対する償還額が高い水準で推移していることによるものであるが、「行財政再建プログラム」実施以降、新規市債発行額の元金償還額以下への抑制、公営事業に対する繰出金や一部事務組合への負担金の抑制などに取り組み、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％を下回った。今後も引き続き指数の適正管理に努めていく。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85" name="直線コネクタ 384"/>
        <xdr:cNvCxnSpPr/>
      </xdr:nvCxnSpPr>
      <xdr:spPr>
        <a:xfrm flipV="1">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140546</xdr:rowOff>
    </xdr:to>
    <xdr:cxnSp macro="">
      <xdr:nvCxnSpPr>
        <xdr:cNvPr id="388" name="直線コネクタ 387"/>
        <xdr:cNvCxnSpPr/>
      </xdr:nvCxnSpPr>
      <xdr:spPr>
        <a:xfrm flipV="1">
          <a:off x="15290800" y="70815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42</xdr:row>
      <xdr:rowOff>89746</xdr:rowOff>
    </xdr:to>
    <xdr:cxnSp macro="">
      <xdr:nvCxnSpPr>
        <xdr:cNvPr id="391" name="直線コネクタ 390"/>
        <xdr:cNvCxnSpPr/>
      </xdr:nvCxnSpPr>
      <xdr:spPr>
        <a:xfrm flipV="1">
          <a:off x="14401800" y="716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43</xdr:row>
      <xdr:rowOff>79163</xdr:rowOff>
    </xdr:to>
    <xdr:cxnSp macro="">
      <xdr:nvCxnSpPr>
        <xdr:cNvPr id="394" name="直線コネクタ 393"/>
        <xdr:cNvCxnSpPr/>
      </xdr:nvCxnSpPr>
      <xdr:spPr>
        <a:xfrm flipV="1">
          <a:off x="13512800" y="72906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8" name="テキスト ボックス 397"/>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4" name="楕円 403"/>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5"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6" name="楕円 405"/>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7" name="テキスト ボックス 406"/>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8" name="楕円 407"/>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9" name="テキスト ボックス 408"/>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10" name="楕円 409"/>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11" name="テキスト ボックス 410"/>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12" name="楕円 411"/>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13" name="テキスト ボックス 412"/>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これは、分子の構成要素である「組合等負担等見込額」が大幅に増加したものの、分子において控除する「充当可能基金」、「基準財政需要額算入見込額」が増加したことにより、分子全体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再建プログラム」実施以降、新規市債発行額を元金償還額以下へ抑制する取り組みにより減少傾向にあるが、類似団体と比較すると依然として高い水準で推移しているため、今後も引き続き指数の適正管理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38826</xdr:rowOff>
    </xdr:from>
    <xdr:to>
      <xdr:col>81</xdr:col>
      <xdr:colOff>44450</xdr:colOff>
      <xdr:row>16</xdr:row>
      <xdr:rowOff>52614</xdr:rowOff>
    </xdr:to>
    <xdr:cxnSp macro="">
      <xdr:nvCxnSpPr>
        <xdr:cNvPr id="449" name="直線コネクタ 448"/>
        <xdr:cNvCxnSpPr/>
      </xdr:nvCxnSpPr>
      <xdr:spPr>
        <a:xfrm flipV="1">
          <a:off x="16179800" y="278202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52614</xdr:rowOff>
    </xdr:from>
    <xdr:to>
      <xdr:col>77</xdr:col>
      <xdr:colOff>44450</xdr:colOff>
      <xdr:row>16</xdr:row>
      <xdr:rowOff>116387</xdr:rowOff>
    </xdr:to>
    <xdr:cxnSp macro="">
      <xdr:nvCxnSpPr>
        <xdr:cNvPr id="452" name="直線コネクタ 451"/>
        <xdr:cNvCxnSpPr/>
      </xdr:nvCxnSpPr>
      <xdr:spPr>
        <a:xfrm flipV="1">
          <a:off x="15290800" y="2795814"/>
          <a:ext cx="889000" cy="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92256</xdr:rowOff>
    </xdr:from>
    <xdr:to>
      <xdr:col>72</xdr:col>
      <xdr:colOff>203200</xdr:colOff>
      <xdr:row>16</xdr:row>
      <xdr:rowOff>116387</xdr:rowOff>
    </xdr:to>
    <xdr:cxnSp macro="">
      <xdr:nvCxnSpPr>
        <xdr:cNvPr id="455" name="直線コネクタ 454"/>
        <xdr:cNvCxnSpPr/>
      </xdr:nvCxnSpPr>
      <xdr:spPr>
        <a:xfrm>
          <a:off x="14401800" y="28354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92256</xdr:rowOff>
    </xdr:from>
    <xdr:to>
      <xdr:col>68</xdr:col>
      <xdr:colOff>152400</xdr:colOff>
      <xdr:row>17</xdr:row>
      <xdr:rowOff>24221</xdr:rowOff>
    </xdr:to>
    <xdr:cxnSp macro="">
      <xdr:nvCxnSpPr>
        <xdr:cNvPr id="458" name="直線コネクタ 457"/>
        <xdr:cNvCxnSpPr/>
      </xdr:nvCxnSpPr>
      <xdr:spPr>
        <a:xfrm flipV="1">
          <a:off x="13512800" y="283545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0" name="テキスト ボックス 459"/>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2" name="テキスト ボックス 461"/>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68" name="楕円 467"/>
        <xdr:cNvSpPr/>
      </xdr:nvSpPr>
      <xdr:spPr>
        <a:xfrm>
          <a:off x="16967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131553</xdr:rowOff>
    </xdr:from>
    <xdr:ext cx="762000" cy="259045"/>
    <xdr:sp macro="" textlink="">
      <xdr:nvSpPr>
        <xdr:cNvPr id="469" name="将来負担の状況該当値テキスト"/>
        <xdr:cNvSpPr txBox="1"/>
      </xdr:nvSpPr>
      <xdr:spPr>
        <a:xfrm>
          <a:off x="17106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1814</xdr:rowOff>
    </xdr:from>
    <xdr:to>
      <xdr:col>77</xdr:col>
      <xdr:colOff>95250</xdr:colOff>
      <xdr:row>16</xdr:row>
      <xdr:rowOff>103414</xdr:rowOff>
    </xdr:to>
    <xdr:sp macro="" textlink="">
      <xdr:nvSpPr>
        <xdr:cNvPr id="470" name="楕円 469"/>
        <xdr:cNvSpPr/>
      </xdr:nvSpPr>
      <xdr:spPr>
        <a:xfrm>
          <a:off x="16129000" y="27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88191</xdr:rowOff>
    </xdr:from>
    <xdr:ext cx="736600" cy="259045"/>
    <xdr:sp macro="" textlink="">
      <xdr:nvSpPr>
        <xdr:cNvPr id="471" name="テキスト ボックス 470"/>
        <xdr:cNvSpPr txBox="1"/>
      </xdr:nvSpPr>
      <xdr:spPr>
        <a:xfrm>
          <a:off x="15798800" y="283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65587</xdr:rowOff>
    </xdr:from>
    <xdr:to>
      <xdr:col>73</xdr:col>
      <xdr:colOff>44450</xdr:colOff>
      <xdr:row>16</xdr:row>
      <xdr:rowOff>167187</xdr:rowOff>
    </xdr:to>
    <xdr:sp macro="" textlink="">
      <xdr:nvSpPr>
        <xdr:cNvPr id="472" name="楕円 471"/>
        <xdr:cNvSpPr/>
      </xdr:nvSpPr>
      <xdr:spPr>
        <a:xfrm>
          <a:off x="15240000" y="28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151964</xdr:rowOff>
    </xdr:from>
    <xdr:ext cx="762000" cy="259045"/>
    <xdr:sp macro="" textlink="">
      <xdr:nvSpPr>
        <xdr:cNvPr id="473" name="テキスト ボックス 472"/>
        <xdr:cNvSpPr txBox="1"/>
      </xdr:nvSpPr>
      <xdr:spPr>
        <a:xfrm>
          <a:off x="14909800" y="289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41456</xdr:rowOff>
    </xdr:from>
    <xdr:to>
      <xdr:col>68</xdr:col>
      <xdr:colOff>203200</xdr:colOff>
      <xdr:row>16</xdr:row>
      <xdr:rowOff>143056</xdr:rowOff>
    </xdr:to>
    <xdr:sp macro="" textlink="">
      <xdr:nvSpPr>
        <xdr:cNvPr id="474" name="楕円 473"/>
        <xdr:cNvSpPr/>
      </xdr:nvSpPr>
      <xdr:spPr>
        <a:xfrm>
          <a:off x="14351000" y="27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127833</xdr:rowOff>
    </xdr:from>
    <xdr:ext cx="762000" cy="259045"/>
    <xdr:sp macro="" textlink="">
      <xdr:nvSpPr>
        <xdr:cNvPr id="475" name="テキスト ボックス 474"/>
        <xdr:cNvSpPr txBox="1"/>
      </xdr:nvSpPr>
      <xdr:spPr>
        <a:xfrm>
          <a:off x="14020800" y="28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144871</xdr:rowOff>
    </xdr:from>
    <xdr:to>
      <xdr:col>64</xdr:col>
      <xdr:colOff>152400</xdr:colOff>
      <xdr:row>17</xdr:row>
      <xdr:rowOff>75021</xdr:rowOff>
    </xdr:to>
    <xdr:sp macro="" textlink="">
      <xdr:nvSpPr>
        <xdr:cNvPr id="476" name="楕円 475"/>
        <xdr:cNvSpPr/>
      </xdr:nvSpPr>
      <xdr:spPr>
        <a:xfrm>
          <a:off x="13462000" y="28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59798</xdr:rowOff>
    </xdr:from>
    <xdr:ext cx="762000" cy="259045"/>
    <xdr:sp macro="" textlink="">
      <xdr:nvSpPr>
        <xdr:cNvPr id="477" name="テキスト ボックス 476"/>
        <xdr:cNvSpPr txBox="1"/>
      </xdr:nvSpPr>
      <xdr:spPr>
        <a:xfrm>
          <a:off x="13131800" y="297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118,322
117,386
382.97
50,733,703
49,033,758
1,557,862
28,145,868
45,732,471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ポイント増加し、類似団体平均と比較して高い水準である。これは、一般職の定年退職者の増が主な要因である。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今後も定年退職者数の変動により年度によって一定程度の増減が生じるものと予想されるが、人件費縮減の取り組みを引き続き進めていく。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39370</xdr:rowOff>
    </xdr:to>
    <xdr:cxnSp macro="">
      <xdr:nvCxnSpPr>
        <xdr:cNvPr id="66" name="直線コネクタ 65"/>
        <xdr:cNvCxnSpPr/>
      </xdr:nvCxnSpPr>
      <xdr:spPr>
        <a:xfrm>
          <a:off x="3987800" y="6344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1270</xdr:rowOff>
    </xdr:to>
    <xdr:cxnSp macro="">
      <xdr:nvCxnSpPr>
        <xdr:cNvPr id="69" name="直線コネクタ 68"/>
        <xdr:cNvCxnSpPr/>
      </xdr:nvCxnSpPr>
      <xdr:spPr>
        <a:xfrm>
          <a:off x="3098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31750</xdr:rowOff>
    </xdr:to>
    <xdr:cxnSp macro="">
      <xdr:nvCxnSpPr>
        <xdr:cNvPr id="72" name="直線コネクタ 71"/>
        <xdr:cNvCxnSpPr/>
      </xdr:nvCxnSpPr>
      <xdr:spPr>
        <a:xfrm flipV="1">
          <a:off x="2209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31750</xdr:rowOff>
    </xdr:to>
    <xdr:cxnSp macro="">
      <xdr:nvCxnSpPr>
        <xdr:cNvPr id="75" name="直線コネクタ 74"/>
        <xdr:cNvCxnSpPr/>
      </xdr:nvCxnSpPr>
      <xdr:spPr>
        <a:xfrm>
          <a:off x="1320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前年度と同水準であり、類似団体平均との比較では低い水準で推移している。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今後、民間委託の推進等により増加する見込みであるが、引き続き、必要性・有効性の観点から見直しを行い、適正な管理に努めてく。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14</xdr:row>
      <xdr:rowOff>96520</xdr:rowOff>
    </xdr:to>
    <xdr:cxnSp macro="">
      <xdr:nvCxnSpPr>
        <xdr:cNvPr id="127" name="直線コネクタ 126"/>
        <xdr:cNvCxnSpPr/>
      </xdr:nvCxnSpPr>
      <xdr:spPr>
        <a:xfrm>
          <a:off x="15671800" y="249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96520</xdr:rowOff>
    </xdr:to>
    <xdr:cxnSp macro="">
      <xdr:nvCxnSpPr>
        <xdr:cNvPr id="130" name="直線コネクタ 129"/>
        <xdr:cNvCxnSpPr/>
      </xdr:nvCxnSpPr>
      <xdr:spPr>
        <a:xfrm>
          <a:off x="14782800" y="248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81280</xdr:rowOff>
    </xdr:to>
    <xdr:cxnSp macro="">
      <xdr:nvCxnSpPr>
        <xdr:cNvPr id="133" name="直線コネクタ 132"/>
        <xdr:cNvCxnSpPr/>
      </xdr:nvCxnSpPr>
      <xdr:spPr>
        <a:xfrm>
          <a:off x="13893800" y="245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50800</xdr:rowOff>
    </xdr:to>
    <xdr:cxnSp macro="">
      <xdr:nvCxnSpPr>
        <xdr:cNvPr id="136" name="直線コネクタ 135"/>
        <xdr:cNvCxnSpPr/>
      </xdr:nvCxnSpPr>
      <xdr:spPr>
        <a:xfrm>
          <a:off x="13004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45720</xdr:rowOff>
    </xdr:from>
    <xdr:to>
      <xdr:col>82</xdr:col>
      <xdr:colOff>158750</xdr:colOff>
      <xdr:row>14</xdr:row>
      <xdr:rowOff>147320</xdr:rowOff>
    </xdr:to>
    <xdr:sp macro="" textlink="">
      <xdr:nvSpPr>
        <xdr:cNvPr id="146" name="楕円 145"/>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62247</xdr:rowOff>
    </xdr:from>
    <xdr:ext cx="762000" cy="259045"/>
    <xdr:sp macro="" textlink="">
      <xdr:nvSpPr>
        <xdr:cNvPr id="147" name="物件費該当値テキスト"/>
        <xdr:cNvSpPr txBox="1"/>
      </xdr:nvSpPr>
      <xdr:spPr>
        <a:xfrm>
          <a:off x="165989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45720</xdr:rowOff>
    </xdr:from>
    <xdr:to>
      <xdr:col>78</xdr:col>
      <xdr:colOff>120650</xdr:colOff>
      <xdr:row>14</xdr:row>
      <xdr:rowOff>147320</xdr:rowOff>
    </xdr:to>
    <xdr:sp macro="" textlink="">
      <xdr:nvSpPr>
        <xdr:cNvPr id="148" name="楕円 147"/>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157497</xdr:rowOff>
    </xdr:from>
    <xdr:ext cx="736600" cy="259045"/>
    <xdr:sp macro="" textlink="">
      <xdr:nvSpPr>
        <xdr:cNvPr id="149" name="テキスト ボックス 148"/>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0" name="楕円 149"/>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1" name="テキスト ボックス 150"/>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4" name="楕円 153"/>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5" name="テキスト ボックス 154"/>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今後も、扶助費については少子高齢化の進行等に伴い増加していくことが見込まれるが、健康増進対策の充実などにより、扶助費の適正化に努めていく。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53522</xdr:rowOff>
    </xdr:to>
    <xdr:cxnSp macro="">
      <xdr:nvCxnSpPr>
        <xdr:cNvPr id="190" name="直線コネクタ 189"/>
        <xdr:cNvCxnSpPr/>
      </xdr:nvCxnSpPr>
      <xdr:spPr>
        <a:xfrm>
          <a:off x="3987800" y="9385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137885</xdr:rowOff>
    </xdr:to>
    <xdr:cxnSp macro="">
      <xdr:nvCxnSpPr>
        <xdr:cNvPr id="193" name="直線コネクタ 192"/>
        <xdr:cNvCxnSpPr/>
      </xdr:nvCxnSpPr>
      <xdr:spPr>
        <a:xfrm flipV="1">
          <a:off x="3098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137885</xdr:rowOff>
    </xdr:to>
    <xdr:cxnSp macro="">
      <xdr:nvCxnSpPr>
        <xdr:cNvPr id="196" name="直線コネクタ 195"/>
        <xdr:cNvCxnSpPr/>
      </xdr:nvCxnSpPr>
      <xdr:spPr>
        <a:xfrm>
          <a:off x="2209800" y="9298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39915</xdr:rowOff>
    </xdr:to>
    <xdr:cxnSp macro="">
      <xdr:nvCxnSpPr>
        <xdr:cNvPr id="199" name="直線コネクタ 198"/>
        <xdr:cNvCxnSpPr/>
      </xdr:nvCxnSpPr>
      <xdr:spPr>
        <a:xfrm>
          <a:off x="1320800" y="9298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9" name="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87085</xdr:rowOff>
    </xdr:from>
    <xdr:to>
      <xdr:col>15</xdr:col>
      <xdr:colOff>149225</xdr:colOff>
      <xdr:row>55</xdr:row>
      <xdr:rowOff>17235</xdr:rowOff>
    </xdr:to>
    <xdr:sp macro="" textlink="">
      <xdr:nvSpPr>
        <xdr:cNvPr id="213" name="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5" name="楕円 214"/>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6" name="テキスト ボックス 215"/>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7" name="楕円 216"/>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8" name="テキスト ボックス 217"/>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ポイント増加し、依然として類似団体平均を上回っている。これは繰出金の増加が主な要因である。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今後は高齢化に伴い、後期高齢者医療特別会計や介護保険特別会計に対する繰出金の増加が見込まれる。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170543</xdr:rowOff>
    </xdr:from>
    <xdr:to>
      <xdr:col>82</xdr:col>
      <xdr:colOff>107950</xdr:colOff>
      <xdr:row>59</xdr:row>
      <xdr:rowOff>9978</xdr:rowOff>
    </xdr:to>
    <xdr:cxnSp macro="">
      <xdr:nvCxnSpPr>
        <xdr:cNvPr id="253" name="直線コネクタ 252"/>
        <xdr:cNvCxnSpPr/>
      </xdr:nvCxnSpPr>
      <xdr:spPr>
        <a:xfrm>
          <a:off x="15671800" y="10114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58</xdr:row>
      <xdr:rowOff>170543</xdr:rowOff>
    </xdr:to>
    <xdr:cxnSp macro="">
      <xdr:nvCxnSpPr>
        <xdr:cNvPr id="256" name="直線コネクタ 255"/>
        <xdr:cNvCxnSpPr/>
      </xdr:nvCxnSpPr>
      <xdr:spPr>
        <a:xfrm>
          <a:off x="14782800" y="10060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58</xdr:row>
      <xdr:rowOff>116115</xdr:rowOff>
    </xdr:to>
    <xdr:cxnSp macro="">
      <xdr:nvCxnSpPr>
        <xdr:cNvPr id="259" name="直線コネクタ 258"/>
        <xdr:cNvCxnSpPr/>
      </xdr:nvCxnSpPr>
      <xdr:spPr>
        <a:xfrm>
          <a:off x="13893800" y="10060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58</xdr:row>
      <xdr:rowOff>116115</xdr:rowOff>
    </xdr:to>
    <xdr:cxnSp macro="">
      <xdr:nvCxnSpPr>
        <xdr:cNvPr id="262" name="直線コネクタ 261"/>
        <xdr:cNvCxnSpPr/>
      </xdr:nvCxnSpPr>
      <xdr:spPr>
        <a:xfrm>
          <a:off x="13004800" y="9864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130628</xdr:rowOff>
    </xdr:from>
    <xdr:to>
      <xdr:col>82</xdr:col>
      <xdr:colOff>158750</xdr:colOff>
      <xdr:row>59</xdr:row>
      <xdr:rowOff>60778</xdr:rowOff>
    </xdr:to>
    <xdr:sp macro="" textlink="">
      <xdr:nvSpPr>
        <xdr:cNvPr id="272" name="楕円 271"/>
        <xdr:cNvSpPr/>
      </xdr:nvSpPr>
      <xdr:spPr>
        <a:xfrm>
          <a:off x="16459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102705</xdr:rowOff>
    </xdr:from>
    <xdr:ext cx="762000" cy="259045"/>
    <xdr:sp macro="" textlink="">
      <xdr:nvSpPr>
        <xdr:cNvPr id="273" name="その他該当値テキスト"/>
        <xdr:cNvSpPr txBox="1"/>
      </xdr:nvSpPr>
      <xdr:spPr>
        <a:xfrm>
          <a:off x="16598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4" name="楕円 273"/>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75" name="テキスト ボックス 274"/>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65315</xdr:rowOff>
    </xdr:from>
    <xdr:to>
      <xdr:col>74</xdr:col>
      <xdr:colOff>31750</xdr:colOff>
      <xdr:row>58</xdr:row>
      <xdr:rowOff>166915</xdr:rowOff>
    </xdr:to>
    <xdr:sp macro="" textlink="">
      <xdr:nvSpPr>
        <xdr:cNvPr id="276" name="楕円 275"/>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77" name="テキスト ボックス 276"/>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78" name="楕円 277"/>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79" name="テキスト ボックス 278"/>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80" name="楕円 279"/>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81" name="テキスト ボックス 280"/>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ポイント増加している。これは、用地取得助成金の増が主な要因である。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一部事務組合における廃棄物処理施設整備への負担に伴い、今後増加する見込みであることから、引き続き、必要性・有効性の観点から見直しを行い、抑制に努めていく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34472</xdr:rowOff>
    </xdr:from>
    <xdr:to>
      <xdr:col>82</xdr:col>
      <xdr:colOff>107950</xdr:colOff>
      <xdr:row>36</xdr:row>
      <xdr:rowOff>78014</xdr:rowOff>
    </xdr:to>
    <xdr:cxnSp macro="">
      <xdr:nvCxnSpPr>
        <xdr:cNvPr id="316" name="直線コネクタ 315"/>
        <xdr:cNvCxnSpPr/>
      </xdr:nvCxnSpPr>
      <xdr:spPr>
        <a:xfrm>
          <a:off x="15671800" y="62066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1814</xdr:rowOff>
    </xdr:from>
    <xdr:to>
      <xdr:col>78</xdr:col>
      <xdr:colOff>69850</xdr:colOff>
      <xdr:row>36</xdr:row>
      <xdr:rowOff>34472</xdr:rowOff>
    </xdr:to>
    <xdr:cxnSp macro="">
      <xdr:nvCxnSpPr>
        <xdr:cNvPr id="319" name="直線コネクタ 318"/>
        <xdr:cNvCxnSpPr/>
      </xdr:nvCxnSpPr>
      <xdr:spPr>
        <a:xfrm>
          <a:off x="14782800" y="61740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1814</xdr:rowOff>
    </xdr:from>
    <xdr:to>
      <xdr:col>73</xdr:col>
      <xdr:colOff>180975</xdr:colOff>
      <xdr:row>36</xdr:row>
      <xdr:rowOff>12700</xdr:rowOff>
    </xdr:to>
    <xdr:cxnSp macro="">
      <xdr:nvCxnSpPr>
        <xdr:cNvPr id="322" name="直線コネクタ 321"/>
        <xdr:cNvCxnSpPr/>
      </xdr:nvCxnSpPr>
      <xdr:spPr>
        <a:xfrm flipV="1">
          <a:off x="13893800" y="6174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140607</xdr:rowOff>
    </xdr:from>
    <xdr:to>
      <xdr:col>69</xdr:col>
      <xdr:colOff>92075</xdr:colOff>
      <xdr:row>36</xdr:row>
      <xdr:rowOff>12700</xdr:rowOff>
    </xdr:to>
    <xdr:cxnSp macro="">
      <xdr:nvCxnSpPr>
        <xdr:cNvPr id="325" name="直線コネクタ 324"/>
        <xdr:cNvCxnSpPr/>
      </xdr:nvCxnSpPr>
      <xdr:spPr>
        <a:xfrm>
          <a:off x="13004800" y="614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35" name="楕円 334"/>
        <xdr:cNvSpPr/>
      </xdr:nvSpPr>
      <xdr:spPr>
        <a:xfrm>
          <a:off x="16459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43741</xdr:rowOff>
    </xdr:from>
    <xdr:ext cx="762000" cy="259045"/>
    <xdr:sp macro="" textlink="">
      <xdr:nvSpPr>
        <xdr:cNvPr id="336" name="補助費等該当値テキスト"/>
        <xdr:cNvSpPr txBox="1"/>
      </xdr:nvSpPr>
      <xdr:spPr>
        <a:xfrm>
          <a:off x="16598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155122</xdr:rowOff>
    </xdr:from>
    <xdr:to>
      <xdr:col>78</xdr:col>
      <xdr:colOff>120650</xdr:colOff>
      <xdr:row>36</xdr:row>
      <xdr:rowOff>85272</xdr:rowOff>
    </xdr:to>
    <xdr:sp macro="" textlink="">
      <xdr:nvSpPr>
        <xdr:cNvPr id="337" name="楕円 336"/>
        <xdr:cNvSpPr/>
      </xdr:nvSpPr>
      <xdr:spPr>
        <a:xfrm>
          <a:off x="15621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95449</xdr:rowOff>
    </xdr:from>
    <xdr:ext cx="736600" cy="259045"/>
    <xdr:sp macro="" textlink="">
      <xdr:nvSpPr>
        <xdr:cNvPr id="338" name="テキスト ボックス 337"/>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122464</xdr:rowOff>
    </xdr:from>
    <xdr:to>
      <xdr:col>74</xdr:col>
      <xdr:colOff>31750</xdr:colOff>
      <xdr:row>36</xdr:row>
      <xdr:rowOff>52614</xdr:rowOff>
    </xdr:to>
    <xdr:sp macro="" textlink="">
      <xdr:nvSpPr>
        <xdr:cNvPr id="339" name="楕円 338"/>
        <xdr:cNvSpPr/>
      </xdr:nvSpPr>
      <xdr:spPr>
        <a:xfrm>
          <a:off x="14732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62791</xdr:rowOff>
    </xdr:from>
    <xdr:ext cx="762000" cy="259045"/>
    <xdr:sp macro="" textlink="">
      <xdr:nvSpPr>
        <xdr:cNvPr id="340" name="テキスト ボックス 339"/>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41" name="楕円 340"/>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42" name="テキスト ボックス 341"/>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89807</xdr:rowOff>
    </xdr:from>
    <xdr:to>
      <xdr:col>65</xdr:col>
      <xdr:colOff>53975</xdr:colOff>
      <xdr:row>36</xdr:row>
      <xdr:rowOff>19957</xdr:rowOff>
    </xdr:to>
    <xdr:sp macro="" textlink="">
      <xdr:nvSpPr>
        <xdr:cNvPr id="343" name="楕円 342"/>
        <xdr:cNvSpPr/>
      </xdr:nvSpPr>
      <xdr:spPr>
        <a:xfrm>
          <a:off x="12954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30134</xdr:rowOff>
    </xdr:from>
    <xdr:ext cx="762000" cy="259045"/>
    <xdr:sp macro="" textlink="">
      <xdr:nvSpPr>
        <xdr:cNvPr id="344" name="テキスト ボックス 343"/>
        <xdr:cNvSpPr txBox="1"/>
      </xdr:nvSpPr>
      <xdr:spPr>
        <a:xfrm>
          <a:off x="12623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ポイント減少し、類似団体平均と同水準となった。これは、平成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年度にかけての景気浮揚対策に基づく各種公共事業実施の市債借入に対する償還によるものである。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今後も「公債費負担適正化計画」の進行管理を行いながら、公債費の適正な管理に取り組んでいく。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92711</xdr:rowOff>
    </xdr:to>
    <xdr:cxnSp macro="">
      <xdr:nvCxnSpPr>
        <xdr:cNvPr id="377" name="直線コネクタ 376"/>
        <xdr:cNvCxnSpPr/>
      </xdr:nvCxnSpPr>
      <xdr:spPr>
        <a:xfrm flipV="1">
          <a:off x="3987800" y="132105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146050</xdr:rowOff>
    </xdr:to>
    <xdr:cxnSp macro="">
      <xdr:nvCxnSpPr>
        <xdr:cNvPr id="380" name="直線コネクタ 379"/>
        <xdr:cNvCxnSpPr/>
      </xdr:nvCxnSpPr>
      <xdr:spPr>
        <a:xfrm flipV="1">
          <a:off x="3098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12700</xdr:rowOff>
    </xdr:to>
    <xdr:cxnSp macro="">
      <xdr:nvCxnSpPr>
        <xdr:cNvPr id="383" name="直線コネクタ 382"/>
        <xdr:cNvCxnSpPr/>
      </xdr:nvCxnSpPr>
      <xdr:spPr>
        <a:xfrm flipV="1">
          <a:off x="2209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111761</xdr:rowOff>
    </xdr:to>
    <xdr:cxnSp macro="">
      <xdr:nvCxnSpPr>
        <xdr:cNvPr id="386" name="直線コネクタ 385"/>
        <xdr:cNvCxnSpPr/>
      </xdr:nvCxnSpPr>
      <xdr:spPr>
        <a:xfrm flipV="1">
          <a:off x="1320800" y="133858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6" name="楕円 395"/>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97"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8" name="楕円 397"/>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9" name="テキスト ボックス 39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400" name="楕円 399"/>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401" name="テキスト ボックス 400"/>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402" name="楕円 401"/>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3" name="テキスト ボックス 402"/>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404" name="楕円 403"/>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405" name="テキスト ボックス 404"/>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ポイント増加したが、類似団体平均と比較して低い水準で推移している。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今後も社会経済状況等に応じた事業の実施により一定程度の変動が生じるものと見込まれる。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146050</xdr:rowOff>
    </xdr:to>
    <xdr:cxnSp macro="">
      <xdr:nvCxnSpPr>
        <xdr:cNvPr id="438" name="直線コネクタ 437"/>
        <xdr:cNvCxnSpPr/>
      </xdr:nvCxnSpPr>
      <xdr:spPr>
        <a:xfrm>
          <a:off x="15671800" y="128600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73660</xdr:rowOff>
    </xdr:from>
    <xdr:to>
      <xdr:col>78</xdr:col>
      <xdr:colOff>69850</xdr:colOff>
      <xdr:row>75</xdr:row>
      <xdr:rowOff>1270</xdr:rowOff>
    </xdr:to>
    <xdr:cxnSp macro="">
      <xdr:nvCxnSpPr>
        <xdr:cNvPr id="441" name="直線コネクタ 440"/>
        <xdr:cNvCxnSpPr/>
      </xdr:nvCxnSpPr>
      <xdr:spPr>
        <a:xfrm>
          <a:off x="14782800" y="12760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43180</xdr:rowOff>
    </xdr:from>
    <xdr:to>
      <xdr:col>73</xdr:col>
      <xdr:colOff>180975</xdr:colOff>
      <xdr:row>74</xdr:row>
      <xdr:rowOff>73660</xdr:rowOff>
    </xdr:to>
    <xdr:cxnSp macro="">
      <xdr:nvCxnSpPr>
        <xdr:cNvPr id="444" name="直線コネクタ 443"/>
        <xdr:cNvCxnSpPr/>
      </xdr:nvCxnSpPr>
      <xdr:spPr>
        <a:xfrm>
          <a:off x="13893800" y="12730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134620</xdr:rowOff>
    </xdr:from>
    <xdr:to>
      <xdr:col>69</xdr:col>
      <xdr:colOff>92075</xdr:colOff>
      <xdr:row>74</xdr:row>
      <xdr:rowOff>43180</xdr:rowOff>
    </xdr:to>
    <xdr:cxnSp macro="">
      <xdr:nvCxnSpPr>
        <xdr:cNvPr id="447" name="直線コネクタ 446"/>
        <xdr:cNvCxnSpPr/>
      </xdr:nvCxnSpPr>
      <xdr:spPr>
        <a:xfrm>
          <a:off x="13004800" y="124790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1" name="テキスト ボックス 450"/>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7" name="楕円 456"/>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58"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9" name="楕円 458"/>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60" name="テキスト ボックス 459"/>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22860</xdr:rowOff>
    </xdr:from>
    <xdr:to>
      <xdr:col>74</xdr:col>
      <xdr:colOff>31750</xdr:colOff>
      <xdr:row>74</xdr:row>
      <xdr:rowOff>124460</xdr:rowOff>
    </xdr:to>
    <xdr:sp macro="" textlink="">
      <xdr:nvSpPr>
        <xdr:cNvPr id="461" name="楕円 460"/>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62" name="テキスト ボックス 461"/>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163830</xdr:rowOff>
    </xdr:from>
    <xdr:to>
      <xdr:col>69</xdr:col>
      <xdr:colOff>142875</xdr:colOff>
      <xdr:row>74</xdr:row>
      <xdr:rowOff>93980</xdr:rowOff>
    </xdr:to>
    <xdr:sp macro="" textlink="">
      <xdr:nvSpPr>
        <xdr:cNvPr id="463" name="楕円 462"/>
        <xdr:cNvSpPr/>
      </xdr:nvSpPr>
      <xdr:spPr>
        <a:xfrm>
          <a:off x="13843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104157</xdr:rowOff>
    </xdr:from>
    <xdr:ext cx="762000" cy="259045"/>
    <xdr:sp macro="" textlink="">
      <xdr:nvSpPr>
        <xdr:cNvPr id="464" name="テキスト ボックス 463"/>
        <xdr:cNvSpPr txBox="1"/>
      </xdr:nvSpPr>
      <xdr:spPr>
        <a:xfrm>
          <a:off x="13512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83820</xdr:rowOff>
    </xdr:from>
    <xdr:to>
      <xdr:col>65</xdr:col>
      <xdr:colOff>53975</xdr:colOff>
      <xdr:row>73</xdr:row>
      <xdr:rowOff>13970</xdr:rowOff>
    </xdr:to>
    <xdr:sp macro="" textlink="">
      <xdr:nvSpPr>
        <xdr:cNvPr id="465" name="楕円 464"/>
        <xdr:cNvSpPr/>
      </xdr:nvSpPr>
      <xdr:spPr>
        <a:xfrm>
          <a:off x="12954000" y="124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24147</xdr:rowOff>
    </xdr:from>
    <xdr:ext cx="762000" cy="259045"/>
    <xdr:sp macro="" textlink="">
      <xdr:nvSpPr>
        <xdr:cNvPr id="466" name="テキスト ボックス 465"/>
        <xdr:cNvSpPr txBox="1"/>
      </xdr:nvSpPr>
      <xdr:spPr>
        <a:xfrm>
          <a:off x="12623800" y="1219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75413</xdr:rowOff>
    </xdr:from>
    <xdr:to>
      <xdr:col>29</xdr:col>
      <xdr:colOff>127000</xdr:colOff>
      <xdr:row>13</xdr:row>
      <xdr:rowOff>128840</xdr:rowOff>
    </xdr:to>
    <xdr:cxnSp macro="">
      <xdr:nvCxnSpPr>
        <xdr:cNvPr id="52" name="直線コネクタ 51"/>
        <xdr:cNvCxnSpPr/>
      </xdr:nvCxnSpPr>
      <xdr:spPr bwMode="auto">
        <a:xfrm flipV="1">
          <a:off x="5003800" y="2351888"/>
          <a:ext cx="647700" cy="53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128840</xdr:rowOff>
    </xdr:from>
    <xdr:to>
      <xdr:col>26</xdr:col>
      <xdr:colOff>50800</xdr:colOff>
      <xdr:row>14</xdr:row>
      <xdr:rowOff>50626</xdr:rowOff>
    </xdr:to>
    <xdr:cxnSp macro="">
      <xdr:nvCxnSpPr>
        <xdr:cNvPr id="55" name="直線コネクタ 54"/>
        <xdr:cNvCxnSpPr/>
      </xdr:nvCxnSpPr>
      <xdr:spPr bwMode="auto">
        <a:xfrm flipV="1">
          <a:off x="4305300" y="2405315"/>
          <a:ext cx="6985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37400</xdr:rowOff>
    </xdr:from>
    <xdr:to>
      <xdr:col>22</xdr:col>
      <xdr:colOff>114300</xdr:colOff>
      <xdr:row>14</xdr:row>
      <xdr:rowOff>50626</xdr:rowOff>
    </xdr:to>
    <xdr:cxnSp macro="">
      <xdr:nvCxnSpPr>
        <xdr:cNvPr id="58" name="直線コネクタ 57"/>
        <xdr:cNvCxnSpPr/>
      </xdr:nvCxnSpPr>
      <xdr:spPr bwMode="auto">
        <a:xfrm>
          <a:off x="3606800" y="2485325"/>
          <a:ext cx="6985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37400</xdr:rowOff>
    </xdr:from>
    <xdr:to>
      <xdr:col>18</xdr:col>
      <xdr:colOff>177800</xdr:colOff>
      <xdr:row>14</xdr:row>
      <xdr:rowOff>76164</xdr:rowOff>
    </xdr:to>
    <xdr:cxnSp macro="">
      <xdr:nvCxnSpPr>
        <xdr:cNvPr id="61" name="直線コネクタ 60"/>
        <xdr:cNvCxnSpPr/>
      </xdr:nvCxnSpPr>
      <xdr:spPr bwMode="auto">
        <a:xfrm flipV="1">
          <a:off x="2908300" y="2485325"/>
          <a:ext cx="698500" cy="3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24613</xdr:rowOff>
    </xdr:from>
    <xdr:to>
      <xdr:col>29</xdr:col>
      <xdr:colOff>177800</xdr:colOff>
      <xdr:row>13</xdr:row>
      <xdr:rowOff>126213</xdr:rowOff>
    </xdr:to>
    <xdr:sp macro="" textlink="">
      <xdr:nvSpPr>
        <xdr:cNvPr id="71" name="楕円 70"/>
        <xdr:cNvSpPr/>
      </xdr:nvSpPr>
      <xdr:spPr bwMode="auto">
        <a:xfrm>
          <a:off x="5600700" y="230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41140</xdr:rowOff>
    </xdr:from>
    <xdr:ext cx="762000" cy="259045"/>
    <xdr:sp macro="" textlink="">
      <xdr:nvSpPr>
        <xdr:cNvPr id="72" name="人口1人当たり決算額の推移該当値テキスト130"/>
        <xdr:cNvSpPr txBox="1"/>
      </xdr:nvSpPr>
      <xdr:spPr>
        <a:xfrm>
          <a:off x="5740400" y="214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78040</xdr:rowOff>
    </xdr:from>
    <xdr:to>
      <xdr:col>26</xdr:col>
      <xdr:colOff>101600</xdr:colOff>
      <xdr:row>14</xdr:row>
      <xdr:rowOff>8190</xdr:rowOff>
    </xdr:to>
    <xdr:sp macro="" textlink="">
      <xdr:nvSpPr>
        <xdr:cNvPr id="73" name="楕円 72"/>
        <xdr:cNvSpPr/>
      </xdr:nvSpPr>
      <xdr:spPr bwMode="auto">
        <a:xfrm>
          <a:off x="4953000" y="235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18367</xdr:rowOff>
    </xdr:from>
    <xdr:ext cx="736600" cy="259045"/>
    <xdr:sp macro="" textlink="">
      <xdr:nvSpPr>
        <xdr:cNvPr id="74" name="テキスト ボックス 73"/>
        <xdr:cNvSpPr txBox="1"/>
      </xdr:nvSpPr>
      <xdr:spPr>
        <a:xfrm>
          <a:off x="4622800" y="212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171276</xdr:rowOff>
    </xdr:from>
    <xdr:to>
      <xdr:col>22</xdr:col>
      <xdr:colOff>165100</xdr:colOff>
      <xdr:row>14</xdr:row>
      <xdr:rowOff>101426</xdr:rowOff>
    </xdr:to>
    <xdr:sp macro="" textlink="">
      <xdr:nvSpPr>
        <xdr:cNvPr id="75" name="楕円 74"/>
        <xdr:cNvSpPr/>
      </xdr:nvSpPr>
      <xdr:spPr bwMode="auto">
        <a:xfrm>
          <a:off x="4254500" y="24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111603</xdr:rowOff>
    </xdr:from>
    <xdr:ext cx="762000" cy="259045"/>
    <xdr:sp macro="" textlink="">
      <xdr:nvSpPr>
        <xdr:cNvPr id="76" name="テキスト ボックス 75"/>
        <xdr:cNvSpPr txBox="1"/>
      </xdr:nvSpPr>
      <xdr:spPr>
        <a:xfrm>
          <a:off x="3924300" y="221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158050</xdr:rowOff>
    </xdr:from>
    <xdr:to>
      <xdr:col>19</xdr:col>
      <xdr:colOff>38100</xdr:colOff>
      <xdr:row>14</xdr:row>
      <xdr:rowOff>88200</xdr:rowOff>
    </xdr:to>
    <xdr:sp macro="" textlink="">
      <xdr:nvSpPr>
        <xdr:cNvPr id="77" name="楕円 76"/>
        <xdr:cNvSpPr/>
      </xdr:nvSpPr>
      <xdr:spPr bwMode="auto">
        <a:xfrm>
          <a:off x="3556000" y="243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98377</xdr:rowOff>
    </xdr:from>
    <xdr:ext cx="762000" cy="259045"/>
    <xdr:sp macro="" textlink="">
      <xdr:nvSpPr>
        <xdr:cNvPr id="78" name="テキスト ボックス 77"/>
        <xdr:cNvSpPr txBox="1"/>
      </xdr:nvSpPr>
      <xdr:spPr>
        <a:xfrm>
          <a:off x="3225800" y="22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25364</xdr:rowOff>
    </xdr:from>
    <xdr:to>
      <xdr:col>15</xdr:col>
      <xdr:colOff>101600</xdr:colOff>
      <xdr:row>14</xdr:row>
      <xdr:rowOff>126964</xdr:rowOff>
    </xdr:to>
    <xdr:sp macro="" textlink="">
      <xdr:nvSpPr>
        <xdr:cNvPr id="79" name="楕円 78"/>
        <xdr:cNvSpPr/>
      </xdr:nvSpPr>
      <xdr:spPr bwMode="auto">
        <a:xfrm>
          <a:off x="2857500" y="24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137141</xdr:rowOff>
    </xdr:from>
    <xdr:ext cx="762000" cy="259045"/>
    <xdr:sp macro="" textlink="">
      <xdr:nvSpPr>
        <xdr:cNvPr id="80" name="テキスト ボックス 79"/>
        <xdr:cNvSpPr txBox="1"/>
      </xdr:nvSpPr>
      <xdr:spPr>
        <a:xfrm>
          <a:off x="2527300" y="22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242169</xdr:rowOff>
    </xdr:from>
    <xdr:to>
      <xdr:col>29</xdr:col>
      <xdr:colOff>127000</xdr:colOff>
      <xdr:row>34</xdr:row>
      <xdr:rowOff>263977</xdr:rowOff>
    </xdr:to>
    <xdr:cxnSp macro="">
      <xdr:nvCxnSpPr>
        <xdr:cNvPr id="111" name="直線コネクタ 110"/>
        <xdr:cNvCxnSpPr/>
      </xdr:nvCxnSpPr>
      <xdr:spPr bwMode="auto">
        <a:xfrm>
          <a:off x="5003800" y="6509619"/>
          <a:ext cx="647700" cy="2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334987</xdr:rowOff>
    </xdr:from>
    <xdr:ext cx="762000" cy="259045"/>
    <xdr:sp macro="" textlink="">
      <xdr:nvSpPr>
        <xdr:cNvPr id="112" name="人口1人当たり決算額の推移平均値テキスト445"/>
        <xdr:cNvSpPr txBox="1"/>
      </xdr:nvSpPr>
      <xdr:spPr>
        <a:xfrm>
          <a:off x="5740400" y="660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189682</xdr:rowOff>
    </xdr:from>
    <xdr:to>
      <xdr:col>26</xdr:col>
      <xdr:colOff>50800</xdr:colOff>
      <xdr:row>34</xdr:row>
      <xdr:rowOff>242169</xdr:rowOff>
    </xdr:to>
    <xdr:cxnSp macro="">
      <xdr:nvCxnSpPr>
        <xdr:cNvPr id="114" name="直線コネクタ 113"/>
        <xdr:cNvCxnSpPr/>
      </xdr:nvCxnSpPr>
      <xdr:spPr bwMode="auto">
        <a:xfrm>
          <a:off x="4305300" y="6457132"/>
          <a:ext cx="698500" cy="5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108026</xdr:rowOff>
    </xdr:from>
    <xdr:to>
      <xdr:col>22</xdr:col>
      <xdr:colOff>114300</xdr:colOff>
      <xdr:row>34</xdr:row>
      <xdr:rowOff>189682</xdr:rowOff>
    </xdr:to>
    <xdr:cxnSp macro="">
      <xdr:nvCxnSpPr>
        <xdr:cNvPr id="117" name="直線コネクタ 116"/>
        <xdr:cNvCxnSpPr/>
      </xdr:nvCxnSpPr>
      <xdr:spPr bwMode="auto">
        <a:xfrm>
          <a:off x="3606800" y="6375476"/>
          <a:ext cx="698500" cy="81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259176</xdr:rowOff>
    </xdr:from>
    <xdr:to>
      <xdr:col>18</xdr:col>
      <xdr:colOff>177800</xdr:colOff>
      <xdr:row>34</xdr:row>
      <xdr:rowOff>108026</xdr:rowOff>
    </xdr:to>
    <xdr:cxnSp macro="">
      <xdr:nvCxnSpPr>
        <xdr:cNvPr id="120" name="直線コネクタ 119"/>
        <xdr:cNvCxnSpPr/>
      </xdr:nvCxnSpPr>
      <xdr:spPr bwMode="auto">
        <a:xfrm>
          <a:off x="2908300" y="6183726"/>
          <a:ext cx="698500" cy="19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213177</xdr:rowOff>
    </xdr:from>
    <xdr:to>
      <xdr:col>29</xdr:col>
      <xdr:colOff>177800</xdr:colOff>
      <xdr:row>34</xdr:row>
      <xdr:rowOff>314778</xdr:rowOff>
    </xdr:to>
    <xdr:sp macro="" textlink="">
      <xdr:nvSpPr>
        <xdr:cNvPr id="130" name="楕円 129"/>
        <xdr:cNvSpPr/>
      </xdr:nvSpPr>
      <xdr:spPr bwMode="auto">
        <a:xfrm>
          <a:off x="5600700" y="648062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58254</xdr:rowOff>
    </xdr:from>
    <xdr:ext cx="762000" cy="259045"/>
    <xdr:sp macro="" textlink="">
      <xdr:nvSpPr>
        <xdr:cNvPr id="131" name="人口1人当たり決算額の推移該当値テキスト445"/>
        <xdr:cNvSpPr txBox="1"/>
      </xdr:nvSpPr>
      <xdr:spPr>
        <a:xfrm>
          <a:off x="5740400" y="632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191369</xdr:rowOff>
    </xdr:from>
    <xdr:to>
      <xdr:col>26</xdr:col>
      <xdr:colOff>101600</xdr:colOff>
      <xdr:row>34</xdr:row>
      <xdr:rowOff>292968</xdr:rowOff>
    </xdr:to>
    <xdr:sp macro="" textlink="">
      <xdr:nvSpPr>
        <xdr:cNvPr id="132" name="楕円 131"/>
        <xdr:cNvSpPr/>
      </xdr:nvSpPr>
      <xdr:spPr bwMode="auto">
        <a:xfrm>
          <a:off x="4953000" y="645881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303146</xdr:rowOff>
    </xdr:from>
    <xdr:ext cx="736600" cy="259045"/>
    <xdr:sp macro="" textlink="">
      <xdr:nvSpPr>
        <xdr:cNvPr id="133" name="テキスト ボックス 132"/>
        <xdr:cNvSpPr txBox="1"/>
      </xdr:nvSpPr>
      <xdr:spPr>
        <a:xfrm>
          <a:off x="4622800" y="622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138882</xdr:rowOff>
    </xdr:from>
    <xdr:to>
      <xdr:col>22</xdr:col>
      <xdr:colOff>165100</xdr:colOff>
      <xdr:row>34</xdr:row>
      <xdr:rowOff>240482</xdr:rowOff>
    </xdr:to>
    <xdr:sp macro="" textlink="">
      <xdr:nvSpPr>
        <xdr:cNvPr id="134" name="楕円 133"/>
        <xdr:cNvSpPr/>
      </xdr:nvSpPr>
      <xdr:spPr bwMode="auto">
        <a:xfrm>
          <a:off x="4254500" y="640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250659</xdr:rowOff>
    </xdr:from>
    <xdr:ext cx="762000" cy="259045"/>
    <xdr:sp macro="" textlink="">
      <xdr:nvSpPr>
        <xdr:cNvPr id="135" name="テキスト ボックス 134"/>
        <xdr:cNvSpPr txBox="1"/>
      </xdr:nvSpPr>
      <xdr:spPr>
        <a:xfrm>
          <a:off x="3924300" y="61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57226</xdr:rowOff>
    </xdr:from>
    <xdr:to>
      <xdr:col>19</xdr:col>
      <xdr:colOff>38100</xdr:colOff>
      <xdr:row>34</xdr:row>
      <xdr:rowOff>158826</xdr:rowOff>
    </xdr:to>
    <xdr:sp macro="" textlink="">
      <xdr:nvSpPr>
        <xdr:cNvPr id="136" name="楕円 135"/>
        <xdr:cNvSpPr/>
      </xdr:nvSpPr>
      <xdr:spPr bwMode="auto">
        <a:xfrm>
          <a:off x="3556000" y="632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169003</xdr:rowOff>
    </xdr:from>
    <xdr:ext cx="762000" cy="259045"/>
    <xdr:sp macro="" textlink="">
      <xdr:nvSpPr>
        <xdr:cNvPr id="137" name="テキスト ボックス 136"/>
        <xdr:cNvSpPr txBox="1"/>
      </xdr:nvSpPr>
      <xdr:spPr>
        <a:xfrm>
          <a:off x="3225800" y="609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208376</xdr:rowOff>
    </xdr:from>
    <xdr:to>
      <xdr:col>15</xdr:col>
      <xdr:colOff>101600</xdr:colOff>
      <xdr:row>33</xdr:row>
      <xdr:rowOff>309976</xdr:rowOff>
    </xdr:to>
    <xdr:sp macro="" textlink="">
      <xdr:nvSpPr>
        <xdr:cNvPr id="138" name="楕円 137"/>
        <xdr:cNvSpPr/>
      </xdr:nvSpPr>
      <xdr:spPr bwMode="auto">
        <a:xfrm>
          <a:off x="2857500" y="613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148703</xdr:rowOff>
    </xdr:from>
    <xdr:ext cx="762000" cy="259045"/>
    <xdr:sp macro="" textlink="">
      <xdr:nvSpPr>
        <xdr:cNvPr id="139" name="テキスト ボックス 138"/>
        <xdr:cNvSpPr txBox="1"/>
      </xdr:nvSpPr>
      <xdr:spPr>
        <a:xfrm>
          <a:off x="2527300" y="590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118,322
117,386
382.97
50,733,703
49,033,758
1,557,862
28,145,868
45,732,471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149791</xdr:rowOff>
    </xdr:from>
    <xdr:to>
      <xdr:col>24</xdr:col>
      <xdr:colOff>63500</xdr:colOff>
      <xdr:row>33</xdr:row>
      <xdr:rowOff>37287</xdr:rowOff>
    </xdr:to>
    <xdr:cxnSp macro="">
      <xdr:nvCxnSpPr>
        <xdr:cNvPr id="63" name="直線コネクタ 62"/>
        <xdr:cNvCxnSpPr/>
      </xdr:nvCxnSpPr>
      <xdr:spPr>
        <a:xfrm flipV="1">
          <a:off x="3797300" y="5636191"/>
          <a:ext cx="8382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37287</xdr:rowOff>
    </xdr:from>
    <xdr:to>
      <xdr:col>19</xdr:col>
      <xdr:colOff>177800</xdr:colOff>
      <xdr:row>33</xdr:row>
      <xdr:rowOff>75496</xdr:rowOff>
    </xdr:to>
    <xdr:cxnSp macro="">
      <xdr:nvCxnSpPr>
        <xdr:cNvPr id="66" name="直線コネクタ 65"/>
        <xdr:cNvCxnSpPr/>
      </xdr:nvCxnSpPr>
      <xdr:spPr>
        <a:xfrm flipV="1">
          <a:off x="2908300" y="5695137"/>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12827</xdr:rowOff>
    </xdr:from>
    <xdr:to>
      <xdr:col>15</xdr:col>
      <xdr:colOff>50800</xdr:colOff>
      <xdr:row>33</xdr:row>
      <xdr:rowOff>75496</xdr:rowOff>
    </xdr:to>
    <xdr:cxnSp macro="">
      <xdr:nvCxnSpPr>
        <xdr:cNvPr id="69" name="直線コネクタ 68"/>
        <xdr:cNvCxnSpPr/>
      </xdr:nvCxnSpPr>
      <xdr:spPr>
        <a:xfrm>
          <a:off x="2019300" y="5670677"/>
          <a:ext cx="8890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12827</xdr:rowOff>
    </xdr:from>
    <xdr:to>
      <xdr:col>10</xdr:col>
      <xdr:colOff>114300</xdr:colOff>
      <xdr:row>33</xdr:row>
      <xdr:rowOff>19750</xdr:rowOff>
    </xdr:to>
    <xdr:cxnSp macro="">
      <xdr:nvCxnSpPr>
        <xdr:cNvPr id="72" name="直線コネクタ 71"/>
        <xdr:cNvCxnSpPr/>
      </xdr:nvCxnSpPr>
      <xdr:spPr>
        <a:xfrm flipV="1">
          <a:off x="1130300" y="5670677"/>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98991</xdr:rowOff>
    </xdr:from>
    <xdr:to>
      <xdr:col>24</xdr:col>
      <xdr:colOff>114300</xdr:colOff>
      <xdr:row>33</xdr:row>
      <xdr:rowOff>29141</xdr:rowOff>
    </xdr:to>
    <xdr:sp macro="" textlink="">
      <xdr:nvSpPr>
        <xdr:cNvPr id="82" name="楕円 81"/>
        <xdr:cNvSpPr/>
      </xdr:nvSpPr>
      <xdr:spPr>
        <a:xfrm>
          <a:off x="4584700" y="55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121868</xdr:rowOff>
    </xdr:from>
    <xdr:ext cx="534377" cy="259045"/>
    <xdr:sp macro="" textlink="">
      <xdr:nvSpPr>
        <xdr:cNvPr id="83" name="人件費該当値テキスト"/>
        <xdr:cNvSpPr txBox="1"/>
      </xdr:nvSpPr>
      <xdr:spPr>
        <a:xfrm>
          <a:off x="4686300" y="54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157937</xdr:rowOff>
    </xdr:from>
    <xdr:to>
      <xdr:col>20</xdr:col>
      <xdr:colOff>38100</xdr:colOff>
      <xdr:row>33</xdr:row>
      <xdr:rowOff>88087</xdr:rowOff>
    </xdr:to>
    <xdr:sp macro="" textlink="">
      <xdr:nvSpPr>
        <xdr:cNvPr id="84" name="楕円 83"/>
        <xdr:cNvSpPr/>
      </xdr:nvSpPr>
      <xdr:spPr>
        <a:xfrm>
          <a:off x="3746500" y="56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104614</xdr:rowOff>
    </xdr:from>
    <xdr:ext cx="534377" cy="259045"/>
    <xdr:sp macro="" textlink="">
      <xdr:nvSpPr>
        <xdr:cNvPr id="85" name="テキスト ボックス 84"/>
        <xdr:cNvSpPr txBox="1"/>
      </xdr:nvSpPr>
      <xdr:spPr>
        <a:xfrm>
          <a:off x="3530111" y="54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24696</xdr:rowOff>
    </xdr:from>
    <xdr:to>
      <xdr:col>15</xdr:col>
      <xdr:colOff>101600</xdr:colOff>
      <xdr:row>33</xdr:row>
      <xdr:rowOff>126296</xdr:rowOff>
    </xdr:to>
    <xdr:sp macro="" textlink="">
      <xdr:nvSpPr>
        <xdr:cNvPr id="86" name="楕円 85"/>
        <xdr:cNvSpPr/>
      </xdr:nvSpPr>
      <xdr:spPr>
        <a:xfrm>
          <a:off x="2857500" y="56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142823</xdr:rowOff>
    </xdr:from>
    <xdr:ext cx="534377" cy="259045"/>
    <xdr:sp macro="" textlink="">
      <xdr:nvSpPr>
        <xdr:cNvPr id="87" name="テキスト ボックス 86"/>
        <xdr:cNvSpPr txBox="1"/>
      </xdr:nvSpPr>
      <xdr:spPr>
        <a:xfrm>
          <a:off x="2641111" y="545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133477</xdr:rowOff>
    </xdr:from>
    <xdr:to>
      <xdr:col>10</xdr:col>
      <xdr:colOff>165100</xdr:colOff>
      <xdr:row>33</xdr:row>
      <xdr:rowOff>63627</xdr:rowOff>
    </xdr:to>
    <xdr:sp macro="" textlink="">
      <xdr:nvSpPr>
        <xdr:cNvPr id="88" name="楕円 87"/>
        <xdr:cNvSpPr/>
      </xdr:nvSpPr>
      <xdr:spPr>
        <a:xfrm>
          <a:off x="1968500" y="5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80154</xdr:rowOff>
    </xdr:from>
    <xdr:ext cx="534377" cy="259045"/>
    <xdr:sp macro="" textlink="">
      <xdr:nvSpPr>
        <xdr:cNvPr id="89" name="テキスト ボックス 88"/>
        <xdr:cNvSpPr txBox="1"/>
      </xdr:nvSpPr>
      <xdr:spPr>
        <a:xfrm>
          <a:off x="1752111" y="539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140400</xdr:rowOff>
    </xdr:from>
    <xdr:to>
      <xdr:col>6</xdr:col>
      <xdr:colOff>38100</xdr:colOff>
      <xdr:row>33</xdr:row>
      <xdr:rowOff>70550</xdr:rowOff>
    </xdr:to>
    <xdr:sp macro="" textlink="">
      <xdr:nvSpPr>
        <xdr:cNvPr id="90" name="楕円 89"/>
        <xdr:cNvSpPr/>
      </xdr:nvSpPr>
      <xdr:spPr>
        <a:xfrm>
          <a:off x="1079500" y="56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87077</xdr:rowOff>
    </xdr:from>
    <xdr:ext cx="534377" cy="259045"/>
    <xdr:sp macro="" textlink="">
      <xdr:nvSpPr>
        <xdr:cNvPr id="91" name="テキスト ボックス 90"/>
        <xdr:cNvSpPr txBox="1"/>
      </xdr:nvSpPr>
      <xdr:spPr>
        <a:xfrm>
          <a:off x="863111" y="54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25095</xdr:rowOff>
    </xdr:from>
    <xdr:to>
      <xdr:col>24</xdr:col>
      <xdr:colOff>63500</xdr:colOff>
      <xdr:row>58</xdr:row>
      <xdr:rowOff>69062</xdr:rowOff>
    </xdr:to>
    <xdr:cxnSp macro="">
      <xdr:nvCxnSpPr>
        <xdr:cNvPr id="121" name="直線コネクタ 120"/>
        <xdr:cNvCxnSpPr/>
      </xdr:nvCxnSpPr>
      <xdr:spPr>
        <a:xfrm flipV="1">
          <a:off x="3797300" y="9969195"/>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69062</xdr:rowOff>
    </xdr:from>
    <xdr:to>
      <xdr:col>19</xdr:col>
      <xdr:colOff>177800</xdr:colOff>
      <xdr:row>58</xdr:row>
      <xdr:rowOff>90284</xdr:rowOff>
    </xdr:to>
    <xdr:cxnSp macro="">
      <xdr:nvCxnSpPr>
        <xdr:cNvPr id="124" name="直線コネクタ 123"/>
        <xdr:cNvCxnSpPr/>
      </xdr:nvCxnSpPr>
      <xdr:spPr>
        <a:xfrm flipV="1">
          <a:off x="2908300" y="10013162"/>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90284</xdr:rowOff>
    </xdr:from>
    <xdr:to>
      <xdr:col>15</xdr:col>
      <xdr:colOff>50800</xdr:colOff>
      <xdr:row>58</xdr:row>
      <xdr:rowOff>122955</xdr:rowOff>
    </xdr:to>
    <xdr:cxnSp macro="">
      <xdr:nvCxnSpPr>
        <xdr:cNvPr id="127" name="直線コネクタ 126"/>
        <xdr:cNvCxnSpPr/>
      </xdr:nvCxnSpPr>
      <xdr:spPr>
        <a:xfrm flipV="1">
          <a:off x="2019300" y="10034384"/>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71177</xdr:rowOff>
    </xdr:from>
    <xdr:to>
      <xdr:col>10</xdr:col>
      <xdr:colOff>114300</xdr:colOff>
      <xdr:row>58</xdr:row>
      <xdr:rowOff>122955</xdr:rowOff>
    </xdr:to>
    <xdr:cxnSp macro="">
      <xdr:nvCxnSpPr>
        <xdr:cNvPr id="130" name="直線コネクタ 129"/>
        <xdr:cNvCxnSpPr/>
      </xdr:nvCxnSpPr>
      <xdr:spPr>
        <a:xfrm>
          <a:off x="1130300" y="10015277"/>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145745</xdr:rowOff>
    </xdr:from>
    <xdr:to>
      <xdr:col>24</xdr:col>
      <xdr:colOff>114300</xdr:colOff>
      <xdr:row>58</xdr:row>
      <xdr:rowOff>75895</xdr:rowOff>
    </xdr:to>
    <xdr:sp macro="" textlink="">
      <xdr:nvSpPr>
        <xdr:cNvPr id="140" name="楕円 139"/>
        <xdr:cNvSpPr/>
      </xdr:nvSpPr>
      <xdr:spPr>
        <a:xfrm>
          <a:off x="4584700" y="99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124172</xdr:rowOff>
    </xdr:from>
    <xdr:ext cx="534377" cy="259045"/>
    <xdr:sp macro="" textlink="">
      <xdr:nvSpPr>
        <xdr:cNvPr id="141" name="物件費該当値テキスト"/>
        <xdr:cNvSpPr txBox="1"/>
      </xdr:nvSpPr>
      <xdr:spPr>
        <a:xfrm>
          <a:off x="4686300"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18262</xdr:rowOff>
    </xdr:from>
    <xdr:to>
      <xdr:col>20</xdr:col>
      <xdr:colOff>38100</xdr:colOff>
      <xdr:row>58</xdr:row>
      <xdr:rowOff>119862</xdr:rowOff>
    </xdr:to>
    <xdr:sp macro="" textlink="">
      <xdr:nvSpPr>
        <xdr:cNvPr id="142" name="楕円 141"/>
        <xdr:cNvSpPr/>
      </xdr:nvSpPr>
      <xdr:spPr>
        <a:xfrm>
          <a:off x="3746500" y="99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110989</xdr:rowOff>
    </xdr:from>
    <xdr:ext cx="534377" cy="259045"/>
    <xdr:sp macro="" textlink="">
      <xdr:nvSpPr>
        <xdr:cNvPr id="143" name="テキスト ボックス 142"/>
        <xdr:cNvSpPr txBox="1"/>
      </xdr:nvSpPr>
      <xdr:spPr>
        <a:xfrm>
          <a:off x="3530111" y="100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39484</xdr:rowOff>
    </xdr:from>
    <xdr:to>
      <xdr:col>15</xdr:col>
      <xdr:colOff>101600</xdr:colOff>
      <xdr:row>58</xdr:row>
      <xdr:rowOff>141084</xdr:rowOff>
    </xdr:to>
    <xdr:sp macro="" textlink="">
      <xdr:nvSpPr>
        <xdr:cNvPr id="144" name="楕円 143"/>
        <xdr:cNvSpPr/>
      </xdr:nvSpPr>
      <xdr:spPr>
        <a:xfrm>
          <a:off x="2857500" y="99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132211</xdr:rowOff>
    </xdr:from>
    <xdr:ext cx="534377" cy="259045"/>
    <xdr:sp macro="" textlink="">
      <xdr:nvSpPr>
        <xdr:cNvPr id="145" name="テキスト ボックス 144"/>
        <xdr:cNvSpPr txBox="1"/>
      </xdr:nvSpPr>
      <xdr:spPr>
        <a:xfrm>
          <a:off x="2641111" y="100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72155</xdr:rowOff>
    </xdr:from>
    <xdr:to>
      <xdr:col>10</xdr:col>
      <xdr:colOff>165100</xdr:colOff>
      <xdr:row>59</xdr:row>
      <xdr:rowOff>2305</xdr:rowOff>
    </xdr:to>
    <xdr:sp macro="" textlink="">
      <xdr:nvSpPr>
        <xdr:cNvPr id="146" name="楕円 145"/>
        <xdr:cNvSpPr/>
      </xdr:nvSpPr>
      <xdr:spPr>
        <a:xfrm>
          <a:off x="1968500" y="100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164882</xdr:rowOff>
    </xdr:from>
    <xdr:ext cx="534377" cy="259045"/>
    <xdr:sp macro="" textlink="">
      <xdr:nvSpPr>
        <xdr:cNvPr id="147" name="テキスト ボックス 146"/>
        <xdr:cNvSpPr txBox="1"/>
      </xdr:nvSpPr>
      <xdr:spPr>
        <a:xfrm>
          <a:off x="1752111" y="101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20377</xdr:rowOff>
    </xdr:from>
    <xdr:to>
      <xdr:col>6</xdr:col>
      <xdr:colOff>38100</xdr:colOff>
      <xdr:row>58</xdr:row>
      <xdr:rowOff>121977</xdr:rowOff>
    </xdr:to>
    <xdr:sp macro="" textlink="">
      <xdr:nvSpPr>
        <xdr:cNvPr id="148" name="楕円 147"/>
        <xdr:cNvSpPr/>
      </xdr:nvSpPr>
      <xdr:spPr>
        <a:xfrm>
          <a:off x="1079500" y="996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113104</xdr:rowOff>
    </xdr:from>
    <xdr:ext cx="534377" cy="259045"/>
    <xdr:sp macro="" textlink="">
      <xdr:nvSpPr>
        <xdr:cNvPr id="149" name="テキスト ボックス 148"/>
        <xdr:cNvSpPr txBox="1"/>
      </xdr:nvSpPr>
      <xdr:spPr>
        <a:xfrm>
          <a:off x="863111" y="1005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92347</xdr:rowOff>
    </xdr:from>
    <xdr:to>
      <xdr:col>24</xdr:col>
      <xdr:colOff>63500</xdr:colOff>
      <xdr:row>76</xdr:row>
      <xdr:rowOff>37592</xdr:rowOff>
    </xdr:to>
    <xdr:cxnSp macro="">
      <xdr:nvCxnSpPr>
        <xdr:cNvPr id="180" name="直線コネクタ 179"/>
        <xdr:cNvCxnSpPr/>
      </xdr:nvCxnSpPr>
      <xdr:spPr>
        <a:xfrm>
          <a:off x="3797300" y="12951097"/>
          <a:ext cx="838200" cy="1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1795</xdr:rowOff>
    </xdr:from>
    <xdr:ext cx="469744" cy="259045"/>
    <xdr:sp macro="" textlink="">
      <xdr:nvSpPr>
        <xdr:cNvPr id="181" name="維持補修費平均値テキスト"/>
        <xdr:cNvSpPr txBox="1"/>
      </xdr:nvSpPr>
      <xdr:spPr>
        <a:xfrm>
          <a:off x="4686300" y="13203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153198</xdr:rowOff>
    </xdr:from>
    <xdr:to>
      <xdr:col>19</xdr:col>
      <xdr:colOff>177800</xdr:colOff>
      <xdr:row>75</xdr:row>
      <xdr:rowOff>92347</xdr:rowOff>
    </xdr:to>
    <xdr:cxnSp macro="">
      <xdr:nvCxnSpPr>
        <xdr:cNvPr id="183" name="直線コネクタ 182"/>
        <xdr:cNvCxnSpPr/>
      </xdr:nvCxnSpPr>
      <xdr:spPr>
        <a:xfrm>
          <a:off x="2908300" y="12326148"/>
          <a:ext cx="889000" cy="6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107604</xdr:rowOff>
    </xdr:from>
    <xdr:ext cx="469744" cy="259045"/>
    <xdr:sp macro="" textlink="">
      <xdr:nvSpPr>
        <xdr:cNvPr id="185" name="テキスト ボックス 184"/>
        <xdr:cNvSpPr txBox="1"/>
      </xdr:nvSpPr>
      <xdr:spPr>
        <a:xfrm>
          <a:off x="3562428" y="1330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153198</xdr:rowOff>
    </xdr:from>
    <xdr:to>
      <xdr:col>15</xdr:col>
      <xdr:colOff>50800</xdr:colOff>
      <xdr:row>74</xdr:row>
      <xdr:rowOff>84183</xdr:rowOff>
    </xdr:to>
    <xdr:cxnSp macro="">
      <xdr:nvCxnSpPr>
        <xdr:cNvPr id="186" name="直線コネクタ 185"/>
        <xdr:cNvCxnSpPr/>
      </xdr:nvCxnSpPr>
      <xdr:spPr>
        <a:xfrm flipV="1">
          <a:off x="2019300" y="12326148"/>
          <a:ext cx="889000" cy="44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112285</xdr:rowOff>
    </xdr:from>
    <xdr:ext cx="469744" cy="259045"/>
    <xdr:sp macro="" textlink="">
      <xdr:nvSpPr>
        <xdr:cNvPr id="188" name="テキスト ボックス 187"/>
        <xdr:cNvSpPr txBox="1"/>
      </xdr:nvSpPr>
      <xdr:spPr>
        <a:xfrm>
          <a:off x="2673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84183</xdr:rowOff>
    </xdr:from>
    <xdr:to>
      <xdr:col>10</xdr:col>
      <xdr:colOff>114300</xdr:colOff>
      <xdr:row>76</xdr:row>
      <xdr:rowOff>98988</xdr:rowOff>
    </xdr:to>
    <xdr:cxnSp macro="">
      <xdr:nvCxnSpPr>
        <xdr:cNvPr id="189" name="直線コネクタ 188"/>
        <xdr:cNvCxnSpPr/>
      </xdr:nvCxnSpPr>
      <xdr:spPr>
        <a:xfrm flipV="1">
          <a:off x="1130300" y="12771483"/>
          <a:ext cx="889000" cy="3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3" name="テキスト ボックス 192"/>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158242</xdr:rowOff>
    </xdr:from>
    <xdr:to>
      <xdr:col>24</xdr:col>
      <xdr:colOff>114300</xdr:colOff>
      <xdr:row>76</xdr:row>
      <xdr:rowOff>88392</xdr:rowOff>
    </xdr:to>
    <xdr:sp macro="" textlink="">
      <xdr:nvSpPr>
        <xdr:cNvPr id="199" name="楕円 198"/>
        <xdr:cNvSpPr/>
      </xdr:nvSpPr>
      <xdr:spPr>
        <a:xfrm>
          <a:off x="4584700" y="130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9669</xdr:rowOff>
    </xdr:from>
    <xdr:ext cx="469744" cy="259045"/>
    <xdr:sp macro="" textlink="">
      <xdr:nvSpPr>
        <xdr:cNvPr id="200" name="維持補修費該当値テキスト"/>
        <xdr:cNvSpPr txBox="1"/>
      </xdr:nvSpPr>
      <xdr:spPr>
        <a:xfrm>
          <a:off x="4686300" y="1286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41547</xdr:rowOff>
    </xdr:from>
    <xdr:to>
      <xdr:col>20</xdr:col>
      <xdr:colOff>38100</xdr:colOff>
      <xdr:row>75</xdr:row>
      <xdr:rowOff>143147</xdr:rowOff>
    </xdr:to>
    <xdr:sp macro="" textlink="">
      <xdr:nvSpPr>
        <xdr:cNvPr id="201" name="楕円 200"/>
        <xdr:cNvSpPr/>
      </xdr:nvSpPr>
      <xdr:spPr>
        <a:xfrm>
          <a:off x="3746500" y="1290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159674</xdr:rowOff>
    </xdr:from>
    <xdr:ext cx="469744" cy="259045"/>
    <xdr:sp macro="" textlink="">
      <xdr:nvSpPr>
        <xdr:cNvPr id="202" name="テキスト ボックス 201"/>
        <xdr:cNvSpPr txBox="1"/>
      </xdr:nvSpPr>
      <xdr:spPr>
        <a:xfrm>
          <a:off x="3562428" y="126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102398</xdr:rowOff>
    </xdr:from>
    <xdr:to>
      <xdr:col>15</xdr:col>
      <xdr:colOff>101600</xdr:colOff>
      <xdr:row>72</xdr:row>
      <xdr:rowOff>32548</xdr:rowOff>
    </xdr:to>
    <xdr:sp macro="" textlink="">
      <xdr:nvSpPr>
        <xdr:cNvPr id="203" name="楕円 202"/>
        <xdr:cNvSpPr/>
      </xdr:nvSpPr>
      <xdr:spPr>
        <a:xfrm>
          <a:off x="2857500" y="12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49075</xdr:rowOff>
    </xdr:from>
    <xdr:ext cx="534377" cy="259045"/>
    <xdr:sp macro="" textlink="">
      <xdr:nvSpPr>
        <xdr:cNvPr id="204" name="テキスト ボックス 203"/>
        <xdr:cNvSpPr txBox="1"/>
      </xdr:nvSpPr>
      <xdr:spPr>
        <a:xfrm>
          <a:off x="2641111" y="120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33383</xdr:rowOff>
    </xdr:from>
    <xdr:to>
      <xdr:col>10</xdr:col>
      <xdr:colOff>165100</xdr:colOff>
      <xdr:row>74</xdr:row>
      <xdr:rowOff>134983</xdr:rowOff>
    </xdr:to>
    <xdr:sp macro="" textlink="">
      <xdr:nvSpPr>
        <xdr:cNvPr id="205" name="楕円 204"/>
        <xdr:cNvSpPr/>
      </xdr:nvSpPr>
      <xdr:spPr>
        <a:xfrm>
          <a:off x="1968500" y="127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151510</xdr:rowOff>
    </xdr:from>
    <xdr:ext cx="469744" cy="259045"/>
    <xdr:sp macro="" textlink="">
      <xdr:nvSpPr>
        <xdr:cNvPr id="206" name="テキスト ボックス 205"/>
        <xdr:cNvSpPr txBox="1"/>
      </xdr:nvSpPr>
      <xdr:spPr>
        <a:xfrm>
          <a:off x="1784428" y="1249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48188</xdr:rowOff>
    </xdr:from>
    <xdr:to>
      <xdr:col>6</xdr:col>
      <xdr:colOff>38100</xdr:colOff>
      <xdr:row>76</xdr:row>
      <xdr:rowOff>149788</xdr:rowOff>
    </xdr:to>
    <xdr:sp macro="" textlink="">
      <xdr:nvSpPr>
        <xdr:cNvPr id="207" name="楕円 206"/>
        <xdr:cNvSpPr/>
      </xdr:nvSpPr>
      <xdr:spPr>
        <a:xfrm>
          <a:off x="1079500" y="130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166315</xdr:rowOff>
    </xdr:from>
    <xdr:ext cx="469744" cy="259045"/>
    <xdr:sp macro="" textlink="">
      <xdr:nvSpPr>
        <xdr:cNvPr id="208" name="テキスト ボックス 207"/>
        <xdr:cNvSpPr txBox="1"/>
      </xdr:nvSpPr>
      <xdr:spPr>
        <a:xfrm>
          <a:off x="895428" y="1285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84353</xdr:rowOff>
    </xdr:from>
    <xdr:to>
      <xdr:col>24</xdr:col>
      <xdr:colOff>63500</xdr:colOff>
      <xdr:row>95</xdr:row>
      <xdr:rowOff>166739</xdr:rowOff>
    </xdr:to>
    <xdr:cxnSp macro="">
      <xdr:nvCxnSpPr>
        <xdr:cNvPr id="238" name="直線コネクタ 237"/>
        <xdr:cNvCxnSpPr/>
      </xdr:nvCxnSpPr>
      <xdr:spPr>
        <a:xfrm flipV="1">
          <a:off x="3797300" y="16372103"/>
          <a:ext cx="838200" cy="8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166739</xdr:rowOff>
    </xdr:from>
    <xdr:to>
      <xdr:col>19</xdr:col>
      <xdr:colOff>177800</xdr:colOff>
      <xdr:row>95</xdr:row>
      <xdr:rowOff>169990</xdr:rowOff>
    </xdr:to>
    <xdr:cxnSp macro="">
      <xdr:nvCxnSpPr>
        <xdr:cNvPr id="241" name="直線コネクタ 240"/>
        <xdr:cNvCxnSpPr/>
      </xdr:nvCxnSpPr>
      <xdr:spPr>
        <a:xfrm flipV="1">
          <a:off x="2908300" y="16454489"/>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169990</xdr:rowOff>
    </xdr:from>
    <xdr:to>
      <xdr:col>15</xdr:col>
      <xdr:colOff>50800</xdr:colOff>
      <xdr:row>96</xdr:row>
      <xdr:rowOff>8141</xdr:rowOff>
    </xdr:to>
    <xdr:cxnSp macro="">
      <xdr:nvCxnSpPr>
        <xdr:cNvPr id="244" name="直線コネクタ 243"/>
        <xdr:cNvCxnSpPr/>
      </xdr:nvCxnSpPr>
      <xdr:spPr>
        <a:xfrm flipV="1">
          <a:off x="2019300" y="1645774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8141</xdr:rowOff>
    </xdr:from>
    <xdr:to>
      <xdr:col>10</xdr:col>
      <xdr:colOff>114300</xdr:colOff>
      <xdr:row>96</xdr:row>
      <xdr:rowOff>83705</xdr:rowOff>
    </xdr:to>
    <xdr:cxnSp macro="">
      <xdr:nvCxnSpPr>
        <xdr:cNvPr id="247" name="直線コネクタ 246"/>
        <xdr:cNvCxnSpPr/>
      </xdr:nvCxnSpPr>
      <xdr:spPr>
        <a:xfrm flipV="1">
          <a:off x="1130300" y="16467341"/>
          <a:ext cx="889000" cy="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54715</xdr:rowOff>
    </xdr:from>
    <xdr:ext cx="534377" cy="259045"/>
    <xdr:sp macro="" textlink="">
      <xdr:nvSpPr>
        <xdr:cNvPr id="251" name="テキスト ボックス 250"/>
        <xdr:cNvSpPr txBox="1"/>
      </xdr:nvSpPr>
      <xdr:spPr>
        <a:xfrm>
          <a:off x="86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33553</xdr:rowOff>
    </xdr:from>
    <xdr:to>
      <xdr:col>24</xdr:col>
      <xdr:colOff>114300</xdr:colOff>
      <xdr:row>95</xdr:row>
      <xdr:rowOff>135153</xdr:rowOff>
    </xdr:to>
    <xdr:sp macro="" textlink="">
      <xdr:nvSpPr>
        <xdr:cNvPr id="257" name="楕円 256"/>
        <xdr:cNvSpPr/>
      </xdr:nvSpPr>
      <xdr:spPr>
        <a:xfrm>
          <a:off x="4584700" y="163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56430</xdr:rowOff>
    </xdr:from>
    <xdr:ext cx="599010" cy="259045"/>
    <xdr:sp macro="" textlink="">
      <xdr:nvSpPr>
        <xdr:cNvPr id="258" name="扶助費該当値テキスト"/>
        <xdr:cNvSpPr txBox="1"/>
      </xdr:nvSpPr>
      <xdr:spPr>
        <a:xfrm>
          <a:off x="4686300" y="1617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115939</xdr:rowOff>
    </xdr:from>
    <xdr:to>
      <xdr:col>20</xdr:col>
      <xdr:colOff>38100</xdr:colOff>
      <xdr:row>96</xdr:row>
      <xdr:rowOff>46089</xdr:rowOff>
    </xdr:to>
    <xdr:sp macro="" textlink="">
      <xdr:nvSpPr>
        <xdr:cNvPr id="259" name="楕円 258"/>
        <xdr:cNvSpPr/>
      </xdr:nvSpPr>
      <xdr:spPr>
        <a:xfrm>
          <a:off x="3746500" y="164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62616</xdr:rowOff>
    </xdr:from>
    <xdr:ext cx="599010" cy="259045"/>
    <xdr:sp macro="" textlink="">
      <xdr:nvSpPr>
        <xdr:cNvPr id="260" name="テキスト ボックス 259"/>
        <xdr:cNvSpPr txBox="1"/>
      </xdr:nvSpPr>
      <xdr:spPr>
        <a:xfrm>
          <a:off x="3497795" y="1617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119190</xdr:rowOff>
    </xdr:from>
    <xdr:to>
      <xdr:col>15</xdr:col>
      <xdr:colOff>101600</xdr:colOff>
      <xdr:row>96</xdr:row>
      <xdr:rowOff>49340</xdr:rowOff>
    </xdr:to>
    <xdr:sp macro="" textlink="">
      <xdr:nvSpPr>
        <xdr:cNvPr id="261" name="楕円 260"/>
        <xdr:cNvSpPr/>
      </xdr:nvSpPr>
      <xdr:spPr>
        <a:xfrm>
          <a:off x="2857500" y="164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65867</xdr:rowOff>
    </xdr:from>
    <xdr:ext cx="599010" cy="259045"/>
    <xdr:sp macro="" textlink="">
      <xdr:nvSpPr>
        <xdr:cNvPr id="262" name="テキスト ボックス 261"/>
        <xdr:cNvSpPr txBox="1"/>
      </xdr:nvSpPr>
      <xdr:spPr>
        <a:xfrm>
          <a:off x="2608795" y="1618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128791</xdr:rowOff>
    </xdr:from>
    <xdr:to>
      <xdr:col>10</xdr:col>
      <xdr:colOff>165100</xdr:colOff>
      <xdr:row>96</xdr:row>
      <xdr:rowOff>58941</xdr:rowOff>
    </xdr:to>
    <xdr:sp macro="" textlink="">
      <xdr:nvSpPr>
        <xdr:cNvPr id="263" name="楕円 262"/>
        <xdr:cNvSpPr/>
      </xdr:nvSpPr>
      <xdr:spPr>
        <a:xfrm>
          <a:off x="1968500" y="16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75468</xdr:rowOff>
    </xdr:from>
    <xdr:ext cx="599010" cy="259045"/>
    <xdr:sp macro="" textlink="">
      <xdr:nvSpPr>
        <xdr:cNvPr id="264" name="テキスト ボックス 263"/>
        <xdr:cNvSpPr txBox="1"/>
      </xdr:nvSpPr>
      <xdr:spPr>
        <a:xfrm>
          <a:off x="1719795" y="1619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32905</xdr:rowOff>
    </xdr:from>
    <xdr:to>
      <xdr:col>6</xdr:col>
      <xdr:colOff>38100</xdr:colOff>
      <xdr:row>96</xdr:row>
      <xdr:rowOff>134505</xdr:rowOff>
    </xdr:to>
    <xdr:sp macro="" textlink="">
      <xdr:nvSpPr>
        <xdr:cNvPr id="265" name="楕円 264"/>
        <xdr:cNvSpPr/>
      </xdr:nvSpPr>
      <xdr:spPr>
        <a:xfrm>
          <a:off x="1079500" y="164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151032</xdr:rowOff>
    </xdr:from>
    <xdr:ext cx="534377" cy="259045"/>
    <xdr:sp macro="" textlink="">
      <xdr:nvSpPr>
        <xdr:cNvPr id="266" name="テキスト ボックス 265"/>
        <xdr:cNvSpPr txBox="1"/>
      </xdr:nvSpPr>
      <xdr:spPr>
        <a:xfrm>
          <a:off x="863111" y="162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109685</xdr:rowOff>
    </xdr:from>
    <xdr:to>
      <xdr:col>55</xdr:col>
      <xdr:colOff>0</xdr:colOff>
      <xdr:row>37</xdr:row>
      <xdr:rowOff>110590</xdr:rowOff>
    </xdr:to>
    <xdr:cxnSp macro="">
      <xdr:nvCxnSpPr>
        <xdr:cNvPr id="293" name="直線コネクタ 292"/>
        <xdr:cNvCxnSpPr/>
      </xdr:nvCxnSpPr>
      <xdr:spPr>
        <a:xfrm flipV="1">
          <a:off x="9639300" y="6453335"/>
          <a:ext cx="8382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108684</xdr:rowOff>
    </xdr:from>
    <xdr:to>
      <xdr:col>50</xdr:col>
      <xdr:colOff>114300</xdr:colOff>
      <xdr:row>37</xdr:row>
      <xdr:rowOff>110590</xdr:rowOff>
    </xdr:to>
    <xdr:cxnSp macro="">
      <xdr:nvCxnSpPr>
        <xdr:cNvPr id="296" name="直線コネクタ 295"/>
        <xdr:cNvCxnSpPr/>
      </xdr:nvCxnSpPr>
      <xdr:spPr>
        <a:xfrm>
          <a:off x="8750300" y="645233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108684</xdr:rowOff>
    </xdr:from>
    <xdr:to>
      <xdr:col>45</xdr:col>
      <xdr:colOff>177800</xdr:colOff>
      <xdr:row>37</xdr:row>
      <xdr:rowOff>128252</xdr:rowOff>
    </xdr:to>
    <xdr:cxnSp macro="">
      <xdr:nvCxnSpPr>
        <xdr:cNvPr id="299" name="直線コネクタ 298"/>
        <xdr:cNvCxnSpPr/>
      </xdr:nvCxnSpPr>
      <xdr:spPr>
        <a:xfrm flipV="1">
          <a:off x="7861300" y="6452334"/>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123177</xdr:rowOff>
    </xdr:from>
    <xdr:to>
      <xdr:col>41</xdr:col>
      <xdr:colOff>50800</xdr:colOff>
      <xdr:row>37</xdr:row>
      <xdr:rowOff>128252</xdr:rowOff>
    </xdr:to>
    <xdr:cxnSp macro="">
      <xdr:nvCxnSpPr>
        <xdr:cNvPr id="302" name="直線コネクタ 301"/>
        <xdr:cNvCxnSpPr/>
      </xdr:nvCxnSpPr>
      <xdr:spPr>
        <a:xfrm>
          <a:off x="6972300" y="6466827"/>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58885</xdr:rowOff>
    </xdr:from>
    <xdr:to>
      <xdr:col>55</xdr:col>
      <xdr:colOff>50800</xdr:colOff>
      <xdr:row>37</xdr:row>
      <xdr:rowOff>160485</xdr:rowOff>
    </xdr:to>
    <xdr:sp macro="" textlink="">
      <xdr:nvSpPr>
        <xdr:cNvPr id="312" name="楕円 311"/>
        <xdr:cNvSpPr/>
      </xdr:nvSpPr>
      <xdr:spPr>
        <a:xfrm>
          <a:off x="10426700" y="64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81762</xdr:rowOff>
    </xdr:from>
    <xdr:ext cx="534377" cy="259045"/>
    <xdr:sp macro="" textlink="">
      <xdr:nvSpPr>
        <xdr:cNvPr id="313" name="補助費等該当値テキスト"/>
        <xdr:cNvSpPr txBox="1"/>
      </xdr:nvSpPr>
      <xdr:spPr>
        <a:xfrm>
          <a:off x="10528300" y="625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59790</xdr:rowOff>
    </xdr:from>
    <xdr:to>
      <xdr:col>50</xdr:col>
      <xdr:colOff>165100</xdr:colOff>
      <xdr:row>37</xdr:row>
      <xdr:rowOff>161390</xdr:rowOff>
    </xdr:to>
    <xdr:sp macro="" textlink="">
      <xdr:nvSpPr>
        <xdr:cNvPr id="314" name="楕円 313"/>
        <xdr:cNvSpPr/>
      </xdr:nvSpPr>
      <xdr:spPr>
        <a:xfrm>
          <a:off x="9588500" y="64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6467</xdr:rowOff>
    </xdr:from>
    <xdr:ext cx="534377" cy="259045"/>
    <xdr:sp macro="" textlink="">
      <xdr:nvSpPr>
        <xdr:cNvPr id="315" name="テキスト ボックス 314"/>
        <xdr:cNvSpPr txBox="1"/>
      </xdr:nvSpPr>
      <xdr:spPr>
        <a:xfrm>
          <a:off x="9372111" y="617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57884</xdr:rowOff>
    </xdr:from>
    <xdr:to>
      <xdr:col>46</xdr:col>
      <xdr:colOff>38100</xdr:colOff>
      <xdr:row>37</xdr:row>
      <xdr:rowOff>159483</xdr:rowOff>
    </xdr:to>
    <xdr:sp macro="" textlink="">
      <xdr:nvSpPr>
        <xdr:cNvPr id="316" name="楕円 315"/>
        <xdr:cNvSpPr/>
      </xdr:nvSpPr>
      <xdr:spPr>
        <a:xfrm>
          <a:off x="8699500" y="6401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4561</xdr:rowOff>
    </xdr:from>
    <xdr:ext cx="534377" cy="259045"/>
    <xdr:sp macro="" textlink="">
      <xdr:nvSpPr>
        <xdr:cNvPr id="317" name="テキスト ボックス 316"/>
        <xdr:cNvSpPr txBox="1"/>
      </xdr:nvSpPr>
      <xdr:spPr>
        <a:xfrm>
          <a:off x="8483111" y="61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77452</xdr:rowOff>
    </xdr:from>
    <xdr:to>
      <xdr:col>41</xdr:col>
      <xdr:colOff>101600</xdr:colOff>
      <xdr:row>38</xdr:row>
      <xdr:rowOff>7602</xdr:rowOff>
    </xdr:to>
    <xdr:sp macro="" textlink="">
      <xdr:nvSpPr>
        <xdr:cNvPr id="318" name="楕円 317"/>
        <xdr:cNvSpPr/>
      </xdr:nvSpPr>
      <xdr:spPr>
        <a:xfrm>
          <a:off x="7810500" y="64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24129</xdr:rowOff>
    </xdr:from>
    <xdr:ext cx="534377" cy="259045"/>
    <xdr:sp macro="" textlink="">
      <xdr:nvSpPr>
        <xdr:cNvPr id="319" name="テキスト ボックス 318"/>
        <xdr:cNvSpPr txBox="1"/>
      </xdr:nvSpPr>
      <xdr:spPr>
        <a:xfrm>
          <a:off x="7594111" y="61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72377</xdr:rowOff>
    </xdr:from>
    <xdr:to>
      <xdr:col>36</xdr:col>
      <xdr:colOff>165100</xdr:colOff>
      <xdr:row>38</xdr:row>
      <xdr:rowOff>2527</xdr:rowOff>
    </xdr:to>
    <xdr:sp macro="" textlink="">
      <xdr:nvSpPr>
        <xdr:cNvPr id="320" name="楕円 319"/>
        <xdr:cNvSpPr/>
      </xdr:nvSpPr>
      <xdr:spPr>
        <a:xfrm>
          <a:off x="6921500" y="641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19054</xdr:rowOff>
    </xdr:from>
    <xdr:ext cx="534377" cy="259045"/>
    <xdr:sp macro="" textlink="">
      <xdr:nvSpPr>
        <xdr:cNvPr id="321" name="テキスト ボックス 320"/>
        <xdr:cNvSpPr txBox="1"/>
      </xdr:nvSpPr>
      <xdr:spPr>
        <a:xfrm>
          <a:off x="6705111" y="619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136478</xdr:rowOff>
    </xdr:from>
    <xdr:to>
      <xdr:col>55</xdr:col>
      <xdr:colOff>0</xdr:colOff>
      <xdr:row>56</xdr:row>
      <xdr:rowOff>169190</xdr:rowOff>
    </xdr:to>
    <xdr:cxnSp macro="">
      <xdr:nvCxnSpPr>
        <xdr:cNvPr id="352" name="直線コネクタ 351"/>
        <xdr:cNvCxnSpPr/>
      </xdr:nvCxnSpPr>
      <xdr:spPr>
        <a:xfrm>
          <a:off x="9639300" y="9737678"/>
          <a:ext cx="8382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25694</xdr:rowOff>
    </xdr:from>
    <xdr:to>
      <xdr:col>50</xdr:col>
      <xdr:colOff>114300</xdr:colOff>
      <xdr:row>56</xdr:row>
      <xdr:rowOff>136478</xdr:rowOff>
    </xdr:to>
    <xdr:cxnSp macro="">
      <xdr:nvCxnSpPr>
        <xdr:cNvPr id="355" name="直線コネクタ 354"/>
        <xdr:cNvCxnSpPr/>
      </xdr:nvCxnSpPr>
      <xdr:spPr>
        <a:xfrm>
          <a:off x="8750300" y="9626894"/>
          <a:ext cx="889000" cy="1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25694</xdr:rowOff>
    </xdr:from>
    <xdr:to>
      <xdr:col>45</xdr:col>
      <xdr:colOff>177800</xdr:colOff>
      <xdr:row>57</xdr:row>
      <xdr:rowOff>48750</xdr:rowOff>
    </xdr:to>
    <xdr:cxnSp macro="">
      <xdr:nvCxnSpPr>
        <xdr:cNvPr id="358" name="直線コネクタ 357"/>
        <xdr:cNvCxnSpPr/>
      </xdr:nvCxnSpPr>
      <xdr:spPr>
        <a:xfrm flipV="1">
          <a:off x="7861300" y="9626894"/>
          <a:ext cx="889000" cy="19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19419</xdr:rowOff>
    </xdr:from>
    <xdr:ext cx="534377" cy="259045"/>
    <xdr:sp macro="" textlink="">
      <xdr:nvSpPr>
        <xdr:cNvPr id="360" name="テキスト ボックス 359"/>
        <xdr:cNvSpPr txBox="1"/>
      </xdr:nvSpPr>
      <xdr:spPr>
        <a:xfrm>
          <a:off x="8483111" y="9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136423</xdr:rowOff>
    </xdr:from>
    <xdr:to>
      <xdr:col>41</xdr:col>
      <xdr:colOff>50800</xdr:colOff>
      <xdr:row>57</xdr:row>
      <xdr:rowOff>48750</xdr:rowOff>
    </xdr:to>
    <xdr:cxnSp macro="">
      <xdr:nvCxnSpPr>
        <xdr:cNvPr id="361" name="直線コネクタ 360"/>
        <xdr:cNvCxnSpPr/>
      </xdr:nvCxnSpPr>
      <xdr:spPr>
        <a:xfrm>
          <a:off x="6972300" y="9737623"/>
          <a:ext cx="889000" cy="8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118390</xdr:rowOff>
    </xdr:from>
    <xdr:to>
      <xdr:col>55</xdr:col>
      <xdr:colOff>50800</xdr:colOff>
      <xdr:row>57</xdr:row>
      <xdr:rowOff>48540</xdr:rowOff>
    </xdr:to>
    <xdr:sp macro="" textlink="">
      <xdr:nvSpPr>
        <xdr:cNvPr id="371" name="楕円 370"/>
        <xdr:cNvSpPr/>
      </xdr:nvSpPr>
      <xdr:spPr>
        <a:xfrm>
          <a:off x="10426700" y="9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96817</xdr:rowOff>
    </xdr:from>
    <xdr:ext cx="534377" cy="259045"/>
    <xdr:sp macro="" textlink="">
      <xdr:nvSpPr>
        <xdr:cNvPr id="372" name="普通建設事業費該当値テキスト"/>
        <xdr:cNvSpPr txBox="1"/>
      </xdr:nvSpPr>
      <xdr:spPr>
        <a:xfrm>
          <a:off x="10528300" y="96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85678</xdr:rowOff>
    </xdr:from>
    <xdr:to>
      <xdr:col>50</xdr:col>
      <xdr:colOff>165100</xdr:colOff>
      <xdr:row>57</xdr:row>
      <xdr:rowOff>15828</xdr:rowOff>
    </xdr:to>
    <xdr:sp macro="" textlink="">
      <xdr:nvSpPr>
        <xdr:cNvPr id="373" name="楕円 372"/>
        <xdr:cNvSpPr/>
      </xdr:nvSpPr>
      <xdr:spPr>
        <a:xfrm>
          <a:off x="9588500" y="96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32355</xdr:rowOff>
    </xdr:from>
    <xdr:ext cx="534377" cy="259045"/>
    <xdr:sp macro="" textlink="">
      <xdr:nvSpPr>
        <xdr:cNvPr id="374" name="テキスト ボックス 373"/>
        <xdr:cNvSpPr txBox="1"/>
      </xdr:nvSpPr>
      <xdr:spPr>
        <a:xfrm>
          <a:off x="9372111" y="946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146344</xdr:rowOff>
    </xdr:from>
    <xdr:to>
      <xdr:col>46</xdr:col>
      <xdr:colOff>38100</xdr:colOff>
      <xdr:row>56</xdr:row>
      <xdr:rowOff>76494</xdr:rowOff>
    </xdr:to>
    <xdr:sp macro="" textlink="">
      <xdr:nvSpPr>
        <xdr:cNvPr id="375" name="楕円 374"/>
        <xdr:cNvSpPr/>
      </xdr:nvSpPr>
      <xdr:spPr>
        <a:xfrm>
          <a:off x="8699500" y="95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93021</xdr:rowOff>
    </xdr:from>
    <xdr:ext cx="534377" cy="259045"/>
    <xdr:sp macro="" textlink="">
      <xdr:nvSpPr>
        <xdr:cNvPr id="376" name="テキスト ボックス 375"/>
        <xdr:cNvSpPr txBox="1"/>
      </xdr:nvSpPr>
      <xdr:spPr>
        <a:xfrm>
          <a:off x="8483111" y="93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169400</xdr:rowOff>
    </xdr:from>
    <xdr:to>
      <xdr:col>41</xdr:col>
      <xdr:colOff>101600</xdr:colOff>
      <xdr:row>57</xdr:row>
      <xdr:rowOff>99550</xdr:rowOff>
    </xdr:to>
    <xdr:sp macro="" textlink="">
      <xdr:nvSpPr>
        <xdr:cNvPr id="377" name="楕円 376"/>
        <xdr:cNvSpPr/>
      </xdr:nvSpPr>
      <xdr:spPr>
        <a:xfrm>
          <a:off x="7810500" y="97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90677</xdr:rowOff>
    </xdr:from>
    <xdr:ext cx="534377" cy="259045"/>
    <xdr:sp macro="" textlink="">
      <xdr:nvSpPr>
        <xdr:cNvPr id="378" name="テキスト ボックス 377"/>
        <xdr:cNvSpPr txBox="1"/>
      </xdr:nvSpPr>
      <xdr:spPr>
        <a:xfrm>
          <a:off x="7594111" y="98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85623</xdr:rowOff>
    </xdr:from>
    <xdr:to>
      <xdr:col>36</xdr:col>
      <xdr:colOff>165100</xdr:colOff>
      <xdr:row>57</xdr:row>
      <xdr:rowOff>15773</xdr:rowOff>
    </xdr:to>
    <xdr:sp macro="" textlink="">
      <xdr:nvSpPr>
        <xdr:cNvPr id="379" name="楕円 378"/>
        <xdr:cNvSpPr/>
      </xdr:nvSpPr>
      <xdr:spPr>
        <a:xfrm>
          <a:off x="6921500" y="96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6900</xdr:rowOff>
    </xdr:from>
    <xdr:ext cx="534377" cy="259045"/>
    <xdr:sp macro="" textlink="">
      <xdr:nvSpPr>
        <xdr:cNvPr id="380" name="テキスト ボックス 379"/>
        <xdr:cNvSpPr txBox="1"/>
      </xdr:nvSpPr>
      <xdr:spPr>
        <a:xfrm>
          <a:off x="6705111" y="97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120231</xdr:rowOff>
    </xdr:from>
    <xdr:to>
      <xdr:col>55</xdr:col>
      <xdr:colOff>0</xdr:colOff>
      <xdr:row>78</xdr:row>
      <xdr:rowOff>115239</xdr:rowOff>
    </xdr:to>
    <xdr:cxnSp macro="">
      <xdr:nvCxnSpPr>
        <xdr:cNvPr id="409" name="直線コネクタ 408"/>
        <xdr:cNvCxnSpPr/>
      </xdr:nvCxnSpPr>
      <xdr:spPr>
        <a:xfrm flipV="1">
          <a:off x="9639300" y="13321881"/>
          <a:ext cx="838200" cy="1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1149</xdr:rowOff>
    </xdr:from>
    <xdr:to>
      <xdr:col>50</xdr:col>
      <xdr:colOff>114300</xdr:colOff>
      <xdr:row>78</xdr:row>
      <xdr:rowOff>115239</xdr:rowOff>
    </xdr:to>
    <xdr:cxnSp macro="">
      <xdr:nvCxnSpPr>
        <xdr:cNvPr id="412" name="直線コネクタ 411"/>
        <xdr:cNvCxnSpPr/>
      </xdr:nvCxnSpPr>
      <xdr:spPr>
        <a:xfrm>
          <a:off x="8750300" y="13031349"/>
          <a:ext cx="889000" cy="45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1149</xdr:rowOff>
    </xdr:from>
    <xdr:to>
      <xdr:col>45</xdr:col>
      <xdr:colOff>177800</xdr:colOff>
      <xdr:row>77</xdr:row>
      <xdr:rowOff>79597</xdr:rowOff>
    </xdr:to>
    <xdr:cxnSp macro="">
      <xdr:nvCxnSpPr>
        <xdr:cNvPr id="415" name="直線コネクタ 414"/>
        <xdr:cNvCxnSpPr/>
      </xdr:nvCxnSpPr>
      <xdr:spPr>
        <a:xfrm flipV="1">
          <a:off x="7861300" y="13031349"/>
          <a:ext cx="889000" cy="2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58183</xdr:rowOff>
    </xdr:from>
    <xdr:ext cx="534377" cy="259045"/>
    <xdr:sp macro="" textlink="">
      <xdr:nvSpPr>
        <xdr:cNvPr id="417" name="テキスト ボックス 416"/>
        <xdr:cNvSpPr txBox="1"/>
      </xdr:nvSpPr>
      <xdr:spPr>
        <a:xfrm>
          <a:off x="8483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79597</xdr:rowOff>
    </xdr:from>
    <xdr:to>
      <xdr:col>41</xdr:col>
      <xdr:colOff>50800</xdr:colOff>
      <xdr:row>78</xdr:row>
      <xdr:rowOff>59367</xdr:rowOff>
    </xdr:to>
    <xdr:cxnSp macro="">
      <xdr:nvCxnSpPr>
        <xdr:cNvPr id="418" name="直線コネクタ 417"/>
        <xdr:cNvCxnSpPr/>
      </xdr:nvCxnSpPr>
      <xdr:spPr>
        <a:xfrm flipV="1">
          <a:off x="6972300" y="13281247"/>
          <a:ext cx="889000" cy="15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69431</xdr:rowOff>
    </xdr:from>
    <xdr:to>
      <xdr:col>55</xdr:col>
      <xdr:colOff>50800</xdr:colOff>
      <xdr:row>77</xdr:row>
      <xdr:rowOff>171031</xdr:rowOff>
    </xdr:to>
    <xdr:sp macro="" textlink="">
      <xdr:nvSpPr>
        <xdr:cNvPr id="428" name="楕円 427"/>
        <xdr:cNvSpPr/>
      </xdr:nvSpPr>
      <xdr:spPr>
        <a:xfrm>
          <a:off x="10426700" y="132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92308</xdr:rowOff>
    </xdr:from>
    <xdr:ext cx="534377" cy="259045"/>
    <xdr:sp macro="" textlink="">
      <xdr:nvSpPr>
        <xdr:cNvPr id="429" name="普通建設事業費 （ うち新規整備　）該当値テキスト"/>
        <xdr:cNvSpPr txBox="1"/>
      </xdr:nvSpPr>
      <xdr:spPr>
        <a:xfrm>
          <a:off x="10528300" y="131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64439</xdr:rowOff>
    </xdr:from>
    <xdr:to>
      <xdr:col>50</xdr:col>
      <xdr:colOff>165100</xdr:colOff>
      <xdr:row>78</xdr:row>
      <xdr:rowOff>166039</xdr:rowOff>
    </xdr:to>
    <xdr:sp macro="" textlink="">
      <xdr:nvSpPr>
        <xdr:cNvPr id="430" name="楕円 429"/>
        <xdr:cNvSpPr/>
      </xdr:nvSpPr>
      <xdr:spPr>
        <a:xfrm>
          <a:off x="9588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157166</xdr:rowOff>
    </xdr:from>
    <xdr:ext cx="469744" cy="259045"/>
    <xdr:sp macro="" textlink="">
      <xdr:nvSpPr>
        <xdr:cNvPr id="431" name="テキスト ボックス 430"/>
        <xdr:cNvSpPr txBox="1"/>
      </xdr:nvSpPr>
      <xdr:spPr>
        <a:xfrm>
          <a:off x="9404428" y="135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121800</xdr:rowOff>
    </xdr:from>
    <xdr:to>
      <xdr:col>46</xdr:col>
      <xdr:colOff>38100</xdr:colOff>
      <xdr:row>76</xdr:row>
      <xdr:rowOff>51950</xdr:rowOff>
    </xdr:to>
    <xdr:sp macro="" textlink="">
      <xdr:nvSpPr>
        <xdr:cNvPr id="432" name="楕円 431"/>
        <xdr:cNvSpPr/>
      </xdr:nvSpPr>
      <xdr:spPr>
        <a:xfrm>
          <a:off x="8699500" y="129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68477</xdr:rowOff>
    </xdr:from>
    <xdr:ext cx="534377" cy="259045"/>
    <xdr:sp macro="" textlink="">
      <xdr:nvSpPr>
        <xdr:cNvPr id="433" name="テキスト ボックス 432"/>
        <xdr:cNvSpPr txBox="1"/>
      </xdr:nvSpPr>
      <xdr:spPr>
        <a:xfrm>
          <a:off x="8483111" y="1275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28797</xdr:rowOff>
    </xdr:from>
    <xdr:to>
      <xdr:col>41</xdr:col>
      <xdr:colOff>101600</xdr:colOff>
      <xdr:row>77</xdr:row>
      <xdr:rowOff>130397</xdr:rowOff>
    </xdr:to>
    <xdr:sp macro="" textlink="">
      <xdr:nvSpPr>
        <xdr:cNvPr id="434" name="楕円 433"/>
        <xdr:cNvSpPr/>
      </xdr:nvSpPr>
      <xdr:spPr>
        <a:xfrm>
          <a:off x="7810500" y="132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146924</xdr:rowOff>
    </xdr:from>
    <xdr:ext cx="534377" cy="259045"/>
    <xdr:sp macro="" textlink="">
      <xdr:nvSpPr>
        <xdr:cNvPr id="435" name="テキスト ボックス 434"/>
        <xdr:cNvSpPr txBox="1"/>
      </xdr:nvSpPr>
      <xdr:spPr>
        <a:xfrm>
          <a:off x="7594111" y="13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8567</xdr:rowOff>
    </xdr:from>
    <xdr:to>
      <xdr:col>36</xdr:col>
      <xdr:colOff>165100</xdr:colOff>
      <xdr:row>78</xdr:row>
      <xdr:rowOff>110167</xdr:rowOff>
    </xdr:to>
    <xdr:sp macro="" textlink="">
      <xdr:nvSpPr>
        <xdr:cNvPr id="436" name="楕円 435"/>
        <xdr:cNvSpPr/>
      </xdr:nvSpPr>
      <xdr:spPr>
        <a:xfrm>
          <a:off x="6921500" y="133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101294</xdr:rowOff>
    </xdr:from>
    <xdr:ext cx="469744" cy="259045"/>
    <xdr:sp macro="" textlink="">
      <xdr:nvSpPr>
        <xdr:cNvPr id="437" name="テキスト ボックス 436"/>
        <xdr:cNvSpPr txBox="1"/>
      </xdr:nvSpPr>
      <xdr:spPr>
        <a:xfrm>
          <a:off x="6737428" y="1347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92281</xdr:rowOff>
    </xdr:from>
    <xdr:to>
      <xdr:col>55</xdr:col>
      <xdr:colOff>0</xdr:colOff>
      <xdr:row>95</xdr:row>
      <xdr:rowOff>168960</xdr:rowOff>
    </xdr:to>
    <xdr:cxnSp macro="">
      <xdr:nvCxnSpPr>
        <xdr:cNvPr id="468" name="直線コネクタ 467"/>
        <xdr:cNvCxnSpPr/>
      </xdr:nvCxnSpPr>
      <xdr:spPr>
        <a:xfrm>
          <a:off x="9639300" y="16208581"/>
          <a:ext cx="838200" cy="2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92281</xdr:rowOff>
    </xdr:from>
    <xdr:to>
      <xdr:col>50</xdr:col>
      <xdr:colOff>114300</xdr:colOff>
      <xdr:row>96</xdr:row>
      <xdr:rowOff>157531</xdr:rowOff>
    </xdr:to>
    <xdr:cxnSp macro="">
      <xdr:nvCxnSpPr>
        <xdr:cNvPr id="471" name="直線コネクタ 470"/>
        <xdr:cNvCxnSpPr/>
      </xdr:nvCxnSpPr>
      <xdr:spPr>
        <a:xfrm flipV="1">
          <a:off x="8750300" y="16208581"/>
          <a:ext cx="889000" cy="40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157531</xdr:rowOff>
    </xdr:from>
    <xdr:to>
      <xdr:col>45</xdr:col>
      <xdr:colOff>177800</xdr:colOff>
      <xdr:row>97</xdr:row>
      <xdr:rowOff>24943</xdr:rowOff>
    </xdr:to>
    <xdr:cxnSp macro="">
      <xdr:nvCxnSpPr>
        <xdr:cNvPr id="474" name="直線コネクタ 473"/>
        <xdr:cNvCxnSpPr/>
      </xdr:nvCxnSpPr>
      <xdr:spPr>
        <a:xfrm flipV="1">
          <a:off x="7861300" y="1661673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153448</xdr:rowOff>
    </xdr:from>
    <xdr:to>
      <xdr:col>41</xdr:col>
      <xdr:colOff>50800</xdr:colOff>
      <xdr:row>97</xdr:row>
      <xdr:rowOff>24943</xdr:rowOff>
    </xdr:to>
    <xdr:cxnSp macro="">
      <xdr:nvCxnSpPr>
        <xdr:cNvPr id="477" name="直線コネクタ 476"/>
        <xdr:cNvCxnSpPr/>
      </xdr:nvCxnSpPr>
      <xdr:spPr>
        <a:xfrm>
          <a:off x="6972300" y="16269748"/>
          <a:ext cx="889000" cy="38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43683</xdr:rowOff>
    </xdr:from>
    <xdr:ext cx="534377" cy="259045"/>
    <xdr:sp macro="" textlink="">
      <xdr:nvSpPr>
        <xdr:cNvPr id="481" name="テキスト ボックス 480"/>
        <xdr:cNvSpPr txBox="1"/>
      </xdr:nvSpPr>
      <xdr:spPr>
        <a:xfrm>
          <a:off x="6705111" y="165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118160</xdr:rowOff>
    </xdr:from>
    <xdr:to>
      <xdr:col>55</xdr:col>
      <xdr:colOff>50800</xdr:colOff>
      <xdr:row>96</xdr:row>
      <xdr:rowOff>48310</xdr:rowOff>
    </xdr:to>
    <xdr:sp macro="" textlink="">
      <xdr:nvSpPr>
        <xdr:cNvPr id="487" name="楕円 486"/>
        <xdr:cNvSpPr/>
      </xdr:nvSpPr>
      <xdr:spPr>
        <a:xfrm>
          <a:off x="10426700" y="164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96587</xdr:rowOff>
    </xdr:from>
    <xdr:ext cx="534377" cy="259045"/>
    <xdr:sp macro="" textlink="">
      <xdr:nvSpPr>
        <xdr:cNvPr id="488" name="普通建設事業費 （ うち更新整備　）該当値テキスト"/>
        <xdr:cNvSpPr txBox="1"/>
      </xdr:nvSpPr>
      <xdr:spPr>
        <a:xfrm>
          <a:off x="10528300" y="1638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41481</xdr:rowOff>
    </xdr:from>
    <xdr:to>
      <xdr:col>50</xdr:col>
      <xdr:colOff>165100</xdr:colOff>
      <xdr:row>94</xdr:row>
      <xdr:rowOff>143081</xdr:rowOff>
    </xdr:to>
    <xdr:sp macro="" textlink="">
      <xdr:nvSpPr>
        <xdr:cNvPr id="489" name="楕円 488"/>
        <xdr:cNvSpPr/>
      </xdr:nvSpPr>
      <xdr:spPr>
        <a:xfrm>
          <a:off x="9588500" y="1615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159608</xdr:rowOff>
    </xdr:from>
    <xdr:ext cx="534377" cy="259045"/>
    <xdr:sp macro="" textlink="">
      <xdr:nvSpPr>
        <xdr:cNvPr id="490" name="テキスト ボックス 489"/>
        <xdr:cNvSpPr txBox="1"/>
      </xdr:nvSpPr>
      <xdr:spPr>
        <a:xfrm>
          <a:off x="9372111" y="1593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106731</xdr:rowOff>
    </xdr:from>
    <xdr:to>
      <xdr:col>46</xdr:col>
      <xdr:colOff>38100</xdr:colOff>
      <xdr:row>97</xdr:row>
      <xdr:rowOff>36881</xdr:rowOff>
    </xdr:to>
    <xdr:sp macro="" textlink="">
      <xdr:nvSpPr>
        <xdr:cNvPr id="491" name="楕円 490"/>
        <xdr:cNvSpPr/>
      </xdr:nvSpPr>
      <xdr:spPr>
        <a:xfrm>
          <a:off x="8699500" y="165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28008</xdr:rowOff>
    </xdr:from>
    <xdr:ext cx="534377" cy="259045"/>
    <xdr:sp macro="" textlink="">
      <xdr:nvSpPr>
        <xdr:cNvPr id="492" name="テキスト ボックス 491"/>
        <xdr:cNvSpPr txBox="1"/>
      </xdr:nvSpPr>
      <xdr:spPr>
        <a:xfrm>
          <a:off x="8483111" y="166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145593</xdr:rowOff>
    </xdr:from>
    <xdr:to>
      <xdr:col>41</xdr:col>
      <xdr:colOff>101600</xdr:colOff>
      <xdr:row>97</xdr:row>
      <xdr:rowOff>75743</xdr:rowOff>
    </xdr:to>
    <xdr:sp macro="" textlink="">
      <xdr:nvSpPr>
        <xdr:cNvPr id="493" name="楕円 492"/>
        <xdr:cNvSpPr/>
      </xdr:nvSpPr>
      <xdr:spPr>
        <a:xfrm>
          <a:off x="7810500" y="166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66870</xdr:rowOff>
    </xdr:from>
    <xdr:ext cx="534377" cy="259045"/>
    <xdr:sp macro="" textlink="">
      <xdr:nvSpPr>
        <xdr:cNvPr id="494" name="テキスト ボックス 493"/>
        <xdr:cNvSpPr txBox="1"/>
      </xdr:nvSpPr>
      <xdr:spPr>
        <a:xfrm>
          <a:off x="7594111" y="166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102648</xdr:rowOff>
    </xdr:from>
    <xdr:to>
      <xdr:col>36</xdr:col>
      <xdr:colOff>165100</xdr:colOff>
      <xdr:row>95</xdr:row>
      <xdr:rowOff>32798</xdr:rowOff>
    </xdr:to>
    <xdr:sp macro="" textlink="">
      <xdr:nvSpPr>
        <xdr:cNvPr id="495" name="楕円 494"/>
        <xdr:cNvSpPr/>
      </xdr:nvSpPr>
      <xdr:spPr>
        <a:xfrm>
          <a:off x="6921500" y="162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49325</xdr:rowOff>
    </xdr:from>
    <xdr:ext cx="534377" cy="259045"/>
    <xdr:sp macro="" textlink="">
      <xdr:nvSpPr>
        <xdr:cNvPr id="496" name="テキスト ボックス 495"/>
        <xdr:cNvSpPr txBox="1"/>
      </xdr:nvSpPr>
      <xdr:spPr>
        <a:xfrm>
          <a:off x="6705111" y="1599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14770</xdr:rowOff>
    </xdr:from>
    <xdr:to>
      <xdr:col>85</xdr:col>
      <xdr:colOff>127000</xdr:colOff>
      <xdr:row>38</xdr:row>
      <xdr:rowOff>25400</xdr:rowOff>
    </xdr:to>
    <xdr:cxnSp macro="">
      <xdr:nvCxnSpPr>
        <xdr:cNvPr id="521" name="直線コネクタ 520"/>
        <xdr:cNvCxnSpPr/>
      </xdr:nvCxnSpPr>
      <xdr:spPr>
        <a:xfrm>
          <a:off x="15481300" y="6529870"/>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14770</xdr:rowOff>
    </xdr:from>
    <xdr:to>
      <xdr:col>81</xdr:col>
      <xdr:colOff>50800</xdr:colOff>
      <xdr:row>38</xdr:row>
      <xdr:rowOff>22599</xdr:rowOff>
    </xdr:to>
    <xdr:cxnSp macro="">
      <xdr:nvCxnSpPr>
        <xdr:cNvPr id="524" name="直線コネクタ 523"/>
        <xdr:cNvCxnSpPr/>
      </xdr:nvCxnSpPr>
      <xdr:spPr>
        <a:xfrm flipV="1">
          <a:off x="14592300" y="6529870"/>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170790</xdr:rowOff>
    </xdr:from>
    <xdr:to>
      <xdr:col>76</xdr:col>
      <xdr:colOff>114300</xdr:colOff>
      <xdr:row>38</xdr:row>
      <xdr:rowOff>22599</xdr:rowOff>
    </xdr:to>
    <xdr:cxnSp macro="">
      <xdr:nvCxnSpPr>
        <xdr:cNvPr id="527" name="直線コネクタ 526"/>
        <xdr:cNvCxnSpPr/>
      </xdr:nvCxnSpPr>
      <xdr:spPr>
        <a:xfrm>
          <a:off x="13703300" y="6514440"/>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170790</xdr:rowOff>
    </xdr:from>
    <xdr:to>
      <xdr:col>71</xdr:col>
      <xdr:colOff>177800</xdr:colOff>
      <xdr:row>38</xdr:row>
      <xdr:rowOff>6369</xdr:rowOff>
    </xdr:to>
    <xdr:cxnSp macro="">
      <xdr:nvCxnSpPr>
        <xdr:cNvPr id="530" name="直線コネクタ 529"/>
        <xdr:cNvCxnSpPr/>
      </xdr:nvCxnSpPr>
      <xdr:spPr>
        <a:xfrm flipV="1">
          <a:off x="12814300" y="6514440"/>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40" name="楕円 539"/>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41"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135420</xdr:rowOff>
    </xdr:from>
    <xdr:to>
      <xdr:col>81</xdr:col>
      <xdr:colOff>101600</xdr:colOff>
      <xdr:row>38</xdr:row>
      <xdr:rowOff>65570</xdr:rowOff>
    </xdr:to>
    <xdr:sp macro="" textlink="">
      <xdr:nvSpPr>
        <xdr:cNvPr id="542" name="楕円 541"/>
        <xdr:cNvSpPr/>
      </xdr:nvSpPr>
      <xdr:spPr>
        <a:xfrm>
          <a:off x="15430500" y="64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56697</xdr:rowOff>
    </xdr:from>
    <xdr:ext cx="378565" cy="259045"/>
    <xdr:sp macro="" textlink="">
      <xdr:nvSpPr>
        <xdr:cNvPr id="543" name="テキスト ボックス 542"/>
        <xdr:cNvSpPr txBox="1"/>
      </xdr:nvSpPr>
      <xdr:spPr>
        <a:xfrm>
          <a:off x="15292017" y="657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143250</xdr:rowOff>
    </xdr:from>
    <xdr:to>
      <xdr:col>76</xdr:col>
      <xdr:colOff>165100</xdr:colOff>
      <xdr:row>38</xdr:row>
      <xdr:rowOff>73400</xdr:rowOff>
    </xdr:to>
    <xdr:sp macro="" textlink="">
      <xdr:nvSpPr>
        <xdr:cNvPr id="544" name="楕円 543"/>
        <xdr:cNvSpPr/>
      </xdr:nvSpPr>
      <xdr:spPr>
        <a:xfrm>
          <a:off x="145415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64526</xdr:rowOff>
    </xdr:from>
    <xdr:ext cx="313932" cy="259045"/>
    <xdr:sp macro="" textlink="">
      <xdr:nvSpPr>
        <xdr:cNvPr id="545" name="テキスト ボックス 544"/>
        <xdr:cNvSpPr txBox="1"/>
      </xdr:nvSpPr>
      <xdr:spPr>
        <a:xfrm>
          <a:off x="14435333" y="657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119990</xdr:rowOff>
    </xdr:from>
    <xdr:to>
      <xdr:col>72</xdr:col>
      <xdr:colOff>38100</xdr:colOff>
      <xdr:row>38</xdr:row>
      <xdr:rowOff>50140</xdr:rowOff>
    </xdr:to>
    <xdr:sp macro="" textlink="">
      <xdr:nvSpPr>
        <xdr:cNvPr id="546" name="楕円 545"/>
        <xdr:cNvSpPr/>
      </xdr:nvSpPr>
      <xdr:spPr>
        <a:xfrm>
          <a:off x="13652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41267</xdr:rowOff>
    </xdr:from>
    <xdr:ext cx="378565" cy="259045"/>
    <xdr:sp macro="" textlink="">
      <xdr:nvSpPr>
        <xdr:cNvPr id="547" name="テキスト ボックス 546"/>
        <xdr:cNvSpPr txBox="1"/>
      </xdr:nvSpPr>
      <xdr:spPr>
        <a:xfrm>
          <a:off x="13514017" y="65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127019</xdr:rowOff>
    </xdr:from>
    <xdr:to>
      <xdr:col>67</xdr:col>
      <xdr:colOff>101600</xdr:colOff>
      <xdr:row>38</xdr:row>
      <xdr:rowOff>57169</xdr:rowOff>
    </xdr:to>
    <xdr:sp macro="" textlink="">
      <xdr:nvSpPr>
        <xdr:cNvPr id="548" name="楕円 547"/>
        <xdr:cNvSpPr/>
      </xdr:nvSpPr>
      <xdr:spPr>
        <a:xfrm>
          <a:off x="12763500" y="64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48296</xdr:rowOff>
    </xdr:from>
    <xdr:ext cx="378565" cy="259045"/>
    <xdr:sp macro="" textlink="">
      <xdr:nvSpPr>
        <xdr:cNvPr id="549" name="テキスト ボックス 548"/>
        <xdr:cNvSpPr txBox="1"/>
      </xdr:nvSpPr>
      <xdr:spPr>
        <a:xfrm>
          <a:off x="12625017" y="6563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41402</xdr:rowOff>
    </xdr:from>
    <xdr:to>
      <xdr:col>85</xdr:col>
      <xdr:colOff>127000</xdr:colOff>
      <xdr:row>74</xdr:row>
      <xdr:rowOff>110603</xdr:rowOff>
    </xdr:to>
    <xdr:cxnSp macro="">
      <xdr:nvCxnSpPr>
        <xdr:cNvPr id="630" name="直線コネクタ 629"/>
        <xdr:cNvCxnSpPr/>
      </xdr:nvCxnSpPr>
      <xdr:spPr>
        <a:xfrm>
          <a:off x="15481300" y="12728702"/>
          <a:ext cx="838200" cy="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1490</xdr:rowOff>
    </xdr:from>
    <xdr:ext cx="534377" cy="259045"/>
    <xdr:sp macro="" textlink="">
      <xdr:nvSpPr>
        <xdr:cNvPr id="631" name="公債費平均値テキスト"/>
        <xdr:cNvSpPr txBox="1"/>
      </xdr:nvSpPr>
      <xdr:spPr>
        <a:xfrm>
          <a:off x="16370300" y="128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49926</xdr:rowOff>
    </xdr:from>
    <xdr:to>
      <xdr:col>81</xdr:col>
      <xdr:colOff>50800</xdr:colOff>
      <xdr:row>74</xdr:row>
      <xdr:rowOff>41402</xdr:rowOff>
    </xdr:to>
    <xdr:cxnSp macro="">
      <xdr:nvCxnSpPr>
        <xdr:cNvPr id="633" name="直線コネクタ 632"/>
        <xdr:cNvCxnSpPr/>
      </xdr:nvCxnSpPr>
      <xdr:spPr>
        <a:xfrm>
          <a:off x="14592300" y="12565776"/>
          <a:ext cx="889000" cy="16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5" name="テキスト ボックス 634"/>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49926</xdr:rowOff>
    </xdr:from>
    <xdr:to>
      <xdr:col>76</xdr:col>
      <xdr:colOff>114300</xdr:colOff>
      <xdr:row>73</xdr:row>
      <xdr:rowOff>130033</xdr:rowOff>
    </xdr:to>
    <xdr:cxnSp macro="">
      <xdr:nvCxnSpPr>
        <xdr:cNvPr id="636" name="直線コネクタ 635"/>
        <xdr:cNvCxnSpPr/>
      </xdr:nvCxnSpPr>
      <xdr:spPr>
        <a:xfrm flipV="1">
          <a:off x="13703300" y="12565776"/>
          <a:ext cx="889000" cy="8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59326</xdr:rowOff>
    </xdr:from>
    <xdr:ext cx="534377" cy="259045"/>
    <xdr:sp macro="" textlink="">
      <xdr:nvSpPr>
        <xdr:cNvPr id="638" name="テキスト ボックス 637"/>
        <xdr:cNvSpPr txBox="1"/>
      </xdr:nvSpPr>
      <xdr:spPr>
        <a:xfrm>
          <a:off x="14325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130948</xdr:rowOff>
    </xdr:from>
    <xdr:to>
      <xdr:col>71</xdr:col>
      <xdr:colOff>177800</xdr:colOff>
      <xdr:row>73</xdr:row>
      <xdr:rowOff>130033</xdr:rowOff>
    </xdr:to>
    <xdr:cxnSp macro="">
      <xdr:nvCxnSpPr>
        <xdr:cNvPr id="639" name="直線コネクタ 638"/>
        <xdr:cNvCxnSpPr/>
      </xdr:nvCxnSpPr>
      <xdr:spPr>
        <a:xfrm>
          <a:off x="12814300" y="12303898"/>
          <a:ext cx="889000" cy="3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15631</xdr:rowOff>
    </xdr:from>
    <xdr:ext cx="534377" cy="259045"/>
    <xdr:sp macro="" textlink="">
      <xdr:nvSpPr>
        <xdr:cNvPr id="641" name="テキスト ボックス 640"/>
        <xdr:cNvSpPr txBox="1"/>
      </xdr:nvSpPr>
      <xdr:spPr>
        <a:xfrm>
          <a:off x="13436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94269</xdr:rowOff>
    </xdr:from>
    <xdr:ext cx="534377" cy="259045"/>
    <xdr:sp macro="" textlink="">
      <xdr:nvSpPr>
        <xdr:cNvPr id="643" name="テキスト ボックス 642"/>
        <xdr:cNvSpPr txBox="1"/>
      </xdr:nvSpPr>
      <xdr:spPr>
        <a:xfrm>
          <a:off x="12547111" y="12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59803</xdr:rowOff>
    </xdr:from>
    <xdr:to>
      <xdr:col>85</xdr:col>
      <xdr:colOff>177800</xdr:colOff>
      <xdr:row>74</xdr:row>
      <xdr:rowOff>161403</xdr:rowOff>
    </xdr:to>
    <xdr:sp macro="" textlink="">
      <xdr:nvSpPr>
        <xdr:cNvPr id="649" name="楕円 648"/>
        <xdr:cNvSpPr/>
      </xdr:nvSpPr>
      <xdr:spPr>
        <a:xfrm>
          <a:off x="16268700" y="127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82680</xdr:rowOff>
    </xdr:from>
    <xdr:ext cx="534377" cy="259045"/>
    <xdr:sp macro="" textlink="">
      <xdr:nvSpPr>
        <xdr:cNvPr id="650" name="公債費該当値テキスト"/>
        <xdr:cNvSpPr txBox="1"/>
      </xdr:nvSpPr>
      <xdr:spPr>
        <a:xfrm>
          <a:off x="16370300" y="1259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162052</xdr:rowOff>
    </xdr:from>
    <xdr:to>
      <xdr:col>81</xdr:col>
      <xdr:colOff>101600</xdr:colOff>
      <xdr:row>74</xdr:row>
      <xdr:rowOff>92202</xdr:rowOff>
    </xdr:to>
    <xdr:sp macro="" textlink="">
      <xdr:nvSpPr>
        <xdr:cNvPr id="651" name="楕円 650"/>
        <xdr:cNvSpPr/>
      </xdr:nvSpPr>
      <xdr:spPr>
        <a:xfrm>
          <a:off x="15430500" y="126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108729</xdr:rowOff>
    </xdr:from>
    <xdr:ext cx="534377" cy="259045"/>
    <xdr:sp macro="" textlink="">
      <xdr:nvSpPr>
        <xdr:cNvPr id="652" name="テキスト ボックス 651"/>
        <xdr:cNvSpPr txBox="1"/>
      </xdr:nvSpPr>
      <xdr:spPr>
        <a:xfrm>
          <a:off x="15214111" y="124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170576</xdr:rowOff>
    </xdr:from>
    <xdr:to>
      <xdr:col>76</xdr:col>
      <xdr:colOff>165100</xdr:colOff>
      <xdr:row>73</xdr:row>
      <xdr:rowOff>100726</xdr:rowOff>
    </xdr:to>
    <xdr:sp macro="" textlink="">
      <xdr:nvSpPr>
        <xdr:cNvPr id="653" name="楕円 652"/>
        <xdr:cNvSpPr/>
      </xdr:nvSpPr>
      <xdr:spPr>
        <a:xfrm>
          <a:off x="14541500" y="1251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117253</xdr:rowOff>
    </xdr:from>
    <xdr:ext cx="534377" cy="259045"/>
    <xdr:sp macro="" textlink="">
      <xdr:nvSpPr>
        <xdr:cNvPr id="654" name="テキスト ボックス 653"/>
        <xdr:cNvSpPr txBox="1"/>
      </xdr:nvSpPr>
      <xdr:spPr>
        <a:xfrm>
          <a:off x="14325111" y="1229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79233</xdr:rowOff>
    </xdr:from>
    <xdr:to>
      <xdr:col>72</xdr:col>
      <xdr:colOff>38100</xdr:colOff>
      <xdr:row>74</xdr:row>
      <xdr:rowOff>9383</xdr:rowOff>
    </xdr:to>
    <xdr:sp macro="" textlink="">
      <xdr:nvSpPr>
        <xdr:cNvPr id="655" name="楕円 654"/>
        <xdr:cNvSpPr/>
      </xdr:nvSpPr>
      <xdr:spPr>
        <a:xfrm>
          <a:off x="13652500" y="125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25910</xdr:rowOff>
    </xdr:from>
    <xdr:ext cx="534377" cy="259045"/>
    <xdr:sp macro="" textlink="">
      <xdr:nvSpPr>
        <xdr:cNvPr id="656" name="テキスト ボックス 655"/>
        <xdr:cNvSpPr txBox="1"/>
      </xdr:nvSpPr>
      <xdr:spPr>
        <a:xfrm>
          <a:off x="13436111" y="123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80148</xdr:rowOff>
    </xdr:from>
    <xdr:to>
      <xdr:col>67</xdr:col>
      <xdr:colOff>101600</xdr:colOff>
      <xdr:row>72</xdr:row>
      <xdr:rowOff>10298</xdr:rowOff>
    </xdr:to>
    <xdr:sp macro="" textlink="">
      <xdr:nvSpPr>
        <xdr:cNvPr id="657" name="楕円 656"/>
        <xdr:cNvSpPr/>
      </xdr:nvSpPr>
      <xdr:spPr>
        <a:xfrm>
          <a:off x="12763500" y="122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26825</xdr:rowOff>
    </xdr:from>
    <xdr:ext cx="534377" cy="259045"/>
    <xdr:sp macro="" textlink="">
      <xdr:nvSpPr>
        <xdr:cNvPr id="658" name="テキスト ボックス 657"/>
        <xdr:cNvSpPr txBox="1"/>
      </xdr:nvSpPr>
      <xdr:spPr>
        <a:xfrm>
          <a:off x="12547111" y="120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108542</xdr:rowOff>
    </xdr:from>
    <xdr:to>
      <xdr:col>85</xdr:col>
      <xdr:colOff>127000</xdr:colOff>
      <xdr:row>98</xdr:row>
      <xdr:rowOff>160762</xdr:rowOff>
    </xdr:to>
    <xdr:cxnSp macro="">
      <xdr:nvCxnSpPr>
        <xdr:cNvPr id="687" name="直線コネクタ 686"/>
        <xdr:cNvCxnSpPr/>
      </xdr:nvCxnSpPr>
      <xdr:spPr>
        <a:xfrm>
          <a:off x="15481300" y="16910642"/>
          <a:ext cx="8382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108542</xdr:rowOff>
    </xdr:from>
    <xdr:to>
      <xdr:col>81</xdr:col>
      <xdr:colOff>50800</xdr:colOff>
      <xdr:row>99</xdr:row>
      <xdr:rowOff>29020</xdr:rowOff>
    </xdr:to>
    <xdr:cxnSp macro="">
      <xdr:nvCxnSpPr>
        <xdr:cNvPr id="690" name="直線コネクタ 689"/>
        <xdr:cNvCxnSpPr/>
      </xdr:nvCxnSpPr>
      <xdr:spPr>
        <a:xfrm flipV="1">
          <a:off x="14592300" y="16910642"/>
          <a:ext cx="889000" cy="9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26916</xdr:rowOff>
    </xdr:from>
    <xdr:to>
      <xdr:col>76</xdr:col>
      <xdr:colOff>114300</xdr:colOff>
      <xdr:row>99</xdr:row>
      <xdr:rowOff>29020</xdr:rowOff>
    </xdr:to>
    <xdr:cxnSp macro="">
      <xdr:nvCxnSpPr>
        <xdr:cNvPr id="693" name="直線コネクタ 692"/>
        <xdr:cNvCxnSpPr/>
      </xdr:nvCxnSpPr>
      <xdr:spPr>
        <a:xfrm>
          <a:off x="13703300" y="17000466"/>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26916</xdr:rowOff>
    </xdr:from>
    <xdr:to>
      <xdr:col>71</xdr:col>
      <xdr:colOff>177800</xdr:colOff>
      <xdr:row>99</xdr:row>
      <xdr:rowOff>28280</xdr:rowOff>
    </xdr:to>
    <xdr:cxnSp macro="">
      <xdr:nvCxnSpPr>
        <xdr:cNvPr id="696" name="直線コネクタ 695"/>
        <xdr:cNvCxnSpPr/>
      </xdr:nvCxnSpPr>
      <xdr:spPr>
        <a:xfrm flipV="1">
          <a:off x="12814300" y="17000466"/>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109962</xdr:rowOff>
    </xdr:from>
    <xdr:to>
      <xdr:col>85</xdr:col>
      <xdr:colOff>177800</xdr:colOff>
      <xdr:row>99</xdr:row>
      <xdr:rowOff>40112</xdr:rowOff>
    </xdr:to>
    <xdr:sp macro="" textlink="">
      <xdr:nvSpPr>
        <xdr:cNvPr id="706" name="楕円 705"/>
        <xdr:cNvSpPr/>
      </xdr:nvSpPr>
      <xdr:spPr>
        <a:xfrm>
          <a:off x="16268700" y="169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40497</xdr:rowOff>
    </xdr:from>
    <xdr:ext cx="469744" cy="259045"/>
    <xdr:sp macro="" textlink="">
      <xdr:nvSpPr>
        <xdr:cNvPr id="707" name="積立金該当値テキスト"/>
        <xdr:cNvSpPr txBox="1"/>
      </xdr:nvSpPr>
      <xdr:spPr>
        <a:xfrm>
          <a:off x="16370300" y="1684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57742</xdr:rowOff>
    </xdr:from>
    <xdr:to>
      <xdr:col>81</xdr:col>
      <xdr:colOff>101600</xdr:colOff>
      <xdr:row>98</xdr:row>
      <xdr:rowOff>159342</xdr:rowOff>
    </xdr:to>
    <xdr:sp macro="" textlink="">
      <xdr:nvSpPr>
        <xdr:cNvPr id="708" name="楕円 707"/>
        <xdr:cNvSpPr/>
      </xdr:nvSpPr>
      <xdr:spPr>
        <a:xfrm>
          <a:off x="15430500" y="168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150469</xdr:rowOff>
    </xdr:from>
    <xdr:ext cx="534377" cy="259045"/>
    <xdr:sp macro="" textlink="">
      <xdr:nvSpPr>
        <xdr:cNvPr id="709" name="テキスト ボックス 708"/>
        <xdr:cNvSpPr txBox="1"/>
      </xdr:nvSpPr>
      <xdr:spPr>
        <a:xfrm>
          <a:off x="15214111" y="169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149670</xdr:rowOff>
    </xdr:from>
    <xdr:to>
      <xdr:col>76</xdr:col>
      <xdr:colOff>165100</xdr:colOff>
      <xdr:row>99</xdr:row>
      <xdr:rowOff>79820</xdr:rowOff>
    </xdr:to>
    <xdr:sp macro="" textlink="">
      <xdr:nvSpPr>
        <xdr:cNvPr id="710" name="楕円 709"/>
        <xdr:cNvSpPr/>
      </xdr:nvSpPr>
      <xdr:spPr>
        <a:xfrm>
          <a:off x="14541500" y="169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70947</xdr:rowOff>
    </xdr:from>
    <xdr:ext cx="469744" cy="259045"/>
    <xdr:sp macro="" textlink="">
      <xdr:nvSpPr>
        <xdr:cNvPr id="711" name="テキスト ボックス 710"/>
        <xdr:cNvSpPr txBox="1"/>
      </xdr:nvSpPr>
      <xdr:spPr>
        <a:xfrm>
          <a:off x="14357428" y="170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147566</xdr:rowOff>
    </xdr:from>
    <xdr:to>
      <xdr:col>72</xdr:col>
      <xdr:colOff>38100</xdr:colOff>
      <xdr:row>99</xdr:row>
      <xdr:rowOff>77716</xdr:rowOff>
    </xdr:to>
    <xdr:sp macro="" textlink="">
      <xdr:nvSpPr>
        <xdr:cNvPr id="712" name="楕円 711"/>
        <xdr:cNvSpPr/>
      </xdr:nvSpPr>
      <xdr:spPr>
        <a:xfrm>
          <a:off x="13652500" y="169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68843</xdr:rowOff>
    </xdr:from>
    <xdr:ext cx="469744" cy="259045"/>
    <xdr:sp macro="" textlink="">
      <xdr:nvSpPr>
        <xdr:cNvPr id="713" name="テキスト ボックス 712"/>
        <xdr:cNvSpPr txBox="1"/>
      </xdr:nvSpPr>
      <xdr:spPr>
        <a:xfrm>
          <a:off x="13468428" y="1704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148930</xdr:rowOff>
    </xdr:from>
    <xdr:to>
      <xdr:col>67</xdr:col>
      <xdr:colOff>101600</xdr:colOff>
      <xdr:row>99</xdr:row>
      <xdr:rowOff>79080</xdr:rowOff>
    </xdr:to>
    <xdr:sp macro="" textlink="">
      <xdr:nvSpPr>
        <xdr:cNvPr id="714" name="楕円 713"/>
        <xdr:cNvSpPr/>
      </xdr:nvSpPr>
      <xdr:spPr>
        <a:xfrm>
          <a:off x="12763500" y="169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70207</xdr:rowOff>
    </xdr:from>
    <xdr:ext cx="469744" cy="259045"/>
    <xdr:sp macro="" textlink="">
      <xdr:nvSpPr>
        <xdr:cNvPr id="715" name="テキスト ボックス 714"/>
        <xdr:cNvSpPr txBox="1"/>
      </xdr:nvSpPr>
      <xdr:spPr>
        <a:xfrm>
          <a:off x="12579428" y="1704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5017</xdr:rowOff>
    </xdr:from>
    <xdr:to>
      <xdr:col>116</xdr:col>
      <xdr:colOff>63500</xdr:colOff>
      <xdr:row>39</xdr:row>
      <xdr:rowOff>18352</xdr:rowOff>
    </xdr:to>
    <xdr:cxnSp macro="">
      <xdr:nvCxnSpPr>
        <xdr:cNvPr id="744" name="直線コネクタ 743"/>
        <xdr:cNvCxnSpPr/>
      </xdr:nvCxnSpPr>
      <xdr:spPr>
        <a:xfrm>
          <a:off x="21323300" y="6691567"/>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162941</xdr:rowOff>
    </xdr:from>
    <xdr:to>
      <xdr:col>111</xdr:col>
      <xdr:colOff>177800</xdr:colOff>
      <xdr:row>39</xdr:row>
      <xdr:rowOff>5017</xdr:rowOff>
    </xdr:to>
    <xdr:cxnSp macro="">
      <xdr:nvCxnSpPr>
        <xdr:cNvPr id="747" name="直線コネクタ 746"/>
        <xdr:cNvCxnSpPr/>
      </xdr:nvCxnSpPr>
      <xdr:spPr>
        <a:xfrm>
          <a:off x="20434300" y="6678041"/>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149606</xdr:rowOff>
    </xdr:from>
    <xdr:to>
      <xdr:col>107</xdr:col>
      <xdr:colOff>50800</xdr:colOff>
      <xdr:row>38</xdr:row>
      <xdr:rowOff>162941</xdr:rowOff>
    </xdr:to>
    <xdr:cxnSp macro="">
      <xdr:nvCxnSpPr>
        <xdr:cNvPr id="750" name="直線コネクタ 749"/>
        <xdr:cNvCxnSpPr/>
      </xdr:nvCxnSpPr>
      <xdr:spPr>
        <a:xfrm>
          <a:off x="19545300" y="666470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142177</xdr:rowOff>
    </xdr:from>
    <xdr:to>
      <xdr:col>102</xdr:col>
      <xdr:colOff>114300</xdr:colOff>
      <xdr:row>38</xdr:row>
      <xdr:rowOff>149606</xdr:rowOff>
    </xdr:to>
    <xdr:cxnSp macro="">
      <xdr:nvCxnSpPr>
        <xdr:cNvPr id="753" name="直線コネクタ 752"/>
        <xdr:cNvCxnSpPr/>
      </xdr:nvCxnSpPr>
      <xdr:spPr>
        <a:xfrm>
          <a:off x="18656300" y="665727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139002</xdr:rowOff>
    </xdr:from>
    <xdr:to>
      <xdr:col>116</xdr:col>
      <xdr:colOff>114300</xdr:colOff>
      <xdr:row>39</xdr:row>
      <xdr:rowOff>69152</xdr:rowOff>
    </xdr:to>
    <xdr:sp macro="" textlink="">
      <xdr:nvSpPr>
        <xdr:cNvPr id="763" name="楕円 762"/>
        <xdr:cNvSpPr/>
      </xdr:nvSpPr>
      <xdr:spPr>
        <a:xfrm>
          <a:off x="221107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53929</xdr:rowOff>
    </xdr:from>
    <xdr:ext cx="378565" cy="259045"/>
    <xdr:sp macro="" textlink="">
      <xdr:nvSpPr>
        <xdr:cNvPr id="764" name="投資及び出資金該当値テキスト"/>
        <xdr:cNvSpPr txBox="1"/>
      </xdr:nvSpPr>
      <xdr:spPr>
        <a:xfrm>
          <a:off x="22212300" y="6569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125667</xdr:rowOff>
    </xdr:from>
    <xdr:to>
      <xdr:col>112</xdr:col>
      <xdr:colOff>38100</xdr:colOff>
      <xdr:row>39</xdr:row>
      <xdr:rowOff>55817</xdr:rowOff>
    </xdr:to>
    <xdr:sp macro="" textlink="">
      <xdr:nvSpPr>
        <xdr:cNvPr id="765" name="楕円 764"/>
        <xdr:cNvSpPr/>
      </xdr:nvSpPr>
      <xdr:spPr>
        <a:xfrm>
          <a:off x="21272500" y="66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46944</xdr:rowOff>
    </xdr:from>
    <xdr:ext cx="378565" cy="259045"/>
    <xdr:sp macro="" textlink="">
      <xdr:nvSpPr>
        <xdr:cNvPr id="766" name="テキスト ボックス 765"/>
        <xdr:cNvSpPr txBox="1"/>
      </xdr:nvSpPr>
      <xdr:spPr>
        <a:xfrm>
          <a:off x="21134017" y="673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112141</xdr:rowOff>
    </xdr:from>
    <xdr:to>
      <xdr:col>107</xdr:col>
      <xdr:colOff>101600</xdr:colOff>
      <xdr:row>39</xdr:row>
      <xdr:rowOff>42291</xdr:rowOff>
    </xdr:to>
    <xdr:sp macro="" textlink="">
      <xdr:nvSpPr>
        <xdr:cNvPr id="767" name="楕円 766"/>
        <xdr:cNvSpPr/>
      </xdr:nvSpPr>
      <xdr:spPr>
        <a:xfrm>
          <a:off x="20383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33418</xdr:rowOff>
    </xdr:from>
    <xdr:ext cx="378565" cy="259045"/>
    <xdr:sp macro="" textlink="">
      <xdr:nvSpPr>
        <xdr:cNvPr id="768" name="テキスト ボックス 767"/>
        <xdr:cNvSpPr txBox="1"/>
      </xdr:nvSpPr>
      <xdr:spPr>
        <a:xfrm>
          <a:off x="20245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98806</xdr:rowOff>
    </xdr:from>
    <xdr:to>
      <xdr:col>102</xdr:col>
      <xdr:colOff>165100</xdr:colOff>
      <xdr:row>39</xdr:row>
      <xdr:rowOff>28956</xdr:rowOff>
    </xdr:to>
    <xdr:sp macro="" textlink="">
      <xdr:nvSpPr>
        <xdr:cNvPr id="769" name="楕円 768"/>
        <xdr:cNvSpPr/>
      </xdr:nvSpPr>
      <xdr:spPr>
        <a:xfrm>
          <a:off x="19494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20083</xdr:rowOff>
    </xdr:from>
    <xdr:ext cx="378565" cy="259045"/>
    <xdr:sp macro="" textlink="">
      <xdr:nvSpPr>
        <xdr:cNvPr id="770" name="テキスト ボックス 769"/>
        <xdr:cNvSpPr txBox="1"/>
      </xdr:nvSpPr>
      <xdr:spPr>
        <a:xfrm>
          <a:off x="19356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91377</xdr:rowOff>
    </xdr:from>
    <xdr:to>
      <xdr:col>98</xdr:col>
      <xdr:colOff>38100</xdr:colOff>
      <xdr:row>39</xdr:row>
      <xdr:rowOff>21527</xdr:rowOff>
    </xdr:to>
    <xdr:sp macro="" textlink="">
      <xdr:nvSpPr>
        <xdr:cNvPr id="771" name="楕円 770"/>
        <xdr:cNvSpPr/>
      </xdr:nvSpPr>
      <xdr:spPr>
        <a:xfrm>
          <a:off x="18605500" y="66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12654</xdr:rowOff>
    </xdr:from>
    <xdr:ext cx="378565" cy="259045"/>
    <xdr:sp macro="" textlink="">
      <xdr:nvSpPr>
        <xdr:cNvPr id="772" name="テキスト ボックス 771"/>
        <xdr:cNvSpPr txBox="1"/>
      </xdr:nvSpPr>
      <xdr:spPr>
        <a:xfrm>
          <a:off x="18467017" y="669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85228</xdr:rowOff>
    </xdr:from>
    <xdr:to>
      <xdr:col>116</xdr:col>
      <xdr:colOff>63500</xdr:colOff>
      <xdr:row>58</xdr:row>
      <xdr:rowOff>86142</xdr:rowOff>
    </xdr:to>
    <xdr:cxnSp macro="">
      <xdr:nvCxnSpPr>
        <xdr:cNvPr id="803" name="直線コネクタ 802"/>
        <xdr:cNvCxnSpPr/>
      </xdr:nvCxnSpPr>
      <xdr:spPr>
        <a:xfrm flipV="1">
          <a:off x="21323300" y="1002932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56354</xdr:rowOff>
    </xdr:from>
    <xdr:ext cx="469744" cy="259045"/>
    <xdr:sp macro="" textlink="">
      <xdr:nvSpPr>
        <xdr:cNvPr id="804" name="貸付金平均値テキスト"/>
        <xdr:cNvSpPr txBox="1"/>
      </xdr:nvSpPr>
      <xdr:spPr>
        <a:xfrm>
          <a:off x="22212300" y="10000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84346</xdr:rowOff>
    </xdr:from>
    <xdr:to>
      <xdr:col>111</xdr:col>
      <xdr:colOff>177800</xdr:colOff>
      <xdr:row>58</xdr:row>
      <xdr:rowOff>86142</xdr:rowOff>
    </xdr:to>
    <xdr:cxnSp macro="">
      <xdr:nvCxnSpPr>
        <xdr:cNvPr id="806" name="直線コネクタ 805"/>
        <xdr:cNvCxnSpPr/>
      </xdr:nvCxnSpPr>
      <xdr:spPr>
        <a:xfrm>
          <a:off x="20434300" y="10028446"/>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16415</xdr:rowOff>
    </xdr:from>
    <xdr:ext cx="469744" cy="259045"/>
    <xdr:sp macro="" textlink="">
      <xdr:nvSpPr>
        <xdr:cNvPr id="808" name="テキスト ボックス 807"/>
        <xdr:cNvSpPr txBox="1"/>
      </xdr:nvSpPr>
      <xdr:spPr>
        <a:xfrm>
          <a:off x="21088428" y="101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77946</xdr:rowOff>
    </xdr:from>
    <xdr:to>
      <xdr:col>107</xdr:col>
      <xdr:colOff>50800</xdr:colOff>
      <xdr:row>58</xdr:row>
      <xdr:rowOff>84346</xdr:rowOff>
    </xdr:to>
    <xdr:cxnSp macro="">
      <xdr:nvCxnSpPr>
        <xdr:cNvPr id="809" name="直線コネクタ 808"/>
        <xdr:cNvCxnSpPr/>
      </xdr:nvCxnSpPr>
      <xdr:spPr>
        <a:xfrm>
          <a:off x="19545300" y="1002204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7630</xdr:rowOff>
    </xdr:from>
    <xdr:ext cx="469744" cy="259045"/>
    <xdr:sp macro="" textlink="">
      <xdr:nvSpPr>
        <xdr:cNvPr id="811" name="テキスト ボックス 810"/>
        <xdr:cNvSpPr txBox="1"/>
      </xdr:nvSpPr>
      <xdr:spPr>
        <a:xfrm>
          <a:off x="20199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77946</xdr:rowOff>
    </xdr:from>
    <xdr:to>
      <xdr:col>102</xdr:col>
      <xdr:colOff>114300</xdr:colOff>
      <xdr:row>58</xdr:row>
      <xdr:rowOff>78892</xdr:rowOff>
    </xdr:to>
    <xdr:cxnSp macro="">
      <xdr:nvCxnSpPr>
        <xdr:cNvPr id="812" name="直線コネクタ 811"/>
        <xdr:cNvCxnSpPr/>
      </xdr:nvCxnSpPr>
      <xdr:spPr>
        <a:xfrm flipV="1">
          <a:off x="18656300" y="10022046"/>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13378</xdr:rowOff>
    </xdr:from>
    <xdr:ext cx="469744" cy="259045"/>
    <xdr:sp macro="" textlink="">
      <xdr:nvSpPr>
        <xdr:cNvPr id="814" name="テキスト ボックス 813"/>
        <xdr:cNvSpPr txBox="1"/>
      </xdr:nvSpPr>
      <xdr:spPr>
        <a:xfrm>
          <a:off x="19310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33397</xdr:rowOff>
    </xdr:from>
    <xdr:ext cx="469744" cy="259045"/>
    <xdr:sp macro="" textlink="">
      <xdr:nvSpPr>
        <xdr:cNvPr id="816" name="テキスト ボックス 815"/>
        <xdr:cNvSpPr txBox="1"/>
      </xdr:nvSpPr>
      <xdr:spPr>
        <a:xfrm>
          <a:off x="18421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34428</xdr:rowOff>
    </xdr:from>
    <xdr:to>
      <xdr:col>116</xdr:col>
      <xdr:colOff>114300</xdr:colOff>
      <xdr:row>58</xdr:row>
      <xdr:rowOff>136028</xdr:rowOff>
    </xdr:to>
    <xdr:sp macro="" textlink="">
      <xdr:nvSpPr>
        <xdr:cNvPr id="822" name="楕円 821"/>
        <xdr:cNvSpPr/>
      </xdr:nvSpPr>
      <xdr:spPr>
        <a:xfrm>
          <a:off x="22110700" y="997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57305</xdr:rowOff>
    </xdr:from>
    <xdr:ext cx="469744" cy="259045"/>
    <xdr:sp macro="" textlink="">
      <xdr:nvSpPr>
        <xdr:cNvPr id="823" name="貸付金該当値テキスト"/>
        <xdr:cNvSpPr txBox="1"/>
      </xdr:nvSpPr>
      <xdr:spPr>
        <a:xfrm>
          <a:off x="22212300" y="982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35342</xdr:rowOff>
    </xdr:from>
    <xdr:to>
      <xdr:col>112</xdr:col>
      <xdr:colOff>38100</xdr:colOff>
      <xdr:row>58</xdr:row>
      <xdr:rowOff>136942</xdr:rowOff>
    </xdr:to>
    <xdr:sp macro="" textlink="">
      <xdr:nvSpPr>
        <xdr:cNvPr id="824" name="楕円 823"/>
        <xdr:cNvSpPr/>
      </xdr:nvSpPr>
      <xdr:spPr>
        <a:xfrm>
          <a:off x="21272500" y="99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153469</xdr:rowOff>
    </xdr:from>
    <xdr:ext cx="469744" cy="259045"/>
    <xdr:sp macro="" textlink="">
      <xdr:nvSpPr>
        <xdr:cNvPr id="825" name="テキスト ボックス 824"/>
        <xdr:cNvSpPr txBox="1"/>
      </xdr:nvSpPr>
      <xdr:spPr>
        <a:xfrm>
          <a:off x="21088428" y="975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33546</xdr:rowOff>
    </xdr:from>
    <xdr:to>
      <xdr:col>107</xdr:col>
      <xdr:colOff>101600</xdr:colOff>
      <xdr:row>58</xdr:row>
      <xdr:rowOff>135146</xdr:rowOff>
    </xdr:to>
    <xdr:sp macro="" textlink="">
      <xdr:nvSpPr>
        <xdr:cNvPr id="826" name="楕円 825"/>
        <xdr:cNvSpPr/>
      </xdr:nvSpPr>
      <xdr:spPr>
        <a:xfrm>
          <a:off x="20383500" y="997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151673</xdr:rowOff>
    </xdr:from>
    <xdr:ext cx="469744" cy="259045"/>
    <xdr:sp macro="" textlink="">
      <xdr:nvSpPr>
        <xdr:cNvPr id="827" name="テキスト ボックス 826"/>
        <xdr:cNvSpPr txBox="1"/>
      </xdr:nvSpPr>
      <xdr:spPr>
        <a:xfrm>
          <a:off x="20199428" y="97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27146</xdr:rowOff>
    </xdr:from>
    <xdr:to>
      <xdr:col>102</xdr:col>
      <xdr:colOff>165100</xdr:colOff>
      <xdr:row>58</xdr:row>
      <xdr:rowOff>128746</xdr:rowOff>
    </xdr:to>
    <xdr:sp macro="" textlink="">
      <xdr:nvSpPr>
        <xdr:cNvPr id="828" name="楕円 827"/>
        <xdr:cNvSpPr/>
      </xdr:nvSpPr>
      <xdr:spPr>
        <a:xfrm>
          <a:off x="19494500" y="99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145273</xdr:rowOff>
    </xdr:from>
    <xdr:ext cx="469744" cy="259045"/>
    <xdr:sp macro="" textlink="">
      <xdr:nvSpPr>
        <xdr:cNvPr id="829" name="テキスト ボックス 828"/>
        <xdr:cNvSpPr txBox="1"/>
      </xdr:nvSpPr>
      <xdr:spPr>
        <a:xfrm>
          <a:off x="19310428" y="974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28092</xdr:rowOff>
    </xdr:from>
    <xdr:to>
      <xdr:col>98</xdr:col>
      <xdr:colOff>38100</xdr:colOff>
      <xdr:row>58</xdr:row>
      <xdr:rowOff>129692</xdr:rowOff>
    </xdr:to>
    <xdr:sp macro="" textlink="">
      <xdr:nvSpPr>
        <xdr:cNvPr id="830" name="楕円 829"/>
        <xdr:cNvSpPr/>
      </xdr:nvSpPr>
      <xdr:spPr>
        <a:xfrm>
          <a:off x="18605500" y="9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146219</xdr:rowOff>
    </xdr:from>
    <xdr:ext cx="469744" cy="259045"/>
    <xdr:sp macro="" textlink="">
      <xdr:nvSpPr>
        <xdr:cNvPr id="831" name="テキスト ボックス 830"/>
        <xdr:cNvSpPr txBox="1"/>
      </xdr:nvSpPr>
      <xdr:spPr>
        <a:xfrm>
          <a:off x="18421428" y="97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129451</xdr:rowOff>
    </xdr:from>
    <xdr:to>
      <xdr:col>116</xdr:col>
      <xdr:colOff>63500</xdr:colOff>
      <xdr:row>73</xdr:row>
      <xdr:rowOff>40602</xdr:rowOff>
    </xdr:to>
    <xdr:cxnSp macro="">
      <xdr:nvCxnSpPr>
        <xdr:cNvPr id="861" name="直線コネクタ 860"/>
        <xdr:cNvCxnSpPr/>
      </xdr:nvCxnSpPr>
      <xdr:spPr>
        <a:xfrm flipV="1">
          <a:off x="21323300" y="12473851"/>
          <a:ext cx="8382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40602</xdr:rowOff>
    </xdr:from>
    <xdr:to>
      <xdr:col>111</xdr:col>
      <xdr:colOff>177800</xdr:colOff>
      <xdr:row>73</xdr:row>
      <xdr:rowOff>75654</xdr:rowOff>
    </xdr:to>
    <xdr:cxnSp macro="">
      <xdr:nvCxnSpPr>
        <xdr:cNvPr id="864" name="直線コネクタ 863"/>
        <xdr:cNvCxnSpPr/>
      </xdr:nvCxnSpPr>
      <xdr:spPr>
        <a:xfrm flipV="1">
          <a:off x="20434300" y="1255645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51613</xdr:rowOff>
    </xdr:from>
    <xdr:to>
      <xdr:col>107</xdr:col>
      <xdr:colOff>50800</xdr:colOff>
      <xdr:row>73</xdr:row>
      <xdr:rowOff>75654</xdr:rowOff>
    </xdr:to>
    <xdr:cxnSp macro="">
      <xdr:nvCxnSpPr>
        <xdr:cNvPr id="867" name="直線コネクタ 866"/>
        <xdr:cNvCxnSpPr/>
      </xdr:nvCxnSpPr>
      <xdr:spPr>
        <a:xfrm>
          <a:off x="19545300" y="12567463"/>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9" name="テキスト ボックス 868"/>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51613</xdr:rowOff>
    </xdr:from>
    <xdr:to>
      <xdr:col>102</xdr:col>
      <xdr:colOff>114300</xdr:colOff>
      <xdr:row>73</xdr:row>
      <xdr:rowOff>111658</xdr:rowOff>
    </xdr:to>
    <xdr:cxnSp macro="">
      <xdr:nvCxnSpPr>
        <xdr:cNvPr id="870" name="直線コネクタ 869"/>
        <xdr:cNvCxnSpPr/>
      </xdr:nvCxnSpPr>
      <xdr:spPr>
        <a:xfrm flipV="1">
          <a:off x="18656300" y="12567463"/>
          <a:ext cx="8890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72" name="テキスト ボックス 871"/>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74" name="テキスト ボックス 873"/>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78651</xdr:rowOff>
    </xdr:from>
    <xdr:to>
      <xdr:col>116</xdr:col>
      <xdr:colOff>114300</xdr:colOff>
      <xdr:row>73</xdr:row>
      <xdr:rowOff>8801</xdr:rowOff>
    </xdr:to>
    <xdr:sp macro="" textlink="">
      <xdr:nvSpPr>
        <xdr:cNvPr id="880" name="楕円 879"/>
        <xdr:cNvSpPr/>
      </xdr:nvSpPr>
      <xdr:spPr>
        <a:xfrm>
          <a:off x="22110700" y="124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101528</xdr:rowOff>
    </xdr:from>
    <xdr:ext cx="534377" cy="259045"/>
    <xdr:sp macro="" textlink="">
      <xdr:nvSpPr>
        <xdr:cNvPr id="881" name="繰出金該当値テキスト"/>
        <xdr:cNvSpPr txBox="1"/>
      </xdr:nvSpPr>
      <xdr:spPr>
        <a:xfrm>
          <a:off x="22212300" y="122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161252</xdr:rowOff>
    </xdr:from>
    <xdr:to>
      <xdr:col>112</xdr:col>
      <xdr:colOff>38100</xdr:colOff>
      <xdr:row>73</xdr:row>
      <xdr:rowOff>91402</xdr:rowOff>
    </xdr:to>
    <xdr:sp macro="" textlink="">
      <xdr:nvSpPr>
        <xdr:cNvPr id="882" name="楕円 881"/>
        <xdr:cNvSpPr/>
      </xdr:nvSpPr>
      <xdr:spPr>
        <a:xfrm>
          <a:off x="21272500" y="125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107929</xdr:rowOff>
    </xdr:from>
    <xdr:ext cx="534377" cy="259045"/>
    <xdr:sp macro="" textlink="">
      <xdr:nvSpPr>
        <xdr:cNvPr id="883" name="テキスト ボックス 882"/>
        <xdr:cNvSpPr txBox="1"/>
      </xdr:nvSpPr>
      <xdr:spPr>
        <a:xfrm>
          <a:off x="21056111" y="122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24854</xdr:rowOff>
    </xdr:from>
    <xdr:to>
      <xdr:col>107</xdr:col>
      <xdr:colOff>101600</xdr:colOff>
      <xdr:row>73</xdr:row>
      <xdr:rowOff>126454</xdr:rowOff>
    </xdr:to>
    <xdr:sp macro="" textlink="">
      <xdr:nvSpPr>
        <xdr:cNvPr id="884" name="楕円 883"/>
        <xdr:cNvSpPr/>
      </xdr:nvSpPr>
      <xdr:spPr>
        <a:xfrm>
          <a:off x="20383500" y="12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142981</xdr:rowOff>
    </xdr:from>
    <xdr:ext cx="534377" cy="259045"/>
    <xdr:sp macro="" textlink="">
      <xdr:nvSpPr>
        <xdr:cNvPr id="885" name="テキスト ボックス 884"/>
        <xdr:cNvSpPr txBox="1"/>
      </xdr:nvSpPr>
      <xdr:spPr>
        <a:xfrm>
          <a:off x="20167111" y="123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813</xdr:rowOff>
    </xdr:from>
    <xdr:to>
      <xdr:col>102</xdr:col>
      <xdr:colOff>165100</xdr:colOff>
      <xdr:row>73</xdr:row>
      <xdr:rowOff>102413</xdr:rowOff>
    </xdr:to>
    <xdr:sp macro="" textlink="">
      <xdr:nvSpPr>
        <xdr:cNvPr id="886" name="楕円 885"/>
        <xdr:cNvSpPr/>
      </xdr:nvSpPr>
      <xdr:spPr>
        <a:xfrm>
          <a:off x="19494500" y="125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118940</xdr:rowOff>
    </xdr:from>
    <xdr:ext cx="534377" cy="259045"/>
    <xdr:sp macro="" textlink="">
      <xdr:nvSpPr>
        <xdr:cNvPr id="887" name="テキスト ボックス 886"/>
        <xdr:cNvSpPr txBox="1"/>
      </xdr:nvSpPr>
      <xdr:spPr>
        <a:xfrm>
          <a:off x="19278111" y="122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60858</xdr:rowOff>
    </xdr:from>
    <xdr:to>
      <xdr:col>98</xdr:col>
      <xdr:colOff>38100</xdr:colOff>
      <xdr:row>73</xdr:row>
      <xdr:rowOff>162458</xdr:rowOff>
    </xdr:to>
    <xdr:sp macro="" textlink="">
      <xdr:nvSpPr>
        <xdr:cNvPr id="888" name="楕円 887"/>
        <xdr:cNvSpPr/>
      </xdr:nvSpPr>
      <xdr:spPr>
        <a:xfrm>
          <a:off x="18605500" y="125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7535</xdr:rowOff>
    </xdr:from>
    <xdr:ext cx="534377" cy="259045"/>
    <xdr:sp macro="" textlink="">
      <xdr:nvSpPr>
        <xdr:cNvPr id="889" name="テキスト ボックス 888"/>
        <xdr:cNvSpPr txBox="1"/>
      </xdr:nvSpPr>
      <xdr:spPr>
        <a:xfrm>
          <a:off x="18389111" y="123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歳出決算額総額は、住民一人当たり</a:t>
          </a:r>
          <a:r>
            <a:rPr kumimoji="1" lang="en-US" altLang="ja-JP" sz="1300">
              <a:latin typeface="ＭＳ Ｐゴシック" panose="020B0600070205080204" pitchFamily="50" charset="-128"/>
              <a:ea typeface="ＭＳ Ｐゴシック" panose="020B0600070205080204" pitchFamily="50" charset="-128"/>
            </a:rPr>
            <a:t>414,409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a:t>
          </a:r>
          <a:r>
            <a:rPr kumimoji="1" lang="en-US" altLang="ja-JP" sz="1300">
              <a:latin typeface="ＭＳ Ｐゴシック" panose="020B0600070205080204" pitchFamily="50" charset="-128"/>
              <a:ea typeface="ＭＳ Ｐゴシック" panose="020B0600070205080204" pitchFamily="50" charset="-128"/>
            </a:rPr>
            <a:t>110,858</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円となっており、類似団体平均よりも高い水準で推移している。今後も少子高齢化に伴い増加していくことが見込まれるが、健康増進対策の充実などにより、扶助費の適正化に努めていく。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また、前年度と比較して大きく増減した項目は普通建設事業費（うち新規整備）で、住民一人当たり</a:t>
          </a:r>
          <a:r>
            <a:rPr kumimoji="1" lang="en-US" altLang="ja-JP" sz="1300">
              <a:latin typeface="ＭＳ Ｐゴシック" panose="020B0600070205080204" pitchFamily="50" charset="-128"/>
              <a:ea typeface="ＭＳ Ｐゴシック" panose="020B0600070205080204" pitchFamily="50" charset="-128"/>
            </a:rPr>
            <a:t>14,022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165.4</a:t>
          </a:r>
          <a:r>
            <a:rPr kumimoji="1" lang="ja-JP" altLang="en-US" sz="1300">
              <a:latin typeface="ＭＳ Ｐゴシック" panose="020B0600070205080204" pitchFamily="50" charset="-128"/>
              <a:ea typeface="ＭＳ Ｐゴシック" panose="020B0600070205080204" pitchFamily="50" charset="-128"/>
            </a:rPr>
            <a:t>％増）となっている。これは、小中学校空調設備整備事業や行仁小学校校舎等建設事業の増加等が主な要因である。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118,322
117,386
382.97
50,733,703
49,033,758
1,557,862
28,145,868
45,732,471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100838</xdr:rowOff>
    </xdr:from>
    <xdr:to>
      <xdr:col>24</xdr:col>
      <xdr:colOff>63500</xdr:colOff>
      <xdr:row>33</xdr:row>
      <xdr:rowOff>150368</xdr:rowOff>
    </xdr:to>
    <xdr:cxnSp macro="">
      <xdr:nvCxnSpPr>
        <xdr:cNvPr id="61" name="直線コネクタ 60"/>
        <xdr:cNvCxnSpPr/>
      </xdr:nvCxnSpPr>
      <xdr:spPr>
        <a:xfrm>
          <a:off x="3797300" y="5758688"/>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100838</xdr:rowOff>
    </xdr:from>
    <xdr:to>
      <xdr:col>19</xdr:col>
      <xdr:colOff>177800</xdr:colOff>
      <xdr:row>33</xdr:row>
      <xdr:rowOff>128270</xdr:rowOff>
    </xdr:to>
    <xdr:cxnSp macro="">
      <xdr:nvCxnSpPr>
        <xdr:cNvPr id="64" name="直線コネクタ 63"/>
        <xdr:cNvCxnSpPr/>
      </xdr:nvCxnSpPr>
      <xdr:spPr>
        <a:xfrm flipV="1">
          <a:off x="2908300" y="57586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62738</xdr:rowOff>
    </xdr:from>
    <xdr:to>
      <xdr:col>15</xdr:col>
      <xdr:colOff>50800</xdr:colOff>
      <xdr:row>33</xdr:row>
      <xdr:rowOff>128270</xdr:rowOff>
    </xdr:to>
    <xdr:cxnSp macro="">
      <xdr:nvCxnSpPr>
        <xdr:cNvPr id="67" name="直線コネクタ 66"/>
        <xdr:cNvCxnSpPr/>
      </xdr:nvCxnSpPr>
      <xdr:spPr>
        <a:xfrm>
          <a:off x="2019300" y="572058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71120</xdr:rowOff>
    </xdr:from>
    <xdr:to>
      <xdr:col>10</xdr:col>
      <xdr:colOff>114300</xdr:colOff>
      <xdr:row>33</xdr:row>
      <xdr:rowOff>62738</xdr:rowOff>
    </xdr:to>
    <xdr:cxnSp macro="">
      <xdr:nvCxnSpPr>
        <xdr:cNvPr id="70" name="直線コネクタ 69"/>
        <xdr:cNvCxnSpPr/>
      </xdr:nvCxnSpPr>
      <xdr:spPr>
        <a:xfrm>
          <a:off x="1130300" y="5557520"/>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99568</xdr:rowOff>
    </xdr:from>
    <xdr:to>
      <xdr:col>24</xdr:col>
      <xdr:colOff>114300</xdr:colOff>
      <xdr:row>34</xdr:row>
      <xdr:rowOff>29718</xdr:rowOff>
    </xdr:to>
    <xdr:sp macro="" textlink="">
      <xdr:nvSpPr>
        <xdr:cNvPr id="80" name="楕円 79"/>
        <xdr:cNvSpPr/>
      </xdr:nvSpPr>
      <xdr:spPr>
        <a:xfrm>
          <a:off x="4584700" y="57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122445</xdr:rowOff>
    </xdr:from>
    <xdr:ext cx="469744" cy="259045"/>
    <xdr:sp macro="" textlink="">
      <xdr:nvSpPr>
        <xdr:cNvPr id="81" name="議会費該当値テキスト"/>
        <xdr:cNvSpPr txBox="1"/>
      </xdr:nvSpPr>
      <xdr:spPr>
        <a:xfrm>
          <a:off x="4686300"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50038</xdr:rowOff>
    </xdr:from>
    <xdr:to>
      <xdr:col>20</xdr:col>
      <xdr:colOff>38100</xdr:colOff>
      <xdr:row>33</xdr:row>
      <xdr:rowOff>151638</xdr:rowOff>
    </xdr:to>
    <xdr:sp macro="" textlink="">
      <xdr:nvSpPr>
        <xdr:cNvPr id="82" name="楕円 81"/>
        <xdr:cNvSpPr/>
      </xdr:nvSpPr>
      <xdr:spPr>
        <a:xfrm>
          <a:off x="37465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168165</xdr:rowOff>
    </xdr:from>
    <xdr:ext cx="469744" cy="259045"/>
    <xdr:sp macro="" textlink="">
      <xdr:nvSpPr>
        <xdr:cNvPr id="83" name="テキスト ボックス 82"/>
        <xdr:cNvSpPr txBox="1"/>
      </xdr:nvSpPr>
      <xdr:spPr>
        <a:xfrm>
          <a:off x="3562428" y="548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77470</xdr:rowOff>
    </xdr:from>
    <xdr:to>
      <xdr:col>15</xdr:col>
      <xdr:colOff>101600</xdr:colOff>
      <xdr:row>34</xdr:row>
      <xdr:rowOff>7620</xdr:rowOff>
    </xdr:to>
    <xdr:sp macro="" textlink="">
      <xdr:nvSpPr>
        <xdr:cNvPr id="84" name="楕円 83"/>
        <xdr:cNvSpPr/>
      </xdr:nvSpPr>
      <xdr:spPr>
        <a:xfrm>
          <a:off x="2857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24147</xdr:rowOff>
    </xdr:from>
    <xdr:ext cx="469744" cy="259045"/>
    <xdr:sp macro="" textlink="">
      <xdr:nvSpPr>
        <xdr:cNvPr id="85" name="テキスト ボックス 84"/>
        <xdr:cNvSpPr txBox="1"/>
      </xdr:nvSpPr>
      <xdr:spPr>
        <a:xfrm>
          <a:off x="26734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11938</xdr:rowOff>
    </xdr:from>
    <xdr:to>
      <xdr:col>10</xdr:col>
      <xdr:colOff>165100</xdr:colOff>
      <xdr:row>33</xdr:row>
      <xdr:rowOff>113538</xdr:rowOff>
    </xdr:to>
    <xdr:sp macro="" textlink="">
      <xdr:nvSpPr>
        <xdr:cNvPr id="86" name="楕円 85"/>
        <xdr:cNvSpPr/>
      </xdr:nvSpPr>
      <xdr:spPr>
        <a:xfrm>
          <a:off x="19685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130065</xdr:rowOff>
    </xdr:from>
    <xdr:ext cx="469744" cy="259045"/>
    <xdr:sp macro="" textlink="">
      <xdr:nvSpPr>
        <xdr:cNvPr id="87" name="テキスト ボックス 86"/>
        <xdr:cNvSpPr txBox="1"/>
      </xdr:nvSpPr>
      <xdr:spPr>
        <a:xfrm>
          <a:off x="1784428" y="54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20320</xdr:rowOff>
    </xdr:from>
    <xdr:to>
      <xdr:col>6</xdr:col>
      <xdr:colOff>38100</xdr:colOff>
      <xdr:row>32</xdr:row>
      <xdr:rowOff>121920</xdr:rowOff>
    </xdr:to>
    <xdr:sp macro="" textlink="">
      <xdr:nvSpPr>
        <xdr:cNvPr id="88" name="楕円 87"/>
        <xdr:cNvSpPr/>
      </xdr:nvSpPr>
      <xdr:spPr>
        <a:xfrm>
          <a:off x="1079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138447</xdr:rowOff>
    </xdr:from>
    <xdr:ext cx="469744" cy="259045"/>
    <xdr:sp macro="" textlink="">
      <xdr:nvSpPr>
        <xdr:cNvPr id="89" name="テキスト ボックス 88"/>
        <xdr:cNvSpPr txBox="1"/>
      </xdr:nvSpPr>
      <xdr:spPr>
        <a:xfrm>
          <a:off x="895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89617</xdr:rowOff>
    </xdr:from>
    <xdr:to>
      <xdr:col>24</xdr:col>
      <xdr:colOff>63500</xdr:colOff>
      <xdr:row>58</xdr:row>
      <xdr:rowOff>107517</xdr:rowOff>
    </xdr:to>
    <xdr:cxnSp macro="">
      <xdr:nvCxnSpPr>
        <xdr:cNvPr id="120" name="直線コネクタ 119"/>
        <xdr:cNvCxnSpPr/>
      </xdr:nvCxnSpPr>
      <xdr:spPr>
        <a:xfrm>
          <a:off x="3797300" y="10033717"/>
          <a:ext cx="8382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89617</xdr:rowOff>
    </xdr:from>
    <xdr:to>
      <xdr:col>19</xdr:col>
      <xdr:colOff>177800</xdr:colOff>
      <xdr:row>58</xdr:row>
      <xdr:rowOff>135572</xdr:rowOff>
    </xdr:to>
    <xdr:cxnSp macro="">
      <xdr:nvCxnSpPr>
        <xdr:cNvPr id="123" name="直線コネクタ 122"/>
        <xdr:cNvCxnSpPr/>
      </xdr:nvCxnSpPr>
      <xdr:spPr>
        <a:xfrm flipV="1">
          <a:off x="2908300" y="10033717"/>
          <a:ext cx="889000" cy="4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126033</xdr:rowOff>
    </xdr:from>
    <xdr:to>
      <xdr:col>15</xdr:col>
      <xdr:colOff>50800</xdr:colOff>
      <xdr:row>58</xdr:row>
      <xdr:rowOff>135572</xdr:rowOff>
    </xdr:to>
    <xdr:cxnSp macro="">
      <xdr:nvCxnSpPr>
        <xdr:cNvPr id="126" name="直線コネクタ 125"/>
        <xdr:cNvCxnSpPr/>
      </xdr:nvCxnSpPr>
      <xdr:spPr>
        <a:xfrm>
          <a:off x="2019300" y="10070133"/>
          <a:ext cx="8890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126033</xdr:rowOff>
    </xdr:from>
    <xdr:to>
      <xdr:col>10</xdr:col>
      <xdr:colOff>114300</xdr:colOff>
      <xdr:row>58</xdr:row>
      <xdr:rowOff>127529</xdr:rowOff>
    </xdr:to>
    <xdr:cxnSp macro="">
      <xdr:nvCxnSpPr>
        <xdr:cNvPr id="129" name="直線コネクタ 128"/>
        <xdr:cNvCxnSpPr/>
      </xdr:nvCxnSpPr>
      <xdr:spPr>
        <a:xfrm flipV="1">
          <a:off x="1130300" y="10070133"/>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56717</xdr:rowOff>
    </xdr:from>
    <xdr:to>
      <xdr:col>24</xdr:col>
      <xdr:colOff>114300</xdr:colOff>
      <xdr:row>58</xdr:row>
      <xdr:rowOff>158317</xdr:rowOff>
    </xdr:to>
    <xdr:sp macro="" textlink="">
      <xdr:nvSpPr>
        <xdr:cNvPr id="139" name="楕円 138"/>
        <xdr:cNvSpPr/>
      </xdr:nvSpPr>
      <xdr:spPr>
        <a:xfrm>
          <a:off x="4584700" y="100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28185</xdr:rowOff>
    </xdr:from>
    <xdr:ext cx="534377" cy="259045"/>
    <xdr:sp macro="" textlink="">
      <xdr:nvSpPr>
        <xdr:cNvPr id="140" name="総務費該当値テキスト"/>
        <xdr:cNvSpPr txBox="1"/>
      </xdr:nvSpPr>
      <xdr:spPr>
        <a:xfrm>
          <a:off x="4686300" y="997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38817</xdr:rowOff>
    </xdr:from>
    <xdr:to>
      <xdr:col>20</xdr:col>
      <xdr:colOff>38100</xdr:colOff>
      <xdr:row>58</xdr:row>
      <xdr:rowOff>140417</xdr:rowOff>
    </xdr:to>
    <xdr:sp macro="" textlink="">
      <xdr:nvSpPr>
        <xdr:cNvPr id="141" name="楕円 140"/>
        <xdr:cNvSpPr/>
      </xdr:nvSpPr>
      <xdr:spPr>
        <a:xfrm>
          <a:off x="3746500" y="99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131544</xdr:rowOff>
    </xdr:from>
    <xdr:ext cx="534377" cy="259045"/>
    <xdr:sp macro="" textlink="">
      <xdr:nvSpPr>
        <xdr:cNvPr id="142" name="テキスト ボックス 141"/>
        <xdr:cNvSpPr txBox="1"/>
      </xdr:nvSpPr>
      <xdr:spPr>
        <a:xfrm>
          <a:off x="3530111" y="100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84772</xdr:rowOff>
    </xdr:from>
    <xdr:to>
      <xdr:col>15</xdr:col>
      <xdr:colOff>101600</xdr:colOff>
      <xdr:row>59</xdr:row>
      <xdr:rowOff>14922</xdr:rowOff>
    </xdr:to>
    <xdr:sp macro="" textlink="">
      <xdr:nvSpPr>
        <xdr:cNvPr id="143" name="楕円 142"/>
        <xdr:cNvSpPr/>
      </xdr:nvSpPr>
      <xdr:spPr>
        <a:xfrm>
          <a:off x="2857500" y="100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6049</xdr:rowOff>
    </xdr:from>
    <xdr:ext cx="534377" cy="259045"/>
    <xdr:sp macro="" textlink="">
      <xdr:nvSpPr>
        <xdr:cNvPr id="144" name="テキスト ボックス 143"/>
        <xdr:cNvSpPr txBox="1"/>
      </xdr:nvSpPr>
      <xdr:spPr>
        <a:xfrm>
          <a:off x="2641111" y="101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75233</xdr:rowOff>
    </xdr:from>
    <xdr:to>
      <xdr:col>10</xdr:col>
      <xdr:colOff>165100</xdr:colOff>
      <xdr:row>59</xdr:row>
      <xdr:rowOff>5383</xdr:rowOff>
    </xdr:to>
    <xdr:sp macro="" textlink="">
      <xdr:nvSpPr>
        <xdr:cNvPr id="145" name="楕円 144"/>
        <xdr:cNvSpPr/>
      </xdr:nvSpPr>
      <xdr:spPr>
        <a:xfrm>
          <a:off x="1968500" y="100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167960</xdr:rowOff>
    </xdr:from>
    <xdr:ext cx="534377" cy="259045"/>
    <xdr:sp macro="" textlink="">
      <xdr:nvSpPr>
        <xdr:cNvPr id="146" name="テキスト ボックス 145"/>
        <xdr:cNvSpPr txBox="1"/>
      </xdr:nvSpPr>
      <xdr:spPr>
        <a:xfrm>
          <a:off x="1752111" y="1011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76729</xdr:rowOff>
    </xdr:from>
    <xdr:to>
      <xdr:col>6</xdr:col>
      <xdr:colOff>38100</xdr:colOff>
      <xdr:row>59</xdr:row>
      <xdr:rowOff>6879</xdr:rowOff>
    </xdr:to>
    <xdr:sp macro="" textlink="">
      <xdr:nvSpPr>
        <xdr:cNvPr id="147" name="楕円 146"/>
        <xdr:cNvSpPr/>
      </xdr:nvSpPr>
      <xdr:spPr>
        <a:xfrm>
          <a:off x="1079500" y="100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169456</xdr:rowOff>
    </xdr:from>
    <xdr:ext cx="534377" cy="259045"/>
    <xdr:sp macro="" textlink="">
      <xdr:nvSpPr>
        <xdr:cNvPr id="148" name="テキスト ボックス 147"/>
        <xdr:cNvSpPr txBox="1"/>
      </xdr:nvSpPr>
      <xdr:spPr>
        <a:xfrm>
          <a:off x="863111" y="101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14325</xdr:rowOff>
    </xdr:from>
    <xdr:to>
      <xdr:col>24</xdr:col>
      <xdr:colOff>63500</xdr:colOff>
      <xdr:row>75</xdr:row>
      <xdr:rowOff>116763</xdr:rowOff>
    </xdr:to>
    <xdr:cxnSp macro="">
      <xdr:nvCxnSpPr>
        <xdr:cNvPr id="178" name="直線コネクタ 177"/>
        <xdr:cNvCxnSpPr/>
      </xdr:nvCxnSpPr>
      <xdr:spPr>
        <a:xfrm flipV="1">
          <a:off x="3797300" y="12873075"/>
          <a:ext cx="838200" cy="10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116763</xdr:rowOff>
    </xdr:from>
    <xdr:to>
      <xdr:col>19</xdr:col>
      <xdr:colOff>177800</xdr:colOff>
      <xdr:row>75</xdr:row>
      <xdr:rowOff>155524</xdr:rowOff>
    </xdr:to>
    <xdr:cxnSp macro="">
      <xdr:nvCxnSpPr>
        <xdr:cNvPr id="181" name="直線コネクタ 180"/>
        <xdr:cNvCxnSpPr/>
      </xdr:nvCxnSpPr>
      <xdr:spPr>
        <a:xfrm flipV="1">
          <a:off x="2908300" y="12975513"/>
          <a:ext cx="8890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155524</xdr:rowOff>
    </xdr:from>
    <xdr:to>
      <xdr:col>15</xdr:col>
      <xdr:colOff>50800</xdr:colOff>
      <xdr:row>76</xdr:row>
      <xdr:rowOff>25642</xdr:rowOff>
    </xdr:to>
    <xdr:cxnSp macro="">
      <xdr:nvCxnSpPr>
        <xdr:cNvPr id="184" name="直線コネクタ 183"/>
        <xdr:cNvCxnSpPr/>
      </xdr:nvCxnSpPr>
      <xdr:spPr>
        <a:xfrm flipV="1">
          <a:off x="2019300" y="13014274"/>
          <a:ext cx="8890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25642</xdr:rowOff>
    </xdr:from>
    <xdr:to>
      <xdr:col>10</xdr:col>
      <xdr:colOff>114300</xdr:colOff>
      <xdr:row>76</xdr:row>
      <xdr:rowOff>82156</xdr:rowOff>
    </xdr:to>
    <xdr:cxnSp macro="">
      <xdr:nvCxnSpPr>
        <xdr:cNvPr id="187" name="直線コネクタ 186"/>
        <xdr:cNvCxnSpPr/>
      </xdr:nvCxnSpPr>
      <xdr:spPr>
        <a:xfrm flipV="1">
          <a:off x="1130300" y="13055842"/>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131055</xdr:rowOff>
    </xdr:from>
    <xdr:ext cx="599010" cy="259045"/>
    <xdr:sp macro="" textlink="">
      <xdr:nvSpPr>
        <xdr:cNvPr id="191" name="テキスト ボックス 190"/>
        <xdr:cNvSpPr txBox="1"/>
      </xdr:nvSpPr>
      <xdr:spPr>
        <a:xfrm>
          <a:off x="830795" y="133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134975</xdr:rowOff>
    </xdr:from>
    <xdr:to>
      <xdr:col>24</xdr:col>
      <xdr:colOff>114300</xdr:colOff>
      <xdr:row>75</xdr:row>
      <xdr:rowOff>65125</xdr:rowOff>
    </xdr:to>
    <xdr:sp macro="" textlink="">
      <xdr:nvSpPr>
        <xdr:cNvPr id="197" name="楕円 196"/>
        <xdr:cNvSpPr/>
      </xdr:nvSpPr>
      <xdr:spPr>
        <a:xfrm>
          <a:off x="4584700" y="128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157852</xdr:rowOff>
    </xdr:from>
    <xdr:ext cx="599010" cy="259045"/>
    <xdr:sp macro="" textlink="">
      <xdr:nvSpPr>
        <xdr:cNvPr id="198" name="民生費該当値テキスト"/>
        <xdr:cNvSpPr txBox="1"/>
      </xdr:nvSpPr>
      <xdr:spPr>
        <a:xfrm>
          <a:off x="4686300" y="1267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65963</xdr:rowOff>
    </xdr:from>
    <xdr:to>
      <xdr:col>20</xdr:col>
      <xdr:colOff>38100</xdr:colOff>
      <xdr:row>75</xdr:row>
      <xdr:rowOff>167563</xdr:rowOff>
    </xdr:to>
    <xdr:sp macro="" textlink="">
      <xdr:nvSpPr>
        <xdr:cNvPr id="199" name="楕円 198"/>
        <xdr:cNvSpPr/>
      </xdr:nvSpPr>
      <xdr:spPr>
        <a:xfrm>
          <a:off x="3746500" y="129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12640</xdr:rowOff>
    </xdr:from>
    <xdr:ext cx="599010" cy="259045"/>
    <xdr:sp macro="" textlink="">
      <xdr:nvSpPr>
        <xdr:cNvPr id="200" name="テキスト ボックス 199"/>
        <xdr:cNvSpPr txBox="1"/>
      </xdr:nvSpPr>
      <xdr:spPr>
        <a:xfrm>
          <a:off x="3497795" y="1269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104724</xdr:rowOff>
    </xdr:from>
    <xdr:to>
      <xdr:col>15</xdr:col>
      <xdr:colOff>101600</xdr:colOff>
      <xdr:row>76</xdr:row>
      <xdr:rowOff>34874</xdr:rowOff>
    </xdr:to>
    <xdr:sp macro="" textlink="">
      <xdr:nvSpPr>
        <xdr:cNvPr id="201" name="楕円 200"/>
        <xdr:cNvSpPr/>
      </xdr:nvSpPr>
      <xdr:spPr>
        <a:xfrm>
          <a:off x="2857500" y="129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51401</xdr:rowOff>
    </xdr:from>
    <xdr:ext cx="599010" cy="259045"/>
    <xdr:sp macro="" textlink="">
      <xdr:nvSpPr>
        <xdr:cNvPr id="202" name="テキスト ボックス 201"/>
        <xdr:cNvSpPr txBox="1"/>
      </xdr:nvSpPr>
      <xdr:spPr>
        <a:xfrm>
          <a:off x="2608795" y="1273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146292</xdr:rowOff>
    </xdr:from>
    <xdr:to>
      <xdr:col>10</xdr:col>
      <xdr:colOff>165100</xdr:colOff>
      <xdr:row>76</xdr:row>
      <xdr:rowOff>76442</xdr:rowOff>
    </xdr:to>
    <xdr:sp macro="" textlink="">
      <xdr:nvSpPr>
        <xdr:cNvPr id="203" name="楕円 202"/>
        <xdr:cNvSpPr/>
      </xdr:nvSpPr>
      <xdr:spPr>
        <a:xfrm>
          <a:off x="1968500" y="130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92968</xdr:rowOff>
    </xdr:from>
    <xdr:ext cx="599010" cy="259045"/>
    <xdr:sp macro="" textlink="">
      <xdr:nvSpPr>
        <xdr:cNvPr id="204" name="テキスト ボックス 203"/>
        <xdr:cNvSpPr txBox="1"/>
      </xdr:nvSpPr>
      <xdr:spPr>
        <a:xfrm>
          <a:off x="1719795" y="1278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31356</xdr:rowOff>
    </xdr:from>
    <xdr:to>
      <xdr:col>6</xdr:col>
      <xdr:colOff>38100</xdr:colOff>
      <xdr:row>76</xdr:row>
      <xdr:rowOff>132956</xdr:rowOff>
    </xdr:to>
    <xdr:sp macro="" textlink="">
      <xdr:nvSpPr>
        <xdr:cNvPr id="205" name="楕円 204"/>
        <xdr:cNvSpPr/>
      </xdr:nvSpPr>
      <xdr:spPr>
        <a:xfrm>
          <a:off x="1079500" y="130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149483</xdr:rowOff>
    </xdr:from>
    <xdr:ext cx="599010" cy="259045"/>
    <xdr:sp macro="" textlink="">
      <xdr:nvSpPr>
        <xdr:cNvPr id="206" name="テキスト ボックス 205"/>
        <xdr:cNvSpPr txBox="1"/>
      </xdr:nvSpPr>
      <xdr:spPr>
        <a:xfrm>
          <a:off x="830795" y="1283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161482</xdr:rowOff>
    </xdr:from>
    <xdr:to>
      <xdr:col>24</xdr:col>
      <xdr:colOff>63500</xdr:colOff>
      <xdr:row>96</xdr:row>
      <xdr:rowOff>1462</xdr:rowOff>
    </xdr:to>
    <xdr:cxnSp macro="">
      <xdr:nvCxnSpPr>
        <xdr:cNvPr id="238" name="直線コネクタ 237"/>
        <xdr:cNvCxnSpPr/>
      </xdr:nvCxnSpPr>
      <xdr:spPr>
        <a:xfrm flipV="1">
          <a:off x="3797300" y="1644923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1462</xdr:rowOff>
    </xdr:from>
    <xdr:to>
      <xdr:col>19</xdr:col>
      <xdr:colOff>177800</xdr:colOff>
      <xdr:row>96</xdr:row>
      <xdr:rowOff>47117</xdr:rowOff>
    </xdr:to>
    <xdr:cxnSp macro="">
      <xdr:nvCxnSpPr>
        <xdr:cNvPr id="241" name="直線コネクタ 240"/>
        <xdr:cNvCxnSpPr/>
      </xdr:nvCxnSpPr>
      <xdr:spPr>
        <a:xfrm flipV="1">
          <a:off x="2908300" y="16460662"/>
          <a:ext cx="889000" cy="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47117</xdr:rowOff>
    </xdr:from>
    <xdr:to>
      <xdr:col>15</xdr:col>
      <xdr:colOff>50800</xdr:colOff>
      <xdr:row>96</xdr:row>
      <xdr:rowOff>54270</xdr:rowOff>
    </xdr:to>
    <xdr:cxnSp macro="">
      <xdr:nvCxnSpPr>
        <xdr:cNvPr id="244" name="直線コネクタ 243"/>
        <xdr:cNvCxnSpPr/>
      </xdr:nvCxnSpPr>
      <xdr:spPr>
        <a:xfrm flipV="1">
          <a:off x="2019300" y="16506317"/>
          <a:ext cx="8890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47051</xdr:rowOff>
    </xdr:from>
    <xdr:to>
      <xdr:col>10</xdr:col>
      <xdr:colOff>114300</xdr:colOff>
      <xdr:row>96</xdr:row>
      <xdr:rowOff>54270</xdr:rowOff>
    </xdr:to>
    <xdr:cxnSp macro="">
      <xdr:nvCxnSpPr>
        <xdr:cNvPr id="247" name="直線コネクタ 246"/>
        <xdr:cNvCxnSpPr/>
      </xdr:nvCxnSpPr>
      <xdr:spPr>
        <a:xfrm>
          <a:off x="1130300" y="16506251"/>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110682</xdr:rowOff>
    </xdr:from>
    <xdr:to>
      <xdr:col>24</xdr:col>
      <xdr:colOff>114300</xdr:colOff>
      <xdr:row>96</xdr:row>
      <xdr:rowOff>40832</xdr:rowOff>
    </xdr:to>
    <xdr:sp macro="" textlink="">
      <xdr:nvSpPr>
        <xdr:cNvPr id="257" name="楕円 256"/>
        <xdr:cNvSpPr/>
      </xdr:nvSpPr>
      <xdr:spPr>
        <a:xfrm>
          <a:off x="4584700" y="163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89109</xdr:rowOff>
    </xdr:from>
    <xdr:ext cx="534377" cy="259045"/>
    <xdr:sp macro="" textlink="">
      <xdr:nvSpPr>
        <xdr:cNvPr id="258" name="衛生費該当値テキスト"/>
        <xdr:cNvSpPr txBox="1"/>
      </xdr:nvSpPr>
      <xdr:spPr>
        <a:xfrm>
          <a:off x="4686300" y="16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122112</xdr:rowOff>
    </xdr:from>
    <xdr:to>
      <xdr:col>20</xdr:col>
      <xdr:colOff>38100</xdr:colOff>
      <xdr:row>96</xdr:row>
      <xdr:rowOff>52262</xdr:rowOff>
    </xdr:to>
    <xdr:sp macro="" textlink="">
      <xdr:nvSpPr>
        <xdr:cNvPr id="259" name="楕円 258"/>
        <xdr:cNvSpPr/>
      </xdr:nvSpPr>
      <xdr:spPr>
        <a:xfrm>
          <a:off x="3746500" y="164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43389</xdr:rowOff>
    </xdr:from>
    <xdr:ext cx="534377" cy="259045"/>
    <xdr:sp macro="" textlink="">
      <xdr:nvSpPr>
        <xdr:cNvPr id="260" name="テキスト ボックス 259"/>
        <xdr:cNvSpPr txBox="1"/>
      </xdr:nvSpPr>
      <xdr:spPr>
        <a:xfrm>
          <a:off x="3530111" y="16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167767</xdr:rowOff>
    </xdr:from>
    <xdr:to>
      <xdr:col>15</xdr:col>
      <xdr:colOff>101600</xdr:colOff>
      <xdr:row>96</xdr:row>
      <xdr:rowOff>97917</xdr:rowOff>
    </xdr:to>
    <xdr:sp macro="" textlink="">
      <xdr:nvSpPr>
        <xdr:cNvPr id="261" name="楕円 260"/>
        <xdr:cNvSpPr/>
      </xdr:nvSpPr>
      <xdr:spPr>
        <a:xfrm>
          <a:off x="2857500" y="164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89044</xdr:rowOff>
    </xdr:from>
    <xdr:ext cx="534377" cy="259045"/>
    <xdr:sp macro="" textlink="">
      <xdr:nvSpPr>
        <xdr:cNvPr id="262" name="テキスト ボックス 261"/>
        <xdr:cNvSpPr txBox="1"/>
      </xdr:nvSpPr>
      <xdr:spPr>
        <a:xfrm>
          <a:off x="2641111" y="165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3470</xdr:rowOff>
    </xdr:from>
    <xdr:to>
      <xdr:col>10</xdr:col>
      <xdr:colOff>165100</xdr:colOff>
      <xdr:row>96</xdr:row>
      <xdr:rowOff>105070</xdr:rowOff>
    </xdr:to>
    <xdr:sp macro="" textlink="">
      <xdr:nvSpPr>
        <xdr:cNvPr id="263" name="楕円 262"/>
        <xdr:cNvSpPr/>
      </xdr:nvSpPr>
      <xdr:spPr>
        <a:xfrm>
          <a:off x="1968500" y="164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96197</xdr:rowOff>
    </xdr:from>
    <xdr:ext cx="534377" cy="259045"/>
    <xdr:sp macro="" textlink="">
      <xdr:nvSpPr>
        <xdr:cNvPr id="264" name="テキスト ボックス 263"/>
        <xdr:cNvSpPr txBox="1"/>
      </xdr:nvSpPr>
      <xdr:spPr>
        <a:xfrm>
          <a:off x="1752111" y="165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167701</xdr:rowOff>
    </xdr:from>
    <xdr:to>
      <xdr:col>6</xdr:col>
      <xdr:colOff>38100</xdr:colOff>
      <xdr:row>96</xdr:row>
      <xdr:rowOff>97851</xdr:rowOff>
    </xdr:to>
    <xdr:sp macro="" textlink="">
      <xdr:nvSpPr>
        <xdr:cNvPr id="265" name="楕円 264"/>
        <xdr:cNvSpPr/>
      </xdr:nvSpPr>
      <xdr:spPr>
        <a:xfrm>
          <a:off x="1079500" y="1645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88978</xdr:rowOff>
    </xdr:from>
    <xdr:ext cx="534377" cy="259045"/>
    <xdr:sp macro="" textlink="">
      <xdr:nvSpPr>
        <xdr:cNvPr id="266" name="テキスト ボックス 265"/>
        <xdr:cNvSpPr txBox="1"/>
      </xdr:nvSpPr>
      <xdr:spPr>
        <a:xfrm>
          <a:off x="863111" y="165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125984</xdr:rowOff>
    </xdr:from>
    <xdr:to>
      <xdr:col>55</xdr:col>
      <xdr:colOff>0</xdr:colOff>
      <xdr:row>35</xdr:row>
      <xdr:rowOff>133299</xdr:rowOff>
    </xdr:to>
    <xdr:cxnSp macro="">
      <xdr:nvCxnSpPr>
        <xdr:cNvPr id="293" name="直線コネクタ 292"/>
        <xdr:cNvCxnSpPr/>
      </xdr:nvCxnSpPr>
      <xdr:spPr>
        <a:xfrm>
          <a:off x="9639300" y="6126734"/>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125984</xdr:rowOff>
    </xdr:from>
    <xdr:to>
      <xdr:col>50</xdr:col>
      <xdr:colOff>114300</xdr:colOff>
      <xdr:row>35</xdr:row>
      <xdr:rowOff>141986</xdr:rowOff>
    </xdr:to>
    <xdr:cxnSp macro="">
      <xdr:nvCxnSpPr>
        <xdr:cNvPr id="296" name="直線コネクタ 295"/>
        <xdr:cNvCxnSpPr/>
      </xdr:nvCxnSpPr>
      <xdr:spPr>
        <a:xfrm flipV="1">
          <a:off x="8750300" y="612673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141986</xdr:rowOff>
    </xdr:from>
    <xdr:to>
      <xdr:col>45</xdr:col>
      <xdr:colOff>177800</xdr:colOff>
      <xdr:row>35</xdr:row>
      <xdr:rowOff>143358</xdr:rowOff>
    </xdr:to>
    <xdr:cxnSp macro="">
      <xdr:nvCxnSpPr>
        <xdr:cNvPr id="299" name="直線コネクタ 298"/>
        <xdr:cNvCxnSpPr/>
      </xdr:nvCxnSpPr>
      <xdr:spPr>
        <a:xfrm flipV="1">
          <a:off x="7861300" y="614273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96266</xdr:rowOff>
    </xdr:from>
    <xdr:to>
      <xdr:col>41</xdr:col>
      <xdr:colOff>50800</xdr:colOff>
      <xdr:row>35</xdr:row>
      <xdr:rowOff>143358</xdr:rowOff>
    </xdr:to>
    <xdr:cxnSp macro="">
      <xdr:nvCxnSpPr>
        <xdr:cNvPr id="302" name="直線コネクタ 301"/>
        <xdr:cNvCxnSpPr/>
      </xdr:nvCxnSpPr>
      <xdr:spPr>
        <a:xfrm>
          <a:off x="6972300" y="5239766"/>
          <a:ext cx="889000" cy="9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80129</xdr:rowOff>
    </xdr:from>
    <xdr:ext cx="378565" cy="259045"/>
    <xdr:sp macro="" textlink="">
      <xdr:nvSpPr>
        <xdr:cNvPr id="306" name="テキスト ボックス 305"/>
        <xdr:cNvSpPr txBox="1"/>
      </xdr:nvSpPr>
      <xdr:spPr>
        <a:xfrm>
          <a:off x="6783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82499</xdr:rowOff>
    </xdr:from>
    <xdr:to>
      <xdr:col>55</xdr:col>
      <xdr:colOff>50800</xdr:colOff>
      <xdr:row>36</xdr:row>
      <xdr:rowOff>12649</xdr:rowOff>
    </xdr:to>
    <xdr:sp macro="" textlink="">
      <xdr:nvSpPr>
        <xdr:cNvPr id="312" name="楕円 311"/>
        <xdr:cNvSpPr/>
      </xdr:nvSpPr>
      <xdr:spPr>
        <a:xfrm>
          <a:off x="10426700" y="608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105376</xdr:rowOff>
    </xdr:from>
    <xdr:ext cx="469744" cy="259045"/>
    <xdr:sp macro="" textlink="">
      <xdr:nvSpPr>
        <xdr:cNvPr id="313" name="労働費該当値テキスト"/>
        <xdr:cNvSpPr txBox="1"/>
      </xdr:nvSpPr>
      <xdr:spPr>
        <a:xfrm>
          <a:off x="10528300" y="593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75184</xdr:rowOff>
    </xdr:from>
    <xdr:to>
      <xdr:col>50</xdr:col>
      <xdr:colOff>165100</xdr:colOff>
      <xdr:row>36</xdr:row>
      <xdr:rowOff>5334</xdr:rowOff>
    </xdr:to>
    <xdr:sp macro="" textlink="">
      <xdr:nvSpPr>
        <xdr:cNvPr id="314" name="楕円 313"/>
        <xdr:cNvSpPr/>
      </xdr:nvSpPr>
      <xdr:spPr>
        <a:xfrm>
          <a:off x="9588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21861</xdr:rowOff>
    </xdr:from>
    <xdr:ext cx="469744" cy="259045"/>
    <xdr:sp macro="" textlink="">
      <xdr:nvSpPr>
        <xdr:cNvPr id="315" name="テキスト ボックス 314"/>
        <xdr:cNvSpPr txBox="1"/>
      </xdr:nvSpPr>
      <xdr:spPr>
        <a:xfrm>
          <a:off x="9404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91186</xdr:rowOff>
    </xdr:from>
    <xdr:to>
      <xdr:col>46</xdr:col>
      <xdr:colOff>38100</xdr:colOff>
      <xdr:row>36</xdr:row>
      <xdr:rowOff>21336</xdr:rowOff>
    </xdr:to>
    <xdr:sp macro="" textlink="">
      <xdr:nvSpPr>
        <xdr:cNvPr id="316" name="楕円 315"/>
        <xdr:cNvSpPr/>
      </xdr:nvSpPr>
      <xdr:spPr>
        <a:xfrm>
          <a:off x="8699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37863</xdr:rowOff>
    </xdr:from>
    <xdr:ext cx="469744" cy="259045"/>
    <xdr:sp macro="" textlink="">
      <xdr:nvSpPr>
        <xdr:cNvPr id="317" name="テキスト ボックス 316"/>
        <xdr:cNvSpPr txBox="1"/>
      </xdr:nvSpPr>
      <xdr:spPr>
        <a:xfrm>
          <a:off x="8515428"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92558</xdr:rowOff>
    </xdr:from>
    <xdr:to>
      <xdr:col>41</xdr:col>
      <xdr:colOff>101600</xdr:colOff>
      <xdr:row>36</xdr:row>
      <xdr:rowOff>22708</xdr:rowOff>
    </xdr:to>
    <xdr:sp macro="" textlink="">
      <xdr:nvSpPr>
        <xdr:cNvPr id="318" name="楕円 317"/>
        <xdr:cNvSpPr/>
      </xdr:nvSpPr>
      <xdr:spPr>
        <a:xfrm>
          <a:off x="7810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39235</xdr:rowOff>
    </xdr:from>
    <xdr:ext cx="469744" cy="259045"/>
    <xdr:sp macro="" textlink="">
      <xdr:nvSpPr>
        <xdr:cNvPr id="319" name="テキスト ボックス 318"/>
        <xdr:cNvSpPr txBox="1"/>
      </xdr:nvSpPr>
      <xdr:spPr>
        <a:xfrm>
          <a:off x="7626428" y="586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45466</xdr:rowOff>
    </xdr:from>
    <xdr:to>
      <xdr:col>36</xdr:col>
      <xdr:colOff>165100</xdr:colOff>
      <xdr:row>30</xdr:row>
      <xdr:rowOff>147066</xdr:rowOff>
    </xdr:to>
    <xdr:sp macro="" textlink="">
      <xdr:nvSpPr>
        <xdr:cNvPr id="320" name="楕円 319"/>
        <xdr:cNvSpPr/>
      </xdr:nvSpPr>
      <xdr:spPr>
        <a:xfrm>
          <a:off x="69215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163593</xdr:rowOff>
    </xdr:from>
    <xdr:ext cx="469744" cy="259045"/>
    <xdr:sp macro="" textlink="">
      <xdr:nvSpPr>
        <xdr:cNvPr id="321" name="テキスト ボックス 320"/>
        <xdr:cNvSpPr txBox="1"/>
      </xdr:nvSpPr>
      <xdr:spPr>
        <a:xfrm>
          <a:off x="6737428" y="49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112908</xdr:rowOff>
    </xdr:from>
    <xdr:to>
      <xdr:col>55</xdr:col>
      <xdr:colOff>0</xdr:colOff>
      <xdr:row>55</xdr:row>
      <xdr:rowOff>159177</xdr:rowOff>
    </xdr:to>
    <xdr:cxnSp macro="">
      <xdr:nvCxnSpPr>
        <xdr:cNvPr id="348" name="直線コネクタ 347"/>
        <xdr:cNvCxnSpPr/>
      </xdr:nvCxnSpPr>
      <xdr:spPr>
        <a:xfrm>
          <a:off x="9639300" y="9542658"/>
          <a:ext cx="8382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9" name="農林水産業費平均値テキスト"/>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109799</xdr:rowOff>
    </xdr:from>
    <xdr:to>
      <xdr:col>50</xdr:col>
      <xdr:colOff>114300</xdr:colOff>
      <xdr:row>55</xdr:row>
      <xdr:rowOff>112908</xdr:rowOff>
    </xdr:to>
    <xdr:cxnSp macro="">
      <xdr:nvCxnSpPr>
        <xdr:cNvPr id="351" name="直線コネクタ 350"/>
        <xdr:cNvCxnSpPr/>
      </xdr:nvCxnSpPr>
      <xdr:spPr>
        <a:xfrm>
          <a:off x="8750300" y="953954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3" name="テキスト ボックス 352"/>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109799</xdr:rowOff>
    </xdr:from>
    <xdr:to>
      <xdr:col>45</xdr:col>
      <xdr:colOff>177800</xdr:colOff>
      <xdr:row>55</xdr:row>
      <xdr:rowOff>112588</xdr:rowOff>
    </xdr:to>
    <xdr:cxnSp macro="">
      <xdr:nvCxnSpPr>
        <xdr:cNvPr id="354" name="直線コネクタ 353"/>
        <xdr:cNvCxnSpPr/>
      </xdr:nvCxnSpPr>
      <xdr:spPr>
        <a:xfrm flipV="1">
          <a:off x="7861300" y="953954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151406</xdr:rowOff>
    </xdr:from>
    <xdr:ext cx="469744" cy="259045"/>
    <xdr:sp macro="" textlink="">
      <xdr:nvSpPr>
        <xdr:cNvPr id="356" name="テキスト ボックス 355"/>
        <xdr:cNvSpPr txBox="1"/>
      </xdr:nvSpPr>
      <xdr:spPr>
        <a:xfrm>
          <a:off x="8515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56627</xdr:rowOff>
    </xdr:from>
    <xdr:to>
      <xdr:col>41</xdr:col>
      <xdr:colOff>50800</xdr:colOff>
      <xdr:row>55</xdr:row>
      <xdr:rowOff>112588</xdr:rowOff>
    </xdr:to>
    <xdr:cxnSp macro="">
      <xdr:nvCxnSpPr>
        <xdr:cNvPr id="357" name="直線コネクタ 356"/>
        <xdr:cNvCxnSpPr/>
      </xdr:nvCxnSpPr>
      <xdr:spPr>
        <a:xfrm>
          <a:off x="6972300" y="9486377"/>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61" name="テキスト ボックス 360"/>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108377</xdr:rowOff>
    </xdr:from>
    <xdr:to>
      <xdr:col>55</xdr:col>
      <xdr:colOff>50800</xdr:colOff>
      <xdr:row>56</xdr:row>
      <xdr:rowOff>38527</xdr:rowOff>
    </xdr:to>
    <xdr:sp macro="" textlink="">
      <xdr:nvSpPr>
        <xdr:cNvPr id="367" name="楕円 366"/>
        <xdr:cNvSpPr/>
      </xdr:nvSpPr>
      <xdr:spPr>
        <a:xfrm>
          <a:off x="10426700" y="95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131254</xdr:rowOff>
    </xdr:from>
    <xdr:ext cx="534377" cy="259045"/>
    <xdr:sp macro="" textlink="">
      <xdr:nvSpPr>
        <xdr:cNvPr id="368" name="農林水産業費該当値テキスト"/>
        <xdr:cNvSpPr txBox="1"/>
      </xdr:nvSpPr>
      <xdr:spPr>
        <a:xfrm>
          <a:off x="10528300" y="938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62108</xdr:rowOff>
    </xdr:from>
    <xdr:to>
      <xdr:col>50</xdr:col>
      <xdr:colOff>165100</xdr:colOff>
      <xdr:row>55</xdr:row>
      <xdr:rowOff>163708</xdr:rowOff>
    </xdr:to>
    <xdr:sp macro="" textlink="">
      <xdr:nvSpPr>
        <xdr:cNvPr id="369" name="楕円 368"/>
        <xdr:cNvSpPr/>
      </xdr:nvSpPr>
      <xdr:spPr>
        <a:xfrm>
          <a:off x="9588500" y="94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8785</xdr:rowOff>
    </xdr:from>
    <xdr:ext cx="534377" cy="259045"/>
    <xdr:sp macro="" textlink="">
      <xdr:nvSpPr>
        <xdr:cNvPr id="370" name="テキスト ボックス 369"/>
        <xdr:cNvSpPr txBox="1"/>
      </xdr:nvSpPr>
      <xdr:spPr>
        <a:xfrm>
          <a:off x="9372111" y="92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58999</xdr:rowOff>
    </xdr:from>
    <xdr:to>
      <xdr:col>46</xdr:col>
      <xdr:colOff>38100</xdr:colOff>
      <xdr:row>55</xdr:row>
      <xdr:rowOff>160599</xdr:rowOff>
    </xdr:to>
    <xdr:sp macro="" textlink="">
      <xdr:nvSpPr>
        <xdr:cNvPr id="371" name="楕円 370"/>
        <xdr:cNvSpPr/>
      </xdr:nvSpPr>
      <xdr:spPr>
        <a:xfrm>
          <a:off x="8699500" y="94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5676</xdr:rowOff>
    </xdr:from>
    <xdr:ext cx="534377" cy="259045"/>
    <xdr:sp macro="" textlink="">
      <xdr:nvSpPr>
        <xdr:cNvPr id="372" name="テキスト ボックス 371"/>
        <xdr:cNvSpPr txBox="1"/>
      </xdr:nvSpPr>
      <xdr:spPr>
        <a:xfrm>
          <a:off x="8483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61788</xdr:rowOff>
    </xdr:from>
    <xdr:to>
      <xdr:col>41</xdr:col>
      <xdr:colOff>101600</xdr:colOff>
      <xdr:row>55</xdr:row>
      <xdr:rowOff>163388</xdr:rowOff>
    </xdr:to>
    <xdr:sp macro="" textlink="">
      <xdr:nvSpPr>
        <xdr:cNvPr id="373" name="楕円 372"/>
        <xdr:cNvSpPr/>
      </xdr:nvSpPr>
      <xdr:spPr>
        <a:xfrm>
          <a:off x="7810500" y="94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8465</xdr:rowOff>
    </xdr:from>
    <xdr:ext cx="534377" cy="259045"/>
    <xdr:sp macro="" textlink="">
      <xdr:nvSpPr>
        <xdr:cNvPr id="374" name="テキスト ボックス 373"/>
        <xdr:cNvSpPr txBox="1"/>
      </xdr:nvSpPr>
      <xdr:spPr>
        <a:xfrm>
          <a:off x="7594111" y="926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5827</xdr:rowOff>
    </xdr:from>
    <xdr:to>
      <xdr:col>36</xdr:col>
      <xdr:colOff>165100</xdr:colOff>
      <xdr:row>55</xdr:row>
      <xdr:rowOff>107427</xdr:rowOff>
    </xdr:to>
    <xdr:sp macro="" textlink="">
      <xdr:nvSpPr>
        <xdr:cNvPr id="375" name="楕円 374"/>
        <xdr:cNvSpPr/>
      </xdr:nvSpPr>
      <xdr:spPr>
        <a:xfrm>
          <a:off x="6921500" y="9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123954</xdr:rowOff>
    </xdr:from>
    <xdr:ext cx="534377" cy="259045"/>
    <xdr:sp macro="" textlink="">
      <xdr:nvSpPr>
        <xdr:cNvPr id="376" name="テキスト ボックス 375"/>
        <xdr:cNvSpPr txBox="1"/>
      </xdr:nvSpPr>
      <xdr:spPr>
        <a:xfrm>
          <a:off x="6705111" y="92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161711</xdr:rowOff>
    </xdr:from>
    <xdr:to>
      <xdr:col>55</xdr:col>
      <xdr:colOff>0</xdr:colOff>
      <xdr:row>76</xdr:row>
      <xdr:rowOff>171247</xdr:rowOff>
    </xdr:to>
    <xdr:cxnSp macro="">
      <xdr:nvCxnSpPr>
        <xdr:cNvPr id="407" name="直線コネクタ 406"/>
        <xdr:cNvCxnSpPr/>
      </xdr:nvCxnSpPr>
      <xdr:spPr>
        <a:xfrm flipV="1">
          <a:off x="9639300" y="13191911"/>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140054</xdr:rowOff>
    </xdr:from>
    <xdr:ext cx="469744" cy="259045"/>
    <xdr:sp macro="" textlink="">
      <xdr:nvSpPr>
        <xdr:cNvPr id="408" name="商工費平均値テキスト"/>
        <xdr:cNvSpPr txBox="1"/>
      </xdr:nvSpPr>
      <xdr:spPr>
        <a:xfrm>
          <a:off x="10528300" y="1334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109819</xdr:rowOff>
    </xdr:from>
    <xdr:to>
      <xdr:col>50</xdr:col>
      <xdr:colOff>114300</xdr:colOff>
      <xdr:row>76</xdr:row>
      <xdr:rowOff>171247</xdr:rowOff>
    </xdr:to>
    <xdr:cxnSp macro="">
      <xdr:nvCxnSpPr>
        <xdr:cNvPr id="410" name="直線コネクタ 409"/>
        <xdr:cNvCxnSpPr/>
      </xdr:nvCxnSpPr>
      <xdr:spPr>
        <a:xfrm>
          <a:off x="8750300" y="12797119"/>
          <a:ext cx="889000" cy="40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94040</xdr:rowOff>
    </xdr:from>
    <xdr:ext cx="469744" cy="259045"/>
    <xdr:sp macro="" textlink="">
      <xdr:nvSpPr>
        <xdr:cNvPr id="412" name="テキスト ボックス 411"/>
        <xdr:cNvSpPr txBox="1"/>
      </xdr:nvSpPr>
      <xdr:spPr>
        <a:xfrm>
          <a:off x="9404428" y="13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109819</xdr:rowOff>
    </xdr:from>
    <xdr:to>
      <xdr:col>45</xdr:col>
      <xdr:colOff>177800</xdr:colOff>
      <xdr:row>76</xdr:row>
      <xdr:rowOff>81276</xdr:rowOff>
    </xdr:to>
    <xdr:cxnSp macro="">
      <xdr:nvCxnSpPr>
        <xdr:cNvPr id="413" name="直線コネクタ 412"/>
        <xdr:cNvCxnSpPr/>
      </xdr:nvCxnSpPr>
      <xdr:spPr>
        <a:xfrm flipV="1">
          <a:off x="7861300" y="12797119"/>
          <a:ext cx="889000" cy="3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63506</xdr:rowOff>
    </xdr:from>
    <xdr:ext cx="469744" cy="259045"/>
    <xdr:sp macro="" textlink="">
      <xdr:nvSpPr>
        <xdr:cNvPr id="415" name="テキスト ボックス 414"/>
        <xdr:cNvSpPr txBox="1"/>
      </xdr:nvSpPr>
      <xdr:spPr>
        <a:xfrm>
          <a:off x="8515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81276</xdr:rowOff>
    </xdr:from>
    <xdr:to>
      <xdr:col>41</xdr:col>
      <xdr:colOff>50800</xdr:colOff>
      <xdr:row>77</xdr:row>
      <xdr:rowOff>17562</xdr:rowOff>
    </xdr:to>
    <xdr:cxnSp macro="">
      <xdr:nvCxnSpPr>
        <xdr:cNvPr id="416" name="直線コネクタ 415"/>
        <xdr:cNvCxnSpPr/>
      </xdr:nvCxnSpPr>
      <xdr:spPr>
        <a:xfrm flipV="1">
          <a:off x="6972300" y="13111476"/>
          <a:ext cx="889000" cy="10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102401</xdr:rowOff>
    </xdr:from>
    <xdr:ext cx="469744" cy="259045"/>
    <xdr:sp macro="" textlink="">
      <xdr:nvSpPr>
        <xdr:cNvPr id="418" name="テキスト ボックス 417"/>
        <xdr:cNvSpPr txBox="1"/>
      </xdr:nvSpPr>
      <xdr:spPr>
        <a:xfrm>
          <a:off x="7626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104360</xdr:rowOff>
    </xdr:from>
    <xdr:ext cx="469744" cy="259045"/>
    <xdr:sp macro="" textlink="">
      <xdr:nvSpPr>
        <xdr:cNvPr id="420" name="テキスト ボックス 419"/>
        <xdr:cNvSpPr txBox="1"/>
      </xdr:nvSpPr>
      <xdr:spPr>
        <a:xfrm>
          <a:off x="6737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110911</xdr:rowOff>
    </xdr:from>
    <xdr:to>
      <xdr:col>55</xdr:col>
      <xdr:colOff>50800</xdr:colOff>
      <xdr:row>77</xdr:row>
      <xdr:rowOff>41061</xdr:rowOff>
    </xdr:to>
    <xdr:sp macro="" textlink="">
      <xdr:nvSpPr>
        <xdr:cNvPr id="426" name="楕円 425"/>
        <xdr:cNvSpPr/>
      </xdr:nvSpPr>
      <xdr:spPr>
        <a:xfrm>
          <a:off x="10426700" y="131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133788</xdr:rowOff>
    </xdr:from>
    <xdr:ext cx="534377" cy="259045"/>
    <xdr:sp macro="" textlink="">
      <xdr:nvSpPr>
        <xdr:cNvPr id="427" name="商工費該当値テキスト"/>
        <xdr:cNvSpPr txBox="1"/>
      </xdr:nvSpPr>
      <xdr:spPr>
        <a:xfrm>
          <a:off x="10528300" y="129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120447</xdr:rowOff>
    </xdr:from>
    <xdr:to>
      <xdr:col>50</xdr:col>
      <xdr:colOff>165100</xdr:colOff>
      <xdr:row>77</xdr:row>
      <xdr:rowOff>50597</xdr:rowOff>
    </xdr:to>
    <xdr:sp macro="" textlink="">
      <xdr:nvSpPr>
        <xdr:cNvPr id="428" name="楕円 427"/>
        <xdr:cNvSpPr/>
      </xdr:nvSpPr>
      <xdr:spPr>
        <a:xfrm>
          <a:off x="9588500" y="131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67124</xdr:rowOff>
    </xdr:from>
    <xdr:ext cx="534377" cy="259045"/>
    <xdr:sp macro="" textlink="">
      <xdr:nvSpPr>
        <xdr:cNvPr id="429" name="テキスト ボックス 428"/>
        <xdr:cNvSpPr txBox="1"/>
      </xdr:nvSpPr>
      <xdr:spPr>
        <a:xfrm>
          <a:off x="9372111" y="129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59019</xdr:rowOff>
    </xdr:from>
    <xdr:to>
      <xdr:col>46</xdr:col>
      <xdr:colOff>38100</xdr:colOff>
      <xdr:row>74</xdr:row>
      <xdr:rowOff>160619</xdr:rowOff>
    </xdr:to>
    <xdr:sp macro="" textlink="">
      <xdr:nvSpPr>
        <xdr:cNvPr id="430" name="楕円 429"/>
        <xdr:cNvSpPr/>
      </xdr:nvSpPr>
      <xdr:spPr>
        <a:xfrm>
          <a:off x="8699500" y="1274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5696</xdr:rowOff>
    </xdr:from>
    <xdr:ext cx="534377" cy="259045"/>
    <xdr:sp macro="" textlink="">
      <xdr:nvSpPr>
        <xdr:cNvPr id="431" name="テキスト ボックス 430"/>
        <xdr:cNvSpPr txBox="1"/>
      </xdr:nvSpPr>
      <xdr:spPr>
        <a:xfrm>
          <a:off x="8483111" y="1252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30476</xdr:rowOff>
    </xdr:from>
    <xdr:to>
      <xdr:col>41</xdr:col>
      <xdr:colOff>101600</xdr:colOff>
      <xdr:row>76</xdr:row>
      <xdr:rowOff>132076</xdr:rowOff>
    </xdr:to>
    <xdr:sp macro="" textlink="">
      <xdr:nvSpPr>
        <xdr:cNvPr id="432" name="楕円 431"/>
        <xdr:cNvSpPr/>
      </xdr:nvSpPr>
      <xdr:spPr>
        <a:xfrm>
          <a:off x="7810500" y="1306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148603</xdr:rowOff>
    </xdr:from>
    <xdr:ext cx="534377" cy="259045"/>
    <xdr:sp macro="" textlink="">
      <xdr:nvSpPr>
        <xdr:cNvPr id="433" name="テキスト ボックス 432"/>
        <xdr:cNvSpPr txBox="1"/>
      </xdr:nvSpPr>
      <xdr:spPr>
        <a:xfrm>
          <a:off x="7594111" y="1283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138212</xdr:rowOff>
    </xdr:from>
    <xdr:to>
      <xdr:col>36</xdr:col>
      <xdr:colOff>165100</xdr:colOff>
      <xdr:row>77</xdr:row>
      <xdr:rowOff>68362</xdr:rowOff>
    </xdr:to>
    <xdr:sp macro="" textlink="">
      <xdr:nvSpPr>
        <xdr:cNvPr id="434" name="楕円 433"/>
        <xdr:cNvSpPr/>
      </xdr:nvSpPr>
      <xdr:spPr>
        <a:xfrm>
          <a:off x="6921500" y="131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84889</xdr:rowOff>
    </xdr:from>
    <xdr:ext cx="534377" cy="259045"/>
    <xdr:sp macro="" textlink="">
      <xdr:nvSpPr>
        <xdr:cNvPr id="435" name="テキスト ボックス 434"/>
        <xdr:cNvSpPr txBox="1"/>
      </xdr:nvSpPr>
      <xdr:spPr>
        <a:xfrm>
          <a:off x="6705111" y="129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76944</xdr:rowOff>
    </xdr:from>
    <xdr:to>
      <xdr:col>55</xdr:col>
      <xdr:colOff>0</xdr:colOff>
      <xdr:row>97</xdr:row>
      <xdr:rowOff>105279</xdr:rowOff>
    </xdr:to>
    <xdr:cxnSp macro="">
      <xdr:nvCxnSpPr>
        <xdr:cNvPr id="466" name="直線コネクタ 465"/>
        <xdr:cNvCxnSpPr/>
      </xdr:nvCxnSpPr>
      <xdr:spPr>
        <a:xfrm>
          <a:off x="9639300" y="16707594"/>
          <a:ext cx="838200" cy="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22298</xdr:rowOff>
    </xdr:from>
    <xdr:to>
      <xdr:col>50</xdr:col>
      <xdr:colOff>114300</xdr:colOff>
      <xdr:row>97</xdr:row>
      <xdr:rowOff>76944</xdr:rowOff>
    </xdr:to>
    <xdr:cxnSp macro="">
      <xdr:nvCxnSpPr>
        <xdr:cNvPr id="469" name="直線コネクタ 468"/>
        <xdr:cNvCxnSpPr/>
      </xdr:nvCxnSpPr>
      <xdr:spPr>
        <a:xfrm>
          <a:off x="8750300" y="16652948"/>
          <a:ext cx="889000" cy="5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22298</xdr:rowOff>
    </xdr:from>
    <xdr:to>
      <xdr:col>45</xdr:col>
      <xdr:colOff>177800</xdr:colOff>
      <xdr:row>97</xdr:row>
      <xdr:rowOff>80928</xdr:rowOff>
    </xdr:to>
    <xdr:cxnSp macro="">
      <xdr:nvCxnSpPr>
        <xdr:cNvPr id="472" name="直線コネクタ 471"/>
        <xdr:cNvCxnSpPr/>
      </xdr:nvCxnSpPr>
      <xdr:spPr>
        <a:xfrm flipV="1">
          <a:off x="7861300" y="16652948"/>
          <a:ext cx="889000" cy="5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74" name="テキスト ボックス 473"/>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80928</xdr:rowOff>
    </xdr:from>
    <xdr:to>
      <xdr:col>41</xdr:col>
      <xdr:colOff>50800</xdr:colOff>
      <xdr:row>97</xdr:row>
      <xdr:rowOff>125385</xdr:rowOff>
    </xdr:to>
    <xdr:cxnSp macro="">
      <xdr:nvCxnSpPr>
        <xdr:cNvPr id="475" name="直線コネクタ 474"/>
        <xdr:cNvCxnSpPr/>
      </xdr:nvCxnSpPr>
      <xdr:spPr>
        <a:xfrm flipV="1">
          <a:off x="6972300" y="16711578"/>
          <a:ext cx="889000" cy="4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54479</xdr:rowOff>
    </xdr:from>
    <xdr:to>
      <xdr:col>55</xdr:col>
      <xdr:colOff>50800</xdr:colOff>
      <xdr:row>97</xdr:row>
      <xdr:rowOff>156079</xdr:rowOff>
    </xdr:to>
    <xdr:sp macro="" textlink="">
      <xdr:nvSpPr>
        <xdr:cNvPr id="485" name="楕円 484"/>
        <xdr:cNvSpPr/>
      </xdr:nvSpPr>
      <xdr:spPr>
        <a:xfrm>
          <a:off x="10426700" y="166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32906</xdr:rowOff>
    </xdr:from>
    <xdr:ext cx="534377" cy="259045"/>
    <xdr:sp macro="" textlink="">
      <xdr:nvSpPr>
        <xdr:cNvPr id="486" name="土木費該当値テキスト"/>
        <xdr:cNvSpPr txBox="1"/>
      </xdr:nvSpPr>
      <xdr:spPr>
        <a:xfrm>
          <a:off x="10528300" y="166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26144</xdr:rowOff>
    </xdr:from>
    <xdr:to>
      <xdr:col>50</xdr:col>
      <xdr:colOff>165100</xdr:colOff>
      <xdr:row>97</xdr:row>
      <xdr:rowOff>127744</xdr:rowOff>
    </xdr:to>
    <xdr:sp macro="" textlink="">
      <xdr:nvSpPr>
        <xdr:cNvPr id="487" name="楕円 486"/>
        <xdr:cNvSpPr/>
      </xdr:nvSpPr>
      <xdr:spPr>
        <a:xfrm>
          <a:off x="9588500" y="166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118871</xdr:rowOff>
    </xdr:from>
    <xdr:ext cx="534377" cy="259045"/>
    <xdr:sp macro="" textlink="">
      <xdr:nvSpPr>
        <xdr:cNvPr id="488" name="テキスト ボックス 487"/>
        <xdr:cNvSpPr txBox="1"/>
      </xdr:nvSpPr>
      <xdr:spPr>
        <a:xfrm>
          <a:off x="9372111" y="167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142948</xdr:rowOff>
    </xdr:from>
    <xdr:to>
      <xdr:col>46</xdr:col>
      <xdr:colOff>38100</xdr:colOff>
      <xdr:row>97</xdr:row>
      <xdr:rowOff>73098</xdr:rowOff>
    </xdr:to>
    <xdr:sp macro="" textlink="">
      <xdr:nvSpPr>
        <xdr:cNvPr id="489" name="楕円 488"/>
        <xdr:cNvSpPr/>
      </xdr:nvSpPr>
      <xdr:spPr>
        <a:xfrm>
          <a:off x="8699500" y="166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89625</xdr:rowOff>
    </xdr:from>
    <xdr:ext cx="534377" cy="259045"/>
    <xdr:sp macro="" textlink="">
      <xdr:nvSpPr>
        <xdr:cNvPr id="490" name="テキスト ボックス 489"/>
        <xdr:cNvSpPr txBox="1"/>
      </xdr:nvSpPr>
      <xdr:spPr>
        <a:xfrm>
          <a:off x="8483111" y="163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30128</xdr:rowOff>
    </xdr:from>
    <xdr:to>
      <xdr:col>41</xdr:col>
      <xdr:colOff>101600</xdr:colOff>
      <xdr:row>97</xdr:row>
      <xdr:rowOff>131728</xdr:rowOff>
    </xdr:to>
    <xdr:sp macro="" textlink="">
      <xdr:nvSpPr>
        <xdr:cNvPr id="491" name="楕円 490"/>
        <xdr:cNvSpPr/>
      </xdr:nvSpPr>
      <xdr:spPr>
        <a:xfrm>
          <a:off x="7810500" y="166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122855</xdr:rowOff>
    </xdr:from>
    <xdr:ext cx="534377" cy="259045"/>
    <xdr:sp macro="" textlink="">
      <xdr:nvSpPr>
        <xdr:cNvPr id="492" name="テキスト ボックス 491"/>
        <xdr:cNvSpPr txBox="1"/>
      </xdr:nvSpPr>
      <xdr:spPr>
        <a:xfrm>
          <a:off x="7594111" y="1675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74585</xdr:rowOff>
    </xdr:from>
    <xdr:to>
      <xdr:col>36</xdr:col>
      <xdr:colOff>165100</xdr:colOff>
      <xdr:row>98</xdr:row>
      <xdr:rowOff>4735</xdr:rowOff>
    </xdr:to>
    <xdr:sp macro="" textlink="">
      <xdr:nvSpPr>
        <xdr:cNvPr id="493" name="楕円 492"/>
        <xdr:cNvSpPr/>
      </xdr:nvSpPr>
      <xdr:spPr>
        <a:xfrm>
          <a:off x="6921500" y="1670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167312</xdr:rowOff>
    </xdr:from>
    <xdr:ext cx="534377" cy="259045"/>
    <xdr:sp macro="" textlink="">
      <xdr:nvSpPr>
        <xdr:cNvPr id="494" name="テキスト ボックス 493"/>
        <xdr:cNvSpPr txBox="1"/>
      </xdr:nvSpPr>
      <xdr:spPr>
        <a:xfrm>
          <a:off x="6705111" y="1679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165826</xdr:rowOff>
    </xdr:from>
    <xdr:to>
      <xdr:col>85</xdr:col>
      <xdr:colOff>127000</xdr:colOff>
      <xdr:row>36</xdr:row>
      <xdr:rowOff>33891</xdr:rowOff>
    </xdr:to>
    <xdr:cxnSp macro="">
      <xdr:nvCxnSpPr>
        <xdr:cNvPr id="526" name="直線コネクタ 525"/>
        <xdr:cNvCxnSpPr/>
      </xdr:nvCxnSpPr>
      <xdr:spPr>
        <a:xfrm>
          <a:off x="15481300" y="6166576"/>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143092</xdr:rowOff>
    </xdr:from>
    <xdr:ext cx="534377" cy="259045"/>
    <xdr:sp macro="" textlink="">
      <xdr:nvSpPr>
        <xdr:cNvPr id="527" name="消防費平均値テキスト"/>
        <xdr:cNvSpPr txBox="1"/>
      </xdr:nvSpPr>
      <xdr:spPr>
        <a:xfrm>
          <a:off x="16370300" y="614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165826</xdr:rowOff>
    </xdr:from>
    <xdr:to>
      <xdr:col>81</xdr:col>
      <xdr:colOff>50800</xdr:colOff>
      <xdr:row>36</xdr:row>
      <xdr:rowOff>129467</xdr:rowOff>
    </xdr:to>
    <xdr:cxnSp macro="">
      <xdr:nvCxnSpPr>
        <xdr:cNvPr id="529" name="直線コネクタ 528"/>
        <xdr:cNvCxnSpPr/>
      </xdr:nvCxnSpPr>
      <xdr:spPr>
        <a:xfrm flipV="1">
          <a:off x="14592300" y="6166576"/>
          <a:ext cx="889000" cy="1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113248</xdr:rowOff>
    </xdr:from>
    <xdr:to>
      <xdr:col>76</xdr:col>
      <xdr:colOff>114300</xdr:colOff>
      <xdr:row>36</xdr:row>
      <xdr:rowOff>129467</xdr:rowOff>
    </xdr:to>
    <xdr:cxnSp macro="">
      <xdr:nvCxnSpPr>
        <xdr:cNvPr id="532" name="直線コネクタ 531"/>
        <xdr:cNvCxnSpPr/>
      </xdr:nvCxnSpPr>
      <xdr:spPr>
        <a:xfrm>
          <a:off x="13703300" y="6285448"/>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46518</xdr:rowOff>
    </xdr:from>
    <xdr:to>
      <xdr:col>71</xdr:col>
      <xdr:colOff>177800</xdr:colOff>
      <xdr:row>36</xdr:row>
      <xdr:rowOff>113248</xdr:rowOff>
    </xdr:to>
    <xdr:cxnSp macro="">
      <xdr:nvCxnSpPr>
        <xdr:cNvPr id="535" name="直線コネクタ 534"/>
        <xdr:cNvCxnSpPr/>
      </xdr:nvCxnSpPr>
      <xdr:spPr>
        <a:xfrm>
          <a:off x="12814300" y="6218718"/>
          <a:ext cx="889000" cy="6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7" name="テキスト ボックス 536"/>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154541</xdr:rowOff>
    </xdr:from>
    <xdr:to>
      <xdr:col>85</xdr:col>
      <xdr:colOff>177800</xdr:colOff>
      <xdr:row>36</xdr:row>
      <xdr:rowOff>84691</xdr:rowOff>
    </xdr:to>
    <xdr:sp macro="" textlink="">
      <xdr:nvSpPr>
        <xdr:cNvPr id="545" name="楕円 544"/>
        <xdr:cNvSpPr/>
      </xdr:nvSpPr>
      <xdr:spPr>
        <a:xfrm>
          <a:off x="16268700" y="61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5968</xdr:rowOff>
    </xdr:from>
    <xdr:ext cx="534377" cy="259045"/>
    <xdr:sp macro="" textlink="">
      <xdr:nvSpPr>
        <xdr:cNvPr id="546" name="消防費該当値テキスト"/>
        <xdr:cNvSpPr txBox="1"/>
      </xdr:nvSpPr>
      <xdr:spPr>
        <a:xfrm>
          <a:off x="16370300" y="60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115026</xdr:rowOff>
    </xdr:from>
    <xdr:to>
      <xdr:col>81</xdr:col>
      <xdr:colOff>101600</xdr:colOff>
      <xdr:row>36</xdr:row>
      <xdr:rowOff>45176</xdr:rowOff>
    </xdr:to>
    <xdr:sp macro="" textlink="">
      <xdr:nvSpPr>
        <xdr:cNvPr id="547" name="楕円 546"/>
        <xdr:cNvSpPr/>
      </xdr:nvSpPr>
      <xdr:spPr>
        <a:xfrm>
          <a:off x="15430500" y="61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61703</xdr:rowOff>
    </xdr:from>
    <xdr:ext cx="534377" cy="259045"/>
    <xdr:sp macro="" textlink="">
      <xdr:nvSpPr>
        <xdr:cNvPr id="548" name="テキスト ボックス 547"/>
        <xdr:cNvSpPr txBox="1"/>
      </xdr:nvSpPr>
      <xdr:spPr>
        <a:xfrm>
          <a:off x="15214111" y="589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78667</xdr:rowOff>
    </xdr:from>
    <xdr:to>
      <xdr:col>76</xdr:col>
      <xdr:colOff>165100</xdr:colOff>
      <xdr:row>37</xdr:row>
      <xdr:rowOff>8817</xdr:rowOff>
    </xdr:to>
    <xdr:sp macro="" textlink="">
      <xdr:nvSpPr>
        <xdr:cNvPr id="549" name="楕円 548"/>
        <xdr:cNvSpPr/>
      </xdr:nvSpPr>
      <xdr:spPr>
        <a:xfrm>
          <a:off x="14541500" y="62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171394</xdr:rowOff>
    </xdr:from>
    <xdr:ext cx="534377" cy="259045"/>
    <xdr:sp macro="" textlink="">
      <xdr:nvSpPr>
        <xdr:cNvPr id="550" name="テキスト ボックス 549"/>
        <xdr:cNvSpPr txBox="1"/>
      </xdr:nvSpPr>
      <xdr:spPr>
        <a:xfrm>
          <a:off x="14325111" y="63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62448</xdr:rowOff>
    </xdr:from>
    <xdr:to>
      <xdr:col>72</xdr:col>
      <xdr:colOff>38100</xdr:colOff>
      <xdr:row>36</xdr:row>
      <xdr:rowOff>164048</xdr:rowOff>
    </xdr:to>
    <xdr:sp macro="" textlink="">
      <xdr:nvSpPr>
        <xdr:cNvPr id="551" name="楕円 550"/>
        <xdr:cNvSpPr/>
      </xdr:nvSpPr>
      <xdr:spPr>
        <a:xfrm>
          <a:off x="13652500" y="62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9125</xdr:rowOff>
    </xdr:from>
    <xdr:ext cx="534377" cy="259045"/>
    <xdr:sp macro="" textlink="">
      <xdr:nvSpPr>
        <xdr:cNvPr id="552" name="テキスト ボックス 551"/>
        <xdr:cNvSpPr txBox="1"/>
      </xdr:nvSpPr>
      <xdr:spPr>
        <a:xfrm>
          <a:off x="13436111" y="60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167168</xdr:rowOff>
    </xdr:from>
    <xdr:to>
      <xdr:col>67</xdr:col>
      <xdr:colOff>101600</xdr:colOff>
      <xdr:row>36</xdr:row>
      <xdr:rowOff>97318</xdr:rowOff>
    </xdr:to>
    <xdr:sp macro="" textlink="">
      <xdr:nvSpPr>
        <xdr:cNvPr id="553" name="楕円 552"/>
        <xdr:cNvSpPr/>
      </xdr:nvSpPr>
      <xdr:spPr>
        <a:xfrm>
          <a:off x="12763500" y="61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88445</xdr:rowOff>
    </xdr:from>
    <xdr:ext cx="534377" cy="259045"/>
    <xdr:sp macro="" textlink="">
      <xdr:nvSpPr>
        <xdr:cNvPr id="554" name="テキスト ボックス 553"/>
        <xdr:cNvSpPr txBox="1"/>
      </xdr:nvSpPr>
      <xdr:spPr>
        <a:xfrm>
          <a:off x="12547111" y="62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9888</xdr:rowOff>
    </xdr:from>
    <xdr:to>
      <xdr:col>85</xdr:col>
      <xdr:colOff>127000</xdr:colOff>
      <xdr:row>54</xdr:row>
      <xdr:rowOff>102209</xdr:rowOff>
    </xdr:to>
    <xdr:cxnSp macro="">
      <xdr:nvCxnSpPr>
        <xdr:cNvPr id="586" name="直線コネクタ 585"/>
        <xdr:cNvCxnSpPr/>
      </xdr:nvCxnSpPr>
      <xdr:spPr>
        <a:xfrm flipV="1">
          <a:off x="15481300" y="9268188"/>
          <a:ext cx="838200" cy="9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7"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165858</xdr:rowOff>
    </xdr:from>
    <xdr:to>
      <xdr:col>81</xdr:col>
      <xdr:colOff>50800</xdr:colOff>
      <xdr:row>54</xdr:row>
      <xdr:rowOff>102209</xdr:rowOff>
    </xdr:to>
    <xdr:cxnSp macro="">
      <xdr:nvCxnSpPr>
        <xdr:cNvPr id="589" name="直線コネクタ 588"/>
        <xdr:cNvCxnSpPr/>
      </xdr:nvCxnSpPr>
      <xdr:spPr>
        <a:xfrm>
          <a:off x="14592300" y="9252708"/>
          <a:ext cx="889000" cy="10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1" name="テキスト ボックス 590"/>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165858</xdr:rowOff>
    </xdr:from>
    <xdr:to>
      <xdr:col>76</xdr:col>
      <xdr:colOff>114300</xdr:colOff>
      <xdr:row>55</xdr:row>
      <xdr:rowOff>156257</xdr:rowOff>
    </xdr:to>
    <xdr:cxnSp macro="">
      <xdr:nvCxnSpPr>
        <xdr:cNvPr id="592" name="直線コネクタ 591"/>
        <xdr:cNvCxnSpPr/>
      </xdr:nvCxnSpPr>
      <xdr:spPr>
        <a:xfrm flipV="1">
          <a:off x="13703300" y="9252708"/>
          <a:ext cx="889000" cy="3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4" name="テキスト ボックス 593"/>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54236</xdr:rowOff>
    </xdr:from>
    <xdr:to>
      <xdr:col>71</xdr:col>
      <xdr:colOff>177800</xdr:colOff>
      <xdr:row>55</xdr:row>
      <xdr:rowOff>156257</xdr:rowOff>
    </xdr:to>
    <xdr:cxnSp macro="">
      <xdr:nvCxnSpPr>
        <xdr:cNvPr id="595" name="直線コネクタ 594"/>
        <xdr:cNvCxnSpPr/>
      </xdr:nvCxnSpPr>
      <xdr:spPr>
        <a:xfrm>
          <a:off x="12814300" y="9312536"/>
          <a:ext cx="889000" cy="27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7" name="テキスト ボックス 596"/>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107234</xdr:rowOff>
    </xdr:from>
    <xdr:ext cx="534377" cy="259045"/>
    <xdr:sp macro="" textlink="">
      <xdr:nvSpPr>
        <xdr:cNvPr id="599" name="テキスト ボックス 598"/>
        <xdr:cNvSpPr txBox="1"/>
      </xdr:nvSpPr>
      <xdr:spPr>
        <a:xfrm>
          <a:off x="12547111" y="95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130538</xdr:rowOff>
    </xdr:from>
    <xdr:to>
      <xdr:col>85</xdr:col>
      <xdr:colOff>177800</xdr:colOff>
      <xdr:row>54</xdr:row>
      <xdr:rowOff>60688</xdr:rowOff>
    </xdr:to>
    <xdr:sp macro="" textlink="">
      <xdr:nvSpPr>
        <xdr:cNvPr id="605" name="楕円 604"/>
        <xdr:cNvSpPr/>
      </xdr:nvSpPr>
      <xdr:spPr>
        <a:xfrm>
          <a:off x="16268700" y="92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153415</xdr:rowOff>
    </xdr:from>
    <xdr:ext cx="534377" cy="259045"/>
    <xdr:sp macro="" textlink="">
      <xdr:nvSpPr>
        <xdr:cNvPr id="606" name="教育費該当値テキスト"/>
        <xdr:cNvSpPr txBox="1"/>
      </xdr:nvSpPr>
      <xdr:spPr>
        <a:xfrm>
          <a:off x="16370300" y="90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51409</xdr:rowOff>
    </xdr:from>
    <xdr:to>
      <xdr:col>81</xdr:col>
      <xdr:colOff>101600</xdr:colOff>
      <xdr:row>54</xdr:row>
      <xdr:rowOff>153009</xdr:rowOff>
    </xdr:to>
    <xdr:sp macro="" textlink="">
      <xdr:nvSpPr>
        <xdr:cNvPr id="607" name="楕円 606"/>
        <xdr:cNvSpPr/>
      </xdr:nvSpPr>
      <xdr:spPr>
        <a:xfrm>
          <a:off x="15430500" y="93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169536</xdr:rowOff>
    </xdr:from>
    <xdr:ext cx="534377" cy="259045"/>
    <xdr:sp macro="" textlink="">
      <xdr:nvSpPr>
        <xdr:cNvPr id="608" name="テキスト ボックス 607"/>
        <xdr:cNvSpPr txBox="1"/>
      </xdr:nvSpPr>
      <xdr:spPr>
        <a:xfrm>
          <a:off x="15214111" y="908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115058</xdr:rowOff>
    </xdr:from>
    <xdr:to>
      <xdr:col>76</xdr:col>
      <xdr:colOff>165100</xdr:colOff>
      <xdr:row>54</xdr:row>
      <xdr:rowOff>45208</xdr:rowOff>
    </xdr:to>
    <xdr:sp macro="" textlink="">
      <xdr:nvSpPr>
        <xdr:cNvPr id="609" name="楕円 608"/>
        <xdr:cNvSpPr/>
      </xdr:nvSpPr>
      <xdr:spPr>
        <a:xfrm>
          <a:off x="14541500" y="92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61735</xdr:rowOff>
    </xdr:from>
    <xdr:ext cx="534377" cy="259045"/>
    <xdr:sp macro="" textlink="">
      <xdr:nvSpPr>
        <xdr:cNvPr id="610" name="テキスト ボックス 609"/>
        <xdr:cNvSpPr txBox="1"/>
      </xdr:nvSpPr>
      <xdr:spPr>
        <a:xfrm>
          <a:off x="14325111" y="89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105457</xdr:rowOff>
    </xdr:from>
    <xdr:to>
      <xdr:col>72</xdr:col>
      <xdr:colOff>38100</xdr:colOff>
      <xdr:row>56</xdr:row>
      <xdr:rowOff>35607</xdr:rowOff>
    </xdr:to>
    <xdr:sp macro="" textlink="">
      <xdr:nvSpPr>
        <xdr:cNvPr id="611" name="楕円 610"/>
        <xdr:cNvSpPr/>
      </xdr:nvSpPr>
      <xdr:spPr>
        <a:xfrm>
          <a:off x="13652500" y="95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52134</xdr:rowOff>
    </xdr:from>
    <xdr:ext cx="534377" cy="259045"/>
    <xdr:sp macro="" textlink="">
      <xdr:nvSpPr>
        <xdr:cNvPr id="612" name="テキスト ボックス 611"/>
        <xdr:cNvSpPr txBox="1"/>
      </xdr:nvSpPr>
      <xdr:spPr>
        <a:xfrm>
          <a:off x="13436111" y="931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3436</xdr:rowOff>
    </xdr:from>
    <xdr:to>
      <xdr:col>67</xdr:col>
      <xdr:colOff>101600</xdr:colOff>
      <xdr:row>54</xdr:row>
      <xdr:rowOff>105036</xdr:rowOff>
    </xdr:to>
    <xdr:sp macro="" textlink="">
      <xdr:nvSpPr>
        <xdr:cNvPr id="613" name="楕円 612"/>
        <xdr:cNvSpPr/>
      </xdr:nvSpPr>
      <xdr:spPr>
        <a:xfrm>
          <a:off x="12763500" y="92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121563</xdr:rowOff>
    </xdr:from>
    <xdr:ext cx="534377" cy="259045"/>
    <xdr:sp macro="" textlink="">
      <xdr:nvSpPr>
        <xdr:cNvPr id="614" name="テキスト ボックス 613"/>
        <xdr:cNvSpPr txBox="1"/>
      </xdr:nvSpPr>
      <xdr:spPr>
        <a:xfrm>
          <a:off x="12547111" y="9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14770</xdr:rowOff>
    </xdr:from>
    <xdr:to>
      <xdr:col>85</xdr:col>
      <xdr:colOff>127000</xdr:colOff>
      <xdr:row>78</xdr:row>
      <xdr:rowOff>25400</xdr:rowOff>
    </xdr:to>
    <xdr:cxnSp macro="">
      <xdr:nvCxnSpPr>
        <xdr:cNvPr id="639" name="直線コネクタ 638"/>
        <xdr:cNvCxnSpPr/>
      </xdr:nvCxnSpPr>
      <xdr:spPr>
        <a:xfrm>
          <a:off x="15481300" y="13387870"/>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14770</xdr:rowOff>
    </xdr:from>
    <xdr:to>
      <xdr:col>81</xdr:col>
      <xdr:colOff>50800</xdr:colOff>
      <xdr:row>78</xdr:row>
      <xdr:rowOff>22600</xdr:rowOff>
    </xdr:to>
    <xdr:cxnSp macro="">
      <xdr:nvCxnSpPr>
        <xdr:cNvPr id="642" name="直線コネクタ 641"/>
        <xdr:cNvCxnSpPr/>
      </xdr:nvCxnSpPr>
      <xdr:spPr>
        <a:xfrm flipV="1">
          <a:off x="14592300" y="13387870"/>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170790</xdr:rowOff>
    </xdr:from>
    <xdr:to>
      <xdr:col>76</xdr:col>
      <xdr:colOff>114300</xdr:colOff>
      <xdr:row>78</xdr:row>
      <xdr:rowOff>22600</xdr:rowOff>
    </xdr:to>
    <xdr:cxnSp macro="">
      <xdr:nvCxnSpPr>
        <xdr:cNvPr id="645" name="直線コネクタ 644"/>
        <xdr:cNvCxnSpPr/>
      </xdr:nvCxnSpPr>
      <xdr:spPr>
        <a:xfrm>
          <a:off x="13703300" y="13372440"/>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170790</xdr:rowOff>
    </xdr:from>
    <xdr:to>
      <xdr:col>71</xdr:col>
      <xdr:colOff>177800</xdr:colOff>
      <xdr:row>78</xdr:row>
      <xdr:rowOff>6369</xdr:rowOff>
    </xdr:to>
    <xdr:cxnSp macro="">
      <xdr:nvCxnSpPr>
        <xdr:cNvPr id="648" name="直線コネクタ 647"/>
        <xdr:cNvCxnSpPr/>
      </xdr:nvCxnSpPr>
      <xdr:spPr>
        <a:xfrm flipV="1">
          <a:off x="12814300" y="13372440"/>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8" name="楕円 65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5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135420</xdr:rowOff>
    </xdr:from>
    <xdr:to>
      <xdr:col>81</xdr:col>
      <xdr:colOff>101600</xdr:colOff>
      <xdr:row>78</xdr:row>
      <xdr:rowOff>65570</xdr:rowOff>
    </xdr:to>
    <xdr:sp macro="" textlink="">
      <xdr:nvSpPr>
        <xdr:cNvPr id="660" name="楕円 659"/>
        <xdr:cNvSpPr/>
      </xdr:nvSpPr>
      <xdr:spPr>
        <a:xfrm>
          <a:off x="15430500" y="133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56697</xdr:rowOff>
    </xdr:from>
    <xdr:ext cx="378565" cy="259045"/>
    <xdr:sp macro="" textlink="">
      <xdr:nvSpPr>
        <xdr:cNvPr id="661" name="テキスト ボックス 660"/>
        <xdr:cNvSpPr txBox="1"/>
      </xdr:nvSpPr>
      <xdr:spPr>
        <a:xfrm>
          <a:off x="15292017" y="1342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143250</xdr:rowOff>
    </xdr:from>
    <xdr:to>
      <xdr:col>76</xdr:col>
      <xdr:colOff>165100</xdr:colOff>
      <xdr:row>78</xdr:row>
      <xdr:rowOff>73400</xdr:rowOff>
    </xdr:to>
    <xdr:sp macro="" textlink="">
      <xdr:nvSpPr>
        <xdr:cNvPr id="662" name="楕円 661"/>
        <xdr:cNvSpPr/>
      </xdr:nvSpPr>
      <xdr:spPr>
        <a:xfrm>
          <a:off x="14541500" y="13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64527</xdr:rowOff>
    </xdr:from>
    <xdr:ext cx="313932" cy="259045"/>
    <xdr:sp macro="" textlink="">
      <xdr:nvSpPr>
        <xdr:cNvPr id="663" name="テキスト ボックス 662"/>
        <xdr:cNvSpPr txBox="1"/>
      </xdr:nvSpPr>
      <xdr:spPr>
        <a:xfrm>
          <a:off x="14435333" y="1343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119990</xdr:rowOff>
    </xdr:from>
    <xdr:to>
      <xdr:col>72</xdr:col>
      <xdr:colOff>38100</xdr:colOff>
      <xdr:row>78</xdr:row>
      <xdr:rowOff>50140</xdr:rowOff>
    </xdr:to>
    <xdr:sp macro="" textlink="">
      <xdr:nvSpPr>
        <xdr:cNvPr id="664" name="楕円 663"/>
        <xdr:cNvSpPr/>
      </xdr:nvSpPr>
      <xdr:spPr>
        <a:xfrm>
          <a:off x="136525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41267</xdr:rowOff>
    </xdr:from>
    <xdr:ext cx="378565" cy="259045"/>
    <xdr:sp macro="" textlink="">
      <xdr:nvSpPr>
        <xdr:cNvPr id="665" name="テキスト ボックス 664"/>
        <xdr:cNvSpPr txBox="1"/>
      </xdr:nvSpPr>
      <xdr:spPr>
        <a:xfrm>
          <a:off x="13514017" y="13414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127019</xdr:rowOff>
    </xdr:from>
    <xdr:to>
      <xdr:col>67</xdr:col>
      <xdr:colOff>101600</xdr:colOff>
      <xdr:row>78</xdr:row>
      <xdr:rowOff>57169</xdr:rowOff>
    </xdr:to>
    <xdr:sp macro="" textlink="">
      <xdr:nvSpPr>
        <xdr:cNvPr id="666" name="楕円 665"/>
        <xdr:cNvSpPr/>
      </xdr:nvSpPr>
      <xdr:spPr>
        <a:xfrm>
          <a:off x="12763500" y="133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48296</xdr:rowOff>
    </xdr:from>
    <xdr:ext cx="378565" cy="259045"/>
    <xdr:sp macro="" textlink="">
      <xdr:nvSpPr>
        <xdr:cNvPr id="667" name="テキスト ボックス 666"/>
        <xdr:cNvSpPr txBox="1"/>
      </xdr:nvSpPr>
      <xdr:spPr>
        <a:xfrm>
          <a:off x="12625017" y="1342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41402</xdr:rowOff>
    </xdr:from>
    <xdr:to>
      <xdr:col>85</xdr:col>
      <xdr:colOff>127000</xdr:colOff>
      <xdr:row>94</xdr:row>
      <xdr:rowOff>110603</xdr:rowOff>
    </xdr:to>
    <xdr:cxnSp macro="">
      <xdr:nvCxnSpPr>
        <xdr:cNvPr id="699" name="直線コネクタ 698"/>
        <xdr:cNvCxnSpPr/>
      </xdr:nvCxnSpPr>
      <xdr:spPr>
        <a:xfrm>
          <a:off x="15481300" y="16157702"/>
          <a:ext cx="838200" cy="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1458</xdr:rowOff>
    </xdr:from>
    <xdr:ext cx="534377" cy="259045"/>
    <xdr:sp macro="" textlink="">
      <xdr:nvSpPr>
        <xdr:cNvPr id="700" name="公債費平均値テキスト"/>
        <xdr:cNvSpPr txBox="1"/>
      </xdr:nvSpPr>
      <xdr:spPr>
        <a:xfrm>
          <a:off x="16370300" y="1628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49926</xdr:rowOff>
    </xdr:from>
    <xdr:to>
      <xdr:col>81</xdr:col>
      <xdr:colOff>50800</xdr:colOff>
      <xdr:row>94</xdr:row>
      <xdr:rowOff>41402</xdr:rowOff>
    </xdr:to>
    <xdr:cxnSp macro="">
      <xdr:nvCxnSpPr>
        <xdr:cNvPr id="702" name="直線コネクタ 701"/>
        <xdr:cNvCxnSpPr/>
      </xdr:nvCxnSpPr>
      <xdr:spPr>
        <a:xfrm>
          <a:off x="14592300" y="15994776"/>
          <a:ext cx="889000" cy="16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4" name="テキスト ボックス 703"/>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49926</xdr:rowOff>
    </xdr:from>
    <xdr:to>
      <xdr:col>76</xdr:col>
      <xdr:colOff>114300</xdr:colOff>
      <xdr:row>93</xdr:row>
      <xdr:rowOff>130034</xdr:rowOff>
    </xdr:to>
    <xdr:cxnSp macro="">
      <xdr:nvCxnSpPr>
        <xdr:cNvPr id="705" name="直線コネクタ 704"/>
        <xdr:cNvCxnSpPr/>
      </xdr:nvCxnSpPr>
      <xdr:spPr>
        <a:xfrm flipV="1">
          <a:off x="13703300" y="15994776"/>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59326</xdr:rowOff>
    </xdr:from>
    <xdr:ext cx="534377" cy="259045"/>
    <xdr:sp macro="" textlink="">
      <xdr:nvSpPr>
        <xdr:cNvPr id="707" name="テキスト ボックス 706"/>
        <xdr:cNvSpPr txBox="1"/>
      </xdr:nvSpPr>
      <xdr:spPr>
        <a:xfrm>
          <a:off x="14325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130949</xdr:rowOff>
    </xdr:from>
    <xdr:to>
      <xdr:col>71</xdr:col>
      <xdr:colOff>177800</xdr:colOff>
      <xdr:row>93</xdr:row>
      <xdr:rowOff>130034</xdr:rowOff>
    </xdr:to>
    <xdr:cxnSp macro="">
      <xdr:nvCxnSpPr>
        <xdr:cNvPr id="708" name="直線コネクタ 707"/>
        <xdr:cNvCxnSpPr/>
      </xdr:nvCxnSpPr>
      <xdr:spPr>
        <a:xfrm>
          <a:off x="12814300" y="15732899"/>
          <a:ext cx="889000" cy="3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15566</xdr:rowOff>
    </xdr:from>
    <xdr:ext cx="534377" cy="259045"/>
    <xdr:sp macro="" textlink="">
      <xdr:nvSpPr>
        <xdr:cNvPr id="710" name="テキスト ボックス 709"/>
        <xdr:cNvSpPr txBox="1"/>
      </xdr:nvSpPr>
      <xdr:spPr>
        <a:xfrm>
          <a:off x="13436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94105</xdr:rowOff>
    </xdr:from>
    <xdr:ext cx="534377" cy="259045"/>
    <xdr:sp macro="" textlink="">
      <xdr:nvSpPr>
        <xdr:cNvPr id="712" name="テキスト ボックス 711"/>
        <xdr:cNvSpPr txBox="1"/>
      </xdr:nvSpPr>
      <xdr:spPr>
        <a:xfrm>
          <a:off x="12547111" y="163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59803</xdr:rowOff>
    </xdr:from>
    <xdr:to>
      <xdr:col>85</xdr:col>
      <xdr:colOff>177800</xdr:colOff>
      <xdr:row>94</xdr:row>
      <xdr:rowOff>161403</xdr:rowOff>
    </xdr:to>
    <xdr:sp macro="" textlink="">
      <xdr:nvSpPr>
        <xdr:cNvPr id="718" name="楕円 717"/>
        <xdr:cNvSpPr/>
      </xdr:nvSpPr>
      <xdr:spPr>
        <a:xfrm>
          <a:off x="16268700" y="161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82680</xdr:rowOff>
    </xdr:from>
    <xdr:ext cx="534377" cy="259045"/>
    <xdr:sp macro="" textlink="">
      <xdr:nvSpPr>
        <xdr:cNvPr id="719" name="公債費該当値テキスト"/>
        <xdr:cNvSpPr txBox="1"/>
      </xdr:nvSpPr>
      <xdr:spPr>
        <a:xfrm>
          <a:off x="16370300" y="1602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162052</xdr:rowOff>
    </xdr:from>
    <xdr:to>
      <xdr:col>81</xdr:col>
      <xdr:colOff>101600</xdr:colOff>
      <xdr:row>94</xdr:row>
      <xdr:rowOff>92202</xdr:rowOff>
    </xdr:to>
    <xdr:sp macro="" textlink="">
      <xdr:nvSpPr>
        <xdr:cNvPr id="720" name="楕円 719"/>
        <xdr:cNvSpPr/>
      </xdr:nvSpPr>
      <xdr:spPr>
        <a:xfrm>
          <a:off x="15430500" y="161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108729</xdr:rowOff>
    </xdr:from>
    <xdr:ext cx="534377" cy="259045"/>
    <xdr:sp macro="" textlink="">
      <xdr:nvSpPr>
        <xdr:cNvPr id="721" name="テキスト ボックス 720"/>
        <xdr:cNvSpPr txBox="1"/>
      </xdr:nvSpPr>
      <xdr:spPr>
        <a:xfrm>
          <a:off x="15214111" y="1588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170576</xdr:rowOff>
    </xdr:from>
    <xdr:to>
      <xdr:col>76</xdr:col>
      <xdr:colOff>165100</xdr:colOff>
      <xdr:row>93</xdr:row>
      <xdr:rowOff>100726</xdr:rowOff>
    </xdr:to>
    <xdr:sp macro="" textlink="">
      <xdr:nvSpPr>
        <xdr:cNvPr id="722" name="楕円 721"/>
        <xdr:cNvSpPr/>
      </xdr:nvSpPr>
      <xdr:spPr>
        <a:xfrm>
          <a:off x="14541500" y="159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117253</xdr:rowOff>
    </xdr:from>
    <xdr:ext cx="534377" cy="259045"/>
    <xdr:sp macro="" textlink="">
      <xdr:nvSpPr>
        <xdr:cNvPr id="723" name="テキスト ボックス 722"/>
        <xdr:cNvSpPr txBox="1"/>
      </xdr:nvSpPr>
      <xdr:spPr>
        <a:xfrm>
          <a:off x="14325111" y="1571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79234</xdr:rowOff>
    </xdr:from>
    <xdr:to>
      <xdr:col>72</xdr:col>
      <xdr:colOff>38100</xdr:colOff>
      <xdr:row>94</xdr:row>
      <xdr:rowOff>9384</xdr:rowOff>
    </xdr:to>
    <xdr:sp macro="" textlink="">
      <xdr:nvSpPr>
        <xdr:cNvPr id="724" name="楕円 723"/>
        <xdr:cNvSpPr/>
      </xdr:nvSpPr>
      <xdr:spPr>
        <a:xfrm>
          <a:off x="13652500" y="16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25911</xdr:rowOff>
    </xdr:from>
    <xdr:ext cx="534377" cy="259045"/>
    <xdr:sp macro="" textlink="">
      <xdr:nvSpPr>
        <xdr:cNvPr id="725" name="テキスト ボックス 724"/>
        <xdr:cNvSpPr txBox="1"/>
      </xdr:nvSpPr>
      <xdr:spPr>
        <a:xfrm>
          <a:off x="13436111" y="157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80149</xdr:rowOff>
    </xdr:from>
    <xdr:to>
      <xdr:col>67</xdr:col>
      <xdr:colOff>101600</xdr:colOff>
      <xdr:row>92</xdr:row>
      <xdr:rowOff>10299</xdr:rowOff>
    </xdr:to>
    <xdr:sp macro="" textlink="">
      <xdr:nvSpPr>
        <xdr:cNvPr id="726" name="楕円 725"/>
        <xdr:cNvSpPr/>
      </xdr:nvSpPr>
      <xdr:spPr>
        <a:xfrm>
          <a:off x="12763500" y="156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26826</xdr:rowOff>
    </xdr:from>
    <xdr:ext cx="534377" cy="259045"/>
    <xdr:sp macro="" textlink="">
      <xdr:nvSpPr>
        <xdr:cNvPr id="727" name="テキスト ボックス 726"/>
        <xdr:cNvSpPr txBox="1"/>
      </xdr:nvSpPr>
      <xdr:spPr>
        <a:xfrm>
          <a:off x="12547111" y="1545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歳出決算総額において、最も構成割合の高い項目は民生費であり、住民一人当たり</a:t>
          </a:r>
          <a:r>
            <a:rPr kumimoji="1" lang="en-US" altLang="ja-JP" sz="1300">
              <a:latin typeface="ＭＳ Ｐゴシック" panose="020B0600070205080204" pitchFamily="50" charset="-128"/>
              <a:ea typeface="ＭＳ Ｐゴシック" panose="020B0600070205080204" pitchFamily="50" charset="-128"/>
            </a:rPr>
            <a:t>176,372</a:t>
          </a:r>
          <a:r>
            <a:rPr kumimoji="1" lang="ja-JP" altLang="en-US" sz="1300">
              <a:latin typeface="ＭＳ Ｐゴシック" panose="020B0600070205080204" pitchFamily="50" charset="-128"/>
              <a:ea typeface="ＭＳ Ｐゴシック" panose="020B0600070205080204" pitchFamily="50" charset="-128"/>
            </a:rPr>
            <a:t>円であり、類似団体平均よりも高い水準で推移している。これは、子どものための教育・保育給付事業費や介護特別会計繰出金の増が主な要因である。今後も少子高齢化等に伴い増加していくことが見込まれるが、必要性・有効性の観点から見直しを行いながら民生費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また、前年度と比較して大きく増減した項目は総務費で、住民一人当たり</a:t>
          </a:r>
          <a:r>
            <a:rPr kumimoji="1" lang="en-US" altLang="ja-JP" sz="1300">
              <a:latin typeface="ＭＳ Ｐゴシック" panose="020B0600070205080204" pitchFamily="50" charset="-128"/>
              <a:ea typeface="ＭＳ Ｐゴシック" panose="020B0600070205080204" pitchFamily="50" charset="-128"/>
            </a:rPr>
            <a:t>49,855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％減）となっている。これは、まちの拠点整備等基金積立金の減が主な要因である。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実質単年度収支については、前年度と比較して</a:t>
          </a:r>
          <a:r>
            <a:rPr kumimoji="1" lang="en-US" altLang="ja-JP" sz="1400">
              <a:latin typeface="ＭＳ ゴシック" pitchFamily="49" charset="-128"/>
              <a:ea typeface="ＭＳ ゴシック" pitchFamily="49" charset="-128"/>
            </a:rPr>
            <a:t>4.55</a:t>
          </a:r>
          <a:r>
            <a:rPr kumimoji="1" lang="ja-JP" altLang="en-US" sz="1400">
              <a:latin typeface="ＭＳ ゴシック" pitchFamily="49" charset="-128"/>
              <a:ea typeface="ＭＳ ゴシック" pitchFamily="49" charset="-128"/>
            </a:rPr>
            <a:t>ポイントの減となっている。また、決算剰余金については、予算の効率的な執行や徴収率の向上など市税の確保に向けた取り組みを強化してきたところである。財政調整基金については、令和元年度においても、前年度の決算剰余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の額を基本として財政調整基金への積み立てを行ったところである。今後も適正とされる標準財政規模の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％程度の財政調整基金残高の安定的な確保を目標に同様の取組を継続していく。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すべての会計において黒字決算となった。今後も各会計において赤字額が生じないよう、適正かつ健全な財政運営を図っていく。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750;&#20844;&#38283;/03_&#27770;&#31639;/12_&#36001;&#25919;&#29366;&#27841;&#36039;&#26009;&#38598;/R1&#27770;&#31639;/03_&#22238;&#31572;/0309/&#12304;&#36001;&#25919;&#29366;&#27841;&#36039;&#26009;&#38598;&#12305;_072028_&#20250;&#27941;&#33509;&#2649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36.299999999999997</v>
          </cell>
          <cell r="BX51">
            <v>30.3</v>
          </cell>
          <cell r="CF51">
            <v>31.7</v>
          </cell>
          <cell r="CN51">
            <v>28</v>
          </cell>
          <cell r="CV51">
            <v>27.2</v>
          </cell>
        </row>
        <row r="53">
          <cell r="BP53">
            <v>51.6</v>
          </cell>
          <cell r="BX53">
            <v>53.1</v>
          </cell>
          <cell r="CF53">
            <v>53.5</v>
          </cell>
          <cell r="CN53">
            <v>54.4</v>
          </cell>
          <cell r="CV53">
            <v>55.3</v>
          </cell>
        </row>
        <row r="55">
          <cell r="AN55" t="str">
            <v>類似団体内平均値</v>
          </cell>
          <cell r="BP55">
            <v>17.8</v>
          </cell>
          <cell r="BX55">
            <v>15</v>
          </cell>
          <cell r="CF55">
            <v>12.2</v>
          </cell>
          <cell r="CN55">
            <v>5</v>
          </cell>
          <cell r="CV55">
            <v>5.4</v>
          </cell>
        </row>
        <row r="57">
          <cell r="BP57">
            <v>56.2</v>
          </cell>
          <cell r="BX57">
            <v>60.1</v>
          </cell>
          <cell r="CF57">
            <v>61.2</v>
          </cell>
          <cell r="CN57">
            <v>61.7</v>
          </cell>
          <cell r="CV57">
            <v>62.6</v>
          </cell>
        </row>
        <row r="72">
          <cell r="BP72" t="str">
            <v>H27</v>
          </cell>
          <cell r="BX72" t="str">
            <v>H28</v>
          </cell>
          <cell r="CF72" t="str">
            <v>H29</v>
          </cell>
          <cell r="CN72" t="str">
            <v>H30</v>
          </cell>
          <cell r="CV72" t="str">
            <v>R01</v>
          </cell>
        </row>
        <row r="73">
          <cell r="AN73" t="str">
            <v>当該団体値</v>
          </cell>
          <cell r="BP73">
            <v>36.299999999999997</v>
          </cell>
          <cell r="BX73">
            <v>30.3</v>
          </cell>
          <cell r="CF73">
            <v>31.7</v>
          </cell>
          <cell r="CN73">
            <v>28</v>
          </cell>
          <cell r="CV73">
            <v>27.2</v>
          </cell>
        </row>
        <row r="75">
          <cell r="BP75">
            <v>10.8</v>
          </cell>
          <cell r="BX75">
            <v>8.8000000000000007</v>
          </cell>
          <cell r="CF75">
            <v>7.3</v>
          </cell>
          <cell r="CN75">
            <v>6.2</v>
          </cell>
          <cell r="CV75">
            <v>5.6</v>
          </cell>
        </row>
        <row r="77">
          <cell r="AN77" t="str">
            <v>類似団体内平均値</v>
          </cell>
          <cell r="BP77">
            <v>17.8</v>
          </cell>
          <cell r="BX77">
            <v>15</v>
          </cell>
          <cell r="CF77">
            <v>12.2</v>
          </cell>
          <cell r="CN77">
            <v>5</v>
          </cell>
          <cell r="CV77">
            <v>5.4</v>
          </cell>
        </row>
        <row r="79">
          <cell r="BP79">
            <v>5.3</v>
          </cell>
          <cell r="BX79">
            <v>5</v>
          </cell>
          <cell r="CF79">
            <v>4.8</v>
          </cell>
          <cell r="CN79">
            <v>4.5</v>
          </cell>
          <cell r="CV79">
            <v>4.2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M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50733703</v>
      </c>
      <c r="BO4" s="424"/>
      <c r="BP4" s="424"/>
      <c r="BQ4" s="424"/>
      <c r="BR4" s="424"/>
      <c r="BS4" s="424"/>
      <c r="BT4" s="424"/>
      <c r="BU4" s="425"/>
      <c r="BV4" s="423">
        <v>51723691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5.5</v>
      </c>
      <c r="CU4" s="608"/>
      <c r="CV4" s="608"/>
      <c r="CW4" s="608"/>
      <c r="CX4" s="608"/>
      <c r="CY4" s="608"/>
      <c r="CZ4" s="608"/>
      <c r="DA4" s="609"/>
      <c r="DB4" s="607">
        <v>7.2</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49033758</v>
      </c>
      <c r="BO5" s="429"/>
      <c r="BP5" s="429"/>
      <c r="BQ5" s="429"/>
      <c r="BR5" s="429"/>
      <c r="BS5" s="429"/>
      <c r="BT5" s="429"/>
      <c r="BU5" s="430"/>
      <c r="BV5" s="428">
        <v>49564446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90.7</v>
      </c>
      <c r="CU5" s="399"/>
      <c r="CV5" s="399"/>
      <c r="CW5" s="399"/>
      <c r="CX5" s="399"/>
      <c r="CY5" s="399"/>
      <c r="CZ5" s="399"/>
      <c r="DA5" s="400"/>
      <c r="DB5" s="398">
        <v>89.9</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1699945</v>
      </c>
      <c r="BO6" s="429"/>
      <c r="BP6" s="429"/>
      <c r="BQ6" s="429"/>
      <c r="BR6" s="429"/>
      <c r="BS6" s="429"/>
      <c r="BT6" s="429"/>
      <c r="BU6" s="430"/>
      <c r="BV6" s="428">
        <v>2159245</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95.4</v>
      </c>
      <c r="CU6" s="582"/>
      <c r="CV6" s="582"/>
      <c r="CW6" s="582"/>
      <c r="CX6" s="582"/>
      <c r="CY6" s="582"/>
      <c r="CZ6" s="582"/>
      <c r="DA6" s="583"/>
      <c r="DB6" s="581">
        <v>95.6</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142083</v>
      </c>
      <c r="BO7" s="429"/>
      <c r="BP7" s="429"/>
      <c r="BQ7" s="429"/>
      <c r="BR7" s="429"/>
      <c r="BS7" s="429"/>
      <c r="BT7" s="429"/>
      <c r="BU7" s="430"/>
      <c r="BV7" s="428">
        <v>128644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28145868</v>
      </c>
      <c r="CU7" s="429"/>
      <c r="CV7" s="429"/>
      <c r="CW7" s="429"/>
      <c r="CX7" s="429"/>
      <c r="CY7" s="429"/>
      <c r="CZ7" s="429"/>
      <c r="DA7" s="430"/>
      <c r="DB7" s="428">
        <v>28240040</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1557862</v>
      </c>
      <c r="BO8" s="429"/>
      <c r="BP8" s="429"/>
      <c r="BQ8" s="429"/>
      <c r="BR8" s="429"/>
      <c r="BS8" s="429"/>
      <c r="BT8" s="429"/>
      <c r="BU8" s="430"/>
      <c r="BV8" s="428">
        <v>2030601</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0.62</v>
      </c>
      <c r="CU8" s="542"/>
      <c r="CV8" s="542"/>
      <c r="CW8" s="542"/>
      <c r="CX8" s="542"/>
      <c r="CY8" s="542"/>
      <c r="CZ8" s="542"/>
      <c r="DA8" s="543"/>
      <c r="DB8" s="541">
        <v>0.62</v>
      </c>
      <c r="DC8" s="542"/>
      <c r="DD8" s="542"/>
      <c r="DE8" s="542"/>
      <c r="DF8" s="542"/>
      <c r="DG8" s="542"/>
      <c r="DH8" s="542"/>
      <c r="DI8" s="543"/>
      <c r="DJ8" s="186"/>
      <c r="DK8" s="186"/>
      <c r="DL8" s="186"/>
      <c r="DM8" s="186"/>
      <c r="DN8" s="186"/>
      <c r="DO8" s="186"/>
    </row>
    <row r="9" spans="1:119" ht="18.75" customHeight="1" thickBot="1" x14ac:dyDescent="0.25">
      <c r="A9" s="187"/>
      <c r="B9" s="570" t="s">
        <v>111</v>
      </c>
      <c r="C9" s="571"/>
      <c r="D9" s="571"/>
      <c r="E9" s="571"/>
      <c r="F9" s="571"/>
      <c r="G9" s="571"/>
      <c r="H9" s="571"/>
      <c r="I9" s="571"/>
      <c r="J9" s="571"/>
      <c r="K9" s="491"/>
      <c r="L9" s="572" t="s">
        <v>112</v>
      </c>
      <c r="M9" s="573"/>
      <c r="N9" s="573"/>
      <c r="O9" s="573"/>
      <c r="P9" s="573"/>
      <c r="Q9" s="574"/>
      <c r="R9" s="575">
        <v>124062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-472739</v>
      </c>
      <c r="BO9" s="429"/>
      <c r="BP9" s="429"/>
      <c r="BQ9" s="429"/>
      <c r="BR9" s="429"/>
      <c r="BS9" s="429"/>
      <c r="BT9" s="429"/>
      <c r="BU9" s="430"/>
      <c r="BV9" s="428">
        <v>149216</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12.3</v>
      </c>
      <c r="CU9" s="399"/>
      <c r="CV9" s="399"/>
      <c r="CW9" s="399"/>
      <c r="CX9" s="399"/>
      <c r="CY9" s="399"/>
      <c r="CZ9" s="399"/>
      <c r="DA9" s="400"/>
      <c r="DB9" s="398">
        <v>13.4</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117</v>
      </c>
      <c r="M10" s="402"/>
      <c r="N10" s="402"/>
      <c r="O10" s="402"/>
      <c r="P10" s="402"/>
      <c r="Q10" s="403"/>
      <c r="R10" s="404">
        <v>126220</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312</v>
      </c>
      <c r="BO10" s="429"/>
      <c r="BP10" s="429"/>
      <c r="BQ10" s="429"/>
      <c r="BR10" s="429"/>
      <c r="BS10" s="429"/>
      <c r="BT10" s="429"/>
      <c r="BU10" s="430"/>
      <c r="BV10" s="428">
        <v>303849</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2">
      <c r="A12" s="187"/>
      <c r="B12" s="544" t="s">
        <v>128</v>
      </c>
      <c r="C12" s="545"/>
      <c r="D12" s="545"/>
      <c r="E12" s="545"/>
      <c r="F12" s="545"/>
      <c r="G12" s="545"/>
      <c r="H12" s="545"/>
      <c r="I12" s="545"/>
      <c r="J12" s="545"/>
      <c r="K12" s="546"/>
      <c r="L12" s="553" t="s">
        <v>129</v>
      </c>
      <c r="M12" s="554"/>
      <c r="N12" s="554"/>
      <c r="O12" s="554"/>
      <c r="P12" s="554"/>
      <c r="Q12" s="555"/>
      <c r="R12" s="556">
        <v>118322</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94</v>
      </c>
      <c r="AV12" s="486"/>
      <c r="AW12" s="486"/>
      <c r="AX12" s="486"/>
      <c r="AY12" s="408" t="s">
        <v>133</v>
      </c>
      <c r="AZ12" s="409"/>
      <c r="BA12" s="409"/>
      <c r="BB12" s="409"/>
      <c r="BC12" s="409"/>
      <c r="BD12" s="409"/>
      <c r="BE12" s="409"/>
      <c r="BF12" s="409"/>
      <c r="BG12" s="409"/>
      <c r="BH12" s="409"/>
      <c r="BI12" s="409"/>
      <c r="BJ12" s="409"/>
      <c r="BK12" s="409"/>
      <c r="BL12" s="409"/>
      <c r="BM12" s="410"/>
      <c r="BN12" s="428">
        <v>357982</v>
      </c>
      <c r="BO12" s="429"/>
      <c r="BP12" s="429"/>
      <c r="BQ12" s="429"/>
      <c r="BR12" s="429"/>
      <c r="BS12" s="429"/>
      <c r="BT12" s="429"/>
      <c r="BU12" s="430"/>
      <c r="BV12" s="428">
        <v>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137</v>
      </c>
      <c r="N13" s="529"/>
      <c r="O13" s="529"/>
      <c r="P13" s="529"/>
      <c r="Q13" s="530"/>
      <c r="R13" s="531">
        <v>117386</v>
      </c>
      <c r="S13" s="532"/>
      <c r="T13" s="532"/>
      <c r="U13" s="532"/>
      <c r="V13" s="533"/>
      <c r="W13" s="519" t="s">
        <v>138</v>
      </c>
      <c r="X13" s="441"/>
      <c r="Y13" s="441"/>
      <c r="Z13" s="441"/>
      <c r="AA13" s="441"/>
      <c r="AB13" s="442"/>
      <c r="AC13" s="404">
        <v>3063</v>
      </c>
      <c r="AD13" s="405"/>
      <c r="AE13" s="405"/>
      <c r="AF13" s="405"/>
      <c r="AG13" s="406"/>
      <c r="AH13" s="404">
        <v>3137</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-830409</v>
      </c>
      <c r="BO13" s="429"/>
      <c r="BP13" s="429"/>
      <c r="BQ13" s="429"/>
      <c r="BR13" s="429"/>
      <c r="BS13" s="429"/>
      <c r="BT13" s="429"/>
      <c r="BU13" s="430"/>
      <c r="BV13" s="428">
        <v>453065</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5.6</v>
      </c>
      <c r="CU13" s="399"/>
      <c r="CV13" s="399"/>
      <c r="CW13" s="399"/>
      <c r="CX13" s="399"/>
      <c r="CY13" s="399"/>
      <c r="CZ13" s="399"/>
      <c r="DA13" s="400"/>
      <c r="DB13" s="398">
        <v>6.2</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143</v>
      </c>
      <c r="M14" s="565"/>
      <c r="N14" s="565"/>
      <c r="O14" s="565"/>
      <c r="P14" s="565"/>
      <c r="Q14" s="566"/>
      <c r="R14" s="531">
        <v>119513</v>
      </c>
      <c r="S14" s="532"/>
      <c r="T14" s="532"/>
      <c r="U14" s="532"/>
      <c r="V14" s="533"/>
      <c r="W14" s="534"/>
      <c r="X14" s="444"/>
      <c r="Y14" s="444"/>
      <c r="Z14" s="444"/>
      <c r="AA14" s="444"/>
      <c r="AB14" s="445"/>
      <c r="AC14" s="524">
        <v>5.5</v>
      </c>
      <c r="AD14" s="525"/>
      <c r="AE14" s="525"/>
      <c r="AF14" s="525"/>
      <c r="AG14" s="526"/>
      <c r="AH14" s="524">
        <v>5.7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27.2</v>
      </c>
      <c r="CU14" s="536"/>
      <c r="CV14" s="536"/>
      <c r="CW14" s="536"/>
      <c r="CX14" s="536"/>
      <c r="CY14" s="536"/>
      <c r="CZ14" s="536"/>
      <c r="DA14" s="537"/>
      <c r="DB14" s="535">
        <v>28</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145</v>
      </c>
      <c r="N15" s="529"/>
      <c r="O15" s="529"/>
      <c r="P15" s="529"/>
      <c r="Q15" s="530"/>
      <c r="R15" s="531">
        <v>118670</v>
      </c>
      <c r="S15" s="532"/>
      <c r="T15" s="532"/>
      <c r="U15" s="532"/>
      <c r="V15" s="533"/>
      <c r="W15" s="519" t="s">
        <v>146</v>
      </c>
      <c r="X15" s="441"/>
      <c r="Y15" s="441"/>
      <c r="Z15" s="441"/>
      <c r="AA15" s="441"/>
      <c r="AB15" s="442"/>
      <c r="AC15" s="404">
        <v>14133</v>
      </c>
      <c r="AD15" s="405"/>
      <c r="AE15" s="405"/>
      <c r="AF15" s="405"/>
      <c r="AG15" s="406"/>
      <c r="AH15" s="404">
        <v>14181</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14007160</v>
      </c>
      <c r="BO15" s="424"/>
      <c r="BP15" s="424"/>
      <c r="BQ15" s="424"/>
      <c r="BR15" s="424"/>
      <c r="BS15" s="424"/>
      <c r="BT15" s="424"/>
      <c r="BU15" s="425"/>
      <c r="BV15" s="423">
        <v>13960406</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25.4</v>
      </c>
      <c r="AD16" s="525"/>
      <c r="AE16" s="525"/>
      <c r="AF16" s="525"/>
      <c r="AG16" s="526"/>
      <c r="AH16" s="524">
        <v>25.7</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22630395</v>
      </c>
      <c r="BO16" s="429"/>
      <c r="BP16" s="429"/>
      <c r="BQ16" s="429"/>
      <c r="BR16" s="429"/>
      <c r="BS16" s="429"/>
      <c r="BT16" s="429"/>
      <c r="BU16" s="430"/>
      <c r="BV16" s="428">
        <v>22162457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38549</v>
      </c>
      <c r="AD17" s="405"/>
      <c r="AE17" s="405"/>
      <c r="AF17" s="405"/>
      <c r="AG17" s="406"/>
      <c r="AH17" s="404">
        <v>37934</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17856640</v>
      </c>
      <c r="BO17" s="429"/>
      <c r="BP17" s="429"/>
      <c r="BQ17" s="429"/>
      <c r="BR17" s="429"/>
      <c r="BS17" s="429"/>
      <c r="BT17" s="429"/>
      <c r="BU17" s="430"/>
      <c r="BV17" s="428">
        <v>17828928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156</v>
      </c>
      <c r="C18" s="491"/>
      <c r="D18" s="491"/>
      <c r="E18" s="492"/>
      <c r="F18" s="492"/>
      <c r="G18" s="492"/>
      <c r="H18" s="492"/>
      <c r="I18" s="492"/>
      <c r="J18" s="492"/>
      <c r="K18" s="492"/>
      <c r="L18" s="493">
        <v>382.97</v>
      </c>
      <c r="M18" s="493"/>
      <c r="N18" s="493"/>
      <c r="O18" s="493"/>
      <c r="P18" s="493"/>
      <c r="Q18" s="493"/>
      <c r="R18" s="494"/>
      <c r="S18" s="494"/>
      <c r="T18" s="494"/>
      <c r="U18" s="494"/>
      <c r="V18" s="495"/>
      <c r="W18" s="509"/>
      <c r="X18" s="510"/>
      <c r="Y18" s="510"/>
      <c r="Z18" s="510"/>
      <c r="AA18" s="510"/>
      <c r="AB18" s="520"/>
      <c r="AC18" s="392">
        <v>69.2</v>
      </c>
      <c r="AD18" s="393"/>
      <c r="AE18" s="393"/>
      <c r="AF18" s="393"/>
      <c r="AG18" s="496"/>
      <c r="AH18" s="392">
        <v>68.7</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26234679</v>
      </c>
      <c r="BO18" s="429"/>
      <c r="BP18" s="429"/>
      <c r="BQ18" s="429"/>
      <c r="BR18" s="429"/>
      <c r="BS18" s="429"/>
      <c r="BT18" s="429"/>
      <c r="BU18" s="430"/>
      <c r="BV18" s="428">
        <v>25907897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158</v>
      </c>
      <c r="C19" s="491"/>
      <c r="D19" s="491"/>
      <c r="E19" s="492"/>
      <c r="F19" s="492"/>
      <c r="G19" s="492"/>
      <c r="H19" s="492"/>
      <c r="I19" s="492"/>
      <c r="J19" s="492"/>
      <c r="K19" s="492"/>
      <c r="L19" s="498">
        <v>324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33252676</v>
      </c>
      <c r="BO19" s="429"/>
      <c r="BP19" s="429"/>
      <c r="BQ19" s="429"/>
      <c r="BR19" s="429"/>
      <c r="BS19" s="429"/>
      <c r="BT19" s="429"/>
      <c r="BU19" s="430"/>
      <c r="BV19" s="428">
        <v>32883149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160</v>
      </c>
      <c r="C20" s="491"/>
      <c r="D20" s="491"/>
      <c r="E20" s="492"/>
      <c r="F20" s="492"/>
      <c r="G20" s="492"/>
      <c r="H20" s="492"/>
      <c r="I20" s="492"/>
      <c r="J20" s="492"/>
      <c r="K20" s="492"/>
      <c r="L20" s="498">
        <v>49431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45732471</v>
      </c>
      <c r="BO23" s="429"/>
      <c r="BP23" s="429"/>
      <c r="BQ23" s="429"/>
      <c r="BR23" s="429"/>
      <c r="BS23" s="429"/>
      <c r="BT23" s="429"/>
      <c r="BU23" s="430"/>
      <c r="BV23" s="428">
        <v>45824958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169</v>
      </c>
      <c r="F24" s="402"/>
      <c r="G24" s="402"/>
      <c r="H24" s="402"/>
      <c r="I24" s="402"/>
      <c r="J24" s="402"/>
      <c r="K24" s="403"/>
      <c r="L24" s="404">
        <v>1</v>
      </c>
      <c r="M24" s="405"/>
      <c r="N24" s="405"/>
      <c r="O24" s="405"/>
      <c r="P24" s="406"/>
      <c r="Q24" s="404">
        <v>9370</v>
      </c>
      <c r="R24" s="405"/>
      <c r="S24" s="405"/>
      <c r="T24" s="405"/>
      <c r="U24" s="405"/>
      <c r="V24" s="406"/>
      <c r="W24" s="470"/>
      <c r="X24" s="461"/>
      <c r="Y24" s="462"/>
      <c r="Z24" s="401" t="s">
        <v>170</v>
      </c>
      <c r="AA24" s="402"/>
      <c r="AB24" s="402"/>
      <c r="AC24" s="402"/>
      <c r="AD24" s="402"/>
      <c r="AE24" s="402"/>
      <c r="AF24" s="402"/>
      <c r="AG24" s="403"/>
      <c r="AH24" s="404">
        <v>834</v>
      </c>
      <c r="AI24" s="405"/>
      <c r="AJ24" s="405"/>
      <c r="AK24" s="405"/>
      <c r="AL24" s="406"/>
      <c r="AM24" s="404">
        <v>2747196</v>
      </c>
      <c r="AN24" s="405"/>
      <c r="AO24" s="405"/>
      <c r="AP24" s="405"/>
      <c r="AQ24" s="405"/>
      <c r="AR24" s="406"/>
      <c r="AS24" s="404">
        <v>3294</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39230109</v>
      </c>
      <c r="BO24" s="429"/>
      <c r="BP24" s="429"/>
      <c r="BQ24" s="429"/>
      <c r="BR24" s="429"/>
      <c r="BS24" s="429"/>
      <c r="BT24" s="429"/>
      <c r="BU24" s="430"/>
      <c r="BV24" s="428">
        <v>39520641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172</v>
      </c>
      <c r="F25" s="402"/>
      <c r="G25" s="402"/>
      <c r="H25" s="402"/>
      <c r="I25" s="402"/>
      <c r="J25" s="402"/>
      <c r="K25" s="403"/>
      <c r="L25" s="404">
        <v>1</v>
      </c>
      <c r="M25" s="405"/>
      <c r="N25" s="405"/>
      <c r="O25" s="405"/>
      <c r="P25" s="406"/>
      <c r="Q25" s="404">
        <v>7520</v>
      </c>
      <c r="R25" s="405"/>
      <c r="S25" s="405"/>
      <c r="T25" s="405"/>
      <c r="U25" s="405"/>
      <c r="V25" s="406"/>
      <c r="W25" s="470"/>
      <c r="X25" s="461"/>
      <c r="Y25" s="462"/>
      <c r="Z25" s="401" t="s">
        <v>173</v>
      </c>
      <c r="AA25" s="402"/>
      <c r="AB25" s="402"/>
      <c r="AC25" s="402"/>
      <c r="AD25" s="402"/>
      <c r="AE25" s="402"/>
      <c r="AF25" s="402"/>
      <c r="AG25" s="403"/>
      <c r="AH25" s="404" t="s">
        <v>135</v>
      </c>
      <c r="AI25" s="405"/>
      <c r="AJ25" s="405"/>
      <c r="AK25" s="405"/>
      <c r="AL25" s="406"/>
      <c r="AM25" s="404" t="s">
        <v>136</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3035166</v>
      </c>
      <c r="BO25" s="424"/>
      <c r="BP25" s="424"/>
      <c r="BQ25" s="424"/>
      <c r="BR25" s="424"/>
      <c r="BS25" s="424"/>
      <c r="BT25" s="424"/>
      <c r="BU25" s="425"/>
      <c r="BV25" s="423">
        <v>4270413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176</v>
      </c>
      <c r="F26" s="402"/>
      <c r="G26" s="402"/>
      <c r="H26" s="402"/>
      <c r="I26" s="402"/>
      <c r="J26" s="402"/>
      <c r="K26" s="403"/>
      <c r="L26" s="404">
        <v>1</v>
      </c>
      <c r="M26" s="405"/>
      <c r="N26" s="405"/>
      <c r="O26" s="405"/>
      <c r="P26" s="406"/>
      <c r="Q26" s="404">
        <v>6680</v>
      </c>
      <c r="R26" s="405"/>
      <c r="S26" s="405"/>
      <c r="T26" s="405"/>
      <c r="U26" s="405"/>
      <c r="V26" s="406"/>
      <c r="W26" s="470"/>
      <c r="X26" s="461"/>
      <c r="Y26" s="462"/>
      <c r="Z26" s="401" t="s">
        <v>177</v>
      </c>
      <c r="AA26" s="483"/>
      <c r="AB26" s="483"/>
      <c r="AC26" s="483"/>
      <c r="AD26" s="483"/>
      <c r="AE26" s="483"/>
      <c r="AF26" s="483"/>
      <c r="AG26" s="484"/>
      <c r="AH26" s="404">
        <v>46</v>
      </c>
      <c r="AI26" s="405"/>
      <c r="AJ26" s="405"/>
      <c r="AK26" s="405"/>
      <c r="AL26" s="406"/>
      <c r="AM26" s="404">
        <v>164634</v>
      </c>
      <c r="AN26" s="405"/>
      <c r="AO26" s="405"/>
      <c r="AP26" s="405"/>
      <c r="AQ26" s="405"/>
      <c r="AR26" s="406"/>
      <c r="AS26" s="404">
        <v>3579</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127</v>
      </c>
      <c r="BO26" s="429"/>
      <c r="BP26" s="429"/>
      <c r="BQ26" s="429"/>
      <c r="BR26" s="429"/>
      <c r="BS26" s="429"/>
      <c r="BT26" s="429"/>
      <c r="BU26" s="430"/>
      <c r="BV26" s="428" t="s">
        <v>135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179</v>
      </c>
      <c r="F27" s="402"/>
      <c r="G27" s="402"/>
      <c r="H27" s="402"/>
      <c r="I27" s="402"/>
      <c r="J27" s="402"/>
      <c r="K27" s="403"/>
      <c r="L27" s="404">
        <v>1</v>
      </c>
      <c r="M27" s="405"/>
      <c r="N27" s="405"/>
      <c r="O27" s="405"/>
      <c r="P27" s="406"/>
      <c r="Q27" s="404">
        <v>5140</v>
      </c>
      <c r="R27" s="405"/>
      <c r="S27" s="405"/>
      <c r="T27" s="405"/>
      <c r="U27" s="405"/>
      <c r="V27" s="406"/>
      <c r="W27" s="470"/>
      <c r="X27" s="461"/>
      <c r="Y27" s="462"/>
      <c r="Z27" s="401" t="s">
        <v>180</v>
      </c>
      <c r="AA27" s="402"/>
      <c r="AB27" s="402"/>
      <c r="AC27" s="402"/>
      <c r="AD27" s="402"/>
      <c r="AE27" s="402"/>
      <c r="AF27" s="402"/>
      <c r="AG27" s="403"/>
      <c r="AH27" s="404">
        <v>13</v>
      </c>
      <c r="AI27" s="405"/>
      <c r="AJ27" s="405"/>
      <c r="AK27" s="405"/>
      <c r="AL27" s="406"/>
      <c r="AM27" s="404">
        <v>52782</v>
      </c>
      <c r="AN27" s="405"/>
      <c r="AO27" s="405"/>
      <c r="AP27" s="405"/>
      <c r="AQ27" s="405"/>
      <c r="AR27" s="406"/>
      <c r="AS27" s="404">
        <v>4060</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174</v>
      </c>
      <c r="BO27" s="432"/>
      <c r="BP27" s="432"/>
      <c r="BQ27" s="432"/>
      <c r="BR27" s="432"/>
      <c r="BS27" s="432"/>
      <c r="BT27" s="432"/>
      <c r="BU27" s="433"/>
      <c r="BV27" s="431" t="s">
        <v>135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182</v>
      </c>
      <c r="F28" s="402"/>
      <c r="G28" s="402"/>
      <c r="H28" s="402"/>
      <c r="I28" s="402"/>
      <c r="J28" s="402"/>
      <c r="K28" s="403"/>
      <c r="L28" s="404">
        <v>1</v>
      </c>
      <c r="M28" s="405"/>
      <c r="N28" s="405"/>
      <c r="O28" s="405"/>
      <c r="P28" s="406"/>
      <c r="Q28" s="404">
        <v>4770</v>
      </c>
      <c r="R28" s="405"/>
      <c r="S28" s="405"/>
      <c r="T28" s="405"/>
      <c r="U28" s="405"/>
      <c r="V28" s="406"/>
      <c r="W28" s="470"/>
      <c r="X28" s="461"/>
      <c r="Y28" s="462"/>
      <c r="Z28" s="401" t="s">
        <v>183</v>
      </c>
      <c r="AA28" s="402"/>
      <c r="AB28" s="402"/>
      <c r="AC28" s="402"/>
      <c r="AD28" s="402"/>
      <c r="AE28" s="402"/>
      <c r="AF28" s="402"/>
      <c r="AG28" s="403"/>
      <c r="AH28" s="404" t="s">
        <v>136</v>
      </c>
      <c r="AI28" s="405"/>
      <c r="AJ28" s="405"/>
      <c r="AK28" s="405"/>
      <c r="AL28" s="406"/>
      <c r="AM28" s="404" t="s">
        <v>135</v>
      </c>
      <c r="AN28" s="405"/>
      <c r="AO28" s="405"/>
      <c r="AP28" s="405"/>
      <c r="AQ28" s="405"/>
      <c r="AR28" s="406"/>
      <c r="AS28" s="404" t="s">
        <v>174</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2739172</v>
      </c>
      <c r="BO28" s="424"/>
      <c r="BP28" s="424"/>
      <c r="BQ28" s="424"/>
      <c r="BR28" s="424"/>
      <c r="BS28" s="424"/>
      <c r="BT28" s="424"/>
      <c r="BU28" s="425"/>
      <c r="BV28" s="423">
        <v>3096842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185</v>
      </c>
      <c r="F29" s="402"/>
      <c r="G29" s="402"/>
      <c r="H29" s="402"/>
      <c r="I29" s="402"/>
      <c r="J29" s="402"/>
      <c r="K29" s="403"/>
      <c r="L29" s="404">
        <v>26</v>
      </c>
      <c r="M29" s="405"/>
      <c r="N29" s="405"/>
      <c r="O29" s="405"/>
      <c r="P29" s="406"/>
      <c r="Q29" s="404">
        <v>4470</v>
      </c>
      <c r="R29" s="405"/>
      <c r="S29" s="405"/>
      <c r="T29" s="405"/>
      <c r="U29" s="405"/>
      <c r="V29" s="406"/>
      <c r="W29" s="471"/>
      <c r="X29" s="472"/>
      <c r="Y29" s="473"/>
      <c r="Z29" s="401" t="s">
        <v>186</v>
      </c>
      <c r="AA29" s="402"/>
      <c r="AB29" s="402"/>
      <c r="AC29" s="402"/>
      <c r="AD29" s="402"/>
      <c r="AE29" s="402"/>
      <c r="AF29" s="402"/>
      <c r="AG29" s="403"/>
      <c r="AH29" s="404">
        <v>847</v>
      </c>
      <c r="AI29" s="405"/>
      <c r="AJ29" s="405"/>
      <c r="AK29" s="405"/>
      <c r="AL29" s="406"/>
      <c r="AM29" s="404">
        <v>2799978</v>
      </c>
      <c r="AN29" s="405"/>
      <c r="AO29" s="405"/>
      <c r="AP29" s="405"/>
      <c r="AQ29" s="405"/>
      <c r="AR29" s="406"/>
      <c r="AS29" s="404">
        <v>3306</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606637</v>
      </c>
      <c r="BO29" s="429"/>
      <c r="BP29" s="429"/>
      <c r="BQ29" s="429"/>
      <c r="BR29" s="429"/>
      <c r="BS29" s="429"/>
      <c r="BT29" s="429"/>
      <c r="BU29" s="430"/>
      <c r="BV29" s="428">
        <v>6636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100.7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6300208</v>
      </c>
      <c r="BO30" s="432"/>
      <c r="BP30" s="432"/>
      <c r="BQ30" s="432"/>
      <c r="BR30" s="432"/>
      <c r="BS30" s="432"/>
      <c r="BT30" s="432"/>
      <c r="BU30" s="433"/>
      <c r="BV30" s="431">
        <v>6211562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195</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203</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湊町簡易水道事業特別会計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15</v>
      </c>
      <c r="BX34" s="387"/>
      <c r="BY34" s="386" t="str">
        <f>IF('各会計、関係団体の財政状況及び健全化判断比率'!B68="","",'各会計、関係団体の財政状況及び健全化判断比率'!B68)</f>
        <v>会津若松地方広域市町村圏整備組合一般会計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25</v>
      </c>
      <c r="CP34" s="387"/>
      <c r="CQ34" s="386" t="str">
        <f>IF('各会計、関係団体の財政状況及び健全化判断比率'!BS7="","",'各会計、関係団体の財政状況及び健全化判断比率'!BS7)</f>
        <v>まちづくり会津</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扇町土地区画整理事業特別会計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西田面簡易水道事業特別会計</v>
      </c>
      <c r="BH35" s="386"/>
      <c r="BI35" s="386"/>
      <c r="BJ35" s="386"/>
      <c r="BK35" s="386"/>
      <c r="BL35" s="386"/>
      <c r="BM35" s="386"/>
      <c r="BN35" s="386"/>
      <c r="BO35" s="386"/>
      <c r="BP35" s="386"/>
      <c r="BQ35" s="386"/>
      <c r="BR35" s="386"/>
      <c r="BS35" s="386"/>
      <c r="BT35" s="386"/>
      <c r="BU35" s="386"/>
      <c r="BV35" s="214"/>
      <c r="BW35" s="387">
        <f t="shared" ref="BW35:BW43" si="2">IF(BY35="","",BW34+1)</f>
        <v>16</v>
      </c>
      <c r="BX35" s="387"/>
      <c r="BY35" s="386" t="str">
        <f>IF('各会計、関係団体の財政状況及び健全化判断比率'!B69="","",'各会計、関係団体の財政状況及び健全化判断比率'!B69)</f>
        <v>会津若松地方広域市町村整備組合会津若松地方水道用水供給事業会計</v>
      </c>
      <c r="BZ35" s="386"/>
      <c r="CA35" s="386"/>
      <c r="CB35" s="386"/>
      <c r="CC35" s="386"/>
      <c r="CD35" s="386"/>
      <c r="CE35" s="386"/>
      <c r="CF35" s="386"/>
      <c r="CG35" s="386"/>
      <c r="CH35" s="386"/>
      <c r="CI35" s="386"/>
      <c r="CJ35" s="386"/>
      <c r="CK35" s="386"/>
      <c r="CL35" s="386"/>
      <c r="CM35" s="386"/>
      <c r="CN35" s="214"/>
      <c r="CO35" s="387">
        <f t="shared" ref="CO35:CO43" si="3">IF(CQ35="","",CO34+1)</f>
        <v>26</v>
      </c>
      <c r="CP35" s="387"/>
      <c r="CQ35" s="386" t="str">
        <f>IF('各会計、関係団体の財政状況及び健全化判断比率'!BS8="","",'各会計、関係団体の財政状況及び健全化判断比率'!BS8)</f>
        <v>会津若松市勤労者福祉サービスセンター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9</v>
      </c>
      <c r="BF36" s="387"/>
      <c r="BG36" s="386" t="str">
        <f>IF('各会計、関係団体の財政状況及び健全化判断比率'!B34="","",'各会計、関係団体の財政状況及び健全化判断比率'!B34)</f>
        <v>観光施設事業特別会計</v>
      </c>
      <c r="BH36" s="386"/>
      <c r="BI36" s="386"/>
      <c r="BJ36" s="386"/>
      <c r="BK36" s="386"/>
      <c r="BL36" s="386"/>
      <c r="BM36" s="386"/>
      <c r="BN36" s="386"/>
      <c r="BO36" s="386"/>
      <c r="BP36" s="386"/>
      <c r="BQ36" s="386"/>
      <c r="BR36" s="386"/>
      <c r="BS36" s="386"/>
      <c r="BT36" s="386"/>
      <c r="BU36" s="386"/>
      <c r="BV36" s="214"/>
      <c r="BW36" s="387">
        <f t="shared" si="2"/>
        <v>17</v>
      </c>
      <c r="BX36" s="387"/>
      <c r="BY36" s="386" t="str">
        <f>IF('各会計、関係団体の財政状況及び健全化判断比率'!B70="","",'各会計、関係団体の財政状況及び健全化判断比率'!B70)</f>
        <v>福島県後期高齢者医療広域連合一般会計</v>
      </c>
      <c r="BZ36" s="386"/>
      <c r="CA36" s="386"/>
      <c r="CB36" s="386"/>
      <c r="CC36" s="386"/>
      <c r="CD36" s="386"/>
      <c r="CE36" s="386"/>
      <c r="CF36" s="386"/>
      <c r="CG36" s="386"/>
      <c r="CH36" s="386"/>
      <c r="CI36" s="386"/>
      <c r="CJ36" s="386"/>
      <c r="CK36" s="386"/>
      <c r="CL36" s="386"/>
      <c r="CM36" s="386"/>
      <c r="CN36" s="214"/>
      <c r="CO36" s="387">
        <f t="shared" si="3"/>
        <v>27</v>
      </c>
      <c r="CP36" s="387"/>
      <c r="CQ36" s="386" t="str">
        <f>IF('各会計、関係団体の財政状況及び健全化判断比率'!BS9="","",'各会計、関係団体の財政状況及び健全化判断比率'!BS9)</f>
        <v>会津若松文化振興財団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10</v>
      </c>
      <c r="BF37" s="387"/>
      <c r="BG37" s="386" t="str">
        <f>IF('各会計、関係団体の財政状況及び健全化判断比率'!B35="","",'各会計、関係団体の財政状況及び健全化判断比率'!B35)</f>
        <v>下水道事業特別会計</v>
      </c>
      <c r="BH37" s="386"/>
      <c r="BI37" s="386"/>
      <c r="BJ37" s="386"/>
      <c r="BK37" s="386"/>
      <c r="BL37" s="386"/>
      <c r="BM37" s="386"/>
      <c r="BN37" s="386"/>
      <c r="BO37" s="386"/>
      <c r="BP37" s="386"/>
      <c r="BQ37" s="386"/>
      <c r="BR37" s="386"/>
      <c r="BS37" s="386"/>
      <c r="BT37" s="386"/>
      <c r="BU37" s="386"/>
      <c r="BV37" s="214"/>
      <c r="BW37" s="387">
        <f t="shared" si="2"/>
        <v>18</v>
      </c>
      <c r="BX37" s="387"/>
      <c r="BY37" s="386" t="str">
        <f>IF('各会計、関係団体の財政状況及び健全化判断比率'!B71="","",'各会計、関係団体の財政状況及び健全化判断比率'!B71)</f>
        <v>福島県後期高齢者医療広域連合後期高齢者医療特別会計</v>
      </c>
      <c r="BZ37" s="386"/>
      <c r="CA37" s="386"/>
      <c r="CB37" s="386"/>
      <c r="CC37" s="386"/>
      <c r="CD37" s="386"/>
      <c r="CE37" s="386"/>
      <c r="CF37" s="386"/>
      <c r="CG37" s="386"/>
      <c r="CH37" s="386"/>
      <c r="CI37" s="386"/>
      <c r="CJ37" s="386"/>
      <c r="CK37" s="386"/>
      <c r="CL37" s="386"/>
      <c r="CM37" s="386"/>
      <c r="CN37" s="214"/>
      <c r="CO37" s="387">
        <f t="shared" si="3"/>
        <v>28</v>
      </c>
      <c r="CP37" s="387"/>
      <c r="CQ37" s="386" t="str">
        <f>IF('各会計、関係団体の財政状況及び健全化判断比率'!BS10="","",'各会計、関係団体の財政状況及び健全化判断比率'!BS10)</f>
        <v>会津若松地方土地開発公社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11</v>
      </c>
      <c r="BF38" s="387"/>
      <c r="BG38" s="386" t="str">
        <f>IF('各会計、関係団体の財政状況及び健全化判断比率'!B36="","",'各会計、関係団体の財政状況及び健全化判断比率'!B36)</f>
        <v>地方卸売市場事業特別会計</v>
      </c>
      <c r="BH38" s="386"/>
      <c r="BI38" s="386"/>
      <c r="BJ38" s="386"/>
      <c r="BK38" s="386"/>
      <c r="BL38" s="386"/>
      <c r="BM38" s="386"/>
      <c r="BN38" s="386"/>
      <c r="BO38" s="386"/>
      <c r="BP38" s="386"/>
      <c r="BQ38" s="386"/>
      <c r="BR38" s="386"/>
      <c r="BS38" s="386"/>
      <c r="BT38" s="386"/>
      <c r="BU38" s="386"/>
      <c r="BV38" s="214"/>
      <c r="BW38" s="387">
        <f t="shared" si="2"/>
        <v>19</v>
      </c>
      <c r="BX38" s="387"/>
      <c r="BY38" s="386" t="str">
        <f>IF('各会計、関係団体の財政状況及び健全化判断比率'!B72="","",'各会計、関係団体の財政状況及び健全化判断比率'!B72)</f>
        <v>福島県市町村総合事務組合一般会計</v>
      </c>
      <c r="BZ38" s="386"/>
      <c r="CA38" s="386"/>
      <c r="CB38" s="386"/>
      <c r="CC38" s="386"/>
      <c r="CD38" s="386"/>
      <c r="CE38" s="386"/>
      <c r="CF38" s="386"/>
      <c r="CG38" s="386"/>
      <c r="CH38" s="386"/>
      <c r="CI38" s="386"/>
      <c r="CJ38" s="386"/>
      <c r="CK38" s="386"/>
      <c r="CL38" s="386"/>
      <c r="CM38" s="386"/>
      <c r="CN38" s="214"/>
      <c r="CO38" s="387">
        <f t="shared" si="3"/>
        <v>29</v>
      </c>
      <c r="CP38" s="387"/>
      <c r="CQ38" s="386" t="str">
        <f>IF('各会計、関係団体の財政状況及び健全化判断比率'!BS11="","",'各会計、関係団体の財政状況及び健全化判断比率'!BS11)</f>
        <v>会津若松観光ビューロー</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f t="shared" si="1"/>
        <v>12</v>
      </c>
      <c r="BF39" s="387"/>
      <c r="BG39" s="386" t="str">
        <f>IF('各会計、関係団体の財政状況及び健全化判断比率'!B37="","",'各会計、関係団体の財政状況及び健全化判断比率'!B37)</f>
        <v>農業集落排水事業特別会計</v>
      </c>
      <c r="BH39" s="386"/>
      <c r="BI39" s="386"/>
      <c r="BJ39" s="386"/>
      <c r="BK39" s="386"/>
      <c r="BL39" s="386"/>
      <c r="BM39" s="386"/>
      <c r="BN39" s="386"/>
      <c r="BO39" s="386"/>
      <c r="BP39" s="386"/>
      <c r="BQ39" s="386"/>
      <c r="BR39" s="386"/>
      <c r="BS39" s="386"/>
      <c r="BT39" s="386"/>
      <c r="BU39" s="386"/>
      <c r="BV39" s="214"/>
      <c r="BW39" s="387">
        <f t="shared" si="2"/>
        <v>20</v>
      </c>
      <c r="BX39" s="387"/>
      <c r="BY39" s="386" t="str">
        <f>IF('各会計、関係団体の財政状況及び健全化判断比率'!B73="","",'各会計、関係団体の財政状況及び健全化判断比率'!B73)</f>
        <v>福島県市町村総合事務組合消防補償等特別会計</v>
      </c>
      <c r="BZ39" s="386"/>
      <c r="CA39" s="386"/>
      <c r="CB39" s="386"/>
      <c r="CC39" s="386"/>
      <c r="CD39" s="386"/>
      <c r="CE39" s="386"/>
      <c r="CF39" s="386"/>
      <c r="CG39" s="386"/>
      <c r="CH39" s="386"/>
      <c r="CI39" s="386"/>
      <c r="CJ39" s="386"/>
      <c r="CK39" s="386"/>
      <c r="CL39" s="386"/>
      <c r="CM39" s="386"/>
      <c r="CN39" s="214"/>
      <c r="CO39" s="387">
        <f t="shared" si="3"/>
        <v>30</v>
      </c>
      <c r="CP39" s="387"/>
      <c r="CQ39" s="386" t="str">
        <f>IF('各会計、関係団体の財政状況及び健全化判断比率'!BS12="","",'各会計、関係団体の財政状況及び健全化判断比率'!BS12)</f>
        <v>会津地域教育・学術振興財団</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f t="shared" si="1"/>
        <v>13</v>
      </c>
      <c r="BF40" s="387"/>
      <c r="BG40" s="386" t="str">
        <f>IF('各会計、関係団体の財政状況及び健全化判断比率'!B38="","",'各会計、関係団体の財政状況及び健全化判断比率'!B38)</f>
        <v>個別生活排水事業特別会計</v>
      </c>
      <c r="BH40" s="386"/>
      <c r="BI40" s="386"/>
      <c r="BJ40" s="386"/>
      <c r="BK40" s="386"/>
      <c r="BL40" s="386"/>
      <c r="BM40" s="386"/>
      <c r="BN40" s="386"/>
      <c r="BO40" s="386"/>
      <c r="BP40" s="386"/>
      <c r="BQ40" s="386"/>
      <c r="BR40" s="386"/>
      <c r="BS40" s="386"/>
      <c r="BT40" s="386"/>
      <c r="BU40" s="386"/>
      <c r="BV40" s="214"/>
      <c r="BW40" s="387">
        <f t="shared" si="2"/>
        <v>21</v>
      </c>
      <c r="BX40" s="387"/>
      <c r="BY40" s="386" t="str">
        <f>IF('各会計、関係団体の財政状況及び健全化判断比率'!B74="","",'各会計、関係団体の財政状況及び健全化判断比率'!B74)</f>
        <v>福島県市町村総合事務組合消防賞じゅつ金特別会計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f t="shared" si="1"/>
        <v>14</v>
      </c>
      <c r="BF41" s="387"/>
      <c r="BG41" s="386" t="str">
        <f>IF('各会計、関係団体の財政状況及び健全化判断比率'!B39="","",'各会計、関係団体の財政状況及び健全化判断比率'!B39)</f>
        <v>三本松地区宅地整備事業特別会計</v>
      </c>
      <c r="BH41" s="386"/>
      <c r="BI41" s="386"/>
      <c r="BJ41" s="386"/>
      <c r="BK41" s="386"/>
      <c r="BL41" s="386"/>
      <c r="BM41" s="386"/>
      <c r="BN41" s="386"/>
      <c r="BO41" s="386"/>
      <c r="BP41" s="386"/>
      <c r="BQ41" s="386"/>
      <c r="BR41" s="386"/>
      <c r="BS41" s="386"/>
      <c r="BT41" s="386"/>
      <c r="BU41" s="386"/>
      <c r="BV41" s="214"/>
      <c r="BW41" s="387">
        <f t="shared" si="2"/>
        <v>22</v>
      </c>
      <c r="BX41" s="387"/>
      <c r="BY41" s="386" t="str">
        <f>IF('各会計、関係団体の財政状況及び健全化判断比率'!B75="","",'各会計、関係団体の財政状況及び健全化判断比率'!B75)</f>
        <v>福島県市町村総合事務組合非常勤職員公務災害補償特別会計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23</v>
      </c>
      <c r="BX42" s="387"/>
      <c r="BY42" s="386" t="str">
        <f>IF('各会計、関係団体の財政状況及び健全化判断比率'!B76="","",'各会計、関係団体の財政状況及び健全化判断比率'!B76)</f>
        <v>福島県市町村総合事務組合自治会館管理特別会計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24</v>
      </c>
      <c r="BX43" s="387"/>
      <c r="BY43" s="386" t="str">
        <f>IF('各会計、関係団体の財政状況及び健全化判断比率'!B77="","",'各会計、関係団体の財政状況及び健全化判断比率'!B77)</f>
        <v>福島県市民交通災害共済組合一般会計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BCnZk0HoggYd3ue/e5YlJE7rLQSvOZ88gGNBTJWbKn5tgA4B/HWlKfH4KilUn6G3OgFZI1i6ckHKiothpc2+5g==" saltValue="y3SpDTIJa/2twISkLv+R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211" t="s">
        <v>583</v>
      </c>
      <c r="D34" s="1211"/>
      <c r="E34" s="1212"/>
      <c r="F34" s="32">
        <v>9.3800000000000008</v>
      </c>
      <c r="G34" s="33">
        <v>7.25</v>
      </c>
      <c r="H34" s="33">
        <v>4.3099999999999996</v>
      </c>
      <c r="I34" s="33">
        <v>6.31</v>
      </c>
      <c r="J34" s="34">
        <v>7.99</v>
      </c>
      <c r="K34" s="22"/>
      <c r="L34" s="22"/>
      <c r="M34" s="22"/>
      <c r="N34" s="22"/>
      <c r="O34" s="22"/>
      <c r="P34" s="22"/>
    </row>
    <row r="35" spans="1:16" ht="39" customHeight="1" x14ac:dyDescent="0.2">
      <c r="A35" s="22"/>
      <c r="B35" s="35"/>
      <c r="C35" s="1205" t="s">
        <v>584</v>
      </c>
      <c r="D35" s="1206"/>
      <c r="E35" s="1207"/>
      <c r="F35" s="36">
        <v>7.77</v>
      </c>
      <c r="G35" s="37">
        <v>6.25</v>
      </c>
      <c r="H35" s="37">
        <v>6.59</v>
      </c>
      <c r="I35" s="37">
        <v>7.19</v>
      </c>
      <c r="J35" s="38">
        <v>5.53</v>
      </c>
      <c r="K35" s="22"/>
      <c r="L35" s="22"/>
      <c r="M35" s="22"/>
      <c r="N35" s="22"/>
      <c r="O35" s="22"/>
      <c r="P35" s="22"/>
    </row>
    <row r="36" spans="1:16" ht="39" customHeight="1" x14ac:dyDescent="0.2">
      <c r="A36" s="22"/>
      <c r="B36" s="35"/>
      <c r="C36" s="1205" t="s">
        <v>585</v>
      </c>
      <c r="D36" s="1206"/>
      <c r="E36" s="1207"/>
      <c r="F36" s="36">
        <v>0.55000000000000004</v>
      </c>
      <c r="G36" s="37">
        <v>0.49</v>
      </c>
      <c r="H36" s="37">
        <v>0.84</v>
      </c>
      <c r="I36" s="37">
        <v>1.25</v>
      </c>
      <c r="J36" s="38">
        <v>1.1000000000000001</v>
      </c>
      <c r="K36" s="22"/>
      <c r="L36" s="22"/>
      <c r="M36" s="22"/>
      <c r="N36" s="22"/>
      <c r="O36" s="22"/>
      <c r="P36" s="22"/>
    </row>
    <row r="37" spans="1:16" ht="39" customHeight="1" x14ac:dyDescent="0.2">
      <c r="A37" s="22"/>
      <c r="B37" s="35"/>
      <c r="C37" s="1205" t="s">
        <v>586</v>
      </c>
      <c r="D37" s="1206"/>
      <c r="E37" s="1207"/>
      <c r="F37" s="36">
        <v>0.47</v>
      </c>
      <c r="G37" s="37">
        <v>1</v>
      </c>
      <c r="H37" s="37">
        <v>1.29</v>
      </c>
      <c r="I37" s="37">
        <v>0.57999999999999996</v>
      </c>
      <c r="J37" s="38">
        <v>0.84</v>
      </c>
      <c r="K37" s="22"/>
      <c r="L37" s="22"/>
      <c r="M37" s="22"/>
      <c r="N37" s="22"/>
      <c r="O37" s="22"/>
      <c r="P37" s="22"/>
    </row>
    <row r="38" spans="1:16" ht="39" customHeight="1" x14ac:dyDescent="0.2">
      <c r="A38" s="22"/>
      <c r="B38" s="35"/>
      <c r="C38" s="1205" t="s">
        <v>587</v>
      </c>
      <c r="D38" s="1206"/>
      <c r="E38" s="1207"/>
      <c r="F38" s="36">
        <v>0.16</v>
      </c>
      <c r="G38" s="37">
        <v>0.19</v>
      </c>
      <c r="H38" s="37">
        <v>0.23</v>
      </c>
      <c r="I38" s="37">
        <v>0.24</v>
      </c>
      <c r="J38" s="38">
        <v>0.6</v>
      </c>
      <c r="K38" s="22"/>
      <c r="L38" s="22"/>
      <c r="M38" s="22"/>
      <c r="N38" s="22"/>
      <c r="O38" s="22"/>
      <c r="P38" s="22"/>
    </row>
    <row r="39" spans="1:16" ht="39" customHeight="1" x14ac:dyDescent="0.2">
      <c r="A39" s="22"/>
      <c r="B39" s="35"/>
      <c r="C39" s="1205" t="s">
        <v>588</v>
      </c>
      <c r="D39" s="1206"/>
      <c r="E39" s="1207"/>
      <c r="F39" s="36">
        <v>0.43</v>
      </c>
      <c r="G39" s="37">
        <v>0.43</v>
      </c>
      <c r="H39" s="37">
        <v>0.4</v>
      </c>
      <c r="I39" s="37">
        <v>0.41</v>
      </c>
      <c r="J39" s="38">
        <v>0.39</v>
      </c>
      <c r="K39" s="22"/>
      <c r="L39" s="22"/>
      <c r="M39" s="22"/>
      <c r="N39" s="22"/>
      <c r="O39" s="22"/>
      <c r="P39" s="22"/>
    </row>
    <row r="40" spans="1:16" ht="39" customHeight="1" x14ac:dyDescent="0.2">
      <c r="A40" s="22"/>
      <c r="B40" s="35"/>
      <c r="C40" s="1205" t="s">
        <v>589</v>
      </c>
      <c r="D40" s="1206"/>
      <c r="E40" s="1207"/>
      <c r="F40" s="36">
        <v>7.0000000000000007E-2</v>
      </c>
      <c r="G40" s="37">
        <v>0.24</v>
      </c>
      <c r="H40" s="37">
        <v>0.09</v>
      </c>
      <c r="I40" s="37">
        <v>0.3</v>
      </c>
      <c r="J40" s="38">
        <v>0.21</v>
      </c>
      <c r="K40" s="22"/>
      <c r="L40" s="22"/>
      <c r="M40" s="22"/>
      <c r="N40" s="22"/>
      <c r="O40" s="22"/>
      <c r="P40" s="22"/>
    </row>
    <row r="41" spans="1:16" ht="39" customHeight="1" x14ac:dyDescent="0.2">
      <c r="A41" s="22"/>
      <c r="B41" s="35"/>
      <c r="C41" s="1205" t="s">
        <v>590</v>
      </c>
      <c r="D41" s="1206"/>
      <c r="E41" s="1207"/>
      <c r="F41" s="36">
        <v>0.03</v>
      </c>
      <c r="G41" s="37">
        <v>0.05</v>
      </c>
      <c r="H41" s="37">
        <v>0.04</v>
      </c>
      <c r="I41" s="37">
        <v>0.03</v>
      </c>
      <c r="J41" s="38">
        <v>0.13</v>
      </c>
      <c r="K41" s="22"/>
      <c r="L41" s="22"/>
      <c r="M41" s="22"/>
      <c r="N41" s="22"/>
      <c r="O41" s="22"/>
      <c r="P41" s="22"/>
    </row>
    <row r="42" spans="1:16" ht="39" customHeight="1" x14ac:dyDescent="0.2">
      <c r="A42" s="22"/>
      <c r="B42" s="39"/>
      <c r="C42" s="1205" t="s">
        <v>591</v>
      </c>
      <c r="D42" s="1206"/>
      <c r="E42" s="1207"/>
      <c r="F42" s="36" t="s">
        <v>534</v>
      </c>
      <c r="G42" s="37" t="s">
        <v>592</v>
      </c>
      <c r="H42" s="37" t="s">
        <v>534</v>
      </c>
      <c r="I42" s="37" t="s">
        <v>534</v>
      </c>
      <c r="J42" s="38" t="s">
        <v>534</v>
      </c>
      <c r="K42" s="22"/>
      <c r="L42" s="22"/>
      <c r="M42" s="22"/>
      <c r="N42" s="22"/>
      <c r="O42" s="22"/>
      <c r="P42" s="22"/>
    </row>
    <row r="43" spans="1:16" ht="39" customHeight="1" thickBot="1" x14ac:dyDescent="0.25">
      <c r="A43" s="22"/>
      <c r="B43" s="40"/>
      <c r="C43" s="1208" t="s">
        <v>593</v>
      </c>
      <c r="D43" s="1209"/>
      <c r="E43" s="1210"/>
      <c r="F43" s="41">
        <v>0.18</v>
      </c>
      <c r="G43" s="42">
        <v>0.1</v>
      </c>
      <c r="H43" s="42">
        <v>0.31</v>
      </c>
      <c r="I43" s="42">
        <v>0.21</v>
      </c>
      <c r="J43" s="43">
        <v>0.33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wnDRhsiTJ+oSDJOgqBs/v0T764+vBBSf1mPBX1smxjFkV2FyVzlVn2rjnAbPmbtG6GH4WaiAtIt4e50huT7g==" saltValue="6RLRyPdZLHkgPkMLVA4F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K57" sqref="K5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231" t="s">
        <v>11</v>
      </c>
      <c r="C45" s="1232"/>
      <c r="D45" s="58"/>
      <c r="E45" s="1237" t="s">
        <v>12</v>
      </c>
      <c r="F45" s="1237"/>
      <c r="G45" s="1237"/>
      <c r="H45" s="1237"/>
      <c r="I45" s="1237"/>
      <c r="J45" s="1238"/>
      <c r="K45" s="59">
        <v>5491</v>
      </c>
      <c r="L45" s="60">
        <v>4929</v>
      </c>
      <c r="M45" s="60">
        <v>4769</v>
      </c>
      <c r="N45" s="60">
        <v>4542</v>
      </c>
      <c r="O45" s="61">
        <v>4247</v>
      </c>
      <c r="P45" s="48"/>
      <c r="Q45" s="48"/>
      <c r="R45" s="48"/>
      <c r="S45" s="48"/>
      <c r="T45" s="48"/>
      <c r="U45" s="48"/>
    </row>
    <row r="46" spans="1:21" ht="30.75" customHeight="1" x14ac:dyDescent="0.2">
      <c r="A46" s="48"/>
      <c r="B46" s="1233"/>
      <c r="C46" s="1234"/>
      <c r="D46" s="62"/>
      <c r="E46" s="1215" t="s">
        <v>13</v>
      </c>
      <c r="F46" s="1215"/>
      <c r="G46" s="1215"/>
      <c r="H46" s="1215"/>
      <c r="I46" s="1215"/>
      <c r="J46" s="1216"/>
      <c r="K46" s="63" t="s">
        <v>534</v>
      </c>
      <c r="L46" s="64" t="s">
        <v>534</v>
      </c>
      <c r="M46" s="64" t="s">
        <v>534</v>
      </c>
      <c r="N46" s="64" t="s">
        <v>534</v>
      </c>
      <c r="O46" s="65" t="s">
        <v>534</v>
      </c>
      <c r="P46" s="48"/>
      <c r="Q46" s="48"/>
      <c r="R46" s="48"/>
      <c r="S46" s="48"/>
      <c r="T46" s="48"/>
      <c r="U46" s="48"/>
    </row>
    <row r="47" spans="1:21" ht="30.75" customHeight="1" x14ac:dyDescent="0.2">
      <c r="A47" s="48"/>
      <c r="B47" s="1233"/>
      <c r="C47" s="1234"/>
      <c r="D47" s="62"/>
      <c r="E47" s="1215" t="s">
        <v>14</v>
      </c>
      <c r="F47" s="1215"/>
      <c r="G47" s="1215"/>
      <c r="H47" s="1215"/>
      <c r="I47" s="1215"/>
      <c r="J47" s="1216"/>
      <c r="K47" s="63" t="s">
        <v>534</v>
      </c>
      <c r="L47" s="64" t="s">
        <v>534</v>
      </c>
      <c r="M47" s="64" t="s">
        <v>534</v>
      </c>
      <c r="N47" s="64" t="s">
        <v>534</v>
      </c>
      <c r="O47" s="65" t="s">
        <v>534</v>
      </c>
      <c r="P47" s="48"/>
      <c r="Q47" s="48"/>
      <c r="R47" s="48"/>
      <c r="S47" s="48"/>
      <c r="T47" s="48"/>
      <c r="U47" s="48"/>
    </row>
    <row r="48" spans="1:21" ht="30.75" customHeight="1" x14ac:dyDescent="0.2">
      <c r="A48" s="48"/>
      <c r="B48" s="1233"/>
      <c r="C48" s="1234"/>
      <c r="D48" s="62"/>
      <c r="E48" s="1215" t="s">
        <v>15</v>
      </c>
      <c r="F48" s="1215"/>
      <c r="G48" s="1215"/>
      <c r="H48" s="1215"/>
      <c r="I48" s="1215"/>
      <c r="J48" s="1216"/>
      <c r="K48" s="63">
        <v>738</v>
      </c>
      <c r="L48" s="64">
        <v>812</v>
      </c>
      <c r="M48" s="64">
        <v>796</v>
      </c>
      <c r="N48" s="64">
        <v>758</v>
      </c>
      <c r="O48" s="65">
        <v>876</v>
      </c>
      <c r="P48" s="48"/>
      <c r="Q48" s="48"/>
      <c r="R48" s="48"/>
      <c r="S48" s="48"/>
      <c r="T48" s="48"/>
      <c r="U48" s="48"/>
    </row>
    <row r="49" spans="1:21" ht="30.75" customHeight="1" x14ac:dyDescent="0.2">
      <c r="A49" s="48"/>
      <c r="B49" s="1233"/>
      <c r="C49" s="1234"/>
      <c r="D49" s="62"/>
      <c r="E49" s="1215" t="s">
        <v>16</v>
      </c>
      <c r="F49" s="1215"/>
      <c r="G49" s="1215"/>
      <c r="H49" s="1215"/>
      <c r="I49" s="1215"/>
      <c r="J49" s="1216"/>
      <c r="K49" s="63">
        <v>156</v>
      </c>
      <c r="L49" s="64">
        <v>115</v>
      </c>
      <c r="M49" s="64">
        <v>64</v>
      </c>
      <c r="N49" s="64">
        <v>63</v>
      </c>
      <c r="O49" s="65">
        <v>58</v>
      </c>
      <c r="P49" s="48"/>
      <c r="Q49" s="48"/>
      <c r="R49" s="48"/>
      <c r="S49" s="48"/>
      <c r="T49" s="48"/>
      <c r="U49" s="48"/>
    </row>
    <row r="50" spans="1:21" ht="30.75" customHeight="1" x14ac:dyDescent="0.2">
      <c r="A50" s="48"/>
      <c r="B50" s="1233"/>
      <c r="C50" s="1234"/>
      <c r="D50" s="62"/>
      <c r="E50" s="1215" t="s">
        <v>17</v>
      </c>
      <c r="F50" s="1215"/>
      <c r="G50" s="1215"/>
      <c r="H50" s="1215"/>
      <c r="I50" s="1215"/>
      <c r="J50" s="1216"/>
      <c r="K50" s="63">
        <v>229</v>
      </c>
      <c r="L50" s="64">
        <v>178</v>
      </c>
      <c r="M50" s="64">
        <v>102</v>
      </c>
      <c r="N50" s="64">
        <v>75</v>
      </c>
      <c r="O50" s="65">
        <v>49</v>
      </c>
      <c r="P50" s="48"/>
      <c r="Q50" s="48"/>
      <c r="R50" s="48"/>
      <c r="S50" s="48"/>
      <c r="T50" s="48"/>
      <c r="U50" s="48"/>
    </row>
    <row r="51" spans="1:21" ht="30.75" customHeight="1" x14ac:dyDescent="0.2">
      <c r="A51" s="48"/>
      <c r="B51" s="1235"/>
      <c r="C51" s="1236"/>
      <c r="D51" s="66"/>
      <c r="E51" s="1215" t="s">
        <v>18</v>
      </c>
      <c r="F51" s="1215"/>
      <c r="G51" s="1215"/>
      <c r="H51" s="1215"/>
      <c r="I51" s="1215"/>
      <c r="J51" s="1216"/>
      <c r="K51" s="63">
        <v>0</v>
      </c>
      <c r="L51" s="64">
        <v>0</v>
      </c>
      <c r="M51" s="64">
        <v>0</v>
      </c>
      <c r="N51" s="64" t="s">
        <v>534</v>
      </c>
      <c r="O51" s="65" t="s">
        <v>534</v>
      </c>
      <c r="P51" s="48"/>
      <c r="Q51" s="48"/>
      <c r="R51" s="48"/>
      <c r="S51" s="48"/>
      <c r="T51" s="48"/>
      <c r="U51" s="48"/>
    </row>
    <row r="52" spans="1:21" ht="30.75" customHeight="1" x14ac:dyDescent="0.2">
      <c r="A52" s="48"/>
      <c r="B52" s="1213" t="s">
        <v>19</v>
      </c>
      <c r="C52" s="1214"/>
      <c r="D52" s="66"/>
      <c r="E52" s="1215" t="s">
        <v>20</v>
      </c>
      <c r="F52" s="1215"/>
      <c r="G52" s="1215"/>
      <c r="H52" s="1215"/>
      <c r="I52" s="1215"/>
      <c r="J52" s="1216"/>
      <c r="K52" s="63">
        <v>4360</v>
      </c>
      <c r="L52" s="64">
        <v>4312</v>
      </c>
      <c r="M52" s="64">
        <v>4235</v>
      </c>
      <c r="N52" s="64">
        <v>4097</v>
      </c>
      <c r="O52" s="65">
        <v>3957</v>
      </c>
      <c r="P52" s="48"/>
      <c r="Q52" s="48"/>
      <c r="R52" s="48"/>
      <c r="S52" s="48"/>
      <c r="T52" s="48"/>
      <c r="U52" s="48"/>
    </row>
    <row r="53" spans="1:21" ht="30.75" customHeight="1" thickBot="1" x14ac:dyDescent="0.25">
      <c r="A53" s="48"/>
      <c r="B53" s="1217" t="s">
        <v>21</v>
      </c>
      <c r="C53" s="1218"/>
      <c r="D53" s="67"/>
      <c r="E53" s="1219" t="s">
        <v>22</v>
      </c>
      <c r="F53" s="1219"/>
      <c r="G53" s="1219"/>
      <c r="H53" s="1219"/>
      <c r="I53" s="1219"/>
      <c r="J53" s="1220"/>
      <c r="K53" s="68">
        <v>2254</v>
      </c>
      <c r="L53" s="69">
        <v>1722</v>
      </c>
      <c r="M53" s="69">
        <v>1496</v>
      </c>
      <c r="N53" s="69">
        <v>1341</v>
      </c>
      <c r="O53" s="70">
        <v>1273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5">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
      <c r="B57" s="1221" t="s">
        <v>25</v>
      </c>
      <c r="C57" s="1222"/>
      <c r="D57" s="1225" t="s">
        <v>26</v>
      </c>
      <c r="E57" s="1226"/>
      <c r="F57" s="1226"/>
      <c r="G57" s="1226"/>
      <c r="H57" s="1226"/>
      <c r="I57" s="1226"/>
      <c r="J57" s="1227"/>
      <c r="K57" s="83" t="s">
        <v>601</v>
      </c>
      <c r="L57" s="84" t="s">
        <v>601</v>
      </c>
      <c r="M57" s="84" t="s">
        <v>601</v>
      </c>
      <c r="N57" s="84" t="s">
        <v>601</v>
      </c>
      <c r="O57" s="85" t="s">
        <v>601</v>
      </c>
    </row>
    <row r="58" spans="1:21" ht="31.5" customHeight="1" thickBot="1" x14ac:dyDescent="0.25">
      <c r="B58" s="1223"/>
      <c r="C58" s="1224"/>
      <c r="D58" s="1228" t="s">
        <v>27</v>
      </c>
      <c r="E58" s="1229"/>
      <c r="F58" s="1229"/>
      <c r="G58" s="1229"/>
      <c r="H58" s="1229"/>
      <c r="I58" s="1229"/>
      <c r="J58" s="1230"/>
      <c r="K58" s="86" t="s">
        <v>601</v>
      </c>
      <c r="L58" s="87" t="s">
        <v>601</v>
      </c>
      <c r="M58" s="87" t="s">
        <v>601</v>
      </c>
      <c r="N58" s="87" t="s">
        <v>601</v>
      </c>
      <c r="O58" s="88" t="s">
        <v>601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wWcFo7184pzvlzDnD4/NDZ7Dj/vlDs3NW9e0ZGOWn9VRcGsgSMBICPp/+HaWTlAQdEyo008QPHZoFl7/9zmdA==" saltValue="9zevmDq3m8yy1vycsKMG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576</v>
      </c>
      <c r="J40" s="100" t="s">
        <v>577</v>
      </c>
      <c r="K40" s="100" t="s">
        <v>578</v>
      </c>
      <c r="L40" s="100" t="s">
        <v>579</v>
      </c>
      <c r="M40" s="101" t="s">
        <v>580</v>
      </c>
    </row>
    <row r="41" spans="2:13" ht="27.75" customHeight="1" x14ac:dyDescent="0.2">
      <c r="B41" s="1251" t="s">
        <v>30</v>
      </c>
      <c r="C41" s="1252"/>
      <c r="D41" s="102"/>
      <c r="E41" s="1253" t="s">
        <v>31</v>
      </c>
      <c r="F41" s="1253"/>
      <c r="G41" s="1253"/>
      <c r="H41" s="1254"/>
      <c r="I41" s="103">
        <v>45866</v>
      </c>
      <c r="J41" s="104">
        <v>45057</v>
      </c>
      <c r="K41" s="104">
        <v>45273</v>
      </c>
      <c r="L41" s="104">
        <v>45825</v>
      </c>
      <c r="M41" s="105">
        <v>45732</v>
      </c>
    </row>
    <row r="42" spans="2:13" ht="27.75" customHeight="1" x14ac:dyDescent="0.2">
      <c r="B42" s="1241"/>
      <c r="C42" s="1242"/>
      <c r="D42" s="106"/>
      <c r="E42" s="1245" t="s">
        <v>32</v>
      </c>
      <c r="F42" s="1245"/>
      <c r="G42" s="1245"/>
      <c r="H42" s="1246"/>
      <c r="I42" s="107">
        <v>316</v>
      </c>
      <c r="J42" s="108">
        <v>190</v>
      </c>
      <c r="K42" s="108">
        <v>105</v>
      </c>
      <c r="L42" s="108">
        <v>44</v>
      </c>
      <c r="M42" s="109">
        <v>9</v>
      </c>
    </row>
    <row r="43" spans="2:13" ht="27.75" customHeight="1" x14ac:dyDescent="0.2">
      <c r="B43" s="1241"/>
      <c r="C43" s="1242"/>
      <c r="D43" s="106"/>
      <c r="E43" s="1245" t="s">
        <v>33</v>
      </c>
      <c r="F43" s="1245"/>
      <c r="G43" s="1245"/>
      <c r="H43" s="1246"/>
      <c r="I43" s="107">
        <v>9743</v>
      </c>
      <c r="J43" s="108">
        <v>9552</v>
      </c>
      <c r="K43" s="108">
        <v>9443</v>
      </c>
      <c r="L43" s="108">
        <v>9360</v>
      </c>
      <c r="M43" s="109">
        <v>9256</v>
      </c>
    </row>
    <row r="44" spans="2:13" ht="27.75" customHeight="1" x14ac:dyDescent="0.2">
      <c r="B44" s="1241"/>
      <c r="C44" s="1242"/>
      <c r="D44" s="106"/>
      <c r="E44" s="1245" t="s">
        <v>34</v>
      </c>
      <c r="F44" s="1245"/>
      <c r="G44" s="1245"/>
      <c r="H44" s="1246"/>
      <c r="I44" s="107">
        <v>416</v>
      </c>
      <c r="J44" s="108">
        <v>361</v>
      </c>
      <c r="K44" s="108">
        <v>282</v>
      </c>
      <c r="L44" s="108">
        <v>323</v>
      </c>
      <c r="M44" s="109">
        <v>855</v>
      </c>
    </row>
    <row r="45" spans="2:13" ht="27.75" customHeight="1" x14ac:dyDescent="0.2">
      <c r="B45" s="1241"/>
      <c r="C45" s="1242"/>
      <c r="D45" s="106"/>
      <c r="E45" s="1245" t="s">
        <v>35</v>
      </c>
      <c r="F45" s="1245"/>
      <c r="G45" s="1245"/>
      <c r="H45" s="1246"/>
      <c r="I45" s="107">
        <v>8198</v>
      </c>
      <c r="J45" s="108">
        <v>7993</v>
      </c>
      <c r="K45" s="108">
        <v>8205</v>
      </c>
      <c r="L45" s="108">
        <v>8041</v>
      </c>
      <c r="M45" s="109">
        <v>8090</v>
      </c>
    </row>
    <row r="46" spans="2:13" ht="27.75" customHeight="1" x14ac:dyDescent="0.2">
      <c r="B46" s="1241"/>
      <c r="C46" s="1242"/>
      <c r="D46" s="110"/>
      <c r="E46" s="1245" t="s">
        <v>36</v>
      </c>
      <c r="F46" s="1245"/>
      <c r="G46" s="1245"/>
      <c r="H46" s="1246"/>
      <c r="I46" s="107">
        <v>59</v>
      </c>
      <c r="J46" s="108" t="s">
        <v>534</v>
      </c>
      <c r="K46" s="108" t="s">
        <v>534</v>
      </c>
      <c r="L46" s="108" t="s">
        <v>534</v>
      </c>
      <c r="M46" s="109" t="s">
        <v>534</v>
      </c>
    </row>
    <row r="47" spans="2:13" ht="27.75" customHeight="1" x14ac:dyDescent="0.2">
      <c r="B47" s="1241"/>
      <c r="C47" s="1242"/>
      <c r="D47" s="111"/>
      <c r="E47" s="1255" t="s">
        <v>37</v>
      </c>
      <c r="F47" s="1256"/>
      <c r="G47" s="1256"/>
      <c r="H47" s="1257"/>
      <c r="I47" s="107" t="s">
        <v>534</v>
      </c>
      <c r="J47" s="108" t="s">
        <v>534</v>
      </c>
      <c r="K47" s="108" t="s">
        <v>534</v>
      </c>
      <c r="L47" s="108" t="s">
        <v>534</v>
      </c>
      <c r="M47" s="109" t="s">
        <v>534</v>
      </c>
    </row>
    <row r="48" spans="2:13" ht="27.75" customHeight="1" x14ac:dyDescent="0.2">
      <c r="B48" s="1241"/>
      <c r="C48" s="1242"/>
      <c r="D48" s="106"/>
      <c r="E48" s="1245" t="s">
        <v>38</v>
      </c>
      <c r="F48" s="1245"/>
      <c r="G48" s="1245"/>
      <c r="H48" s="1246"/>
      <c r="I48" s="107" t="s">
        <v>534</v>
      </c>
      <c r="J48" s="108" t="s">
        <v>534</v>
      </c>
      <c r="K48" s="108" t="s">
        <v>534</v>
      </c>
      <c r="L48" s="108" t="s">
        <v>534</v>
      </c>
      <c r="M48" s="109" t="s">
        <v>534</v>
      </c>
    </row>
    <row r="49" spans="2:13" ht="27.75" customHeight="1" x14ac:dyDescent="0.2">
      <c r="B49" s="1243"/>
      <c r="C49" s="1244"/>
      <c r="D49" s="106"/>
      <c r="E49" s="1245" t="s">
        <v>39</v>
      </c>
      <c r="F49" s="1245"/>
      <c r="G49" s="1245"/>
      <c r="H49" s="1246"/>
      <c r="I49" s="107" t="s">
        <v>534</v>
      </c>
      <c r="J49" s="108" t="s">
        <v>534</v>
      </c>
      <c r="K49" s="108" t="s">
        <v>534</v>
      </c>
      <c r="L49" s="108" t="s">
        <v>534</v>
      </c>
      <c r="M49" s="109" t="s">
        <v>534</v>
      </c>
    </row>
    <row r="50" spans="2:13" ht="27.75" customHeight="1" x14ac:dyDescent="0.2">
      <c r="B50" s="1239" t="s">
        <v>40</v>
      </c>
      <c r="C50" s="1240"/>
      <c r="D50" s="112"/>
      <c r="E50" s="1245" t="s">
        <v>41</v>
      </c>
      <c r="F50" s="1245"/>
      <c r="G50" s="1245"/>
      <c r="H50" s="1246"/>
      <c r="I50" s="107">
        <v>9422</v>
      </c>
      <c r="J50" s="108">
        <v>9673</v>
      </c>
      <c r="K50" s="108">
        <v>8767</v>
      </c>
      <c r="L50" s="108">
        <v>10350</v>
      </c>
      <c r="M50" s="109">
        <v>10651</v>
      </c>
    </row>
    <row r="51" spans="2:13" ht="27.75" customHeight="1" x14ac:dyDescent="0.2">
      <c r="B51" s="1241"/>
      <c r="C51" s="1242"/>
      <c r="D51" s="106"/>
      <c r="E51" s="1245" t="s">
        <v>42</v>
      </c>
      <c r="F51" s="1245"/>
      <c r="G51" s="1245"/>
      <c r="H51" s="1246"/>
      <c r="I51" s="107">
        <v>1012</v>
      </c>
      <c r="J51" s="108">
        <v>1153</v>
      </c>
      <c r="K51" s="108">
        <v>1195</v>
      </c>
      <c r="L51" s="108">
        <v>1172</v>
      </c>
      <c r="M51" s="109">
        <v>1206</v>
      </c>
    </row>
    <row r="52" spans="2:13" ht="27.75" customHeight="1" x14ac:dyDescent="0.2">
      <c r="B52" s="1243"/>
      <c r="C52" s="1244"/>
      <c r="D52" s="106"/>
      <c r="E52" s="1245" t="s">
        <v>43</v>
      </c>
      <c r="F52" s="1245"/>
      <c r="G52" s="1245"/>
      <c r="H52" s="1246"/>
      <c r="I52" s="107">
        <v>45066</v>
      </c>
      <c r="J52" s="108">
        <v>44839</v>
      </c>
      <c r="K52" s="108">
        <v>45592</v>
      </c>
      <c r="L52" s="108">
        <v>45271</v>
      </c>
      <c r="M52" s="109">
        <v>45462</v>
      </c>
    </row>
    <row r="53" spans="2:13" ht="27.75" customHeight="1" thickBot="1" x14ac:dyDescent="0.25">
      <c r="B53" s="1247" t="s">
        <v>44</v>
      </c>
      <c r="C53" s="1248"/>
      <c r="D53" s="113"/>
      <c r="E53" s="1249" t="s">
        <v>45</v>
      </c>
      <c r="F53" s="1249"/>
      <c r="G53" s="1249"/>
      <c r="H53" s="1250"/>
      <c r="I53" s="114">
        <v>9098</v>
      </c>
      <c r="J53" s="115">
        <v>7489</v>
      </c>
      <c r="K53" s="115">
        <v>7754</v>
      </c>
      <c r="L53" s="115">
        <v>6801</v>
      </c>
      <c r="M53" s="116">
        <v>6624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otA+gR/MRcjCHlzndmC24irSedW2hlRda97V02NAjt+GcPuaAy/jhvIuLbHhUdBOf2bOekPG+IQsBXNbPhOOQ==" saltValue="zagGUXNJNVpeMNTfRKQQ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G53" sqref="G5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578</v>
      </c>
      <c r="G54" s="125" t="s">
        <v>579</v>
      </c>
      <c r="H54" s="126" t="s">
        <v>580</v>
      </c>
    </row>
    <row r="55" spans="2:8" ht="52.5" customHeight="1" x14ac:dyDescent="0.2">
      <c r="B55" s="127"/>
      <c r="C55" s="1266" t="s">
        <v>48</v>
      </c>
      <c r="D55" s="1266"/>
      <c r="E55" s="1267"/>
      <c r="F55" s="128">
        <v>2793</v>
      </c>
      <c r="G55" s="128">
        <v>3097</v>
      </c>
      <c r="H55" s="129">
        <v>2739</v>
      </c>
    </row>
    <row r="56" spans="2:8" ht="52.5" customHeight="1" x14ac:dyDescent="0.2">
      <c r="B56" s="130"/>
      <c r="C56" s="1268" t="s">
        <v>49</v>
      </c>
      <c r="D56" s="1268"/>
      <c r="E56" s="1269"/>
      <c r="F56" s="131">
        <v>7</v>
      </c>
      <c r="G56" s="131">
        <v>7</v>
      </c>
      <c r="H56" s="132">
        <v>607</v>
      </c>
    </row>
    <row r="57" spans="2:8" ht="53.25" customHeight="1" x14ac:dyDescent="0.2">
      <c r="B57" s="130"/>
      <c r="C57" s="1270" t="s">
        <v>50</v>
      </c>
      <c r="D57" s="1270"/>
      <c r="E57" s="1271"/>
      <c r="F57" s="133">
        <v>5136</v>
      </c>
      <c r="G57" s="133">
        <v>6212</v>
      </c>
      <c r="H57" s="134">
        <v>6300</v>
      </c>
    </row>
    <row r="58" spans="2:8" ht="45.75" customHeight="1" x14ac:dyDescent="0.2">
      <c r="B58" s="135"/>
      <c r="C58" s="1258" t="s">
        <v>602</v>
      </c>
      <c r="D58" s="1259"/>
      <c r="E58" s="1260"/>
      <c r="F58" s="136">
        <v>4234</v>
      </c>
      <c r="G58" s="136">
        <v>4199</v>
      </c>
      <c r="H58" s="137">
        <v>4193</v>
      </c>
    </row>
    <row r="59" spans="2:8" ht="45.75" customHeight="1" x14ac:dyDescent="0.2">
      <c r="B59" s="135"/>
      <c r="C59" s="1258" t="s">
        <v>603</v>
      </c>
      <c r="D59" s="1259"/>
      <c r="E59" s="1260"/>
      <c r="F59" s="136" t="s">
        <v>607</v>
      </c>
      <c r="G59" s="136">
        <v>1153</v>
      </c>
      <c r="H59" s="137">
        <v>1128</v>
      </c>
    </row>
    <row r="60" spans="2:8" ht="45.75" customHeight="1" x14ac:dyDescent="0.2">
      <c r="B60" s="135"/>
      <c r="C60" s="1258" t="s">
        <v>604</v>
      </c>
      <c r="D60" s="1259"/>
      <c r="E60" s="1260"/>
      <c r="F60" s="136">
        <v>315</v>
      </c>
      <c r="G60" s="136">
        <v>437</v>
      </c>
      <c r="H60" s="137">
        <v>586</v>
      </c>
    </row>
    <row r="61" spans="2:8" ht="45.75" customHeight="1" x14ac:dyDescent="0.2">
      <c r="B61" s="135"/>
      <c r="C61" s="1258" t="s">
        <v>605</v>
      </c>
      <c r="D61" s="1259"/>
      <c r="E61" s="1260"/>
      <c r="F61" s="136">
        <v>317</v>
      </c>
      <c r="G61" s="136">
        <v>248</v>
      </c>
      <c r="H61" s="137">
        <v>196</v>
      </c>
    </row>
    <row r="62" spans="2:8" ht="45.75" customHeight="1" thickBot="1" x14ac:dyDescent="0.25">
      <c r="B62" s="138"/>
      <c r="C62" s="1261" t="s">
        <v>606</v>
      </c>
      <c r="D62" s="1262"/>
      <c r="E62" s="1263"/>
      <c r="F62" s="139">
        <v>50</v>
      </c>
      <c r="G62" s="139">
        <v>55</v>
      </c>
      <c r="H62" s="140">
        <v>59</v>
      </c>
    </row>
    <row r="63" spans="2:8" ht="52.5" customHeight="1" thickBot="1" x14ac:dyDescent="0.25">
      <c r="B63" s="141"/>
      <c r="C63" s="1264" t="s">
        <v>51</v>
      </c>
      <c r="D63" s="1264"/>
      <c r="E63" s="1265"/>
      <c r="F63" s="142">
        <v>7936</v>
      </c>
      <c r="G63" s="142">
        <v>9315</v>
      </c>
      <c r="H63" s="143">
        <v>9646</v>
      </c>
    </row>
    <row r="64" spans="2:8" ht="15" customHeight="1" x14ac:dyDescent="0.2"/>
  </sheetData>
  <sheetProtection algorithmName="SHA-512" hashValue="RH5YO1kcQJfehQcNwT+rIT8j25bty7Cy+lw2tQYnxc2w0DE5Wg0L02HRvB/3HYxzEUWkDTmVSu59/L+G4hZy2g==" saltValue="YIgZUmeTy6Pz8kA98wXf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BH85" sqref="BH85"/>
    </sheetView>
  </sheetViews>
  <sheetFormatPr defaultColWidth="0" defaultRowHeight="13.5" customHeight="1" zeroHeight="1" x14ac:dyDescent="0.2"/>
  <cols>
    <col min="1" max="1" width="6.33203125" style="1274" customWidth="1"/>
    <col min="2" max="107" width="2.44140625" style="1274" customWidth="1"/>
    <col min="108" max="108" width="6.109375" style="1282" customWidth="1"/>
    <col min="109" max="109" width="5.88671875" style="1281" customWidth="1"/>
    <col min="110" max="110" width="19.109375" style="1274" hidden="1"/>
    <col min="111" max="115" width="12.6640625" style="1274" hidden="1"/>
    <col min="116" max="349" width="8.6640625" style="1274" hidden="1"/>
    <col min="350" max="355" width="14.88671875" style="1274" hidden="1"/>
    <col min="356" max="357" width="15.88671875" style="1274" hidden="1"/>
    <col min="358" max="363" width="16.109375" style="1274" hidden="1"/>
    <col min="364" max="364" width="6.109375" style="1274" hidden="1"/>
    <col min="365" max="365" width="3" style="1274" hidden="1"/>
    <col min="366" max="605" width="8.6640625" style="1274" hidden="1"/>
    <col min="606" max="611" width="14.88671875" style="1274" hidden="1"/>
    <col min="612" max="613" width="15.88671875" style="1274" hidden="1"/>
    <col min="614" max="619" width="16.109375" style="1274" hidden="1"/>
    <col min="620" max="620" width="6.109375" style="1274" hidden="1"/>
    <col min="621" max="621" width="3" style="1274" hidden="1"/>
    <col min="622" max="861" width="8.6640625" style="1274" hidden="1"/>
    <col min="862" max="867" width="14.88671875" style="1274" hidden="1"/>
    <col min="868" max="869" width="15.88671875" style="1274" hidden="1"/>
    <col min="870" max="875" width="16.109375" style="1274" hidden="1"/>
    <col min="876" max="876" width="6.109375" style="1274" hidden="1"/>
    <col min="877" max="877" width="3" style="1274" hidden="1"/>
    <col min="878" max="1117" width="8.6640625" style="1274" hidden="1"/>
    <col min="1118" max="1123" width="14.88671875" style="1274" hidden="1"/>
    <col min="1124" max="1125" width="15.88671875" style="1274" hidden="1"/>
    <col min="1126" max="1131" width="16.109375" style="1274" hidden="1"/>
    <col min="1132" max="1132" width="6.109375" style="1274" hidden="1"/>
    <col min="1133" max="1133" width="3" style="1274" hidden="1"/>
    <col min="1134" max="1373" width="8.6640625" style="1274" hidden="1"/>
    <col min="1374" max="1379" width="14.88671875" style="1274" hidden="1"/>
    <col min="1380" max="1381" width="15.88671875" style="1274" hidden="1"/>
    <col min="1382" max="1387" width="16.109375" style="1274" hidden="1"/>
    <col min="1388" max="1388" width="6.109375" style="1274" hidden="1"/>
    <col min="1389" max="1389" width="3" style="1274" hidden="1"/>
    <col min="1390" max="1629" width="8.6640625" style="1274" hidden="1"/>
    <col min="1630" max="1635" width="14.88671875" style="1274" hidden="1"/>
    <col min="1636" max="1637" width="15.88671875" style="1274" hidden="1"/>
    <col min="1638" max="1643" width="16.109375" style="1274" hidden="1"/>
    <col min="1644" max="1644" width="6.109375" style="1274" hidden="1"/>
    <col min="1645" max="1645" width="3" style="1274" hidden="1"/>
    <col min="1646" max="1885" width="8.6640625" style="1274" hidden="1"/>
    <col min="1886" max="1891" width="14.88671875" style="1274" hidden="1"/>
    <col min="1892" max="1893" width="15.88671875" style="1274" hidden="1"/>
    <col min="1894" max="1899" width="16.109375" style="1274" hidden="1"/>
    <col min="1900" max="1900" width="6.109375" style="1274" hidden="1"/>
    <col min="1901" max="1901" width="3" style="1274" hidden="1"/>
    <col min="1902" max="2141" width="8.6640625" style="1274" hidden="1"/>
    <col min="2142" max="2147" width="14.88671875" style="1274" hidden="1"/>
    <col min="2148" max="2149" width="15.88671875" style="1274" hidden="1"/>
    <col min="2150" max="2155" width="16.109375" style="1274" hidden="1"/>
    <col min="2156" max="2156" width="6.109375" style="1274" hidden="1"/>
    <col min="2157" max="2157" width="3" style="1274" hidden="1"/>
    <col min="2158" max="2397" width="8.6640625" style="1274" hidden="1"/>
    <col min="2398" max="2403" width="14.88671875" style="1274" hidden="1"/>
    <col min="2404" max="2405" width="15.88671875" style="1274" hidden="1"/>
    <col min="2406" max="2411" width="16.109375" style="1274" hidden="1"/>
    <col min="2412" max="2412" width="6.109375" style="1274" hidden="1"/>
    <col min="2413" max="2413" width="3" style="1274" hidden="1"/>
    <col min="2414" max="2653" width="8.6640625" style="1274" hidden="1"/>
    <col min="2654" max="2659" width="14.88671875" style="1274" hidden="1"/>
    <col min="2660" max="2661" width="15.88671875" style="1274" hidden="1"/>
    <col min="2662" max="2667" width="16.109375" style="1274" hidden="1"/>
    <col min="2668" max="2668" width="6.109375" style="1274" hidden="1"/>
    <col min="2669" max="2669" width="3" style="1274" hidden="1"/>
    <col min="2670" max="2909" width="8.6640625" style="1274" hidden="1"/>
    <col min="2910" max="2915" width="14.88671875" style="1274" hidden="1"/>
    <col min="2916" max="2917" width="15.88671875" style="1274" hidden="1"/>
    <col min="2918" max="2923" width="16.109375" style="1274" hidden="1"/>
    <col min="2924" max="2924" width="6.109375" style="1274" hidden="1"/>
    <col min="2925" max="2925" width="3" style="1274" hidden="1"/>
    <col min="2926" max="3165" width="8.6640625" style="1274" hidden="1"/>
    <col min="3166" max="3171" width="14.88671875" style="1274" hidden="1"/>
    <col min="3172" max="3173" width="15.88671875" style="1274" hidden="1"/>
    <col min="3174" max="3179" width="16.109375" style="1274" hidden="1"/>
    <col min="3180" max="3180" width="6.109375" style="1274" hidden="1"/>
    <col min="3181" max="3181" width="3" style="1274" hidden="1"/>
    <col min="3182" max="3421" width="8.6640625" style="1274" hidden="1"/>
    <col min="3422" max="3427" width="14.88671875" style="1274" hidden="1"/>
    <col min="3428" max="3429" width="15.88671875" style="1274" hidden="1"/>
    <col min="3430" max="3435" width="16.109375" style="1274" hidden="1"/>
    <col min="3436" max="3436" width="6.109375" style="1274" hidden="1"/>
    <col min="3437" max="3437" width="3" style="1274" hidden="1"/>
    <col min="3438" max="3677" width="8.6640625" style="1274" hidden="1"/>
    <col min="3678" max="3683" width="14.88671875" style="1274" hidden="1"/>
    <col min="3684" max="3685" width="15.88671875" style="1274" hidden="1"/>
    <col min="3686" max="3691" width="16.109375" style="1274" hidden="1"/>
    <col min="3692" max="3692" width="6.109375" style="1274" hidden="1"/>
    <col min="3693" max="3693" width="3" style="1274" hidden="1"/>
    <col min="3694" max="3933" width="8.6640625" style="1274" hidden="1"/>
    <col min="3934" max="3939" width="14.88671875" style="1274" hidden="1"/>
    <col min="3940" max="3941" width="15.88671875" style="1274" hidden="1"/>
    <col min="3942" max="3947" width="16.109375" style="1274" hidden="1"/>
    <col min="3948" max="3948" width="6.109375" style="1274" hidden="1"/>
    <col min="3949" max="3949" width="3" style="1274" hidden="1"/>
    <col min="3950" max="4189" width="8.6640625" style="1274" hidden="1"/>
    <col min="4190" max="4195" width="14.88671875" style="1274" hidden="1"/>
    <col min="4196" max="4197" width="15.88671875" style="1274" hidden="1"/>
    <col min="4198" max="4203" width="16.109375" style="1274" hidden="1"/>
    <col min="4204" max="4204" width="6.109375" style="1274" hidden="1"/>
    <col min="4205" max="4205" width="3" style="1274" hidden="1"/>
    <col min="4206" max="4445" width="8.6640625" style="1274" hidden="1"/>
    <col min="4446" max="4451" width="14.88671875" style="1274" hidden="1"/>
    <col min="4452" max="4453" width="15.88671875" style="1274" hidden="1"/>
    <col min="4454" max="4459" width="16.109375" style="1274" hidden="1"/>
    <col min="4460" max="4460" width="6.109375" style="1274" hidden="1"/>
    <col min="4461" max="4461" width="3" style="1274" hidden="1"/>
    <col min="4462" max="4701" width="8.6640625" style="1274" hidden="1"/>
    <col min="4702" max="4707" width="14.88671875" style="1274" hidden="1"/>
    <col min="4708" max="4709" width="15.88671875" style="1274" hidden="1"/>
    <col min="4710" max="4715" width="16.109375" style="1274" hidden="1"/>
    <col min="4716" max="4716" width="6.109375" style="1274" hidden="1"/>
    <col min="4717" max="4717" width="3" style="1274" hidden="1"/>
    <col min="4718" max="4957" width="8.6640625" style="1274" hidden="1"/>
    <col min="4958" max="4963" width="14.88671875" style="1274" hidden="1"/>
    <col min="4964" max="4965" width="15.88671875" style="1274" hidden="1"/>
    <col min="4966" max="4971" width="16.109375" style="1274" hidden="1"/>
    <col min="4972" max="4972" width="6.109375" style="1274" hidden="1"/>
    <col min="4973" max="4973" width="3" style="1274" hidden="1"/>
    <col min="4974" max="5213" width="8.6640625" style="1274" hidden="1"/>
    <col min="5214" max="5219" width="14.88671875" style="1274" hidden="1"/>
    <col min="5220" max="5221" width="15.88671875" style="1274" hidden="1"/>
    <col min="5222" max="5227" width="16.109375" style="1274" hidden="1"/>
    <col min="5228" max="5228" width="6.109375" style="1274" hidden="1"/>
    <col min="5229" max="5229" width="3" style="1274" hidden="1"/>
    <col min="5230" max="5469" width="8.6640625" style="1274" hidden="1"/>
    <col min="5470" max="5475" width="14.88671875" style="1274" hidden="1"/>
    <col min="5476" max="5477" width="15.88671875" style="1274" hidden="1"/>
    <col min="5478" max="5483" width="16.109375" style="1274" hidden="1"/>
    <col min="5484" max="5484" width="6.109375" style="1274" hidden="1"/>
    <col min="5485" max="5485" width="3" style="1274" hidden="1"/>
    <col min="5486" max="5725" width="8.6640625" style="1274" hidden="1"/>
    <col min="5726" max="5731" width="14.88671875" style="1274" hidden="1"/>
    <col min="5732" max="5733" width="15.88671875" style="1274" hidden="1"/>
    <col min="5734" max="5739" width="16.109375" style="1274" hidden="1"/>
    <col min="5740" max="5740" width="6.109375" style="1274" hidden="1"/>
    <col min="5741" max="5741" width="3" style="1274" hidden="1"/>
    <col min="5742" max="5981" width="8.6640625" style="1274" hidden="1"/>
    <col min="5982" max="5987" width="14.88671875" style="1274" hidden="1"/>
    <col min="5988" max="5989" width="15.88671875" style="1274" hidden="1"/>
    <col min="5990" max="5995" width="16.109375" style="1274" hidden="1"/>
    <col min="5996" max="5996" width="6.109375" style="1274" hidden="1"/>
    <col min="5997" max="5997" width="3" style="1274" hidden="1"/>
    <col min="5998" max="6237" width="8.6640625" style="1274" hidden="1"/>
    <col min="6238" max="6243" width="14.88671875" style="1274" hidden="1"/>
    <col min="6244" max="6245" width="15.88671875" style="1274" hidden="1"/>
    <col min="6246" max="6251" width="16.109375" style="1274" hidden="1"/>
    <col min="6252" max="6252" width="6.109375" style="1274" hidden="1"/>
    <col min="6253" max="6253" width="3" style="1274" hidden="1"/>
    <col min="6254" max="6493" width="8.6640625" style="1274" hidden="1"/>
    <col min="6494" max="6499" width="14.88671875" style="1274" hidden="1"/>
    <col min="6500" max="6501" width="15.88671875" style="1274" hidden="1"/>
    <col min="6502" max="6507" width="16.109375" style="1274" hidden="1"/>
    <col min="6508" max="6508" width="6.109375" style="1274" hidden="1"/>
    <col min="6509" max="6509" width="3" style="1274" hidden="1"/>
    <col min="6510" max="6749" width="8.6640625" style="1274" hidden="1"/>
    <col min="6750" max="6755" width="14.88671875" style="1274" hidden="1"/>
    <col min="6756" max="6757" width="15.88671875" style="1274" hidden="1"/>
    <col min="6758" max="6763" width="16.109375" style="1274" hidden="1"/>
    <col min="6764" max="6764" width="6.109375" style="1274" hidden="1"/>
    <col min="6765" max="6765" width="3" style="1274" hidden="1"/>
    <col min="6766" max="7005" width="8.6640625" style="1274" hidden="1"/>
    <col min="7006" max="7011" width="14.88671875" style="1274" hidden="1"/>
    <col min="7012" max="7013" width="15.88671875" style="1274" hidden="1"/>
    <col min="7014" max="7019" width="16.109375" style="1274" hidden="1"/>
    <col min="7020" max="7020" width="6.109375" style="1274" hidden="1"/>
    <col min="7021" max="7021" width="3" style="1274" hidden="1"/>
    <col min="7022" max="7261" width="8.6640625" style="1274" hidden="1"/>
    <col min="7262" max="7267" width="14.88671875" style="1274" hidden="1"/>
    <col min="7268" max="7269" width="15.88671875" style="1274" hidden="1"/>
    <col min="7270" max="7275" width="16.109375" style="1274" hidden="1"/>
    <col min="7276" max="7276" width="6.109375" style="1274" hidden="1"/>
    <col min="7277" max="7277" width="3" style="1274" hidden="1"/>
    <col min="7278" max="7517" width="8.6640625" style="1274" hidden="1"/>
    <col min="7518" max="7523" width="14.88671875" style="1274" hidden="1"/>
    <col min="7524" max="7525" width="15.88671875" style="1274" hidden="1"/>
    <col min="7526" max="7531" width="16.109375" style="1274" hidden="1"/>
    <col min="7532" max="7532" width="6.109375" style="1274" hidden="1"/>
    <col min="7533" max="7533" width="3" style="1274" hidden="1"/>
    <col min="7534" max="7773" width="8.6640625" style="1274" hidden="1"/>
    <col min="7774" max="7779" width="14.88671875" style="1274" hidden="1"/>
    <col min="7780" max="7781" width="15.88671875" style="1274" hidden="1"/>
    <col min="7782" max="7787" width="16.109375" style="1274" hidden="1"/>
    <col min="7788" max="7788" width="6.109375" style="1274" hidden="1"/>
    <col min="7789" max="7789" width="3" style="1274" hidden="1"/>
    <col min="7790" max="8029" width="8.6640625" style="1274" hidden="1"/>
    <col min="8030" max="8035" width="14.88671875" style="1274" hidden="1"/>
    <col min="8036" max="8037" width="15.88671875" style="1274" hidden="1"/>
    <col min="8038" max="8043" width="16.109375" style="1274" hidden="1"/>
    <col min="8044" max="8044" width="6.109375" style="1274" hidden="1"/>
    <col min="8045" max="8045" width="3" style="1274" hidden="1"/>
    <col min="8046" max="8285" width="8.6640625" style="1274" hidden="1"/>
    <col min="8286" max="8291" width="14.88671875" style="1274" hidden="1"/>
    <col min="8292" max="8293" width="15.88671875" style="1274" hidden="1"/>
    <col min="8294" max="8299" width="16.109375" style="1274" hidden="1"/>
    <col min="8300" max="8300" width="6.109375" style="1274" hidden="1"/>
    <col min="8301" max="8301" width="3" style="1274" hidden="1"/>
    <col min="8302" max="8541" width="8.6640625" style="1274" hidden="1"/>
    <col min="8542" max="8547" width="14.88671875" style="1274" hidden="1"/>
    <col min="8548" max="8549" width="15.88671875" style="1274" hidden="1"/>
    <col min="8550" max="8555" width="16.109375" style="1274" hidden="1"/>
    <col min="8556" max="8556" width="6.109375" style="1274" hidden="1"/>
    <col min="8557" max="8557" width="3" style="1274" hidden="1"/>
    <col min="8558" max="8797" width="8.6640625" style="1274" hidden="1"/>
    <col min="8798" max="8803" width="14.88671875" style="1274" hidden="1"/>
    <col min="8804" max="8805" width="15.88671875" style="1274" hidden="1"/>
    <col min="8806" max="8811" width="16.109375" style="1274" hidden="1"/>
    <col min="8812" max="8812" width="6.109375" style="1274" hidden="1"/>
    <col min="8813" max="8813" width="3" style="1274" hidden="1"/>
    <col min="8814" max="9053" width="8.6640625" style="1274" hidden="1"/>
    <col min="9054" max="9059" width="14.88671875" style="1274" hidden="1"/>
    <col min="9060" max="9061" width="15.88671875" style="1274" hidden="1"/>
    <col min="9062" max="9067" width="16.109375" style="1274" hidden="1"/>
    <col min="9068" max="9068" width="6.109375" style="1274" hidden="1"/>
    <col min="9069" max="9069" width="3" style="1274" hidden="1"/>
    <col min="9070" max="9309" width="8.6640625" style="1274" hidden="1"/>
    <col min="9310" max="9315" width="14.88671875" style="1274" hidden="1"/>
    <col min="9316" max="9317" width="15.88671875" style="1274" hidden="1"/>
    <col min="9318" max="9323" width="16.109375" style="1274" hidden="1"/>
    <col min="9324" max="9324" width="6.109375" style="1274" hidden="1"/>
    <col min="9325" max="9325" width="3" style="1274" hidden="1"/>
    <col min="9326" max="9565" width="8.6640625" style="1274" hidden="1"/>
    <col min="9566" max="9571" width="14.88671875" style="1274" hidden="1"/>
    <col min="9572" max="9573" width="15.88671875" style="1274" hidden="1"/>
    <col min="9574" max="9579" width="16.109375" style="1274" hidden="1"/>
    <col min="9580" max="9580" width="6.109375" style="1274" hidden="1"/>
    <col min="9581" max="9581" width="3" style="1274" hidden="1"/>
    <col min="9582" max="9821" width="8.6640625" style="1274" hidden="1"/>
    <col min="9822" max="9827" width="14.88671875" style="1274" hidden="1"/>
    <col min="9828" max="9829" width="15.88671875" style="1274" hidden="1"/>
    <col min="9830" max="9835" width="16.109375" style="1274" hidden="1"/>
    <col min="9836" max="9836" width="6.109375" style="1274" hidden="1"/>
    <col min="9837" max="9837" width="3" style="1274" hidden="1"/>
    <col min="9838" max="10077" width="8.6640625" style="1274" hidden="1"/>
    <col min="10078" max="10083" width="14.88671875" style="1274" hidden="1"/>
    <col min="10084" max="10085" width="15.88671875" style="1274" hidden="1"/>
    <col min="10086" max="10091" width="16.109375" style="1274" hidden="1"/>
    <col min="10092" max="10092" width="6.109375" style="1274" hidden="1"/>
    <col min="10093" max="10093" width="3" style="1274" hidden="1"/>
    <col min="10094" max="10333" width="8.6640625" style="1274" hidden="1"/>
    <col min="10334" max="10339" width="14.88671875" style="1274" hidden="1"/>
    <col min="10340" max="10341" width="15.88671875" style="1274" hidden="1"/>
    <col min="10342" max="10347" width="16.109375" style="1274" hidden="1"/>
    <col min="10348" max="10348" width="6.109375" style="1274" hidden="1"/>
    <col min="10349" max="10349" width="3" style="1274" hidden="1"/>
    <col min="10350" max="10589" width="8.6640625" style="1274" hidden="1"/>
    <col min="10590" max="10595" width="14.88671875" style="1274" hidden="1"/>
    <col min="10596" max="10597" width="15.88671875" style="1274" hidden="1"/>
    <col min="10598" max="10603" width="16.109375" style="1274" hidden="1"/>
    <col min="10604" max="10604" width="6.109375" style="1274" hidden="1"/>
    <col min="10605" max="10605" width="3" style="1274" hidden="1"/>
    <col min="10606" max="10845" width="8.6640625" style="1274" hidden="1"/>
    <col min="10846" max="10851" width="14.88671875" style="1274" hidden="1"/>
    <col min="10852" max="10853" width="15.88671875" style="1274" hidden="1"/>
    <col min="10854" max="10859" width="16.109375" style="1274" hidden="1"/>
    <col min="10860" max="10860" width="6.109375" style="1274" hidden="1"/>
    <col min="10861" max="10861" width="3" style="1274" hidden="1"/>
    <col min="10862" max="11101" width="8.6640625" style="1274" hidden="1"/>
    <col min="11102" max="11107" width="14.88671875" style="1274" hidden="1"/>
    <col min="11108" max="11109" width="15.88671875" style="1274" hidden="1"/>
    <col min="11110" max="11115" width="16.109375" style="1274" hidden="1"/>
    <col min="11116" max="11116" width="6.109375" style="1274" hidden="1"/>
    <col min="11117" max="11117" width="3" style="1274" hidden="1"/>
    <col min="11118" max="11357" width="8.6640625" style="1274" hidden="1"/>
    <col min="11358" max="11363" width="14.88671875" style="1274" hidden="1"/>
    <col min="11364" max="11365" width="15.88671875" style="1274" hidden="1"/>
    <col min="11366" max="11371" width="16.109375" style="1274" hidden="1"/>
    <col min="11372" max="11372" width="6.109375" style="1274" hidden="1"/>
    <col min="11373" max="11373" width="3" style="1274" hidden="1"/>
    <col min="11374" max="11613" width="8.6640625" style="1274" hidden="1"/>
    <col min="11614" max="11619" width="14.88671875" style="1274" hidden="1"/>
    <col min="11620" max="11621" width="15.88671875" style="1274" hidden="1"/>
    <col min="11622" max="11627" width="16.109375" style="1274" hidden="1"/>
    <col min="11628" max="11628" width="6.109375" style="1274" hidden="1"/>
    <col min="11629" max="11629" width="3" style="1274" hidden="1"/>
    <col min="11630" max="11869" width="8.6640625" style="1274" hidden="1"/>
    <col min="11870" max="11875" width="14.88671875" style="1274" hidden="1"/>
    <col min="11876" max="11877" width="15.88671875" style="1274" hidden="1"/>
    <col min="11878" max="11883" width="16.109375" style="1274" hidden="1"/>
    <col min="11884" max="11884" width="6.109375" style="1274" hidden="1"/>
    <col min="11885" max="11885" width="3" style="1274" hidden="1"/>
    <col min="11886" max="12125" width="8.6640625" style="1274" hidden="1"/>
    <col min="12126" max="12131" width="14.88671875" style="1274" hidden="1"/>
    <col min="12132" max="12133" width="15.88671875" style="1274" hidden="1"/>
    <col min="12134" max="12139" width="16.109375" style="1274" hidden="1"/>
    <col min="12140" max="12140" width="6.109375" style="1274" hidden="1"/>
    <col min="12141" max="12141" width="3" style="1274" hidden="1"/>
    <col min="12142" max="12381" width="8.6640625" style="1274" hidden="1"/>
    <col min="12382" max="12387" width="14.88671875" style="1274" hidden="1"/>
    <col min="12388" max="12389" width="15.88671875" style="1274" hidden="1"/>
    <col min="12390" max="12395" width="16.109375" style="1274" hidden="1"/>
    <col min="12396" max="12396" width="6.109375" style="1274" hidden="1"/>
    <col min="12397" max="12397" width="3" style="1274" hidden="1"/>
    <col min="12398" max="12637" width="8.6640625" style="1274" hidden="1"/>
    <col min="12638" max="12643" width="14.88671875" style="1274" hidden="1"/>
    <col min="12644" max="12645" width="15.88671875" style="1274" hidden="1"/>
    <col min="12646" max="12651" width="16.109375" style="1274" hidden="1"/>
    <col min="12652" max="12652" width="6.109375" style="1274" hidden="1"/>
    <col min="12653" max="12653" width="3" style="1274" hidden="1"/>
    <col min="12654" max="12893" width="8.6640625" style="1274" hidden="1"/>
    <col min="12894" max="12899" width="14.88671875" style="1274" hidden="1"/>
    <col min="12900" max="12901" width="15.88671875" style="1274" hidden="1"/>
    <col min="12902" max="12907" width="16.109375" style="1274" hidden="1"/>
    <col min="12908" max="12908" width="6.109375" style="1274" hidden="1"/>
    <col min="12909" max="12909" width="3" style="1274" hidden="1"/>
    <col min="12910" max="13149" width="8.6640625" style="1274" hidden="1"/>
    <col min="13150" max="13155" width="14.88671875" style="1274" hidden="1"/>
    <col min="13156" max="13157" width="15.88671875" style="1274" hidden="1"/>
    <col min="13158" max="13163" width="16.109375" style="1274" hidden="1"/>
    <col min="13164" max="13164" width="6.109375" style="1274" hidden="1"/>
    <col min="13165" max="13165" width="3" style="1274" hidden="1"/>
    <col min="13166" max="13405" width="8.6640625" style="1274" hidden="1"/>
    <col min="13406" max="13411" width="14.88671875" style="1274" hidden="1"/>
    <col min="13412" max="13413" width="15.88671875" style="1274" hidden="1"/>
    <col min="13414" max="13419" width="16.109375" style="1274" hidden="1"/>
    <col min="13420" max="13420" width="6.109375" style="1274" hidden="1"/>
    <col min="13421" max="13421" width="3" style="1274" hidden="1"/>
    <col min="13422" max="13661" width="8.6640625" style="1274" hidden="1"/>
    <col min="13662" max="13667" width="14.88671875" style="1274" hidden="1"/>
    <col min="13668" max="13669" width="15.88671875" style="1274" hidden="1"/>
    <col min="13670" max="13675" width="16.109375" style="1274" hidden="1"/>
    <col min="13676" max="13676" width="6.109375" style="1274" hidden="1"/>
    <col min="13677" max="13677" width="3" style="1274" hidden="1"/>
    <col min="13678" max="13917" width="8.6640625" style="1274" hidden="1"/>
    <col min="13918" max="13923" width="14.88671875" style="1274" hidden="1"/>
    <col min="13924" max="13925" width="15.88671875" style="1274" hidden="1"/>
    <col min="13926" max="13931" width="16.109375" style="1274" hidden="1"/>
    <col min="13932" max="13932" width="6.109375" style="1274" hidden="1"/>
    <col min="13933" max="13933" width="3" style="1274" hidden="1"/>
    <col min="13934" max="14173" width="8.6640625" style="1274" hidden="1"/>
    <col min="14174" max="14179" width="14.88671875" style="1274" hidden="1"/>
    <col min="14180" max="14181" width="15.88671875" style="1274" hidden="1"/>
    <col min="14182" max="14187" width="16.109375" style="1274" hidden="1"/>
    <col min="14188" max="14188" width="6.109375" style="1274" hidden="1"/>
    <col min="14189" max="14189" width="3" style="1274" hidden="1"/>
    <col min="14190" max="14429" width="8.6640625" style="1274" hidden="1"/>
    <col min="14430" max="14435" width="14.88671875" style="1274" hidden="1"/>
    <col min="14436" max="14437" width="15.88671875" style="1274" hidden="1"/>
    <col min="14438" max="14443" width="16.109375" style="1274" hidden="1"/>
    <col min="14444" max="14444" width="6.109375" style="1274" hidden="1"/>
    <col min="14445" max="14445" width="3" style="1274" hidden="1"/>
    <col min="14446" max="14685" width="8.6640625" style="1274" hidden="1"/>
    <col min="14686" max="14691" width="14.88671875" style="1274" hidden="1"/>
    <col min="14692" max="14693" width="15.88671875" style="1274" hidden="1"/>
    <col min="14694" max="14699" width="16.109375" style="1274" hidden="1"/>
    <col min="14700" max="14700" width="6.109375" style="1274" hidden="1"/>
    <col min="14701" max="14701" width="3" style="1274" hidden="1"/>
    <col min="14702" max="14941" width="8.6640625" style="1274" hidden="1"/>
    <col min="14942" max="14947" width="14.88671875" style="1274" hidden="1"/>
    <col min="14948" max="14949" width="15.88671875" style="1274" hidden="1"/>
    <col min="14950" max="14955" width="16.109375" style="1274" hidden="1"/>
    <col min="14956" max="14956" width="6.109375" style="1274" hidden="1"/>
    <col min="14957" max="14957" width="3" style="1274" hidden="1"/>
    <col min="14958" max="15197" width="8.6640625" style="1274" hidden="1"/>
    <col min="15198" max="15203" width="14.88671875" style="1274" hidden="1"/>
    <col min="15204" max="15205" width="15.88671875" style="1274" hidden="1"/>
    <col min="15206" max="15211" width="16.109375" style="1274" hidden="1"/>
    <col min="15212" max="15212" width="6.109375" style="1274" hidden="1"/>
    <col min="15213" max="15213" width="3" style="1274" hidden="1"/>
    <col min="15214" max="15453" width="8.6640625" style="1274" hidden="1"/>
    <col min="15454" max="15459" width="14.88671875" style="1274" hidden="1"/>
    <col min="15460" max="15461" width="15.88671875" style="1274" hidden="1"/>
    <col min="15462" max="15467" width="16.109375" style="1274" hidden="1"/>
    <col min="15468" max="15468" width="6.109375" style="1274" hidden="1"/>
    <col min="15469" max="15469" width="3" style="1274" hidden="1"/>
    <col min="15470" max="15709" width="8.6640625" style="1274" hidden="1"/>
    <col min="15710" max="15715" width="14.88671875" style="1274" hidden="1"/>
    <col min="15716" max="15717" width="15.88671875" style="1274" hidden="1"/>
    <col min="15718" max="15723" width="16.109375" style="1274" hidden="1"/>
    <col min="15724" max="15724" width="6.109375" style="1274" hidden="1"/>
    <col min="15725" max="15725" width="3" style="1274" hidden="1"/>
    <col min="15726" max="15965" width="8.6640625" style="1274" hidden="1"/>
    <col min="15966" max="15971" width="14.88671875" style="1274" hidden="1"/>
    <col min="15972" max="15973" width="15.88671875" style="1274" hidden="1"/>
    <col min="15974" max="15979" width="16.109375" style="1274" hidden="1"/>
    <col min="15980" max="15980" width="6.109375" style="1274" hidden="1"/>
    <col min="15981" max="15981" width="3" style="1274" hidden="1"/>
    <col min="15982" max="16221" width="8.6640625" style="1274" hidden="1"/>
    <col min="16222" max="16227" width="14.88671875" style="1274" hidden="1"/>
    <col min="16228" max="16229" width="15.88671875" style="1274" hidden="1"/>
    <col min="16230" max="16235" width="16.109375" style="1274" hidden="1"/>
    <col min="16236" max="16236" width="6.109375" style="1274" hidden="1"/>
    <col min="16237" max="16237" width="3" style="1274" hidden="1"/>
    <col min="16238" max="16384" width="8.6640625" style="1274" hidden="1"/>
  </cols>
  <sheetData>
    <row r="1" spans="1:143" ht="42.75" customHeight="1" x14ac:dyDescent="0.2">
      <c r="A1" s="1272"/>
      <c r="B1" s="1273"/>
      <c r="DD1" s="1274"/>
      <c r="DE1" s="1274"/>
    </row>
    <row r="2" spans="1:143" ht="25.5" customHeight="1" x14ac:dyDescent="0.2">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2">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ht="13.2" x14ac:dyDescent="0.2">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ht="13.2" x14ac:dyDescent="0.2">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ht="13.2" x14ac:dyDescent="0.2">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1274"/>
      <c r="DE19" s="1274"/>
    </row>
    <row r="20" spans="1:351" ht="13.2" x14ac:dyDescent="0.2">
      <c r="DD20" s="1274"/>
      <c r="DE20" s="1274"/>
    </row>
    <row r="21" spans="1:351" ht="16.2" x14ac:dyDescent="0.2">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6.2" x14ac:dyDescent="0.2">
      <c r="B22" s="1281"/>
      <c r="MM22" s="1280"/>
    </row>
    <row r="23" spans="1:351" ht="13.2" x14ac:dyDescent="0.2">
      <c r="B23" s="1281"/>
    </row>
    <row r="24" spans="1:351" ht="13.2" x14ac:dyDescent="0.2">
      <c r="B24" s="1281"/>
    </row>
    <row r="25" spans="1:351" ht="13.2" x14ac:dyDescent="0.2">
      <c r="B25" s="1281"/>
    </row>
    <row r="26" spans="1:351" ht="13.2" x14ac:dyDescent="0.2">
      <c r="B26" s="1281"/>
    </row>
    <row r="27" spans="1:351" ht="13.2" x14ac:dyDescent="0.2">
      <c r="B27" s="1281"/>
    </row>
    <row r="28" spans="1:351" ht="13.2" x14ac:dyDescent="0.2">
      <c r="B28" s="1281"/>
    </row>
    <row r="29" spans="1:351" ht="13.2" x14ac:dyDescent="0.2">
      <c r="B29" s="1281"/>
    </row>
    <row r="30" spans="1:351" ht="13.2" x14ac:dyDescent="0.2">
      <c r="B30" s="1281"/>
    </row>
    <row r="31" spans="1:351" ht="13.2" x14ac:dyDescent="0.2">
      <c r="B31" s="1281"/>
    </row>
    <row r="32" spans="1:351" ht="13.2" x14ac:dyDescent="0.2">
      <c r="B32" s="1281"/>
    </row>
    <row r="33" spans="2:109" ht="13.2" x14ac:dyDescent="0.2">
      <c r="B33" s="1281"/>
    </row>
    <row r="34" spans="2:109" ht="13.2" x14ac:dyDescent="0.2">
      <c r="B34" s="1281"/>
    </row>
    <row r="35" spans="2:109" ht="13.2" x14ac:dyDescent="0.2">
      <c r="B35" s="1281"/>
    </row>
    <row r="36" spans="2:109" ht="13.2" x14ac:dyDescent="0.2">
      <c r="B36" s="1281"/>
    </row>
    <row r="37" spans="2:109" ht="13.2" x14ac:dyDescent="0.2">
      <c r="B37" s="1281"/>
    </row>
    <row r="38" spans="2:109" ht="13.2" x14ac:dyDescent="0.2">
      <c r="B38" s="1281"/>
    </row>
    <row r="39" spans="2:109" ht="13.2" x14ac:dyDescent="0.2">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ht="13.2" x14ac:dyDescent="0.2">
      <c r="B40" s="1286"/>
      <c r="DD40" s="1286"/>
      <c r="DE40" s="1274"/>
    </row>
    <row r="41" spans="2:109" ht="16.2" x14ac:dyDescent="0.2">
      <c r="B41" s="1287" t="s">
        <v>629</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ht="13.2" x14ac:dyDescent="0.2">
      <c r="B42" s="1281"/>
      <c r="G42" s="1288"/>
      <c r="I42" s="1289"/>
      <c r="J42" s="1289"/>
      <c r="K42" s="1289"/>
      <c r="AM42" s="1288"/>
      <c r="AN42" s="1288" t="s">
        <v>630</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2">
      <c r="B43" s="1281"/>
      <c r="AN43" s="1290" t="s">
        <v>631</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ht="13.2" x14ac:dyDescent="0.2">
      <c r="B49" s="1281"/>
      <c r="AN49" s="1274" t="s">
        <v>632</v>
      </c>
    </row>
    <row r="50" spans="1:109" ht="13.2" x14ac:dyDescent="0.2">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576</v>
      </c>
      <c r="BQ50" s="1306"/>
      <c r="BR50" s="1306"/>
      <c r="BS50" s="1306"/>
      <c r="BT50" s="1306"/>
      <c r="BU50" s="1306"/>
      <c r="BV50" s="1306"/>
      <c r="BW50" s="1306"/>
      <c r="BX50" s="1306" t="s">
        <v>577</v>
      </c>
      <c r="BY50" s="1306"/>
      <c r="BZ50" s="1306"/>
      <c r="CA50" s="1306"/>
      <c r="CB50" s="1306"/>
      <c r="CC50" s="1306"/>
      <c r="CD50" s="1306"/>
      <c r="CE50" s="1306"/>
      <c r="CF50" s="1306" t="s">
        <v>578</v>
      </c>
      <c r="CG50" s="1306"/>
      <c r="CH50" s="1306"/>
      <c r="CI50" s="1306"/>
      <c r="CJ50" s="1306"/>
      <c r="CK50" s="1306"/>
      <c r="CL50" s="1306"/>
      <c r="CM50" s="1306"/>
      <c r="CN50" s="1306" t="s">
        <v>579</v>
      </c>
      <c r="CO50" s="1306"/>
      <c r="CP50" s="1306"/>
      <c r="CQ50" s="1306"/>
      <c r="CR50" s="1306"/>
      <c r="CS50" s="1306"/>
      <c r="CT50" s="1306"/>
      <c r="CU50" s="1306"/>
      <c r="CV50" s="1306" t="s">
        <v>580</v>
      </c>
      <c r="CW50" s="1306"/>
      <c r="CX50" s="1306"/>
      <c r="CY50" s="1306"/>
      <c r="CZ50" s="1306"/>
      <c r="DA50" s="1306"/>
      <c r="DB50" s="1306"/>
      <c r="DC50" s="1306"/>
    </row>
    <row r="51" spans="1:109" ht="13.5" customHeight="1" x14ac:dyDescent="0.2">
      <c r="B51" s="1281"/>
      <c r="G51" s="1307"/>
      <c r="H51" s="1307"/>
      <c r="I51" s="1308"/>
      <c r="J51" s="1308"/>
      <c r="K51" s="1309"/>
      <c r="L51" s="1309"/>
      <c r="M51" s="1309"/>
      <c r="N51" s="1309"/>
      <c r="AM51" s="1299"/>
      <c r="AN51" s="1310" t="s">
        <v>633</v>
      </c>
      <c r="AO51" s="1310"/>
      <c r="AP51" s="1310"/>
      <c r="AQ51" s="1310"/>
      <c r="AR51" s="1310"/>
      <c r="AS51" s="1310"/>
      <c r="AT51" s="1310"/>
      <c r="AU51" s="1310"/>
      <c r="AV51" s="1310"/>
      <c r="AW51" s="1310"/>
      <c r="AX51" s="1310"/>
      <c r="AY51" s="1310"/>
      <c r="AZ51" s="1310"/>
      <c r="BA51" s="1310"/>
      <c r="BB51" s="1310" t="s">
        <v>634</v>
      </c>
      <c r="BC51" s="1310"/>
      <c r="BD51" s="1310"/>
      <c r="BE51" s="1310"/>
      <c r="BF51" s="1310"/>
      <c r="BG51" s="1310"/>
      <c r="BH51" s="1310"/>
      <c r="BI51" s="1310"/>
      <c r="BJ51" s="1310"/>
      <c r="BK51" s="1310"/>
      <c r="BL51" s="1310"/>
      <c r="BM51" s="1310"/>
      <c r="BN51" s="1310"/>
      <c r="BO51" s="1310"/>
      <c r="BP51" s="1311">
        <v>36.299999999999997</v>
      </c>
      <c r="BQ51" s="1311"/>
      <c r="BR51" s="1311"/>
      <c r="BS51" s="1311"/>
      <c r="BT51" s="1311"/>
      <c r="BU51" s="1311"/>
      <c r="BV51" s="1311"/>
      <c r="BW51" s="1311"/>
      <c r="BX51" s="1311">
        <v>30.3</v>
      </c>
      <c r="BY51" s="1311"/>
      <c r="BZ51" s="1311"/>
      <c r="CA51" s="1311"/>
      <c r="CB51" s="1311"/>
      <c r="CC51" s="1311"/>
      <c r="CD51" s="1311"/>
      <c r="CE51" s="1311"/>
      <c r="CF51" s="1311">
        <v>31.7</v>
      </c>
      <c r="CG51" s="1311"/>
      <c r="CH51" s="1311"/>
      <c r="CI51" s="1311"/>
      <c r="CJ51" s="1311"/>
      <c r="CK51" s="1311"/>
      <c r="CL51" s="1311"/>
      <c r="CM51" s="1311"/>
      <c r="CN51" s="1311">
        <v>28</v>
      </c>
      <c r="CO51" s="1311"/>
      <c r="CP51" s="1311"/>
      <c r="CQ51" s="1311"/>
      <c r="CR51" s="1311"/>
      <c r="CS51" s="1311"/>
      <c r="CT51" s="1311"/>
      <c r="CU51" s="1311"/>
      <c r="CV51" s="1311">
        <v>27.2</v>
      </c>
      <c r="CW51" s="1311"/>
      <c r="CX51" s="1311"/>
      <c r="CY51" s="1311"/>
      <c r="CZ51" s="1311"/>
      <c r="DA51" s="1311"/>
      <c r="DB51" s="1311"/>
      <c r="DC51" s="1311"/>
    </row>
    <row r="52" spans="1:109" ht="13.2" x14ac:dyDescent="0.2">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635</v>
      </c>
      <c r="BC53" s="1310"/>
      <c r="BD53" s="1310"/>
      <c r="BE53" s="1310"/>
      <c r="BF53" s="1310"/>
      <c r="BG53" s="1310"/>
      <c r="BH53" s="1310"/>
      <c r="BI53" s="1310"/>
      <c r="BJ53" s="1310"/>
      <c r="BK53" s="1310"/>
      <c r="BL53" s="1310"/>
      <c r="BM53" s="1310"/>
      <c r="BN53" s="1310"/>
      <c r="BO53" s="1310"/>
      <c r="BP53" s="1311">
        <v>51.6</v>
      </c>
      <c r="BQ53" s="1311"/>
      <c r="BR53" s="1311"/>
      <c r="BS53" s="1311"/>
      <c r="BT53" s="1311"/>
      <c r="BU53" s="1311"/>
      <c r="BV53" s="1311"/>
      <c r="BW53" s="1311"/>
      <c r="BX53" s="1311">
        <v>53.1</v>
      </c>
      <c r="BY53" s="1311"/>
      <c r="BZ53" s="1311"/>
      <c r="CA53" s="1311"/>
      <c r="CB53" s="1311"/>
      <c r="CC53" s="1311"/>
      <c r="CD53" s="1311"/>
      <c r="CE53" s="1311"/>
      <c r="CF53" s="1311">
        <v>53.5</v>
      </c>
      <c r="CG53" s="1311"/>
      <c r="CH53" s="1311"/>
      <c r="CI53" s="1311"/>
      <c r="CJ53" s="1311"/>
      <c r="CK53" s="1311"/>
      <c r="CL53" s="1311"/>
      <c r="CM53" s="1311"/>
      <c r="CN53" s="1311">
        <v>54.4</v>
      </c>
      <c r="CO53" s="1311"/>
      <c r="CP53" s="1311"/>
      <c r="CQ53" s="1311"/>
      <c r="CR53" s="1311"/>
      <c r="CS53" s="1311"/>
      <c r="CT53" s="1311"/>
      <c r="CU53" s="1311"/>
      <c r="CV53" s="1311">
        <v>55.3</v>
      </c>
      <c r="CW53" s="1311"/>
      <c r="CX53" s="1311"/>
      <c r="CY53" s="1311"/>
      <c r="CZ53" s="1311"/>
      <c r="DA53" s="1311"/>
      <c r="DB53" s="1311"/>
      <c r="DC53" s="1311"/>
    </row>
    <row r="54" spans="1:109" ht="13.2" x14ac:dyDescent="0.2">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1289"/>
      <c r="B55" s="1281"/>
      <c r="G55" s="1300"/>
      <c r="H55" s="1300"/>
      <c r="I55" s="1300"/>
      <c r="J55" s="1300"/>
      <c r="K55" s="1309"/>
      <c r="L55" s="1309"/>
      <c r="M55" s="1309"/>
      <c r="N55" s="1309"/>
      <c r="AN55" s="1306" t="s">
        <v>636</v>
      </c>
      <c r="AO55" s="1306"/>
      <c r="AP55" s="1306"/>
      <c r="AQ55" s="1306"/>
      <c r="AR55" s="1306"/>
      <c r="AS55" s="1306"/>
      <c r="AT55" s="1306"/>
      <c r="AU55" s="1306"/>
      <c r="AV55" s="1306"/>
      <c r="AW55" s="1306"/>
      <c r="AX55" s="1306"/>
      <c r="AY55" s="1306"/>
      <c r="AZ55" s="1306"/>
      <c r="BA55" s="1306"/>
      <c r="BB55" s="1310" t="s">
        <v>634</v>
      </c>
      <c r="BC55" s="1310"/>
      <c r="BD55" s="1310"/>
      <c r="BE55" s="1310"/>
      <c r="BF55" s="1310"/>
      <c r="BG55" s="1310"/>
      <c r="BH55" s="1310"/>
      <c r="BI55" s="1310"/>
      <c r="BJ55" s="1310"/>
      <c r="BK55" s="1310"/>
      <c r="BL55" s="1310"/>
      <c r="BM55" s="1310"/>
      <c r="BN55" s="1310"/>
      <c r="BO55" s="1310"/>
      <c r="BP55" s="1311">
        <v>17.8</v>
      </c>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11">
        <v>5</v>
      </c>
      <c r="CO55" s="1311"/>
      <c r="CP55" s="1311"/>
      <c r="CQ55" s="1311"/>
      <c r="CR55" s="1311"/>
      <c r="CS55" s="1311"/>
      <c r="CT55" s="1311"/>
      <c r="CU55" s="1311"/>
      <c r="CV55" s="1311">
        <v>5.4</v>
      </c>
      <c r="CW55" s="1311"/>
      <c r="CX55" s="1311"/>
      <c r="CY55" s="1311"/>
      <c r="CZ55" s="1311"/>
      <c r="DA55" s="1311"/>
      <c r="DB55" s="1311"/>
      <c r="DC55" s="1311"/>
    </row>
    <row r="56" spans="1:109" ht="13.2" x14ac:dyDescent="0.2">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ht="13.2" x14ac:dyDescent="0.2">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635</v>
      </c>
      <c r="BC57" s="1310"/>
      <c r="BD57" s="1310"/>
      <c r="BE57" s="1310"/>
      <c r="BF57" s="1310"/>
      <c r="BG57" s="1310"/>
      <c r="BH57" s="1310"/>
      <c r="BI57" s="1310"/>
      <c r="BJ57" s="1310"/>
      <c r="BK57" s="1310"/>
      <c r="BL57" s="1310"/>
      <c r="BM57" s="1310"/>
      <c r="BN57" s="1310"/>
      <c r="BO57" s="1310"/>
      <c r="BP57" s="1311">
        <v>56.2</v>
      </c>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11">
        <v>61.7</v>
      </c>
      <c r="CO57" s="1311"/>
      <c r="CP57" s="1311"/>
      <c r="CQ57" s="1311"/>
      <c r="CR57" s="1311"/>
      <c r="CS57" s="1311"/>
      <c r="CT57" s="1311"/>
      <c r="CU57" s="1311"/>
      <c r="CV57" s="1311">
        <v>62.6</v>
      </c>
      <c r="CW57" s="1311"/>
      <c r="CX57" s="1311"/>
      <c r="CY57" s="1311"/>
      <c r="CZ57" s="1311"/>
      <c r="DA57" s="1311"/>
      <c r="DB57" s="1311"/>
      <c r="DC57" s="1311"/>
      <c r="DD57" s="1314"/>
      <c r="DE57" s="1312"/>
    </row>
    <row r="58" spans="1:109" s="1289" customFormat="1" ht="13.2" x14ac:dyDescent="0.2">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ht="13.2" x14ac:dyDescent="0.2">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ht="13.2" x14ac:dyDescent="0.2">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ht="13.2" x14ac:dyDescent="0.2">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ht="13.2" x14ac:dyDescent="0.2">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6.2" x14ac:dyDescent="0.2">
      <c r="B63" s="1320" t="s">
        <v>637</v>
      </c>
    </row>
    <row r="64" spans="1:109" ht="13.2" x14ac:dyDescent="0.2">
      <c r="B64" s="1281"/>
      <c r="G64" s="1288"/>
      <c r="I64" s="1321"/>
      <c r="J64" s="1321"/>
      <c r="K64" s="1321"/>
      <c r="L64" s="1321"/>
      <c r="M64" s="1321"/>
      <c r="N64" s="1322"/>
      <c r="AM64" s="1288"/>
      <c r="AN64" s="1288" t="s">
        <v>630</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ht="13.2" x14ac:dyDescent="0.2">
      <c r="B65" s="1281"/>
      <c r="AN65" s="1290" t="s">
        <v>638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ht="13.2" x14ac:dyDescent="0.2">
      <c r="B71" s="1281"/>
      <c r="G71" s="1326"/>
      <c r="I71" s="1327"/>
      <c r="J71" s="1324"/>
      <c r="K71" s="1324"/>
      <c r="L71" s="1325"/>
      <c r="M71" s="1324"/>
      <c r="N71" s="1325"/>
      <c r="AM71" s="1326"/>
      <c r="AN71" s="1274" t="s">
        <v>632</v>
      </c>
    </row>
    <row r="72" spans="2:107" ht="13.2" x14ac:dyDescent="0.2">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576</v>
      </c>
      <c r="BQ72" s="1306"/>
      <c r="BR72" s="1306"/>
      <c r="BS72" s="1306"/>
      <c r="BT72" s="1306"/>
      <c r="BU72" s="1306"/>
      <c r="BV72" s="1306"/>
      <c r="BW72" s="1306"/>
      <c r="BX72" s="1306" t="s">
        <v>577</v>
      </c>
      <c r="BY72" s="1306"/>
      <c r="BZ72" s="1306"/>
      <c r="CA72" s="1306"/>
      <c r="CB72" s="1306"/>
      <c r="CC72" s="1306"/>
      <c r="CD72" s="1306"/>
      <c r="CE72" s="1306"/>
      <c r="CF72" s="1306" t="s">
        <v>578</v>
      </c>
      <c r="CG72" s="1306"/>
      <c r="CH72" s="1306"/>
      <c r="CI72" s="1306"/>
      <c r="CJ72" s="1306"/>
      <c r="CK72" s="1306"/>
      <c r="CL72" s="1306"/>
      <c r="CM72" s="1306"/>
      <c r="CN72" s="1306" t="s">
        <v>579</v>
      </c>
      <c r="CO72" s="1306"/>
      <c r="CP72" s="1306"/>
      <c r="CQ72" s="1306"/>
      <c r="CR72" s="1306"/>
      <c r="CS72" s="1306"/>
      <c r="CT72" s="1306"/>
      <c r="CU72" s="1306"/>
      <c r="CV72" s="1306" t="s">
        <v>580</v>
      </c>
      <c r="CW72" s="1306"/>
      <c r="CX72" s="1306"/>
      <c r="CY72" s="1306"/>
      <c r="CZ72" s="1306"/>
      <c r="DA72" s="1306"/>
      <c r="DB72" s="1306"/>
      <c r="DC72" s="1306"/>
    </row>
    <row r="73" spans="2:107" ht="13.2" x14ac:dyDescent="0.2">
      <c r="B73" s="1281"/>
      <c r="G73" s="1307"/>
      <c r="H73" s="1307"/>
      <c r="I73" s="1307"/>
      <c r="J73" s="1307"/>
      <c r="K73" s="1328"/>
      <c r="L73" s="1328"/>
      <c r="M73" s="1328"/>
      <c r="N73" s="1328"/>
      <c r="AM73" s="1299"/>
      <c r="AN73" s="1310" t="s">
        <v>633</v>
      </c>
      <c r="AO73" s="1310"/>
      <c r="AP73" s="1310"/>
      <c r="AQ73" s="1310"/>
      <c r="AR73" s="1310"/>
      <c r="AS73" s="1310"/>
      <c r="AT73" s="1310"/>
      <c r="AU73" s="1310"/>
      <c r="AV73" s="1310"/>
      <c r="AW73" s="1310"/>
      <c r="AX73" s="1310"/>
      <c r="AY73" s="1310"/>
      <c r="AZ73" s="1310"/>
      <c r="BA73" s="1310"/>
      <c r="BB73" s="1310" t="s">
        <v>634</v>
      </c>
      <c r="BC73" s="1310"/>
      <c r="BD73" s="1310"/>
      <c r="BE73" s="1310"/>
      <c r="BF73" s="1310"/>
      <c r="BG73" s="1310"/>
      <c r="BH73" s="1310"/>
      <c r="BI73" s="1310"/>
      <c r="BJ73" s="1310"/>
      <c r="BK73" s="1310"/>
      <c r="BL73" s="1310"/>
      <c r="BM73" s="1310"/>
      <c r="BN73" s="1310"/>
      <c r="BO73" s="1310"/>
      <c r="BP73" s="1311">
        <v>36.299999999999997</v>
      </c>
      <c r="BQ73" s="1311"/>
      <c r="BR73" s="1311"/>
      <c r="BS73" s="1311"/>
      <c r="BT73" s="1311"/>
      <c r="BU73" s="1311"/>
      <c r="BV73" s="1311"/>
      <c r="BW73" s="1311"/>
      <c r="BX73" s="1311">
        <v>30.3</v>
      </c>
      <c r="BY73" s="1311"/>
      <c r="BZ73" s="1311"/>
      <c r="CA73" s="1311"/>
      <c r="CB73" s="1311"/>
      <c r="CC73" s="1311"/>
      <c r="CD73" s="1311"/>
      <c r="CE73" s="1311"/>
      <c r="CF73" s="1311">
        <v>31.7</v>
      </c>
      <c r="CG73" s="1311"/>
      <c r="CH73" s="1311"/>
      <c r="CI73" s="1311"/>
      <c r="CJ73" s="1311"/>
      <c r="CK73" s="1311"/>
      <c r="CL73" s="1311"/>
      <c r="CM73" s="1311"/>
      <c r="CN73" s="1311">
        <v>28</v>
      </c>
      <c r="CO73" s="1311"/>
      <c r="CP73" s="1311"/>
      <c r="CQ73" s="1311"/>
      <c r="CR73" s="1311"/>
      <c r="CS73" s="1311"/>
      <c r="CT73" s="1311"/>
      <c r="CU73" s="1311"/>
      <c r="CV73" s="1311">
        <v>27.2</v>
      </c>
      <c r="CW73" s="1311"/>
      <c r="CX73" s="1311"/>
      <c r="CY73" s="1311"/>
      <c r="CZ73" s="1311"/>
      <c r="DA73" s="1311"/>
      <c r="DB73" s="1311"/>
      <c r="DC73" s="1311"/>
    </row>
    <row r="74" spans="2:107" ht="13.2" x14ac:dyDescent="0.2">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639</v>
      </c>
      <c r="BC75" s="1310"/>
      <c r="BD75" s="1310"/>
      <c r="BE75" s="1310"/>
      <c r="BF75" s="1310"/>
      <c r="BG75" s="1310"/>
      <c r="BH75" s="1310"/>
      <c r="BI75" s="1310"/>
      <c r="BJ75" s="1310"/>
      <c r="BK75" s="1310"/>
      <c r="BL75" s="1310"/>
      <c r="BM75" s="1310"/>
      <c r="BN75" s="1310"/>
      <c r="BO75" s="1310"/>
      <c r="BP75" s="1311">
        <v>10.8</v>
      </c>
      <c r="BQ75" s="1311"/>
      <c r="BR75" s="1311"/>
      <c r="BS75" s="1311"/>
      <c r="BT75" s="1311"/>
      <c r="BU75" s="1311"/>
      <c r="BV75" s="1311"/>
      <c r="BW75" s="1311"/>
      <c r="BX75" s="1311">
        <v>8.8000000000000007</v>
      </c>
      <c r="BY75" s="1311"/>
      <c r="BZ75" s="1311"/>
      <c r="CA75" s="1311"/>
      <c r="CB75" s="1311"/>
      <c r="CC75" s="1311"/>
      <c r="CD75" s="1311"/>
      <c r="CE75" s="1311"/>
      <c r="CF75" s="1311">
        <v>7.3</v>
      </c>
      <c r="CG75" s="1311"/>
      <c r="CH75" s="1311"/>
      <c r="CI75" s="1311"/>
      <c r="CJ75" s="1311"/>
      <c r="CK75" s="1311"/>
      <c r="CL75" s="1311"/>
      <c r="CM75" s="1311"/>
      <c r="CN75" s="1311">
        <v>6.2</v>
      </c>
      <c r="CO75" s="1311"/>
      <c r="CP75" s="1311"/>
      <c r="CQ75" s="1311"/>
      <c r="CR75" s="1311"/>
      <c r="CS75" s="1311"/>
      <c r="CT75" s="1311"/>
      <c r="CU75" s="1311"/>
      <c r="CV75" s="1311">
        <v>5.6</v>
      </c>
      <c r="CW75" s="1311"/>
      <c r="CX75" s="1311"/>
      <c r="CY75" s="1311"/>
      <c r="CZ75" s="1311"/>
      <c r="DA75" s="1311"/>
      <c r="DB75" s="1311"/>
      <c r="DC75" s="1311"/>
    </row>
    <row r="76" spans="2:107" ht="13.2" x14ac:dyDescent="0.2">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1281"/>
      <c r="G77" s="1300"/>
      <c r="H77" s="1300"/>
      <c r="I77" s="1300"/>
      <c r="J77" s="1300"/>
      <c r="K77" s="1328"/>
      <c r="L77" s="1328"/>
      <c r="M77" s="1328"/>
      <c r="N77" s="1328"/>
      <c r="AN77" s="1306" t="s">
        <v>636</v>
      </c>
      <c r="AO77" s="1306"/>
      <c r="AP77" s="1306"/>
      <c r="AQ77" s="1306"/>
      <c r="AR77" s="1306"/>
      <c r="AS77" s="1306"/>
      <c r="AT77" s="1306"/>
      <c r="AU77" s="1306"/>
      <c r="AV77" s="1306"/>
      <c r="AW77" s="1306"/>
      <c r="AX77" s="1306"/>
      <c r="AY77" s="1306"/>
      <c r="AZ77" s="1306"/>
      <c r="BA77" s="1306"/>
      <c r="BB77" s="1310" t="s">
        <v>634</v>
      </c>
      <c r="BC77" s="1310"/>
      <c r="BD77" s="1310"/>
      <c r="BE77" s="1310"/>
      <c r="BF77" s="1310"/>
      <c r="BG77" s="1310"/>
      <c r="BH77" s="1310"/>
      <c r="BI77" s="1310"/>
      <c r="BJ77" s="1310"/>
      <c r="BK77" s="1310"/>
      <c r="BL77" s="1310"/>
      <c r="BM77" s="1310"/>
      <c r="BN77" s="1310"/>
      <c r="BO77" s="1310"/>
      <c r="BP77" s="1311">
        <v>17.8</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ht="13.2" x14ac:dyDescent="0.2">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639</v>
      </c>
      <c r="BC79" s="1310"/>
      <c r="BD79" s="1310"/>
      <c r="BE79" s="1310"/>
      <c r="BF79" s="1310"/>
      <c r="BG79" s="1310"/>
      <c r="BH79" s="1310"/>
      <c r="BI79" s="1310"/>
      <c r="BJ79" s="1310"/>
      <c r="BK79" s="1310"/>
      <c r="BL79" s="1310"/>
      <c r="BM79" s="1310"/>
      <c r="BN79" s="1310"/>
      <c r="BO79" s="1310"/>
      <c r="BP79" s="1311">
        <v>5.3</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ht="13.2" x14ac:dyDescent="0.2">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1281"/>
    </row>
    <row r="82" spans="2:109" ht="16.2" x14ac:dyDescent="0.2">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ht="13.2" x14ac:dyDescent="0.2">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ht="13.2" x14ac:dyDescent="0.2">
      <c r="DD84" s="1274"/>
      <c r="DE84" s="1274"/>
    </row>
    <row r="85" spans="2:109" ht="13.2" x14ac:dyDescent="0.2">
      <c r="DD85" s="1274"/>
      <c r="DE85" s="1274"/>
    </row>
    <row r="86" spans="2:109" ht="13.2" hidden="1" x14ac:dyDescent="0.2">
      <c r="DD86" s="1274"/>
      <c r="DE86" s="1274"/>
    </row>
    <row r="87" spans="2:109" ht="13.2" hidden="1" x14ac:dyDescent="0.2">
      <c r="K87" s="1331"/>
      <c r="AQ87" s="1331"/>
      <c r="BC87" s="1331"/>
      <c r="BO87" s="1331"/>
      <c r="CA87" s="1331"/>
      <c r="CM87" s="1331"/>
      <c r="CY87" s="1331"/>
      <c r="DD87" s="1274"/>
      <c r="DE87" s="1274"/>
    </row>
    <row r="88" spans="2:109" ht="13.2" hidden="1" x14ac:dyDescent="0.2">
      <c r="DD88" s="1274"/>
      <c r="DE88" s="1274"/>
    </row>
    <row r="89" spans="2:109" ht="13.2" hidden="1" x14ac:dyDescent="0.2">
      <c r="DD89" s="1274"/>
      <c r="DE89" s="1274"/>
    </row>
    <row r="90" spans="2:109" ht="13.2" hidden="1" x14ac:dyDescent="0.2">
      <c r="DD90" s="1274"/>
      <c r="DE90" s="1274"/>
    </row>
    <row r="91" spans="2:109" ht="13.2" hidden="1" x14ac:dyDescent="0.2">
      <c r="DD91" s="1274"/>
      <c r="DE91" s="1274"/>
    </row>
    <row r="92" spans="2:109" ht="13.5" hidden="1" customHeight="1" x14ac:dyDescent="0.2">
      <c r="DD92" s="1274"/>
      <c r="DE92" s="1274"/>
    </row>
    <row r="93" spans="2:109" ht="13.5" hidden="1" customHeight="1" x14ac:dyDescent="0.2">
      <c r="DD93" s="1274"/>
      <c r="DE93" s="1274"/>
    </row>
    <row r="94" spans="2:109" ht="13.5" hidden="1" customHeight="1" x14ac:dyDescent="0.2">
      <c r="DD94" s="1274"/>
      <c r="DE94" s="1274"/>
    </row>
    <row r="95" spans="2:109" ht="13.5" hidden="1" customHeight="1" x14ac:dyDescent="0.2">
      <c r="DD95" s="1274"/>
      <c r="DE95" s="1274"/>
    </row>
    <row r="96" spans="2:109" ht="13.5" hidden="1" customHeight="1" x14ac:dyDescent="0.2">
      <c r="DD96" s="1274"/>
      <c r="DE96" s="1274"/>
    </row>
    <row r="97" s="1274" customFormat="1" ht="13.5" hidden="1" customHeight="1" x14ac:dyDescent="0.2"/>
    <row r="98" s="1274" customFormat="1" ht="13.5" hidden="1" customHeight="1" x14ac:dyDescent="0.2"/>
    <row r="99" s="1274" customFormat="1" ht="13.5" hidden="1" customHeight="1" x14ac:dyDescent="0.2"/>
    <row r="100" s="1274" customFormat="1" ht="13.5" hidden="1" customHeight="1" x14ac:dyDescent="0.2"/>
    <row r="101" s="1274" customFormat="1" ht="13.5" hidden="1" customHeight="1" x14ac:dyDescent="0.2"/>
    <row r="102" s="1274" customFormat="1" ht="13.5" hidden="1" customHeight="1" x14ac:dyDescent="0.2"/>
    <row r="103" s="1274" customFormat="1" ht="13.5" hidden="1" customHeight="1" x14ac:dyDescent="0.2"/>
    <row r="104" s="1274" customFormat="1" ht="13.5" hidden="1" customHeight="1" x14ac:dyDescent="0.2"/>
    <row r="105" s="1274" customFormat="1" ht="13.5" hidden="1" customHeight="1" x14ac:dyDescent="0.2"/>
    <row r="106" s="1274" customFormat="1" ht="13.5" hidden="1" customHeight="1" x14ac:dyDescent="0.2"/>
    <row r="107" s="1274" customFormat="1" ht="13.5" hidden="1" customHeight="1" x14ac:dyDescent="0.2"/>
    <row r="108" s="1274" customFormat="1" ht="13.5" hidden="1" customHeight="1" x14ac:dyDescent="0.2"/>
    <row r="109" s="1274" customFormat="1" ht="13.5" hidden="1" customHeight="1" x14ac:dyDescent="0.2"/>
    <row r="110" s="1274" customFormat="1" ht="13.5" hidden="1" customHeight="1" x14ac:dyDescent="0.2"/>
    <row r="111" s="1274" customFormat="1" ht="13.5" hidden="1" customHeight="1" x14ac:dyDescent="0.2"/>
    <row r="112" s="1274" customFormat="1" ht="13.5" hidden="1" customHeight="1" x14ac:dyDescent="0.2"/>
    <row r="113" s="1274" customFormat="1" ht="13.5" hidden="1" customHeight="1" x14ac:dyDescent="0.2"/>
    <row r="114" s="1274" customFormat="1" ht="13.5" hidden="1" customHeight="1" x14ac:dyDescent="0.2"/>
    <row r="115" s="1274" customFormat="1" ht="13.5" hidden="1" customHeight="1" x14ac:dyDescent="0.2"/>
    <row r="116" s="1274" customFormat="1" ht="13.5" hidden="1" customHeight="1" x14ac:dyDescent="0.2"/>
    <row r="117" s="1274" customFormat="1" ht="13.5" hidden="1" customHeight="1" x14ac:dyDescent="0.2"/>
    <row r="118" s="1274" customFormat="1" ht="13.5" hidden="1" customHeight="1" x14ac:dyDescent="0.2"/>
    <row r="119" s="1274" customFormat="1" ht="13.5" hidden="1" customHeight="1" x14ac:dyDescent="0.2"/>
    <row r="120" s="1274" customFormat="1" ht="13.5" hidden="1" customHeight="1" x14ac:dyDescent="0.2"/>
    <row r="121" s="1274" customFormat="1" ht="13.5" hidden="1" customHeight="1" x14ac:dyDescent="0.2"/>
    <row r="122" s="1274" customFormat="1" ht="13.5" hidden="1" customHeight="1" x14ac:dyDescent="0.2"/>
    <row r="123" s="1274" customFormat="1" ht="13.5" hidden="1" customHeight="1" x14ac:dyDescent="0.2"/>
    <row r="124" s="1274" customFormat="1" ht="13.5" hidden="1" customHeight="1" x14ac:dyDescent="0.2"/>
    <row r="125" s="1274" customFormat="1" ht="13.5" hidden="1" customHeight="1" x14ac:dyDescent="0.2"/>
    <row r="126" s="1274" customFormat="1" ht="13.5" hidden="1" customHeight="1" x14ac:dyDescent="0.2"/>
    <row r="127" s="1274" customFormat="1" ht="13.5" hidden="1" customHeight="1" x14ac:dyDescent="0.2"/>
    <row r="128" s="1274" customFormat="1" ht="13.5" hidden="1" customHeight="1" x14ac:dyDescent="0.2"/>
    <row r="129" s="1274" customFormat="1" ht="13.5" hidden="1" customHeight="1" x14ac:dyDescent="0.2"/>
    <row r="130" s="1274" customFormat="1" ht="13.5" hidden="1" customHeight="1" x14ac:dyDescent="0.2"/>
    <row r="131" s="1274" customFormat="1" ht="13.5" hidden="1" customHeight="1" x14ac:dyDescent="0.2"/>
    <row r="132" s="1274" customFormat="1" ht="13.5" hidden="1" customHeight="1" x14ac:dyDescent="0.2"/>
    <row r="133" s="1274" customFormat="1" ht="13.5" hidden="1" customHeight="1" x14ac:dyDescent="0.2"/>
    <row r="134" s="1274" customFormat="1" ht="13.5" hidden="1" customHeight="1" x14ac:dyDescent="0.2"/>
    <row r="135" s="1274" customFormat="1" ht="13.5" hidden="1" customHeight="1" x14ac:dyDescent="0.2"/>
    <row r="136" s="1274" customFormat="1" ht="13.5" hidden="1" customHeight="1" x14ac:dyDescent="0.2"/>
    <row r="137" s="1274" customFormat="1" ht="13.5" hidden="1" customHeight="1" x14ac:dyDescent="0.2"/>
    <row r="138" s="1274" customFormat="1" ht="13.5" hidden="1" customHeight="1" x14ac:dyDescent="0.2"/>
    <row r="139" s="1274" customFormat="1" ht="13.5" hidden="1" customHeight="1" x14ac:dyDescent="0.2"/>
    <row r="140" s="1274" customFormat="1" ht="13.5" hidden="1" customHeight="1" x14ac:dyDescent="0.2"/>
    <row r="141" s="1274" customFormat="1" ht="13.5" hidden="1" customHeight="1" x14ac:dyDescent="0.2"/>
    <row r="142" s="1274" customFormat="1" ht="13.5" hidden="1" customHeight="1" x14ac:dyDescent="0.2"/>
    <row r="143" s="1274" customFormat="1" ht="13.5" hidden="1" customHeight="1" x14ac:dyDescent="0.2"/>
    <row r="144" s="1274" customFormat="1" ht="13.5" hidden="1" customHeight="1" x14ac:dyDescent="0.2"/>
    <row r="145" s="1274" customFormat="1" ht="13.5" hidden="1" customHeight="1" x14ac:dyDescent="0.2"/>
    <row r="146" s="1274" customFormat="1" ht="13.5" hidden="1" customHeight="1" x14ac:dyDescent="0.2"/>
    <row r="147" s="1274" customFormat="1" ht="13.5" hidden="1" customHeight="1" x14ac:dyDescent="0.2"/>
    <row r="148" s="1274" customFormat="1" ht="13.5" hidden="1" customHeight="1" x14ac:dyDescent="0.2"/>
    <row r="149" s="1274" customFormat="1" ht="13.5" hidden="1" customHeight="1" x14ac:dyDescent="0.2"/>
    <row r="150" s="1274" customFormat="1" ht="13.5" hidden="1" customHeight="1" x14ac:dyDescent="0.2"/>
    <row r="151" s="1274" customFormat="1" ht="13.5" hidden="1" customHeight="1" x14ac:dyDescent="0.2"/>
    <row r="152" s="1274" customFormat="1" ht="13.5" hidden="1" customHeight="1" x14ac:dyDescent="0.2"/>
    <row r="153" s="1274" customFormat="1" ht="13.5" hidden="1" customHeight="1" x14ac:dyDescent="0.2"/>
    <row r="154" s="1274" customFormat="1" ht="13.5" hidden="1" customHeight="1" x14ac:dyDescent="0.2"/>
    <row r="155" s="1274" customFormat="1" ht="13.5" hidden="1" customHeight="1" x14ac:dyDescent="0.2"/>
    <row r="156" s="1274" customFormat="1" ht="13.5" hidden="1" customHeight="1" x14ac:dyDescent="0.2"/>
    <row r="157" s="1274" customFormat="1" ht="13.5" hidden="1" customHeight="1" x14ac:dyDescent="0.2"/>
    <row r="158" s="1274" customFormat="1" ht="13.5" hidden="1" customHeight="1" x14ac:dyDescent="0.2"/>
    <row r="159" s="1274" customFormat="1" ht="13.5" hidden="1" customHeight="1" x14ac:dyDescent="0.2"/>
    <row r="160" s="1274" customFormat="1" ht="13.5" hidden="1" customHeight="1" x14ac:dyDescent="0.2"/>
  </sheetData>
  <sheetProtection algorithmName="SHA-512" hashValue="6NTQU1urJWHicCEBhB4zsjd3PZH/nds37wdAQNNxm4ZROG0dxDxs7frIiqDKXVP7PXBLCFaG7bB7v2xpeV/h7Q==" saltValue="JmdFiKfK2PDUI+U3aI7up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1" zoomScale="80" zoomScaleNormal="80" zoomScaleSheetLayoutView="70" workbookViewId="0">
      <selection activeCell="BH85" sqref="BH85"/>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522</v>
      </c>
    </row>
  </sheetData>
  <sheetProtection algorithmName="SHA-512" hashValue="CxXL2NnQ/9mAsBFB4VagbAHhbIInNZZTGNtTdgW7LARWZEpl6AsWNl+60V0TOJuXaaJETm8fl+HgBqrOdL/uEA==" saltValue="5uNVuRIvxpeSX+G7p+c/7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BH85" sqref="BH85"/>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522</v>
      </c>
    </row>
  </sheetData>
  <sheetProtection algorithmName="SHA-512" hashValue="Vj3IEO7mxxV8eHPr0oBXQfdGKDtSKzNJMvwo/BFuT4/cfrNH+t85WuCoZbHxbzrar+Mvwuk1CpkW8ywYjz55CQ==" saltValue="nZwn5yXISy4dF78wpKnj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573</v>
      </c>
      <c r="G2" s="157"/>
      <c r="H2" s="158"/>
    </row>
    <row r="3" spans="1:8" x14ac:dyDescent="0.2">
      <c r="A3" s="154" t="s">
        <v>566</v>
      </c>
      <c r="B3" s="159"/>
      <c r="C3" s="160"/>
      <c r="D3" s="161">
        <v>43801</v>
      </c>
      <c r="E3" s="162"/>
      <c r="F3" s="163">
        <v>44267</v>
      </c>
      <c r="G3" s="164"/>
      <c r="H3" s="165"/>
    </row>
    <row r="4" spans="1:8" x14ac:dyDescent="0.2">
      <c r="A4" s="166"/>
      <c r="B4" s="167"/>
      <c r="C4" s="168"/>
      <c r="D4" s="169">
        <v>18529</v>
      </c>
      <c r="E4" s="170"/>
      <c r="F4" s="171">
        <v>26161</v>
      </c>
      <c r="G4" s="172"/>
      <c r="H4" s="173"/>
    </row>
    <row r="5" spans="1:8" x14ac:dyDescent="0.2">
      <c r="A5" s="154" t="s">
        <v>568</v>
      </c>
      <c r="B5" s="159"/>
      <c r="C5" s="160"/>
      <c r="D5" s="161">
        <v>36105</v>
      </c>
      <c r="E5" s="162"/>
      <c r="F5" s="163">
        <v>40879</v>
      </c>
      <c r="G5" s="164"/>
      <c r="H5" s="165"/>
    </row>
    <row r="6" spans="1:8" x14ac:dyDescent="0.2">
      <c r="A6" s="166"/>
      <c r="B6" s="167"/>
      <c r="C6" s="168"/>
      <c r="D6" s="169">
        <v>20411</v>
      </c>
      <c r="E6" s="170"/>
      <c r="F6" s="171">
        <v>24087</v>
      </c>
      <c r="G6" s="172"/>
      <c r="H6" s="173"/>
    </row>
    <row r="7" spans="1:8" x14ac:dyDescent="0.2">
      <c r="A7" s="154" t="s">
        <v>569</v>
      </c>
      <c r="B7" s="159"/>
      <c r="C7" s="160"/>
      <c r="D7" s="161">
        <v>53973</v>
      </c>
      <c r="E7" s="162"/>
      <c r="F7" s="163">
        <v>42651</v>
      </c>
      <c r="G7" s="164"/>
      <c r="H7" s="165"/>
    </row>
    <row r="8" spans="1:8" x14ac:dyDescent="0.2">
      <c r="A8" s="166"/>
      <c r="B8" s="167"/>
      <c r="C8" s="168"/>
      <c r="D8" s="169">
        <v>24342</v>
      </c>
      <c r="E8" s="170"/>
      <c r="F8" s="171">
        <v>22675</v>
      </c>
      <c r="G8" s="172"/>
      <c r="H8" s="173"/>
    </row>
    <row r="9" spans="1:8" x14ac:dyDescent="0.2">
      <c r="A9" s="154" t="s">
        <v>570</v>
      </c>
      <c r="B9" s="159"/>
      <c r="C9" s="160"/>
      <c r="D9" s="161">
        <v>43796</v>
      </c>
      <c r="E9" s="162"/>
      <c r="F9" s="163">
        <v>43226</v>
      </c>
      <c r="G9" s="164"/>
      <c r="H9" s="165"/>
    </row>
    <row r="10" spans="1:8" x14ac:dyDescent="0.2">
      <c r="A10" s="166"/>
      <c r="B10" s="167"/>
      <c r="C10" s="168"/>
      <c r="D10" s="169">
        <v>19198</v>
      </c>
      <c r="E10" s="170"/>
      <c r="F10" s="171">
        <v>22622</v>
      </c>
      <c r="G10" s="172"/>
      <c r="H10" s="173"/>
    </row>
    <row r="11" spans="1:8" x14ac:dyDescent="0.2">
      <c r="A11" s="154" t="s">
        <v>571</v>
      </c>
      <c r="B11" s="159"/>
      <c r="C11" s="160"/>
      <c r="D11" s="161">
        <v>40791</v>
      </c>
      <c r="E11" s="162"/>
      <c r="F11" s="163">
        <v>42836</v>
      </c>
      <c r="G11" s="164"/>
      <c r="H11" s="165"/>
    </row>
    <row r="12" spans="1:8" x14ac:dyDescent="0.2">
      <c r="A12" s="166"/>
      <c r="B12" s="167"/>
      <c r="C12" s="174"/>
      <c r="D12" s="169">
        <v>11889</v>
      </c>
      <c r="E12" s="170"/>
      <c r="F12" s="171">
        <v>22936</v>
      </c>
      <c r="G12" s="172"/>
      <c r="H12" s="173"/>
    </row>
    <row r="13" spans="1:8" x14ac:dyDescent="0.2">
      <c r="A13" s="154"/>
      <c r="B13" s="159"/>
      <c r="C13" s="175"/>
      <c r="D13" s="176">
        <v>43693</v>
      </c>
      <c r="E13" s="177"/>
      <c r="F13" s="178">
        <v>42772</v>
      </c>
      <c r="G13" s="179"/>
      <c r="H13" s="165"/>
    </row>
    <row r="14" spans="1:8" x14ac:dyDescent="0.2">
      <c r="A14" s="166"/>
      <c r="B14" s="167"/>
      <c r="C14" s="168"/>
      <c r="D14" s="169">
        <v>18874</v>
      </c>
      <c r="E14" s="170"/>
      <c r="F14" s="171">
        <v>23696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7.78</v>
      </c>
      <c r="C19" s="180">
        <f>ROUND(VALUE(SUBSTITUTE(実質収支比率等に係る経年分析!G$48,"▲","-")),2)</f>
        <v>6.26</v>
      </c>
      <c r="D19" s="180">
        <f>ROUND(VALUE(SUBSTITUTE(実質収支比率等に係る経年分析!H$48,"▲","-")),2)</f>
        <v>6.6</v>
      </c>
      <c r="E19" s="180">
        <f>ROUND(VALUE(SUBSTITUTE(実質収支比率等に係る経年分析!I$48,"▲","-")),2)</f>
        <v>7.19</v>
      </c>
      <c r="F19" s="180">
        <f>ROUND(VALUE(SUBSTITUTE(実質収支比率等に係る経年分析!J$48,"▲","-")),2)</f>
        <v>5.53</v>
      </c>
    </row>
    <row r="20" spans="1:11" x14ac:dyDescent="0.2">
      <c r="A20" s="180" t="s">
        <v>55</v>
      </c>
      <c r="B20" s="180">
        <f>ROUND(VALUE(SUBSTITUTE(実質収支比率等に係る経年分析!F$47,"▲","-")),2)</f>
        <v>11.57</v>
      </c>
      <c r="C20" s="180">
        <f>ROUND(VALUE(SUBSTITUTE(実質収支比率等に係る経年分析!G$47,"▲","-")),2)</f>
        <v>11.39</v>
      </c>
      <c r="D20" s="180">
        <f>ROUND(VALUE(SUBSTITUTE(実質収支比率等に係る経年分析!H$47,"▲","-")),2)</f>
        <v>9.8000000000000007</v>
      </c>
      <c r="E20" s="180">
        <f>ROUND(VALUE(SUBSTITUTE(実質収支比率等に係る経年分析!I$47,"▲","-")),2)</f>
        <v>10.97</v>
      </c>
      <c r="F20" s="180">
        <f>ROUND(VALUE(SUBSTITUTE(実質収支比率等に係る経年分析!J$47,"▲","-")),2)</f>
        <v>9.73</v>
      </c>
    </row>
    <row r="21" spans="1:11" x14ac:dyDescent="0.2">
      <c r="A21" s="180" t="s">
        <v>56</v>
      </c>
      <c r="B21" s="180">
        <f>IF(ISNUMBER(VALUE(SUBSTITUTE(実質収支比率等に係る経年分析!F$49,"▲","-"))),ROUND(VALUE(SUBSTITUTE(実質収支比率等に係る経年分析!F$49,"▲","-")),2),NA())</f>
        <v>7.37</v>
      </c>
      <c r="C21" s="180">
        <f>IF(ISNUMBER(VALUE(SUBSTITUTE(実質収支比率等に係る経年分析!G$49,"▲","-"))),ROUND(VALUE(SUBSTITUTE(実質収支比率等に係る経年分析!G$49,"▲","-")),2),NA())</f>
        <v>-1.95</v>
      </c>
      <c r="D21" s="180">
        <f>IF(ISNUMBER(VALUE(SUBSTITUTE(実質収支比率等に係る経年分析!H$49,"▲","-"))),ROUND(VALUE(SUBSTITUTE(実質収支比率等に係る経年分析!H$49,"▲","-")),2),NA())</f>
        <v>0.01</v>
      </c>
      <c r="E21" s="180">
        <f>IF(ISNUMBER(VALUE(SUBSTITUTE(実質収支比率等に係る経年分析!I$49,"▲","-"))),ROUND(VALUE(SUBSTITUTE(実質収支比率等に係る経年分析!I$49,"▲","-")),2),NA())</f>
        <v>1.6</v>
      </c>
      <c r="F21" s="180">
        <f>IF(ISNUMBER(VALUE(SUBSTITUTE(実質収支比率等に係る経年分析!J$49,"▲","-"))),ROUND(VALUE(SUBSTITUTE(実質収支比率等に係る経年分析!J$49,"▲","-")),2),NA())</f>
        <v>-2.95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#N/A</v>
      </c>
      <c r="E28" s="181">
        <f>IF(ROUND(VALUE(SUBSTITUTE(連結実質赤字比率に係る赤字・黒字の構成分析!G$42,"▲", "-")), 2) &gt;= 0, ABS(ROUND(VALUE(SUBSTITUTE(連結実質赤字比率に係る赤字・黒字の構成分析!G$42,"▲", "-")), 2)), NA())</f>
        <v>0</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0.13</v>
      </c>
    </row>
    <row r="30" spans="1:11" x14ac:dyDescent="0.2">
      <c r="A30" s="181" t="str">
        <f>IF(連結実質赤字比率に係る赤字・黒字の構成分析!C$40="",NA(),連結実質赤字比率に係る赤字・黒字の構成分析!C$40)</f>
        <v>扇町土地区画整理事業特別会計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0.21</v>
      </c>
    </row>
    <row r="31" spans="1:11" x14ac:dyDescent="0.2">
      <c r="A31" s="181" t="str">
        <f>IF(連結実質赤字比率に係る赤字・黒字の構成分析!C$39="",NA(),連結実質赤字比率に係る赤字・黒字の構成分析!C$39)</f>
        <v>三本松地区宅地整備事業特別会計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2">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0.55000000000000004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1.1000000000000001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5.53</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9.3800000000000008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4.3099999999999996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4360</v>
      </c>
      <c r="E42" s="182"/>
      <c r="F42" s="182"/>
      <c r="G42" s="182">
        <f>'実質公債費比率（分子）の構造'!L$52</f>
        <v>4312</v>
      </c>
      <c r="H42" s="182"/>
      <c r="I42" s="182"/>
      <c r="J42" s="182">
        <f>'実質公債費比率（分子）の構造'!M$52</f>
        <v>4235</v>
      </c>
      <c r="K42" s="182"/>
      <c r="L42" s="182"/>
      <c r="M42" s="182">
        <f>'実質公債費比率（分子）の構造'!N$52</f>
        <v>4097</v>
      </c>
      <c r="N42" s="182"/>
      <c r="O42" s="182"/>
      <c r="P42" s="182">
        <f>'実質公債費比率（分子）の構造'!O$52</f>
        <v>3957</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229</v>
      </c>
      <c r="C44" s="182"/>
      <c r="D44" s="182"/>
      <c r="E44" s="182">
        <f>'実質公債費比率（分子）の構造'!L$50</f>
        <v>178</v>
      </c>
      <c r="F44" s="182"/>
      <c r="G44" s="182"/>
      <c r="H44" s="182">
        <f>'実質公債費比率（分子）の構造'!M$50</f>
        <v>102</v>
      </c>
      <c r="I44" s="182"/>
      <c r="J44" s="182"/>
      <c r="K44" s="182">
        <f>'実質公債費比率（分子）の構造'!N$50</f>
        <v>75</v>
      </c>
      <c r="L44" s="182"/>
      <c r="M44" s="182"/>
      <c r="N44" s="182">
        <f>'実質公債費比率（分子）の構造'!O$50</f>
        <v>49</v>
      </c>
      <c r="O44" s="182"/>
      <c r="P44" s="182"/>
    </row>
    <row r="45" spans="1:16" x14ac:dyDescent="0.2">
      <c r="A45" s="182" t="s">
        <v>66</v>
      </c>
      <c r="B45" s="182">
        <f>'実質公債費比率（分子）の構造'!K$49</f>
        <v>156</v>
      </c>
      <c r="C45" s="182"/>
      <c r="D45" s="182"/>
      <c r="E45" s="182">
        <f>'実質公債費比率（分子）の構造'!L$49</f>
        <v>115</v>
      </c>
      <c r="F45" s="182"/>
      <c r="G45" s="182"/>
      <c r="H45" s="182">
        <f>'実質公債費比率（分子）の構造'!M$49</f>
        <v>64</v>
      </c>
      <c r="I45" s="182"/>
      <c r="J45" s="182"/>
      <c r="K45" s="182">
        <f>'実質公債費比率（分子）の構造'!N$49</f>
        <v>63</v>
      </c>
      <c r="L45" s="182"/>
      <c r="M45" s="182"/>
      <c r="N45" s="182">
        <f>'実質公債費比率（分子）の構造'!O$49</f>
        <v>58</v>
      </c>
      <c r="O45" s="182"/>
      <c r="P45" s="182"/>
    </row>
    <row r="46" spans="1:16" x14ac:dyDescent="0.2">
      <c r="A46" s="182" t="s">
        <v>67</v>
      </c>
      <c r="B46" s="182">
        <f>'実質公債費比率（分子）の構造'!K$48</f>
        <v>738</v>
      </c>
      <c r="C46" s="182"/>
      <c r="D46" s="182"/>
      <c r="E46" s="182">
        <f>'実質公債費比率（分子）の構造'!L$48</f>
        <v>812</v>
      </c>
      <c r="F46" s="182"/>
      <c r="G46" s="182"/>
      <c r="H46" s="182">
        <f>'実質公債費比率（分子）の構造'!M$48</f>
        <v>796</v>
      </c>
      <c r="I46" s="182"/>
      <c r="J46" s="182"/>
      <c r="K46" s="182">
        <f>'実質公債費比率（分子）の構造'!N$48</f>
        <v>758</v>
      </c>
      <c r="L46" s="182"/>
      <c r="M46" s="182"/>
      <c r="N46" s="182">
        <f>'実質公債費比率（分子）の構造'!O$48</f>
        <v>876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5491</v>
      </c>
      <c r="C49" s="182"/>
      <c r="D49" s="182"/>
      <c r="E49" s="182">
        <f>'実質公債費比率（分子）の構造'!L$45</f>
        <v>4929</v>
      </c>
      <c r="F49" s="182"/>
      <c r="G49" s="182"/>
      <c r="H49" s="182">
        <f>'実質公債費比率（分子）の構造'!M$45</f>
        <v>4769</v>
      </c>
      <c r="I49" s="182"/>
      <c r="J49" s="182"/>
      <c r="K49" s="182">
        <f>'実質公債費比率（分子）の構造'!N$45</f>
        <v>4542</v>
      </c>
      <c r="L49" s="182"/>
      <c r="M49" s="182"/>
      <c r="N49" s="182">
        <f>'実質公債費比率（分子）の構造'!O$45</f>
        <v>4247</v>
      </c>
      <c r="O49" s="182"/>
      <c r="P49" s="182"/>
    </row>
    <row r="50" spans="1:16" x14ac:dyDescent="0.2">
      <c r="A50" s="182" t="s">
        <v>71</v>
      </c>
      <c r="B50" s="182" t="e">
        <f>NA()</f>
        <v>#N/A</v>
      </c>
      <c r="C50" s="182">
        <f>IF(ISNUMBER('実質公債費比率（分子）の構造'!K$53),'実質公債費比率（分子）の構造'!K$53,NA())</f>
        <v>2254</v>
      </c>
      <c r="D50" s="182" t="e">
        <f>NA()</f>
        <v>#N/A</v>
      </c>
      <c r="E50" s="182" t="e">
        <f>NA()</f>
        <v>#N/A</v>
      </c>
      <c r="F50" s="182">
        <f>IF(ISNUMBER('実質公債費比率（分子）の構造'!L$53),'実質公債費比率（分子）の構造'!L$53,NA())</f>
        <v>1722</v>
      </c>
      <c r="G50" s="182" t="e">
        <f>NA()</f>
        <v>#N/A</v>
      </c>
      <c r="H50" s="182" t="e">
        <f>NA()</f>
        <v>#N/A</v>
      </c>
      <c r="I50" s="182">
        <f>IF(ISNUMBER('実質公債費比率（分子）の構造'!M$53),'実質公債費比率（分子）の構造'!M$53,NA())</f>
        <v>1496</v>
      </c>
      <c r="J50" s="182" t="e">
        <f>NA()</f>
        <v>#N/A</v>
      </c>
      <c r="K50" s="182" t="e">
        <f>NA()</f>
        <v>#N/A</v>
      </c>
      <c r="L50" s="182">
        <f>IF(ISNUMBER('実質公債費比率（分子）の構造'!N$53),'実質公債費比率（分子）の構造'!N$53,NA())</f>
        <v>1341</v>
      </c>
      <c r="M50" s="182" t="e">
        <f>NA()</f>
        <v>#N/A</v>
      </c>
      <c r="N50" s="182" t="e">
        <f>NA()</f>
        <v>#N/A</v>
      </c>
      <c r="O50" s="182">
        <f>IF(ISNUMBER('実質公債費比率（分子）の構造'!O$53),'実質公債費比率（分子）の構造'!O$53,NA())</f>
        <v>1273</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45066</v>
      </c>
      <c r="E56" s="181"/>
      <c r="F56" s="181"/>
      <c r="G56" s="181">
        <f>'将来負担比率（分子）の構造'!J$52</f>
        <v>44839</v>
      </c>
      <c r="H56" s="181"/>
      <c r="I56" s="181"/>
      <c r="J56" s="181">
        <f>'将来負担比率（分子）の構造'!K$52</f>
        <v>45592</v>
      </c>
      <c r="K56" s="181"/>
      <c r="L56" s="181"/>
      <c r="M56" s="181">
        <f>'将来負担比率（分子）の構造'!L$52</f>
        <v>45271</v>
      </c>
      <c r="N56" s="181"/>
      <c r="O56" s="181"/>
      <c r="P56" s="181">
        <f>'将来負担比率（分子）の構造'!M$52</f>
        <v>45462</v>
      </c>
    </row>
    <row r="57" spans="1:16" x14ac:dyDescent="0.2">
      <c r="A57" s="181" t="s">
        <v>42</v>
      </c>
      <c r="B57" s="181"/>
      <c r="C57" s="181"/>
      <c r="D57" s="181">
        <f>'将来負担比率（分子）の構造'!I$51</f>
        <v>1012</v>
      </c>
      <c r="E57" s="181"/>
      <c r="F57" s="181"/>
      <c r="G57" s="181">
        <f>'将来負担比率（分子）の構造'!J$51</f>
        <v>1153</v>
      </c>
      <c r="H57" s="181"/>
      <c r="I57" s="181"/>
      <c r="J57" s="181">
        <f>'将来負担比率（分子）の構造'!K$51</f>
        <v>1195</v>
      </c>
      <c r="K57" s="181"/>
      <c r="L57" s="181"/>
      <c r="M57" s="181">
        <f>'将来負担比率（分子）の構造'!L$51</f>
        <v>1172</v>
      </c>
      <c r="N57" s="181"/>
      <c r="O57" s="181"/>
      <c r="P57" s="181">
        <f>'将来負担比率（分子）の構造'!M$51</f>
        <v>1206</v>
      </c>
    </row>
    <row r="58" spans="1:16" x14ac:dyDescent="0.2">
      <c r="A58" s="181" t="s">
        <v>41</v>
      </c>
      <c r="B58" s="181"/>
      <c r="C58" s="181"/>
      <c r="D58" s="181">
        <f>'将来負担比率（分子）の構造'!I$50</f>
        <v>9422</v>
      </c>
      <c r="E58" s="181"/>
      <c r="F58" s="181"/>
      <c r="G58" s="181">
        <f>'将来負担比率（分子）の構造'!J$50</f>
        <v>9673</v>
      </c>
      <c r="H58" s="181"/>
      <c r="I58" s="181"/>
      <c r="J58" s="181">
        <f>'将来負担比率（分子）の構造'!K$50</f>
        <v>8767</v>
      </c>
      <c r="K58" s="181"/>
      <c r="L58" s="181"/>
      <c r="M58" s="181">
        <f>'将来負担比率（分子）の構造'!L$50</f>
        <v>10350</v>
      </c>
      <c r="N58" s="181"/>
      <c r="O58" s="181"/>
      <c r="P58" s="181">
        <f>'将来負担比率（分子）の構造'!M$50</f>
        <v>10651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59</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8198</v>
      </c>
      <c r="C62" s="181"/>
      <c r="D62" s="181"/>
      <c r="E62" s="181">
        <f>'将来負担比率（分子）の構造'!J$45</f>
        <v>7993</v>
      </c>
      <c r="F62" s="181"/>
      <c r="G62" s="181"/>
      <c r="H62" s="181">
        <f>'将来負担比率（分子）の構造'!K$45</f>
        <v>8205</v>
      </c>
      <c r="I62" s="181"/>
      <c r="J62" s="181"/>
      <c r="K62" s="181">
        <f>'将来負担比率（分子）の構造'!L$45</f>
        <v>8041</v>
      </c>
      <c r="L62" s="181"/>
      <c r="M62" s="181"/>
      <c r="N62" s="181">
        <f>'将来負担比率（分子）の構造'!M$45</f>
        <v>8090</v>
      </c>
      <c r="O62" s="181"/>
      <c r="P62" s="181"/>
    </row>
    <row r="63" spans="1:16" x14ac:dyDescent="0.2">
      <c r="A63" s="181" t="s">
        <v>34</v>
      </c>
      <c r="B63" s="181">
        <f>'将来負担比率（分子）の構造'!I$44</f>
        <v>416</v>
      </c>
      <c r="C63" s="181"/>
      <c r="D63" s="181"/>
      <c r="E63" s="181">
        <f>'将来負担比率（分子）の構造'!J$44</f>
        <v>361</v>
      </c>
      <c r="F63" s="181"/>
      <c r="G63" s="181"/>
      <c r="H63" s="181">
        <f>'将来負担比率（分子）の構造'!K$44</f>
        <v>282</v>
      </c>
      <c r="I63" s="181"/>
      <c r="J63" s="181"/>
      <c r="K63" s="181">
        <f>'将来負担比率（分子）の構造'!L$44</f>
        <v>323</v>
      </c>
      <c r="L63" s="181"/>
      <c r="M63" s="181"/>
      <c r="N63" s="181">
        <f>'将来負担比率（分子）の構造'!M$44</f>
        <v>855</v>
      </c>
      <c r="O63" s="181"/>
      <c r="P63" s="181"/>
    </row>
    <row r="64" spans="1:16" x14ac:dyDescent="0.2">
      <c r="A64" s="181" t="s">
        <v>33</v>
      </c>
      <c r="B64" s="181">
        <f>'将来負担比率（分子）の構造'!I$43</f>
        <v>9743</v>
      </c>
      <c r="C64" s="181"/>
      <c r="D64" s="181"/>
      <c r="E64" s="181">
        <f>'将来負担比率（分子）の構造'!J$43</f>
        <v>9552</v>
      </c>
      <c r="F64" s="181"/>
      <c r="G64" s="181"/>
      <c r="H64" s="181">
        <f>'将来負担比率（分子）の構造'!K$43</f>
        <v>9443</v>
      </c>
      <c r="I64" s="181"/>
      <c r="J64" s="181"/>
      <c r="K64" s="181">
        <f>'将来負担比率（分子）の構造'!L$43</f>
        <v>9360</v>
      </c>
      <c r="L64" s="181"/>
      <c r="M64" s="181"/>
      <c r="N64" s="181">
        <f>'将来負担比率（分子）の構造'!M$43</f>
        <v>9256</v>
      </c>
      <c r="O64" s="181"/>
      <c r="P64" s="181"/>
    </row>
    <row r="65" spans="1:16" x14ac:dyDescent="0.2">
      <c r="A65" s="181" t="s">
        <v>32</v>
      </c>
      <c r="B65" s="181">
        <f>'将来負担比率（分子）の構造'!I$42</f>
        <v>316</v>
      </c>
      <c r="C65" s="181"/>
      <c r="D65" s="181"/>
      <c r="E65" s="181">
        <f>'将来負担比率（分子）の構造'!J$42</f>
        <v>190</v>
      </c>
      <c r="F65" s="181"/>
      <c r="G65" s="181"/>
      <c r="H65" s="181">
        <f>'将来負担比率（分子）の構造'!K$42</f>
        <v>105</v>
      </c>
      <c r="I65" s="181"/>
      <c r="J65" s="181"/>
      <c r="K65" s="181">
        <f>'将来負担比率（分子）の構造'!L$42</f>
        <v>44</v>
      </c>
      <c r="L65" s="181"/>
      <c r="M65" s="181"/>
      <c r="N65" s="181">
        <f>'将来負担比率（分子）の構造'!M$42</f>
        <v>9</v>
      </c>
      <c r="O65" s="181"/>
      <c r="P65" s="181"/>
    </row>
    <row r="66" spans="1:16" x14ac:dyDescent="0.2">
      <c r="A66" s="181" t="s">
        <v>31</v>
      </c>
      <c r="B66" s="181">
        <f>'将来負担比率（分子）の構造'!I$41</f>
        <v>45866</v>
      </c>
      <c r="C66" s="181"/>
      <c r="D66" s="181"/>
      <c r="E66" s="181">
        <f>'将来負担比率（分子）の構造'!J$41</f>
        <v>45057</v>
      </c>
      <c r="F66" s="181"/>
      <c r="G66" s="181"/>
      <c r="H66" s="181">
        <f>'将来負担比率（分子）の構造'!K$41</f>
        <v>45273</v>
      </c>
      <c r="I66" s="181"/>
      <c r="J66" s="181"/>
      <c r="K66" s="181">
        <f>'将来負担比率（分子）の構造'!L$41</f>
        <v>45825</v>
      </c>
      <c r="L66" s="181"/>
      <c r="M66" s="181"/>
      <c r="N66" s="181">
        <f>'将来負担比率（分子）の構造'!M$41</f>
        <v>45732</v>
      </c>
      <c r="O66" s="181"/>
      <c r="P66" s="181"/>
    </row>
    <row r="67" spans="1:16" x14ac:dyDescent="0.2">
      <c r="A67" s="181" t="s">
        <v>75</v>
      </c>
      <c r="B67" s="181" t="e">
        <f>NA()</f>
        <v>#N/A</v>
      </c>
      <c r="C67" s="181">
        <f>IF(ISNUMBER('将来負担比率（分子）の構造'!I$53), IF('将来負担比率（分子）の構造'!I$53 &lt; 0, 0, '将来負担比率（分子）の構造'!I$53), NA())</f>
        <v>9098</v>
      </c>
      <c r="D67" s="181" t="e">
        <f>NA()</f>
        <v>#N/A</v>
      </c>
      <c r="E67" s="181" t="e">
        <f>NA()</f>
        <v>#N/A</v>
      </c>
      <c r="F67" s="181">
        <f>IF(ISNUMBER('将来負担比率（分子）の構造'!J$53), IF('将来負担比率（分子）の構造'!J$53 &lt; 0, 0, '将来負担比率（分子）の構造'!J$53), NA())</f>
        <v>7489</v>
      </c>
      <c r="G67" s="181" t="e">
        <f>NA()</f>
        <v>#N/A</v>
      </c>
      <c r="H67" s="181" t="e">
        <f>NA()</f>
        <v>#N/A</v>
      </c>
      <c r="I67" s="181">
        <f>IF(ISNUMBER('将来負担比率（分子）の構造'!K$53), IF('将来負担比率（分子）の構造'!K$53 &lt; 0, 0, '将来負担比率（分子）の構造'!K$53), NA())</f>
        <v>7754</v>
      </c>
      <c r="J67" s="181" t="e">
        <f>NA()</f>
        <v>#N/A</v>
      </c>
      <c r="K67" s="181" t="e">
        <f>NA()</f>
        <v>#N/A</v>
      </c>
      <c r="L67" s="181">
        <f>IF(ISNUMBER('将来負担比率（分子）の構造'!L$53), IF('将来負担比率（分子）の構造'!L$53 &lt; 0, 0, '将来負担比率（分子）の構造'!L$53), NA())</f>
        <v>6801</v>
      </c>
      <c r="M67" s="181" t="e">
        <f>NA()</f>
        <v>#N/A</v>
      </c>
      <c r="N67" s="181" t="e">
        <f>NA()</f>
        <v>#N/A</v>
      </c>
      <c r="O67" s="181">
        <f>IF(ISNUMBER('将来負担比率（分子）の構造'!M$53), IF('将来負担比率（分子）の構造'!M$53 &lt; 0, 0, '将来負担比率（分子）の構造'!M$53), NA())</f>
        <v>6624</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2793</v>
      </c>
      <c r="C72" s="185">
        <f>基金残高に係る経年分析!G55</f>
        <v>3097</v>
      </c>
      <c r="D72" s="185">
        <f>基金残高に係る経年分析!H55</f>
        <v>2739</v>
      </c>
    </row>
    <row r="73" spans="1:16" x14ac:dyDescent="0.2">
      <c r="A73" s="184" t="s">
        <v>78</v>
      </c>
      <c r="B73" s="185">
        <f>基金残高に係る経年分析!F56</f>
        <v>7</v>
      </c>
      <c r="C73" s="185">
        <f>基金残高に係る経年分析!G56</f>
        <v>7</v>
      </c>
      <c r="D73" s="185">
        <f>基金残高に係る経年分析!H56</f>
        <v>607</v>
      </c>
    </row>
    <row r="74" spans="1:16" x14ac:dyDescent="0.2">
      <c r="A74" s="184" t="s">
        <v>79</v>
      </c>
      <c r="B74" s="185">
        <f>基金残高に係る経年分析!F57</f>
        <v>5136</v>
      </c>
      <c r="C74" s="185">
        <f>基金残高に係る経年分析!G57</f>
        <v>6212</v>
      </c>
      <c r="D74" s="185">
        <f>基金残高に係る経年分析!H57</f>
        <v>6300</v>
      </c>
    </row>
  </sheetData>
  <sheetProtection algorithmName="SHA-512" hashValue="MFWjRx564yuXQCw38S7T/d/bFSB8lTjS6BLtbuVDjHfvMcWYcJ3SbrpkNFkJV9jSCFr4UAR3Vd0o2Dgd8Ea/aA==" saltValue="R7RkT5cMlWHIM65NuZ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8" t="s">
        <v>227</v>
      </c>
      <c r="C5" s="709"/>
      <c r="D5" s="709"/>
      <c r="E5" s="709"/>
      <c r="F5" s="709"/>
      <c r="G5" s="709"/>
      <c r="H5" s="709"/>
      <c r="I5" s="709"/>
      <c r="J5" s="709"/>
      <c r="K5" s="709"/>
      <c r="L5" s="709"/>
      <c r="M5" s="709"/>
      <c r="N5" s="709"/>
      <c r="O5" s="709"/>
      <c r="P5" s="709"/>
      <c r="Q5" s="710"/>
      <c r="R5" s="695">
        <v>15387441</v>
      </c>
      <c r="S5" s="696"/>
      <c r="T5" s="696"/>
      <c r="U5" s="696"/>
      <c r="V5" s="696"/>
      <c r="W5" s="696"/>
      <c r="X5" s="696"/>
      <c r="Y5" s="739"/>
      <c r="Z5" s="757">
        <v>30.3</v>
      </c>
      <c r="AA5" s="757"/>
      <c r="AB5" s="757"/>
      <c r="AC5" s="757"/>
      <c r="AD5" s="758">
        <v>15387441</v>
      </c>
      <c r="AE5" s="758"/>
      <c r="AF5" s="758"/>
      <c r="AG5" s="758"/>
      <c r="AH5" s="758"/>
      <c r="AI5" s="758"/>
      <c r="AJ5" s="758"/>
      <c r="AK5" s="758"/>
      <c r="AL5" s="740">
        <v>55.9</v>
      </c>
      <c r="AM5" s="713"/>
      <c r="AN5" s="713"/>
      <c r="AO5" s="741"/>
      <c r="AP5" s="708" t="s">
        <v>228</v>
      </c>
      <c r="AQ5" s="709"/>
      <c r="AR5" s="709"/>
      <c r="AS5" s="709"/>
      <c r="AT5" s="709"/>
      <c r="AU5" s="709"/>
      <c r="AV5" s="709"/>
      <c r="AW5" s="709"/>
      <c r="AX5" s="709"/>
      <c r="AY5" s="709"/>
      <c r="AZ5" s="709"/>
      <c r="BA5" s="709"/>
      <c r="BB5" s="709"/>
      <c r="BC5" s="709"/>
      <c r="BD5" s="709"/>
      <c r="BE5" s="709"/>
      <c r="BF5" s="710"/>
      <c r="BG5" s="640">
        <v>15286452</v>
      </c>
      <c r="BH5" s="641"/>
      <c r="BI5" s="641"/>
      <c r="BJ5" s="641"/>
      <c r="BK5" s="641"/>
      <c r="BL5" s="641"/>
      <c r="BM5" s="641"/>
      <c r="BN5" s="642"/>
      <c r="BO5" s="677">
        <v>99.3</v>
      </c>
      <c r="BP5" s="677"/>
      <c r="BQ5" s="677"/>
      <c r="BR5" s="677"/>
      <c r="BS5" s="678">
        <v>531285</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2">
      <c r="B6" s="637" t="s">
        <v>232</v>
      </c>
      <c r="C6" s="638"/>
      <c r="D6" s="638"/>
      <c r="E6" s="638"/>
      <c r="F6" s="638"/>
      <c r="G6" s="638"/>
      <c r="H6" s="638"/>
      <c r="I6" s="638"/>
      <c r="J6" s="638"/>
      <c r="K6" s="638"/>
      <c r="L6" s="638"/>
      <c r="M6" s="638"/>
      <c r="N6" s="638"/>
      <c r="O6" s="638"/>
      <c r="P6" s="638"/>
      <c r="Q6" s="639"/>
      <c r="R6" s="640">
        <v>434831</v>
      </c>
      <c r="S6" s="641"/>
      <c r="T6" s="641"/>
      <c r="U6" s="641"/>
      <c r="V6" s="641"/>
      <c r="W6" s="641"/>
      <c r="X6" s="641"/>
      <c r="Y6" s="642"/>
      <c r="Z6" s="677">
        <v>0.9</v>
      </c>
      <c r="AA6" s="677"/>
      <c r="AB6" s="677"/>
      <c r="AC6" s="677"/>
      <c r="AD6" s="678">
        <v>434831</v>
      </c>
      <c r="AE6" s="678"/>
      <c r="AF6" s="678"/>
      <c r="AG6" s="678"/>
      <c r="AH6" s="678"/>
      <c r="AI6" s="678"/>
      <c r="AJ6" s="678"/>
      <c r="AK6" s="678"/>
      <c r="AL6" s="643">
        <v>1.6</v>
      </c>
      <c r="AM6" s="644"/>
      <c r="AN6" s="644"/>
      <c r="AO6" s="679"/>
      <c r="AP6" s="637" t="s">
        <v>233</v>
      </c>
      <c r="AQ6" s="638"/>
      <c r="AR6" s="638"/>
      <c r="AS6" s="638"/>
      <c r="AT6" s="638"/>
      <c r="AU6" s="638"/>
      <c r="AV6" s="638"/>
      <c r="AW6" s="638"/>
      <c r="AX6" s="638"/>
      <c r="AY6" s="638"/>
      <c r="AZ6" s="638"/>
      <c r="BA6" s="638"/>
      <c r="BB6" s="638"/>
      <c r="BC6" s="638"/>
      <c r="BD6" s="638"/>
      <c r="BE6" s="638"/>
      <c r="BF6" s="639"/>
      <c r="BG6" s="640">
        <v>15286452</v>
      </c>
      <c r="BH6" s="641"/>
      <c r="BI6" s="641"/>
      <c r="BJ6" s="641"/>
      <c r="BK6" s="641"/>
      <c r="BL6" s="641"/>
      <c r="BM6" s="641"/>
      <c r="BN6" s="642"/>
      <c r="BO6" s="677">
        <v>99.3</v>
      </c>
      <c r="BP6" s="677"/>
      <c r="BQ6" s="677"/>
      <c r="BR6" s="677"/>
      <c r="BS6" s="678">
        <v>531285</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379884</v>
      </c>
      <c r="CS6" s="641"/>
      <c r="CT6" s="641"/>
      <c r="CU6" s="641"/>
      <c r="CV6" s="641"/>
      <c r="CW6" s="641"/>
      <c r="CX6" s="641"/>
      <c r="CY6" s="642"/>
      <c r="CZ6" s="740">
        <v>0.8</v>
      </c>
      <c r="DA6" s="713"/>
      <c r="DB6" s="713"/>
      <c r="DC6" s="743"/>
      <c r="DD6" s="646" t="s">
        <v>136</v>
      </c>
      <c r="DE6" s="641"/>
      <c r="DF6" s="641"/>
      <c r="DG6" s="641"/>
      <c r="DH6" s="641"/>
      <c r="DI6" s="641"/>
      <c r="DJ6" s="641"/>
      <c r="DK6" s="641"/>
      <c r="DL6" s="641"/>
      <c r="DM6" s="641"/>
      <c r="DN6" s="641"/>
      <c r="DO6" s="641"/>
      <c r="DP6" s="642"/>
      <c r="DQ6" s="646">
        <v>379820</v>
      </c>
      <c r="DR6" s="641"/>
      <c r="DS6" s="641"/>
      <c r="DT6" s="641"/>
      <c r="DU6" s="641"/>
      <c r="DV6" s="641"/>
      <c r="DW6" s="641"/>
      <c r="DX6" s="641"/>
      <c r="DY6" s="641"/>
      <c r="DZ6" s="641"/>
      <c r="EA6" s="641"/>
      <c r="EB6" s="641"/>
      <c r="EC6" s="684"/>
    </row>
    <row r="7" spans="2:143" ht="11.25" customHeight="1" x14ac:dyDescent="0.2">
      <c r="B7" s="637" t="s">
        <v>235</v>
      </c>
      <c r="C7" s="638"/>
      <c r="D7" s="638"/>
      <c r="E7" s="638"/>
      <c r="F7" s="638"/>
      <c r="G7" s="638"/>
      <c r="H7" s="638"/>
      <c r="I7" s="638"/>
      <c r="J7" s="638"/>
      <c r="K7" s="638"/>
      <c r="L7" s="638"/>
      <c r="M7" s="638"/>
      <c r="N7" s="638"/>
      <c r="O7" s="638"/>
      <c r="P7" s="638"/>
      <c r="Q7" s="639"/>
      <c r="R7" s="640">
        <v>9412</v>
      </c>
      <c r="S7" s="641"/>
      <c r="T7" s="641"/>
      <c r="U7" s="641"/>
      <c r="V7" s="641"/>
      <c r="W7" s="641"/>
      <c r="X7" s="641"/>
      <c r="Y7" s="642"/>
      <c r="Z7" s="677">
        <v>0</v>
      </c>
      <c r="AA7" s="677"/>
      <c r="AB7" s="677"/>
      <c r="AC7" s="677"/>
      <c r="AD7" s="678">
        <v>9412</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6535382</v>
      </c>
      <c r="BH7" s="641"/>
      <c r="BI7" s="641"/>
      <c r="BJ7" s="641"/>
      <c r="BK7" s="641"/>
      <c r="BL7" s="641"/>
      <c r="BM7" s="641"/>
      <c r="BN7" s="642"/>
      <c r="BO7" s="677">
        <v>42.5</v>
      </c>
      <c r="BP7" s="677"/>
      <c r="BQ7" s="677"/>
      <c r="BR7" s="677"/>
      <c r="BS7" s="678">
        <v>26499</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5898890</v>
      </c>
      <c r="CS7" s="641"/>
      <c r="CT7" s="641"/>
      <c r="CU7" s="641"/>
      <c r="CV7" s="641"/>
      <c r="CW7" s="641"/>
      <c r="CX7" s="641"/>
      <c r="CY7" s="642"/>
      <c r="CZ7" s="677">
        <v>12</v>
      </c>
      <c r="DA7" s="677"/>
      <c r="DB7" s="677"/>
      <c r="DC7" s="677"/>
      <c r="DD7" s="646">
        <v>77272</v>
      </c>
      <c r="DE7" s="641"/>
      <c r="DF7" s="641"/>
      <c r="DG7" s="641"/>
      <c r="DH7" s="641"/>
      <c r="DI7" s="641"/>
      <c r="DJ7" s="641"/>
      <c r="DK7" s="641"/>
      <c r="DL7" s="641"/>
      <c r="DM7" s="641"/>
      <c r="DN7" s="641"/>
      <c r="DO7" s="641"/>
      <c r="DP7" s="642"/>
      <c r="DQ7" s="646">
        <v>5367315</v>
      </c>
      <c r="DR7" s="641"/>
      <c r="DS7" s="641"/>
      <c r="DT7" s="641"/>
      <c r="DU7" s="641"/>
      <c r="DV7" s="641"/>
      <c r="DW7" s="641"/>
      <c r="DX7" s="641"/>
      <c r="DY7" s="641"/>
      <c r="DZ7" s="641"/>
      <c r="EA7" s="641"/>
      <c r="EB7" s="641"/>
      <c r="EC7" s="684"/>
    </row>
    <row r="8" spans="2:143" ht="11.25" customHeight="1" x14ac:dyDescent="0.2">
      <c r="B8" s="637" t="s">
        <v>238</v>
      </c>
      <c r="C8" s="638"/>
      <c r="D8" s="638"/>
      <c r="E8" s="638"/>
      <c r="F8" s="638"/>
      <c r="G8" s="638"/>
      <c r="H8" s="638"/>
      <c r="I8" s="638"/>
      <c r="J8" s="638"/>
      <c r="K8" s="638"/>
      <c r="L8" s="638"/>
      <c r="M8" s="638"/>
      <c r="N8" s="638"/>
      <c r="O8" s="638"/>
      <c r="P8" s="638"/>
      <c r="Q8" s="639"/>
      <c r="R8" s="640">
        <v>46232</v>
      </c>
      <c r="S8" s="641"/>
      <c r="T8" s="641"/>
      <c r="U8" s="641"/>
      <c r="V8" s="641"/>
      <c r="W8" s="641"/>
      <c r="X8" s="641"/>
      <c r="Y8" s="642"/>
      <c r="Z8" s="677">
        <v>0.1</v>
      </c>
      <c r="AA8" s="677"/>
      <c r="AB8" s="677"/>
      <c r="AC8" s="677"/>
      <c r="AD8" s="678">
        <v>46232</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206924</v>
      </c>
      <c r="BH8" s="641"/>
      <c r="BI8" s="641"/>
      <c r="BJ8" s="641"/>
      <c r="BK8" s="641"/>
      <c r="BL8" s="641"/>
      <c r="BM8" s="641"/>
      <c r="BN8" s="642"/>
      <c r="BO8" s="677">
        <v>1.3</v>
      </c>
      <c r="BP8" s="677"/>
      <c r="BQ8" s="677"/>
      <c r="BR8" s="677"/>
      <c r="BS8" s="646" t="s">
        <v>136</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20868725</v>
      </c>
      <c r="CS8" s="641"/>
      <c r="CT8" s="641"/>
      <c r="CU8" s="641"/>
      <c r="CV8" s="641"/>
      <c r="CW8" s="641"/>
      <c r="CX8" s="641"/>
      <c r="CY8" s="642"/>
      <c r="CZ8" s="677">
        <v>42.6</v>
      </c>
      <c r="DA8" s="677"/>
      <c r="DB8" s="677"/>
      <c r="DC8" s="677"/>
      <c r="DD8" s="646">
        <v>507359</v>
      </c>
      <c r="DE8" s="641"/>
      <c r="DF8" s="641"/>
      <c r="DG8" s="641"/>
      <c r="DH8" s="641"/>
      <c r="DI8" s="641"/>
      <c r="DJ8" s="641"/>
      <c r="DK8" s="641"/>
      <c r="DL8" s="641"/>
      <c r="DM8" s="641"/>
      <c r="DN8" s="641"/>
      <c r="DO8" s="641"/>
      <c r="DP8" s="642"/>
      <c r="DQ8" s="646">
        <v>9800484</v>
      </c>
      <c r="DR8" s="641"/>
      <c r="DS8" s="641"/>
      <c r="DT8" s="641"/>
      <c r="DU8" s="641"/>
      <c r="DV8" s="641"/>
      <c r="DW8" s="641"/>
      <c r="DX8" s="641"/>
      <c r="DY8" s="641"/>
      <c r="DZ8" s="641"/>
      <c r="EA8" s="641"/>
      <c r="EB8" s="641"/>
      <c r="EC8" s="684"/>
    </row>
    <row r="9" spans="2:143" ht="11.25" customHeight="1" x14ac:dyDescent="0.2">
      <c r="B9" s="637" t="s">
        <v>241</v>
      </c>
      <c r="C9" s="638"/>
      <c r="D9" s="638"/>
      <c r="E9" s="638"/>
      <c r="F9" s="638"/>
      <c r="G9" s="638"/>
      <c r="H9" s="638"/>
      <c r="I9" s="638"/>
      <c r="J9" s="638"/>
      <c r="K9" s="638"/>
      <c r="L9" s="638"/>
      <c r="M9" s="638"/>
      <c r="N9" s="638"/>
      <c r="O9" s="638"/>
      <c r="P9" s="638"/>
      <c r="Q9" s="639"/>
      <c r="R9" s="640">
        <v>22609</v>
      </c>
      <c r="S9" s="641"/>
      <c r="T9" s="641"/>
      <c r="U9" s="641"/>
      <c r="V9" s="641"/>
      <c r="W9" s="641"/>
      <c r="X9" s="641"/>
      <c r="Y9" s="642"/>
      <c r="Z9" s="677">
        <v>0</v>
      </c>
      <c r="AA9" s="677"/>
      <c r="AB9" s="677"/>
      <c r="AC9" s="677"/>
      <c r="AD9" s="678">
        <v>22609</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5267020</v>
      </c>
      <c r="BH9" s="641"/>
      <c r="BI9" s="641"/>
      <c r="BJ9" s="641"/>
      <c r="BK9" s="641"/>
      <c r="BL9" s="641"/>
      <c r="BM9" s="641"/>
      <c r="BN9" s="642"/>
      <c r="BO9" s="677">
        <v>34.200000000000003</v>
      </c>
      <c r="BP9" s="677"/>
      <c r="BQ9" s="677"/>
      <c r="BR9" s="677"/>
      <c r="BS9" s="646" t="s">
        <v>136</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3441202</v>
      </c>
      <c r="CS9" s="641"/>
      <c r="CT9" s="641"/>
      <c r="CU9" s="641"/>
      <c r="CV9" s="641"/>
      <c r="CW9" s="641"/>
      <c r="CX9" s="641"/>
      <c r="CY9" s="642"/>
      <c r="CZ9" s="677">
        <v>7</v>
      </c>
      <c r="DA9" s="677"/>
      <c r="DB9" s="677"/>
      <c r="DC9" s="677"/>
      <c r="DD9" s="646">
        <v>130361</v>
      </c>
      <c r="DE9" s="641"/>
      <c r="DF9" s="641"/>
      <c r="DG9" s="641"/>
      <c r="DH9" s="641"/>
      <c r="DI9" s="641"/>
      <c r="DJ9" s="641"/>
      <c r="DK9" s="641"/>
      <c r="DL9" s="641"/>
      <c r="DM9" s="641"/>
      <c r="DN9" s="641"/>
      <c r="DO9" s="641"/>
      <c r="DP9" s="642"/>
      <c r="DQ9" s="646">
        <v>3116474</v>
      </c>
      <c r="DR9" s="641"/>
      <c r="DS9" s="641"/>
      <c r="DT9" s="641"/>
      <c r="DU9" s="641"/>
      <c r="DV9" s="641"/>
      <c r="DW9" s="641"/>
      <c r="DX9" s="641"/>
      <c r="DY9" s="641"/>
      <c r="DZ9" s="641"/>
      <c r="EA9" s="641"/>
      <c r="EB9" s="641"/>
      <c r="EC9" s="684"/>
    </row>
    <row r="10" spans="2:143" ht="11.25" customHeight="1" x14ac:dyDescent="0.2">
      <c r="B10" s="637" t="s">
        <v>244</v>
      </c>
      <c r="C10" s="638"/>
      <c r="D10" s="638"/>
      <c r="E10" s="638"/>
      <c r="F10" s="638"/>
      <c r="G10" s="638"/>
      <c r="H10" s="638"/>
      <c r="I10" s="638"/>
      <c r="J10" s="638"/>
      <c r="K10" s="638"/>
      <c r="L10" s="638"/>
      <c r="M10" s="638"/>
      <c r="N10" s="638"/>
      <c r="O10" s="638"/>
      <c r="P10" s="638"/>
      <c r="Q10" s="639"/>
      <c r="R10" s="640" t="s">
        <v>136</v>
      </c>
      <c r="S10" s="641"/>
      <c r="T10" s="641"/>
      <c r="U10" s="641"/>
      <c r="V10" s="641"/>
      <c r="W10" s="641"/>
      <c r="X10" s="641"/>
      <c r="Y10" s="642"/>
      <c r="Z10" s="677" t="s">
        <v>136</v>
      </c>
      <c r="AA10" s="677"/>
      <c r="AB10" s="677"/>
      <c r="AC10" s="677"/>
      <c r="AD10" s="678" t="s">
        <v>136</v>
      </c>
      <c r="AE10" s="678"/>
      <c r="AF10" s="678"/>
      <c r="AG10" s="678"/>
      <c r="AH10" s="678"/>
      <c r="AI10" s="678"/>
      <c r="AJ10" s="678"/>
      <c r="AK10" s="678"/>
      <c r="AL10" s="643" t="s">
        <v>136</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396622</v>
      </c>
      <c r="BH10" s="641"/>
      <c r="BI10" s="641"/>
      <c r="BJ10" s="641"/>
      <c r="BK10" s="641"/>
      <c r="BL10" s="641"/>
      <c r="BM10" s="641"/>
      <c r="BN10" s="642"/>
      <c r="BO10" s="677">
        <v>2.6</v>
      </c>
      <c r="BP10" s="677"/>
      <c r="BQ10" s="677"/>
      <c r="BR10" s="677"/>
      <c r="BS10" s="646" t="s">
        <v>136</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134750</v>
      </c>
      <c r="CS10" s="641"/>
      <c r="CT10" s="641"/>
      <c r="CU10" s="641"/>
      <c r="CV10" s="641"/>
      <c r="CW10" s="641"/>
      <c r="CX10" s="641"/>
      <c r="CY10" s="642"/>
      <c r="CZ10" s="677">
        <v>0.3</v>
      </c>
      <c r="DA10" s="677"/>
      <c r="DB10" s="677"/>
      <c r="DC10" s="677"/>
      <c r="DD10" s="646" t="s">
        <v>136</v>
      </c>
      <c r="DE10" s="641"/>
      <c r="DF10" s="641"/>
      <c r="DG10" s="641"/>
      <c r="DH10" s="641"/>
      <c r="DI10" s="641"/>
      <c r="DJ10" s="641"/>
      <c r="DK10" s="641"/>
      <c r="DL10" s="641"/>
      <c r="DM10" s="641"/>
      <c r="DN10" s="641"/>
      <c r="DO10" s="641"/>
      <c r="DP10" s="642"/>
      <c r="DQ10" s="646">
        <v>75109</v>
      </c>
      <c r="DR10" s="641"/>
      <c r="DS10" s="641"/>
      <c r="DT10" s="641"/>
      <c r="DU10" s="641"/>
      <c r="DV10" s="641"/>
      <c r="DW10" s="641"/>
      <c r="DX10" s="641"/>
      <c r="DY10" s="641"/>
      <c r="DZ10" s="641"/>
      <c r="EA10" s="641"/>
      <c r="EB10" s="641"/>
      <c r="EC10" s="684"/>
    </row>
    <row r="11" spans="2:143" ht="11.25" customHeight="1" x14ac:dyDescent="0.2">
      <c r="B11" s="637" t="s">
        <v>247</v>
      </c>
      <c r="C11" s="638"/>
      <c r="D11" s="638"/>
      <c r="E11" s="638"/>
      <c r="F11" s="638"/>
      <c r="G11" s="638"/>
      <c r="H11" s="638"/>
      <c r="I11" s="638"/>
      <c r="J11" s="638"/>
      <c r="K11" s="638"/>
      <c r="L11" s="638"/>
      <c r="M11" s="638"/>
      <c r="N11" s="638"/>
      <c r="O11" s="638"/>
      <c r="P11" s="638"/>
      <c r="Q11" s="639"/>
      <c r="R11" s="640">
        <v>2356975</v>
      </c>
      <c r="S11" s="641"/>
      <c r="T11" s="641"/>
      <c r="U11" s="641"/>
      <c r="V11" s="641"/>
      <c r="W11" s="641"/>
      <c r="X11" s="641"/>
      <c r="Y11" s="642"/>
      <c r="Z11" s="643">
        <v>4.5999999999999996</v>
      </c>
      <c r="AA11" s="644"/>
      <c r="AB11" s="644"/>
      <c r="AC11" s="645"/>
      <c r="AD11" s="646">
        <v>2356975</v>
      </c>
      <c r="AE11" s="641"/>
      <c r="AF11" s="641"/>
      <c r="AG11" s="641"/>
      <c r="AH11" s="641"/>
      <c r="AI11" s="641"/>
      <c r="AJ11" s="641"/>
      <c r="AK11" s="642"/>
      <c r="AL11" s="643">
        <v>8.6</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664816</v>
      </c>
      <c r="BH11" s="641"/>
      <c r="BI11" s="641"/>
      <c r="BJ11" s="641"/>
      <c r="BK11" s="641"/>
      <c r="BL11" s="641"/>
      <c r="BM11" s="641"/>
      <c r="BN11" s="642"/>
      <c r="BO11" s="677">
        <v>4.3</v>
      </c>
      <c r="BP11" s="677"/>
      <c r="BQ11" s="677"/>
      <c r="BR11" s="677"/>
      <c r="BS11" s="646">
        <v>26499</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1280746</v>
      </c>
      <c r="CS11" s="641"/>
      <c r="CT11" s="641"/>
      <c r="CU11" s="641"/>
      <c r="CV11" s="641"/>
      <c r="CW11" s="641"/>
      <c r="CX11" s="641"/>
      <c r="CY11" s="642"/>
      <c r="CZ11" s="677">
        <v>2.6</v>
      </c>
      <c r="DA11" s="677"/>
      <c r="DB11" s="677"/>
      <c r="DC11" s="677"/>
      <c r="DD11" s="646">
        <v>166960</v>
      </c>
      <c r="DE11" s="641"/>
      <c r="DF11" s="641"/>
      <c r="DG11" s="641"/>
      <c r="DH11" s="641"/>
      <c r="DI11" s="641"/>
      <c r="DJ11" s="641"/>
      <c r="DK11" s="641"/>
      <c r="DL11" s="641"/>
      <c r="DM11" s="641"/>
      <c r="DN11" s="641"/>
      <c r="DO11" s="641"/>
      <c r="DP11" s="642"/>
      <c r="DQ11" s="646">
        <v>892408</v>
      </c>
      <c r="DR11" s="641"/>
      <c r="DS11" s="641"/>
      <c r="DT11" s="641"/>
      <c r="DU11" s="641"/>
      <c r="DV11" s="641"/>
      <c r="DW11" s="641"/>
      <c r="DX11" s="641"/>
      <c r="DY11" s="641"/>
      <c r="DZ11" s="641"/>
      <c r="EA11" s="641"/>
      <c r="EB11" s="641"/>
      <c r="EC11" s="684"/>
    </row>
    <row r="12" spans="2:143" ht="11.25" customHeight="1" x14ac:dyDescent="0.2">
      <c r="B12" s="637" t="s">
        <v>250</v>
      </c>
      <c r="C12" s="638"/>
      <c r="D12" s="638"/>
      <c r="E12" s="638"/>
      <c r="F12" s="638"/>
      <c r="G12" s="638"/>
      <c r="H12" s="638"/>
      <c r="I12" s="638"/>
      <c r="J12" s="638"/>
      <c r="K12" s="638"/>
      <c r="L12" s="638"/>
      <c r="M12" s="638"/>
      <c r="N12" s="638"/>
      <c r="O12" s="638"/>
      <c r="P12" s="638"/>
      <c r="Q12" s="639"/>
      <c r="R12" s="640">
        <v>12505</v>
      </c>
      <c r="S12" s="641"/>
      <c r="T12" s="641"/>
      <c r="U12" s="641"/>
      <c r="V12" s="641"/>
      <c r="W12" s="641"/>
      <c r="X12" s="641"/>
      <c r="Y12" s="642"/>
      <c r="Z12" s="677">
        <v>0</v>
      </c>
      <c r="AA12" s="677"/>
      <c r="AB12" s="677"/>
      <c r="AC12" s="677"/>
      <c r="AD12" s="678">
        <v>12505</v>
      </c>
      <c r="AE12" s="678"/>
      <c r="AF12" s="678"/>
      <c r="AG12" s="678"/>
      <c r="AH12" s="678"/>
      <c r="AI12" s="678"/>
      <c r="AJ12" s="678"/>
      <c r="AK12" s="678"/>
      <c r="AL12" s="643">
        <v>0</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7420210</v>
      </c>
      <c r="BH12" s="641"/>
      <c r="BI12" s="641"/>
      <c r="BJ12" s="641"/>
      <c r="BK12" s="641"/>
      <c r="BL12" s="641"/>
      <c r="BM12" s="641"/>
      <c r="BN12" s="642"/>
      <c r="BO12" s="677">
        <v>48.2</v>
      </c>
      <c r="BP12" s="677"/>
      <c r="BQ12" s="677"/>
      <c r="BR12" s="677"/>
      <c r="BS12" s="646">
        <v>504786</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1635891</v>
      </c>
      <c r="CS12" s="641"/>
      <c r="CT12" s="641"/>
      <c r="CU12" s="641"/>
      <c r="CV12" s="641"/>
      <c r="CW12" s="641"/>
      <c r="CX12" s="641"/>
      <c r="CY12" s="642"/>
      <c r="CZ12" s="677">
        <v>3.3</v>
      </c>
      <c r="DA12" s="677"/>
      <c r="DB12" s="677"/>
      <c r="DC12" s="677"/>
      <c r="DD12" s="646">
        <v>38279</v>
      </c>
      <c r="DE12" s="641"/>
      <c r="DF12" s="641"/>
      <c r="DG12" s="641"/>
      <c r="DH12" s="641"/>
      <c r="DI12" s="641"/>
      <c r="DJ12" s="641"/>
      <c r="DK12" s="641"/>
      <c r="DL12" s="641"/>
      <c r="DM12" s="641"/>
      <c r="DN12" s="641"/>
      <c r="DO12" s="641"/>
      <c r="DP12" s="642"/>
      <c r="DQ12" s="646">
        <v>933121</v>
      </c>
      <c r="DR12" s="641"/>
      <c r="DS12" s="641"/>
      <c r="DT12" s="641"/>
      <c r="DU12" s="641"/>
      <c r="DV12" s="641"/>
      <c r="DW12" s="641"/>
      <c r="DX12" s="641"/>
      <c r="DY12" s="641"/>
      <c r="DZ12" s="641"/>
      <c r="EA12" s="641"/>
      <c r="EB12" s="641"/>
      <c r="EC12" s="684"/>
    </row>
    <row r="13" spans="2:143" ht="11.25" customHeight="1" x14ac:dyDescent="0.2">
      <c r="B13" s="637" t="s">
        <v>253</v>
      </c>
      <c r="C13" s="638"/>
      <c r="D13" s="638"/>
      <c r="E13" s="638"/>
      <c r="F13" s="638"/>
      <c r="G13" s="638"/>
      <c r="H13" s="638"/>
      <c r="I13" s="638"/>
      <c r="J13" s="638"/>
      <c r="K13" s="638"/>
      <c r="L13" s="638"/>
      <c r="M13" s="638"/>
      <c r="N13" s="638"/>
      <c r="O13" s="638"/>
      <c r="P13" s="638"/>
      <c r="Q13" s="639"/>
      <c r="R13" s="640" t="s">
        <v>136</v>
      </c>
      <c r="S13" s="641"/>
      <c r="T13" s="641"/>
      <c r="U13" s="641"/>
      <c r="V13" s="641"/>
      <c r="W13" s="641"/>
      <c r="X13" s="641"/>
      <c r="Y13" s="642"/>
      <c r="Z13" s="677" t="s">
        <v>136</v>
      </c>
      <c r="AA13" s="677"/>
      <c r="AB13" s="677"/>
      <c r="AC13" s="677"/>
      <c r="AD13" s="678" t="s">
        <v>136</v>
      </c>
      <c r="AE13" s="678"/>
      <c r="AF13" s="678"/>
      <c r="AG13" s="678"/>
      <c r="AH13" s="678"/>
      <c r="AI13" s="678"/>
      <c r="AJ13" s="678"/>
      <c r="AK13" s="678"/>
      <c r="AL13" s="643" t="s">
        <v>136</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7335189</v>
      </c>
      <c r="BH13" s="641"/>
      <c r="BI13" s="641"/>
      <c r="BJ13" s="641"/>
      <c r="BK13" s="641"/>
      <c r="BL13" s="641"/>
      <c r="BM13" s="641"/>
      <c r="BN13" s="642"/>
      <c r="BO13" s="677">
        <v>47.7</v>
      </c>
      <c r="BP13" s="677"/>
      <c r="BQ13" s="677"/>
      <c r="BR13" s="677"/>
      <c r="BS13" s="646">
        <v>504786</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3657550</v>
      </c>
      <c r="CS13" s="641"/>
      <c r="CT13" s="641"/>
      <c r="CU13" s="641"/>
      <c r="CV13" s="641"/>
      <c r="CW13" s="641"/>
      <c r="CX13" s="641"/>
      <c r="CY13" s="642"/>
      <c r="CZ13" s="677">
        <v>7.5</v>
      </c>
      <c r="DA13" s="677"/>
      <c r="DB13" s="677"/>
      <c r="DC13" s="677"/>
      <c r="DD13" s="646">
        <v>1409664</v>
      </c>
      <c r="DE13" s="641"/>
      <c r="DF13" s="641"/>
      <c r="DG13" s="641"/>
      <c r="DH13" s="641"/>
      <c r="DI13" s="641"/>
      <c r="DJ13" s="641"/>
      <c r="DK13" s="641"/>
      <c r="DL13" s="641"/>
      <c r="DM13" s="641"/>
      <c r="DN13" s="641"/>
      <c r="DO13" s="641"/>
      <c r="DP13" s="642"/>
      <c r="DQ13" s="646">
        <v>2090638</v>
      </c>
      <c r="DR13" s="641"/>
      <c r="DS13" s="641"/>
      <c r="DT13" s="641"/>
      <c r="DU13" s="641"/>
      <c r="DV13" s="641"/>
      <c r="DW13" s="641"/>
      <c r="DX13" s="641"/>
      <c r="DY13" s="641"/>
      <c r="DZ13" s="641"/>
      <c r="EA13" s="641"/>
      <c r="EB13" s="641"/>
      <c r="EC13" s="684"/>
    </row>
    <row r="14" spans="2:143" ht="11.25" customHeight="1" x14ac:dyDescent="0.2">
      <c r="B14" s="637" t="s">
        <v>256</v>
      </c>
      <c r="C14" s="638"/>
      <c r="D14" s="638"/>
      <c r="E14" s="638"/>
      <c r="F14" s="638"/>
      <c r="G14" s="638"/>
      <c r="H14" s="638"/>
      <c r="I14" s="638"/>
      <c r="J14" s="638"/>
      <c r="K14" s="638"/>
      <c r="L14" s="638"/>
      <c r="M14" s="638"/>
      <c r="N14" s="638"/>
      <c r="O14" s="638"/>
      <c r="P14" s="638"/>
      <c r="Q14" s="639"/>
      <c r="R14" s="640">
        <v>47313</v>
      </c>
      <c r="S14" s="641"/>
      <c r="T14" s="641"/>
      <c r="U14" s="641"/>
      <c r="V14" s="641"/>
      <c r="W14" s="641"/>
      <c r="X14" s="641"/>
      <c r="Y14" s="642"/>
      <c r="Z14" s="677">
        <v>0.1</v>
      </c>
      <c r="AA14" s="677"/>
      <c r="AB14" s="677"/>
      <c r="AC14" s="677"/>
      <c r="AD14" s="678">
        <v>47313</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325093</v>
      </c>
      <c r="BH14" s="641"/>
      <c r="BI14" s="641"/>
      <c r="BJ14" s="641"/>
      <c r="BK14" s="641"/>
      <c r="BL14" s="641"/>
      <c r="BM14" s="641"/>
      <c r="BN14" s="642"/>
      <c r="BO14" s="677">
        <v>2.1</v>
      </c>
      <c r="BP14" s="677"/>
      <c r="BQ14" s="677"/>
      <c r="BR14" s="677"/>
      <c r="BS14" s="646" t="s">
        <v>136</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1694563</v>
      </c>
      <c r="CS14" s="641"/>
      <c r="CT14" s="641"/>
      <c r="CU14" s="641"/>
      <c r="CV14" s="641"/>
      <c r="CW14" s="641"/>
      <c r="CX14" s="641"/>
      <c r="CY14" s="642"/>
      <c r="CZ14" s="677">
        <v>3.5</v>
      </c>
      <c r="DA14" s="677"/>
      <c r="DB14" s="677"/>
      <c r="DC14" s="677"/>
      <c r="DD14" s="646">
        <v>31432</v>
      </c>
      <c r="DE14" s="641"/>
      <c r="DF14" s="641"/>
      <c r="DG14" s="641"/>
      <c r="DH14" s="641"/>
      <c r="DI14" s="641"/>
      <c r="DJ14" s="641"/>
      <c r="DK14" s="641"/>
      <c r="DL14" s="641"/>
      <c r="DM14" s="641"/>
      <c r="DN14" s="641"/>
      <c r="DO14" s="641"/>
      <c r="DP14" s="642"/>
      <c r="DQ14" s="646">
        <v>1554311</v>
      </c>
      <c r="DR14" s="641"/>
      <c r="DS14" s="641"/>
      <c r="DT14" s="641"/>
      <c r="DU14" s="641"/>
      <c r="DV14" s="641"/>
      <c r="DW14" s="641"/>
      <c r="DX14" s="641"/>
      <c r="DY14" s="641"/>
      <c r="DZ14" s="641"/>
      <c r="EA14" s="641"/>
      <c r="EB14" s="641"/>
      <c r="EC14" s="684"/>
    </row>
    <row r="15" spans="2:143" ht="11.25" customHeight="1" x14ac:dyDescent="0.2">
      <c r="B15" s="637" t="s">
        <v>259</v>
      </c>
      <c r="C15" s="638"/>
      <c r="D15" s="638"/>
      <c r="E15" s="638"/>
      <c r="F15" s="638"/>
      <c r="G15" s="638"/>
      <c r="H15" s="638"/>
      <c r="I15" s="638"/>
      <c r="J15" s="638"/>
      <c r="K15" s="638"/>
      <c r="L15" s="638"/>
      <c r="M15" s="638"/>
      <c r="N15" s="638"/>
      <c r="O15" s="638"/>
      <c r="P15" s="638"/>
      <c r="Q15" s="639"/>
      <c r="R15" s="640" t="s">
        <v>136</v>
      </c>
      <c r="S15" s="641"/>
      <c r="T15" s="641"/>
      <c r="U15" s="641"/>
      <c r="V15" s="641"/>
      <c r="W15" s="641"/>
      <c r="X15" s="641"/>
      <c r="Y15" s="642"/>
      <c r="Z15" s="677" t="s">
        <v>136</v>
      </c>
      <c r="AA15" s="677"/>
      <c r="AB15" s="677"/>
      <c r="AC15" s="677"/>
      <c r="AD15" s="678" t="s">
        <v>136</v>
      </c>
      <c r="AE15" s="678"/>
      <c r="AF15" s="678"/>
      <c r="AG15" s="678"/>
      <c r="AH15" s="678"/>
      <c r="AI15" s="678"/>
      <c r="AJ15" s="678"/>
      <c r="AK15" s="678"/>
      <c r="AL15" s="643" t="s">
        <v>136</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1005767</v>
      </c>
      <c r="BH15" s="641"/>
      <c r="BI15" s="641"/>
      <c r="BJ15" s="641"/>
      <c r="BK15" s="641"/>
      <c r="BL15" s="641"/>
      <c r="BM15" s="641"/>
      <c r="BN15" s="642"/>
      <c r="BO15" s="677">
        <v>6.5</v>
      </c>
      <c r="BP15" s="677"/>
      <c r="BQ15" s="677"/>
      <c r="BR15" s="677"/>
      <c r="BS15" s="646" t="s">
        <v>136</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5794871</v>
      </c>
      <c r="CS15" s="641"/>
      <c r="CT15" s="641"/>
      <c r="CU15" s="641"/>
      <c r="CV15" s="641"/>
      <c r="CW15" s="641"/>
      <c r="CX15" s="641"/>
      <c r="CY15" s="642"/>
      <c r="CZ15" s="677">
        <v>11.8</v>
      </c>
      <c r="DA15" s="677"/>
      <c r="DB15" s="677"/>
      <c r="DC15" s="677"/>
      <c r="DD15" s="646">
        <v>2465094</v>
      </c>
      <c r="DE15" s="641"/>
      <c r="DF15" s="641"/>
      <c r="DG15" s="641"/>
      <c r="DH15" s="641"/>
      <c r="DI15" s="641"/>
      <c r="DJ15" s="641"/>
      <c r="DK15" s="641"/>
      <c r="DL15" s="641"/>
      <c r="DM15" s="641"/>
      <c r="DN15" s="641"/>
      <c r="DO15" s="641"/>
      <c r="DP15" s="642"/>
      <c r="DQ15" s="646">
        <v>3245297</v>
      </c>
      <c r="DR15" s="641"/>
      <c r="DS15" s="641"/>
      <c r="DT15" s="641"/>
      <c r="DU15" s="641"/>
      <c r="DV15" s="641"/>
      <c r="DW15" s="641"/>
      <c r="DX15" s="641"/>
      <c r="DY15" s="641"/>
      <c r="DZ15" s="641"/>
      <c r="EA15" s="641"/>
      <c r="EB15" s="641"/>
      <c r="EC15" s="684"/>
    </row>
    <row r="16" spans="2:143" ht="11.25" customHeight="1" x14ac:dyDescent="0.2">
      <c r="B16" s="637" t="s">
        <v>262</v>
      </c>
      <c r="C16" s="638"/>
      <c r="D16" s="638"/>
      <c r="E16" s="638"/>
      <c r="F16" s="638"/>
      <c r="G16" s="638"/>
      <c r="H16" s="638"/>
      <c r="I16" s="638"/>
      <c r="J16" s="638"/>
      <c r="K16" s="638"/>
      <c r="L16" s="638"/>
      <c r="M16" s="638"/>
      <c r="N16" s="638"/>
      <c r="O16" s="638"/>
      <c r="P16" s="638"/>
      <c r="Q16" s="639"/>
      <c r="R16" s="640">
        <v>14827</v>
      </c>
      <c r="S16" s="641"/>
      <c r="T16" s="641"/>
      <c r="U16" s="641"/>
      <c r="V16" s="641"/>
      <c r="W16" s="641"/>
      <c r="X16" s="641"/>
      <c r="Y16" s="642"/>
      <c r="Z16" s="677">
        <v>0</v>
      </c>
      <c r="AA16" s="677"/>
      <c r="AB16" s="677"/>
      <c r="AC16" s="677"/>
      <c r="AD16" s="678">
        <v>14827</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136</v>
      </c>
      <c r="BH16" s="641"/>
      <c r="BI16" s="641"/>
      <c r="BJ16" s="641"/>
      <c r="BK16" s="641"/>
      <c r="BL16" s="641"/>
      <c r="BM16" s="641"/>
      <c r="BN16" s="642"/>
      <c r="BO16" s="677" t="s">
        <v>136</v>
      </c>
      <c r="BP16" s="677"/>
      <c r="BQ16" s="677"/>
      <c r="BR16" s="677"/>
      <c r="BS16" s="646" t="s">
        <v>136</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136</v>
      </c>
      <c r="CS16" s="641"/>
      <c r="CT16" s="641"/>
      <c r="CU16" s="641"/>
      <c r="CV16" s="641"/>
      <c r="CW16" s="641"/>
      <c r="CX16" s="641"/>
      <c r="CY16" s="642"/>
      <c r="CZ16" s="677" t="s">
        <v>136</v>
      </c>
      <c r="DA16" s="677"/>
      <c r="DB16" s="677"/>
      <c r="DC16" s="677"/>
      <c r="DD16" s="646" t="s">
        <v>136</v>
      </c>
      <c r="DE16" s="641"/>
      <c r="DF16" s="641"/>
      <c r="DG16" s="641"/>
      <c r="DH16" s="641"/>
      <c r="DI16" s="641"/>
      <c r="DJ16" s="641"/>
      <c r="DK16" s="641"/>
      <c r="DL16" s="641"/>
      <c r="DM16" s="641"/>
      <c r="DN16" s="641"/>
      <c r="DO16" s="641"/>
      <c r="DP16" s="642"/>
      <c r="DQ16" s="646" t="s">
        <v>136</v>
      </c>
      <c r="DR16" s="641"/>
      <c r="DS16" s="641"/>
      <c r="DT16" s="641"/>
      <c r="DU16" s="641"/>
      <c r="DV16" s="641"/>
      <c r="DW16" s="641"/>
      <c r="DX16" s="641"/>
      <c r="DY16" s="641"/>
      <c r="DZ16" s="641"/>
      <c r="EA16" s="641"/>
      <c r="EB16" s="641"/>
      <c r="EC16" s="684"/>
    </row>
    <row r="17" spans="2:133" ht="11.25" customHeight="1" x14ac:dyDescent="0.2">
      <c r="B17" s="637" t="s">
        <v>265</v>
      </c>
      <c r="C17" s="638"/>
      <c r="D17" s="638"/>
      <c r="E17" s="638"/>
      <c r="F17" s="638"/>
      <c r="G17" s="638"/>
      <c r="H17" s="638"/>
      <c r="I17" s="638"/>
      <c r="J17" s="638"/>
      <c r="K17" s="638"/>
      <c r="L17" s="638"/>
      <c r="M17" s="638"/>
      <c r="N17" s="638"/>
      <c r="O17" s="638"/>
      <c r="P17" s="638"/>
      <c r="Q17" s="639"/>
      <c r="R17" s="640">
        <v>214576</v>
      </c>
      <c r="S17" s="641"/>
      <c r="T17" s="641"/>
      <c r="U17" s="641"/>
      <c r="V17" s="641"/>
      <c r="W17" s="641"/>
      <c r="X17" s="641"/>
      <c r="Y17" s="642"/>
      <c r="Z17" s="677">
        <v>0.4</v>
      </c>
      <c r="AA17" s="677"/>
      <c r="AB17" s="677"/>
      <c r="AC17" s="677"/>
      <c r="AD17" s="678">
        <v>214576</v>
      </c>
      <c r="AE17" s="678"/>
      <c r="AF17" s="678"/>
      <c r="AG17" s="678"/>
      <c r="AH17" s="678"/>
      <c r="AI17" s="678"/>
      <c r="AJ17" s="678"/>
      <c r="AK17" s="678"/>
      <c r="AL17" s="643">
        <v>0.8</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136</v>
      </c>
      <c r="BH17" s="641"/>
      <c r="BI17" s="641"/>
      <c r="BJ17" s="641"/>
      <c r="BK17" s="641"/>
      <c r="BL17" s="641"/>
      <c r="BM17" s="641"/>
      <c r="BN17" s="642"/>
      <c r="BO17" s="677" t="s">
        <v>136</v>
      </c>
      <c r="BP17" s="677"/>
      <c r="BQ17" s="677"/>
      <c r="BR17" s="677"/>
      <c r="BS17" s="646" t="s">
        <v>136</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4246686</v>
      </c>
      <c r="CS17" s="641"/>
      <c r="CT17" s="641"/>
      <c r="CU17" s="641"/>
      <c r="CV17" s="641"/>
      <c r="CW17" s="641"/>
      <c r="CX17" s="641"/>
      <c r="CY17" s="642"/>
      <c r="CZ17" s="677">
        <v>8.6999999999999993</v>
      </c>
      <c r="DA17" s="677"/>
      <c r="DB17" s="677"/>
      <c r="DC17" s="677"/>
      <c r="DD17" s="646" t="s">
        <v>136</v>
      </c>
      <c r="DE17" s="641"/>
      <c r="DF17" s="641"/>
      <c r="DG17" s="641"/>
      <c r="DH17" s="641"/>
      <c r="DI17" s="641"/>
      <c r="DJ17" s="641"/>
      <c r="DK17" s="641"/>
      <c r="DL17" s="641"/>
      <c r="DM17" s="641"/>
      <c r="DN17" s="641"/>
      <c r="DO17" s="641"/>
      <c r="DP17" s="642"/>
      <c r="DQ17" s="646">
        <v>4097754</v>
      </c>
      <c r="DR17" s="641"/>
      <c r="DS17" s="641"/>
      <c r="DT17" s="641"/>
      <c r="DU17" s="641"/>
      <c r="DV17" s="641"/>
      <c r="DW17" s="641"/>
      <c r="DX17" s="641"/>
      <c r="DY17" s="641"/>
      <c r="DZ17" s="641"/>
      <c r="EA17" s="641"/>
      <c r="EB17" s="641"/>
      <c r="EC17" s="684"/>
    </row>
    <row r="18" spans="2:133" ht="11.25" customHeight="1" x14ac:dyDescent="0.2">
      <c r="B18" s="637" t="s">
        <v>268</v>
      </c>
      <c r="C18" s="638"/>
      <c r="D18" s="638"/>
      <c r="E18" s="638"/>
      <c r="F18" s="638"/>
      <c r="G18" s="638"/>
      <c r="H18" s="638"/>
      <c r="I18" s="638"/>
      <c r="J18" s="638"/>
      <c r="K18" s="638"/>
      <c r="L18" s="638"/>
      <c r="M18" s="638"/>
      <c r="N18" s="638"/>
      <c r="O18" s="638"/>
      <c r="P18" s="638"/>
      <c r="Q18" s="639"/>
      <c r="R18" s="640">
        <v>88417</v>
      </c>
      <c r="S18" s="641"/>
      <c r="T18" s="641"/>
      <c r="U18" s="641"/>
      <c r="V18" s="641"/>
      <c r="W18" s="641"/>
      <c r="X18" s="641"/>
      <c r="Y18" s="642"/>
      <c r="Z18" s="677">
        <v>0.2</v>
      </c>
      <c r="AA18" s="677"/>
      <c r="AB18" s="677"/>
      <c r="AC18" s="677"/>
      <c r="AD18" s="678">
        <v>88417</v>
      </c>
      <c r="AE18" s="678"/>
      <c r="AF18" s="678"/>
      <c r="AG18" s="678"/>
      <c r="AH18" s="678"/>
      <c r="AI18" s="678"/>
      <c r="AJ18" s="678"/>
      <c r="AK18" s="678"/>
      <c r="AL18" s="643">
        <v>0.3</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136</v>
      </c>
      <c r="BH18" s="641"/>
      <c r="BI18" s="641"/>
      <c r="BJ18" s="641"/>
      <c r="BK18" s="641"/>
      <c r="BL18" s="641"/>
      <c r="BM18" s="641"/>
      <c r="BN18" s="642"/>
      <c r="BO18" s="677" t="s">
        <v>136</v>
      </c>
      <c r="BP18" s="677"/>
      <c r="BQ18" s="677"/>
      <c r="BR18" s="677"/>
      <c r="BS18" s="646" t="s">
        <v>136</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136</v>
      </c>
      <c r="CS18" s="641"/>
      <c r="CT18" s="641"/>
      <c r="CU18" s="641"/>
      <c r="CV18" s="641"/>
      <c r="CW18" s="641"/>
      <c r="CX18" s="641"/>
      <c r="CY18" s="642"/>
      <c r="CZ18" s="677" t="s">
        <v>136</v>
      </c>
      <c r="DA18" s="677"/>
      <c r="DB18" s="677"/>
      <c r="DC18" s="677"/>
      <c r="DD18" s="646" t="s">
        <v>136</v>
      </c>
      <c r="DE18" s="641"/>
      <c r="DF18" s="641"/>
      <c r="DG18" s="641"/>
      <c r="DH18" s="641"/>
      <c r="DI18" s="641"/>
      <c r="DJ18" s="641"/>
      <c r="DK18" s="641"/>
      <c r="DL18" s="641"/>
      <c r="DM18" s="641"/>
      <c r="DN18" s="641"/>
      <c r="DO18" s="641"/>
      <c r="DP18" s="642"/>
      <c r="DQ18" s="646" t="s">
        <v>136</v>
      </c>
      <c r="DR18" s="641"/>
      <c r="DS18" s="641"/>
      <c r="DT18" s="641"/>
      <c r="DU18" s="641"/>
      <c r="DV18" s="641"/>
      <c r="DW18" s="641"/>
      <c r="DX18" s="641"/>
      <c r="DY18" s="641"/>
      <c r="DZ18" s="641"/>
      <c r="EA18" s="641"/>
      <c r="EB18" s="641"/>
      <c r="EC18" s="684"/>
    </row>
    <row r="19" spans="2:133" ht="11.25" customHeight="1" x14ac:dyDescent="0.2">
      <c r="B19" s="637" t="s">
        <v>271</v>
      </c>
      <c r="C19" s="638"/>
      <c r="D19" s="638"/>
      <c r="E19" s="638"/>
      <c r="F19" s="638"/>
      <c r="G19" s="638"/>
      <c r="H19" s="638"/>
      <c r="I19" s="638"/>
      <c r="J19" s="638"/>
      <c r="K19" s="638"/>
      <c r="L19" s="638"/>
      <c r="M19" s="638"/>
      <c r="N19" s="638"/>
      <c r="O19" s="638"/>
      <c r="P19" s="638"/>
      <c r="Q19" s="639"/>
      <c r="R19" s="640">
        <v>6373</v>
      </c>
      <c r="S19" s="641"/>
      <c r="T19" s="641"/>
      <c r="U19" s="641"/>
      <c r="V19" s="641"/>
      <c r="W19" s="641"/>
      <c r="X19" s="641"/>
      <c r="Y19" s="642"/>
      <c r="Z19" s="677">
        <v>0</v>
      </c>
      <c r="AA19" s="677"/>
      <c r="AB19" s="677"/>
      <c r="AC19" s="677"/>
      <c r="AD19" s="678">
        <v>6373</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100989</v>
      </c>
      <c r="BH19" s="641"/>
      <c r="BI19" s="641"/>
      <c r="BJ19" s="641"/>
      <c r="BK19" s="641"/>
      <c r="BL19" s="641"/>
      <c r="BM19" s="641"/>
      <c r="BN19" s="642"/>
      <c r="BO19" s="677">
        <v>0.7</v>
      </c>
      <c r="BP19" s="677"/>
      <c r="BQ19" s="677"/>
      <c r="BR19" s="677"/>
      <c r="BS19" s="646" t="s">
        <v>136</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136</v>
      </c>
      <c r="CS19" s="641"/>
      <c r="CT19" s="641"/>
      <c r="CU19" s="641"/>
      <c r="CV19" s="641"/>
      <c r="CW19" s="641"/>
      <c r="CX19" s="641"/>
      <c r="CY19" s="642"/>
      <c r="CZ19" s="677" t="s">
        <v>136</v>
      </c>
      <c r="DA19" s="677"/>
      <c r="DB19" s="677"/>
      <c r="DC19" s="677"/>
      <c r="DD19" s="646" t="s">
        <v>136</v>
      </c>
      <c r="DE19" s="641"/>
      <c r="DF19" s="641"/>
      <c r="DG19" s="641"/>
      <c r="DH19" s="641"/>
      <c r="DI19" s="641"/>
      <c r="DJ19" s="641"/>
      <c r="DK19" s="641"/>
      <c r="DL19" s="641"/>
      <c r="DM19" s="641"/>
      <c r="DN19" s="641"/>
      <c r="DO19" s="641"/>
      <c r="DP19" s="642"/>
      <c r="DQ19" s="646" t="s">
        <v>136</v>
      </c>
      <c r="DR19" s="641"/>
      <c r="DS19" s="641"/>
      <c r="DT19" s="641"/>
      <c r="DU19" s="641"/>
      <c r="DV19" s="641"/>
      <c r="DW19" s="641"/>
      <c r="DX19" s="641"/>
      <c r="DY19" s="641"/>
      <c r="DZ19" s="641"/>
      <c r="EA19" s="641"/>
      <c r="EB19" s="641"/>
      <c r="EC19" s="684"/>
    </row>
    <row r="20" spans="2:133" ht="11.25" customHeight="1" x14ac:dyDescent="0.2">
      <c r="B20" s="637" t="s">
        <v>274</v>
      </c>
      <c r="C20" s="638"/>
      <c r="D20" s="638"/>
      <c r="E20" s="638"/>
      <c r="F20" s="638"/>
      <c r="G20" s="638"/>
      <c r="H20" s="638"/>
      <c r="I20" s="638"/>
      <c r="J20" s="638"/>
      <c r="K20" s="638"/>
      <c r="L20" s="638"/>
      <c r="M20" s="638"/>
      <c r="N20" s="638"/>
      <c r="O20" s="638"/>
      <c r="P20" s="638"/>
      <c r="Q20" s="639"/>
      <c r="R20" s="640">
        <v>2543</v>
      </c>
      <c r="S20" s="641"/>
      <c r="T20" s="641"/>
      <c r="U20" s="641"/>
      <c r="V20" s="641"/>
      <c r="W20" s="641"/>
      <c r="X20" s="641"/>
      <c r="Y20" s="642"/>
      <c r="Z20" s="677">
        <v>0</v>
      </c>
      <c r="AA20" s="677"/>
      <c r="AB20" s="677"/>
      <c r="AC20" s="677"/>
      <c r="AD20" s="678">
        <v>2543</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100989</v>
      </c>
      <c r="BH20" s="641"/>
      <c r="BI20" s="641"/>
      <c r="BJ20" s="641"/>
      <c r="BK20" s="641"/>
      <c r="BL20" s="641"/>
      <c r="BM20" s="641"/>
      <c r="BN20" s="642"/>
      <c r="BO20" s="677">
        <v>0.7</v>
      </c>
      <c r="BP20" s="677"/>
      <c r="BQ20" s="677"/>
      <c r="BR20" s="677"/>
      <c r="BS20" s="646" t="s">
        <v>136</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49033758</v>
      </c>
      <c r="CS20" s="641"/>
      <c r="CT20" s="641"/>
      <c r="CU20" s="641"/>
      <c r="CV20" s="641"/>
      <c r="CW20" s="641"/>
      <c r="CX20" s="641"/>
      <c r="CY20" s="642"/>
      <c r="CZ20" s="677">
        <v>100</v>
      </c>
      <c r="DA20" s="677"/>
      <c r="DB20" s="677"/>
      <c r="DC20" s="677"/>
      <c r="DD20" s="646">
        <v>4826421</v>
      </c>
      <c r="DE20" s="641"/>
      <c r="DF20" s="641"/>
      <c r="DG20" s="641"/>
      <c r="DH20" s="641"/>
      <c r="DI20" s="641"/>
      <c r="DJ20" s="641"/>
      <c r="DK20" s="641"/>
      <c r="DL20" s="641"/>
      <c r="DM20" s="641"/>
      <c r="DN20" s="641"/>
      <c r="DO20" s="641"/>
      <c r="DP20" s="642"/>
      <c r="DQ20" s="646">
        <v>31552731</v>
      </c>
      <c r="DR20" s="641"/>
      <c r="DS20" s="641"/>
      <c r="DT20" s="641"/>
      <c r="DU20" s="641"/>
      <c r="DV20" s="641"/>
      <c r="DW20" s="641"/>
      <c r="DX20" s="641"/>
      <c r="DY20" s="641"/>
      <c r="DZ20" s="641"/>
      <c r="EA20" s="641"/>
      <c r="EB20" s="641"/>
      <c r="EC20" s="684"/>
    </row>
    <row r="21" spans="2:133" ht="11.25" customHeight="1" x14ac:dyDescent="0.2">
      <c r="B21" s="637" t="s">
        <v>277</v>
      </c>
      <c r="C21" s="638"/>
      <c r="D21" s="638"/>
      <c r="E21" s="638"/>
      <c r="F21" s="638"/>
      <c r="G21" s="638"/>
      <c r="H21" s="638"/>
      <c r="I21" s="638"/>
      <c r="J21" s="638"/>
      <c r="K21" s="638"/>
      <c r="L21" s="638"/>
      <c r="M21" s="638"/>
      <c r="N21" s="638"/>
      <c r="O21" s="638"/>
      <c r="P21" s="638"/>
      <c r="Q21" s="639"/>
      <c r="R21" s="640">
        <v>117243</v>
      </c>
      <c r="S21" s="641"/>
      <c r="T21" s="641"/>
      <c r="U21" s="641"/>
      <c r="V21" s="641"/>
      <c r="W21" s="641"/>
      <c r="X21" s="641"/>
      <c r="Y21" s="642"/>
      <c r="Z21" s="677">
        <v>0.2</v>
      </c>
      <c r="AA21" s="677"/>
      <c r="AB21" s="677"/>
      <c r="AC21" s="677"/>
      <c r="AD21" s="678">
        <v>117243</v>
      </c>
      <c r="AE21" s="678"/>
      <c r="AF21" s="678"/>
      <c r="AG21" s="678"/>
      <c r="AH21" s="678"/>
      <c r="AI21" s="678"/>
      <c r="AJ21" s="678"/>
      <c r="AK21" s="678"/>
      <c r="AL21" s="643">
        <v>0.4</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100989</v>
      </c>
      <c r="BH21" s="641"/>
      <c r="BI21" s="641"/>
      <c r="BJ21" s="641"/>
      <c r="BK21" s="641"/>
      <c r="BL21" s="641"/>
      <c r="BM21" s="641"/>
      <c r="BN21" s="642"/>
      <c r="BO21" s="677">
        <v>0.7</v>
      </c>
      <c r="BP21" s="677"/>
      <c r="BQ21" s="677"/>
      <c r="BR21" s="677"/>
      <c r="BS21" s="646" t="s">
        <v>136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279</v>
      </c>
      <c r="C22" s="638"/>
      <c r="D22" s="638"/>
      <c r="E22" s="638"/>
      <c r="F22" s="638"/>
      <c r="G22" s="638"/>
      <c r="H22" s="638"/>
      <c r="I22" s="638"/>
      <c r="J22" s="638"/>
      <c r="K22" s="638"/>
      <c r="L22" s="638"/>
      <c r="M22" s="638"/>
      <c r="N22" s="638"/>
      <c r="O22" s="638"/>
      <c r="P22" s="638"/>
      <c r="Q22" s="639"/>
      <c r="R22" s="640">
        <v>10358629</v>
      </c>
      <c r="S22" s="641"/>
      <c r="T22" s="641"/>
      <c r="U22" s="641"/>
      <c r="V22" s="641"/>
      <c r="W22" s="641"/>
      <c r="X22" s="641"/>
      <c r="Y22" s="642"/>
      <c r="Z22" s="677">
        <v>20.399999999999999</v>
      </c>
      <c r="AA22" s="677"/>
      <c r="AB22" s="677"/>
      <c r="AC22" s="677"/>
      <c r="AD22" s="678">
        <v>8858766</v>
      </c>
      <c r="AE22" s="678"/>
      <c r="AF22" s="678"/>
      <c r="AG22" s="678"/>
      <c r="AH22" s="678"/>
      <c r="AI22" s="678"/>
      <c r="AJ22" s="678"/>
      <c r="AK22" s="678"/>
      <c r="AL22" s="643">
        <v>32.200000000000003</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136</v>
      </c>
      <c r="BH22" s="641"/>
      <c r="BI22" s="641"/>
      <c r="BJ22" s="641"/>
      <c r="BK22" s="641"/>
      <c r="BL22" s="641"/>
      <c r="BM22" s="641"/>
      <c r="BN22" s="642"/>
      <c r="BO22" s="677" t="s">
        <v>136</v>
      </c>
      <c r="BP22" s="677"/>
      <c r="BQ22" s="677"/>
      <c r="BR22" s="677"/>
      <c r="BS22" s="646" t="s">
        <v>136</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282</v>
      </c>
      <c r="C23" s="638"/>
      <c r="D23" s="638"/>
      <c r="E23" s="638"/>
      <c r="F23" s="638"/>
      <c r="G23" s="638"/>
      <c r="H23" s="638"/>
      <c r="I23" s="638"/>
      <c r="J23" s="638"/>
      <c r="K23" s="638"/>
      <c r="L23" s="638"/>
      <c r="M23" s="638"/>
      <c r="N23" s="638"/>
      <c r="O23" s="638"/>
      <c r="P23" s="638"/>
      <c r="Q23" s="639"/>
      <c r="R23" s="640">
        <v>8858766</v>
      </c>
      <c r="S23" s="641"/>
      <c r="T23" s="641"/>
      <c r="U23" s="641"/>
      <c r="V23" s="641"/>
      <c r="W23" s="641"/>
      <c r="X23" s="641"/>
      <c r="Y23" s="642"/>
      <c r="Z23" s="677">
        <v>17.5</v>
      </c>
      <c r="AA23" s="677"/>
      <c r="AB23" s="677"/>
      <c r="AC23" s="677"/>
      <c r="AD23" s="678">
        <v>8858766</v>
      </c>
      <c r="AE23" s="678"/>
      <c r="AF23" s="678"/>
      <c r="AG23" s="678"/>
      <c r="AH23" s="678"/>
      <c r="AI23" s="678"/>
      <c r="AJ23" s="678"/>
      <c r="AK23" s="678"/>
      <c r="AL23" s="643">
        <v>32.200000000000003</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136</v>
      </c>
      <c r="BH23" s="641"/>
      <c r="BI23" s="641"/>
      <c r="BJ23" s="641"/>
      <c r="BK23" s="641"/>
      <c r="BL23" s="641"/>
      <c r="BM23" s="641"/>
      <c r="BN23" s="642"/>
      <c r="BO23" s="677" t="s">
        <v>136</v>
      </c>
      <c r="BP23" s="677"/>
      <c r="BQ23" s="677"/>
      <c r="BR23" s="677"/>
      <c r="BS23" s="646" t="s">
        <v>136</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2">
      <c r="B24" s="637" t="s">
        <v>289</v>
      </c>
      <c r="C24" s="638"/>
      <c r="D24" s="638"/>
      <c r="E24" s="638"/>
      <c r="F24" s="638"/>
      <c r="G24" s="638"/>
      <c r="H24" s="638"/>
      <c r="I24" s="638"/>
      <c r="J24" s="638"/>
      <c r="K24" s="638"/>
      <c r="L24" s="638"/>
      <c r="M24" s="638"/>
      <c r="N24" s="638"/>
      <c r="O24" s="638"/>
      <c r="P24" s="638"/>
      <c r="Q24" s="639"/>
      <c r="R24" s="640">
        <v>1201836</v>
      </c>
      <c r="S24" s="641"/>
      <c r="T24" s="641"/>
      <c r="U24" s="641"/>
      <c r="V24" s="641"/>
      <c r="W24" s="641"/>
      <c r="X24" s="641"/>
      <c r="Y24" s="642"/>
      <c r="Z24" s="677">
        <v>2.4</v>
      </c>
      <c r="AA24" s="677"/>
      <c r="AB24" s="677"/>
      <c r="AC24" s="677"/>
      <c r="AD24" s="678" t="s">
        <v>136</v>
      </c>
      <c r="AE24" s="678"/>
      <c r="AF24" s="678"/>
      <c r="AG24" s="678"/>
      <c r="AH24" s="678"/>
      <c r="AI24" s="678"/>
      <c r="AJ24" s="678"/>
      <c r="AK24" s="678"/>
      <c r="AL24" s="643" t="s">
        <v>136</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136</v>
      </c>
      <c r="BH24" s="641"/>
      <c r="BI24" s="641"/>
      <c r="BJ24" s="641"/>
      <c r="BK24" s="641"/>
      <c r="BL24" s="641"/>
      <c r="BM24" s="641"/>
      <c r="BN24" s="642"/>
      <c r="BO24" s="677" t="s">
        <v>136</v>
      </c>
      <c r="BP24" s="677"/>
      <c r="BQ24" s="677"/>
      <c r="BR24" s="677"/>
      <c r="BS24" s="646" t="s">
        <v>136</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25077226</v>
      </c>
      <c r="CS24" s="696"/>
      <c r="CT24" s="696"/>
      <c r="CU24" s="696"/>
      <c r="CV24" s="696"/>
      <c r="CW24" s="696"/>
      <c r="CX24" s="696"/>
      <c r="CY24" s="739"/>
      <c r="CZ24" s="740">
        <v>51.1</v>
      </c>
      <c r="DA24" s="713"/>
      <c r="DB24" s="713"/>
      <c r="DC24" s="743"/>
      <c r="DD24" s="738">
        <v>15266926</v>
      </c>
      <c r="DE24" s="696"/>
      <c r="DF24" s="696"/>
      <c r="DG24" s="696"/>
      <c r="DH24" s="696"/>
      <c r="DI24" s="696"/>
      <c r="DJ24" s="696"/>
      <c r="DK24" s="739"/>
      <c r="DL24" s="738">
        <v>15010134</v>
      </c>
      <c r="DM24" s="696"/>
      <c r="DN24" s="696"/>
      <c r="DO24" s="696"/>
      <c r="DP24" s="696"/>
      <c r="DQ24" s="696"/>
      <c r="DR24" s="696"/>
      <c r="DS24" s="696"/>
      <c r="DT24" s="696"/>
      <c r="DU24" s="696"/>
      <c r="DV24" s="739"/>
      <c r="DW24" s="740">
        <v>51.9</v>
      </c>
      <c r="DX24" s="713"/>
      <c r="DY24" s="713"/>
      <c r="DZ24" s="713"/>
      <c r="EA24" s="713"/>
      <c r="EB24" s="713"/>
      <c r="EC24" s="741"/>
    </row>
    <row r="25" spans="2:133" ht="11.25" customHeight="1" x14ac:dyDescent="0.2">
      <c r="B25" s="637" t="s">
        <v>292</v>
      </c>
      <c r="C25" s="638"/>
      <c r="D25" s="638"/>
      <c r="E25" s="638"/>
      <c r="F25" s="638"/>
      <c r="G25" s="638"/>
      <c r="H25" s="638"/>
      <c r="I25" s="638"/>
      <c r="J25" s="638"/>
      <c r="K25" s="638"/>
      <c r="L25" s="638"/>
      <c r="M25" s="638"/>
      <c r="N25" s="638"/>
      <c r="O25" s="638"/>
      <c r="P25" s="638"/>
      <c r="Q25" s="639"/>
      <c r="R25" s="640">
        <v>298027</v>
      </c>
      <c r="S25" s="641"/>
      <c r="T25" s="641"/>
      <c r="U25" s="641"/>
      <c r="V25" s="641"/>
      <c r="W25" s="641"/>
      <c r="X25" s="641"/>
      <c r="Y25" s="642"/>
      <c r="Z25" s="677">
        <v>0.6</v>
      </c>
      <c r="AA25" s="677"/>
      <c r="AB25" s="677"/>
      <c r="AC25" s="677"/>
      <c r="AD25" s="678" t="s">
        <v>136</v>
      </c>
      <c r="AE25" s="678"/>
      <c r="AF25" s="678"/>
      <c r="AG25" s="678"/>
      <c r="AH25" s="678"/>
      <c r="AI25" s="678"/>
      <c r="AJ25" s="678"/>
      <c r="AK25" s="678"/>
      <c r="AL25" s="643" t="s">
        <v>136</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136</v>
      </c>
      <c r="BH25" s="641"/>
      <c r="BI25" s="641"/>
      <c r="BJ25" s="641"/>
      <c r="BK25" s="641"/>
      <c r="BL25" s="641"/>
      <c r="BM25" s="641"/>
      <c r="BN25" s="642"/>
      <c r="BO25" s="677" t="s">
        <v>136</v>
      </c>
      <c r="BP25" s="677"/>
      <c r="BQ25" s="677"/>
      <c r="BR25" s="677"/>
      <c r="BS25" s="646" t="s">
        <v>136</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7713562</v>
      </c>
      <c r="CS25" s="659"/>
      <c r="CT25" s="659"/>
      <c r="CU25" s="659"/>
      <c r="CV25" s="659"/>
      <c r="CW25" s="659"/>
      <c r="CX25" s="659"/>
      <c r="CY25" s="660"/>
      <c r="CZ25" s="643">
        <v>15.7</v>
      </c>
      <c r="DA25" s="661"/>
      <c r="DB25" s="661"/>
      <c r="DC25" s="662"/>
      <c r="DD25" s="646">
        <v>7270138</v>
      </c>
      <c r="DE25" s="659"/>
      <c r="DF25" s="659"/>
      <c r="DG25" s="659"/>
      <c r="DH25" s="659"/>
      <c r="DI25" s="659"/>
      <c r="DJ25" s="659"/>
      <c r="DK25" s="660"/>
      <c r="DL25" s="646">
        <v>7106648</v>
      </c>
      <c r="DM25" s="659"/>
      <c r="DN25" s="659"/>
      <c r="DO25" s="659"/>
      <c r="DP25" s="659"/>
      <c r="DQ25" s="659"/>
      <c r="DR25" s="659"/>
      <c r="DS25" s="659"/>
      <c r="DT25" s="659"/>
      <c r="DU25" s="659"/>
      <c r="DV25" s="660"/>
      <c r="DW25" s="643">
        <v>24.6</v>
      </c>
      <c r="DX25" s="661"/>
      <c r="DY25" s="661"/>
      <c r="DZ25" s="661"/>
      <c r="EA25" s="661"/>
      <c r="EB25" s="661"/>
      <c r="EC25" s="676"/>
    </row>
    <row r="26" spans="2:133" ht="11.25" customHeight="1" x14ac:dyDescent="0.2">
      <c r="B26" s="637" t="s">
        <v>295</v>
      </c>
      <c r="C26" s="638"/>
      <c r="D26" s="638"/>
      <c r="E26" s="638"/>
      <c r="F26" s="638"/>
      <c r="G26" s="638"/>
      <c r="H26" s="638"/>
      <c r="I26" s="638"/>
      <c r="J26" s="638"/>
      <c r="K26" s="638"/>
      <c r="L26" s="638"/>
      <c r="M26" s="638"/>
      <c r="N26" s="638"/>
      <c r="O26" s="638"/>
      <c r="P26" s="638"/>
      <c r="Q26" s="639"/>
      <c r="R26" s="640">
        <v>28905350</v>
      </c>
      <c r="S26" s="641"/>
      <c r="T26" s="641"/>
      <c r="U26" s="641"/>
      <c r="V26" s="641"/>
      <c r="W26" s="641"/>
      <c r="X26" s="641"/>
      <c r="Y26" s="642"/>
      <c r="Z26" s="677">
        <v>57</v>
      </c>
      <c r="AA26" s="677"/>
      <c r="AB26" s="677"/>
      <c r="AC26" s="677"/>
      <c r="AD26" s="678">
        <v>27405487</v>
      </c>
      <c r="AE26" s="678"/>
      <c r="AF26" s="678"/>
      <c r="AG26" s="678"/>
      <c r="AH26" s="678"/>
      <c r="AI26" s="678"/>
      <c r="AJ26" s="678"/>
      <c r="AK26" s="678"/>
      <c r="AL26" s="643">
        <v>99.6</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136</v>
      </c>
      <c r="BH26" s="641"/>
      <c r="BI26" s="641"/>
      <c r="BJ26" s="641"/>
      <c r="BK26" s="641"/>
      <c r="BL26" s="641"/>
      <c r="BM26" s="641"/>
      <c r="BN26" s="642"/>
      <c r="BO26" s="677" t="s">
        <v>136</v>
      </c>
      <c r="BP26" s="677"/>
      <c r="BQ26" s="677"/>
      <c r="BR26" s="677"/>
      <c r="BS26" s="646" t="s">
        <v>136</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5452241</v>
      </c>
      <c r="CS26" s="641"/>
      <c r="CT26" s="641"/>
      <c r="CU26" s="641"/>
      <c r="CV26" s="641"/>
      <c r="CW26" s="641"/>
      <c r="CX26" s="641"/>
      <c r="CY26" s="642"/>
      <c r="CZ26" s="643">
        <v>11.1</v>
      </c>
      <c r="DA26" s="661"/>
      <c r="DB26" s="661"/>
      <c r="DC26" s="662"/>
      <c r="DD26" s="646">
        <v>5085359</v>
      </c>
      <c r="DE26" s="641"/>
      <c r="DF26" s="641"/>
      <c r="DG26" s="641"/>
      <c r="DH26" s="641"/>
      <c r="DI26" s="641"/>
      <c r="DJ26" s="641"/>
      <c r="DK26" s="642"/>
      <c r="DL26" s="646" t="s">
        <v>136</v>
      </c>
      <c r="DM26" s="641"/>
      <c r="DN26" s="641"/>
      <c r="DO26" s="641"/>
      <c r="DP26" s="641"/>
      <c r="DQ26" s="641"/>
      <c r="DR26" s="641"/>
      <c r="DS26" s="641"/>
      <c r="DT26" s="641"/>
      <c r="DU26" s="641"/>
      <c r="DV26" s="642"/>
      <c r="DW26" s="643" t="s">
        <v>136</v>
      </c>
      <c r="DX26" s="661"/>
      <c r="DY26" s="661"/>
      <c r="DZ26" s="661"/>
      <c r="EA26" s="661"/>
      <c r="EB26" s="661"/>
      <c r="EC26" s="676"/>
    </row>
    <row r="27" spans="2:133" ht="11.25" customHeight="1" x14ac:dyDescent="0.2">
      <c r="B27" s="637" t="s">
        <v>298</v>
      </c>
      <c r="C27" s="638"/>
      <c r="D27" s="638"/>
      <c r="E27" s="638"/>
      <c r="F27" s="638"/>
      <c r="G27" s="638"/>
      <c r="H27" s="638"/>
      <c r="I27" s="638"/>
      <c r="J27" s="638"/>
      <c r="K27" s="638"/>
      <c r="L27" s="638"/>
      <c r="M27" s="638"/>
      <c r="N27" s="638"/>
      <c r="O27" s="638"/>
      <c r="P27" s="638"/>
      <c r="Q27" s="639"/>
      <c r="R27" s="640">
        <v>17364</v>
      </c>
      <c r="S27" s="641"/>
      <c r="T27" s="641"/>
      <c r="U27" s="641"/>
      <c r="V27" s="641"/>
      <c r="W27" s="641"/>
      <c r="X27" s="641"/>
      <c r="Y27" s="642"/>
      <c r="Z27" s="677">
        <v>0</v>
      </c>
      <c r="AA27" s="677"/>
      <c r="AB27" s="677"/>
      <c r="AC27" s="677"/>
      <c r="AD27" s="678">
        <v>17364</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15387441</v>
      </c>
      <c r="BH27" s="641"/>
      <c r="BI27" s="641"/>
      <c r="BJ27" s="641"/>
      <c r="BK27" s="641"/>
      <c r="BL27" s="641"/>
      <c r="BM27" s="641"/>
      <c r="BN27" s="642"/>
      <c r="BO27" s="677">
        <v>100</v>
      </c>
      <c r="BP27" s="677"/>
      <c r="BQ27" s="677"/>
      <c r="BR27" s="677"/>
      <c r="BS27" s="646">
        <v>531285</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13116978</v>
      </c>
      <c r="CS27" s="659"/>
      <c r="CT27" s="659"/>
      <c r="CU27" s="659"/>
      <c r="CV27" s="659"/>
      <c r="CW27" s="659"/>
      <c r="CX27" s="659"/>
      <c r="CY27" s="660"/>
      <c r="CZ27" s="643">
        <v>26.8</v>
      </c>
      <c r="DA27" s="661"/>
      <c r="DB27" s="661"/>
      <c r="DC27" s="662"/>
      <c r="DD27" s="646">
        <v>3899034</v>
      </c>
      <c r="DE27" s="659"/>
      <c r="DF27" s="659"/>
      <c r="DG27" s="659"/>
      <c r="DH27" s="659"/>
      <c r="DI27" s="659"/>
      <c r="DJ27" s="659"/>
      <c r="DK27" s="660"/>
      <c r="DL27" s="646">
        <v>3805732</v>
      </c>
      <c r="DM27" s="659"/>
      <c r="DN27" s="659"/>
      <c r="DO27" s="659"/>
      <c r="DP27" s="659"/>
      <c r="DQ27" s="659"/>
      <c r="DR27" s="659"/>
      <c r="DS27" s="659"/>
      <c r="DT27" s="659"/>
      <c r="DU27" s="659"/>
      <c r="DV27" s="660"/>
      <c r="DW27" s="643">
        <v>13.2</v>
      </c>
      <c r="DX27" s="661"/>
      <c r="DY27" s="661"/>
      <c r="DZ27" s="661"/>
      <c r="EA27" s="661"/>
      <c r="EB27" s="661"/>
      <c r="EC27" s="676"/>
    </row>
    <row r="28" spans="2:133" ht="11.25" customHeight="1" x14ac:dyDescent="0.2">
      <c r="B28" s="637" t="s">
        <v>301</v>
      </c>
      <c r="C28" s="638"/>
      <c r="D28" s="638"/>
      <c r="E28" s="638"/>
      <c r="F28" s="638"/>
      <c r="G28" s="638"/>
      <c r="H28" s="638"/>
      <c r="I28" s="638"/>
      <c r="J28" s="638"/>
      <c r="K28" s="638"/>
      <c r="L28" s="638"/>
      <c r="M28" s="638"/>
      <c r="N28" s="638"/>
      <c r="O28" s="638"/>
      <c r="P28" s="638"/>
      <c r="Q28" s="639"/>
      <c r="R28" s="640">
        <v>330809</v>
      </c>
      <c r="S28" s="641"/>
      <c r="T28" s="641"/>
      <c r="U28" s="641"/>
      <c r="V28" s="641"/>
      <c r="W28" s="641"/>
      <c r="X28" s="641"/>
      <c r="Y28" s="642"/>
      <c r="Z28" s="677">
        <v>0.7</v>
      </c>
      <c r="AA28" s="677"/>
      <c r="AB28" s="677"/>
      <c r="AC28" s="677"/>
      <c r="AD28" s="678">
        <v>4094</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4246686</v>
      </c>
      <c r="CS28" s="641"/>
      <c r="CT28" s="641"/>
      <c r="CU28" s="641"/>
      <c r="CV28" s="641"/>
      <c r="CW28" s="641"/>
      <c r="CX28" s="641"/>
      <c r="CY28" s="642"/>
      <c r="CZ28" s="643">
        <v>8.6999999999999993</v>
      </c>
      <c r="DA28" s="661"/>
      <c r="DB28" s="661"/>
      <c r="DC28" s="662"/>
      <c r="DD28" s="646">
        <v>4097754</v>
      </c>
      <c r="DE28" s="641"/>
      <c r="DF28" s="641"/>
      <c r="DG28" s="641"/>
      <c r="DH28" s="641"/>
      <c r="DI28" s="641"/>
      <c r="DJ28" s="641"/>
      <c r="DK28" s="642"/>
      <c r="DL28" s="646">
        <v>4097754</v>
      </c>
      <c r="DM28" s="641"/>
      <c r="DN28" s="641"/>
      <c r="DO28" s="641"/>
      <c r="DP28" s="641"/>
      <c r="DQ28" s="641"/>
      <c r="DR28" s="641"/>
      <c r="DS28" s="641"/>
      <c r="DT28" s="641"/>
      <c r="DU28" s="641"/>
      <c r="DV28" s="642"/>
      <c r="DW28" s="643">
        <v>14.2</v>
      </c>
      <c r="DX28" s="661"/>
      <c r="DY28" s="661"/>
      <c r="DZ28" s="661"/>
      <c r="EA28" s="661"/>
      <c r="EB28" s="661"/>
      <c r="EC28" s="676"/>
    </row>
    <row r="29" spans="2:133" ht="11.25" customHeight="1" x14ac:dyDescent="0.2">
      <c r="B29" s="637" t="s">
        <v>303</v>
      </c>
      <c r="C29" s="638"/>
      <c r="D29" s="638"/>
      <c r="E29" s="638"/>
      <c r="F29" s="638"/>
      <c r="G29" s="638"/>
      <c r="H29" s="638"/>
      <c r="I29" s="638"/>
      <c r="J29" s="638"/>
      <c r="K29" s="638"/>
      <c r="L29" s="638"/>
      <c r="M29" s="638"/>
      <c r="N29" s="638"/>
      <c r="O29" s="638"/>
      <c r="P29" s="638"/>
      <c r="Q29" s="639"/>
      <c r="R29" s="640">
        <v>628654</v>
      </c>
      <c r="S29" s="641"/>
      <c r="T29" s="641"/>
      <c r="U29" s="641"/>
      <c r="V29" s="641"/>
      <c r="W29" s="641"/>
      <c r="X29" s="641"/>
      <c r="Y29" s="642"/>
      <c r="Z29" s="677">
        <v>1.2</v>
      </c>
      <c r="AA29" s="677"/>
      <c r="AB29" s="677"/>
      <c r="AC29" s="677"/>
      <c r="AD29" s="678">
        <v>34896</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70</v>
      </c>
      <c r="CG29" s="674"/>
      <c r="CH29" s="674"/>
      <c r="CI29" s="674"/>
      <c r="CJ29" s="674"/>
      <c r="CK29" s="674"/>
      <c r="CL29" s="674"/>
      <c r="CM29" s="674"/>
      <c r="CN29" s="674"/>
      <c r="CO29" s="674"/>
      <c r="CP29" s="674"/>
      <c r="CQ29" s="675"/>
      <c r="CR29" s="640">
        <v>4246516</v>
      </c>
      <c r="CS29" s="659"/>
      <c r="CT29" s="659"/>
      <c r="CU29" s="659"/>
      <c r="CV29" s="659"/>
      <c r="CW29" s="659"/>
      <c r="CX29" s="659"/>
      <c r="CY29" s="660"/>
      <c r="CZ29" s="643">
        <v>8.6999999999999993</v>
      </c>
      <c r="DA29" s="661"/>
      <c r="DB29" s="661"/>
      <c r="DC29" s="662"/>
      <c r="DD29" s="646">
        <v>4097584</v>
      </c>
      <c r="DE29" s="659"/>
      <c r="DF29" s="659"/>
      <c r="DG29" s="659"/>
      <c r="DH29" s="659"/>
      <c r="DI29" s="659"/>
      <c r="DJ29" s="659"/>
      <c r="DK29" s="660"/>
      <c r="DL29" s="646">
        <v>4097584</v>
      </c>
      <c r="DM29" s="659"/>
      <c r="DN29" s="659"/>
      <c r="DO29" s="659"/>
      <c r="DP29" s="659"/>
      <c r="DQ29" s="659"/>
      <c r="DR29" s="659"/>
      <c r="DS29" s="659"/>
      <c r="DT29" s="659"/>
      <c r="DU29" s="659"/>
      <c r="DV29" s="660"/>
      <c r="DW29" s="643">
        <v>14.2</v>
      </c>
      <c r="DX29" s="661"/>
      <c r="DY29" s="661"/>
      <c r="DZ29" s="661"/>
      <c r="EA29" s="661"/>
      <c r="EB29" s="661"/>
      <c r="EC29" s="676"/>
    </row>
    <row r="30" spans="2:133" ht="11.25" customHeight="1" x14ac:dyDescent="0.2">
      <c r="B30" s="637" t="s">
        <v>305</v>
      </c>
      <c r="C30" s="638"/>
      <c r="D30" s="638"/>
      <c r="E30" s="638"/>
      <c r="F30" s="638"/>
      <c r="G30" s="638"/>
      <c r="H30" s="638"/>
      <c r="I30" s="638"/>
      <c r="J30" s="638"/>
      <c r="K30" s="638"/>
      <c r="L30" s="638"/>
      <c r="M30" s="638"/>
      <c r="N30" s="638"/>
      <c r="O30" s="638"/>
      <c r="P30" s="638"/>
      <c r="Q30" s="639"/>
      <c r="R30" s="640">
        <v>146715</v>
      </c>
      <c r="S30" s="641"/>
      <c r="T30" s="641"/>
      <c r="U30" s="641"/>
      <c r="V30" s="641"/>
      <c r="W30" s="641"/>
      <c r="X30" s="641"/>
      <c r="Y30" s="642"/>
      <c r="Z30" s="677">
        <v>0.3</v>
      </c>
      <c r="AA30" s="677"/>
      <c r="AB30" s="677"/>
      <c r="AC30" s="677"/>
      <c r="AD30" s="678" t="s">
        <v>136</v>
      </c>
      <c r="AE30" s="678"/>
      <c r="AF30" s="678"/>
      <c r="AG30" s="678"/>
      <c r="AH30" s="678"/>
      <c r="AI30" s="678"/>
      <c r="AJ30" s="678"/>
      <c r="AK30" s="678"/>
      <c r="AL30" s="643" t="s">
        <v>136</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3971287</v>
      </c>
      <c r="CS30" s="641"/>
      <c r="CT30" s="641"/>
      <c r="CU30" s="641"/>
      <c r="CV30" s="641"/>
      <c r="CW30" s="641"/>
      <c r="CX30" s="641"/>
      <c r="CY30" s="642"/>
      <c r="CZ30" s="643">
        <v>8.1</v>
      </c>
      <c r="DA30" s="661"/>
      <c r="DB30" s="661"/>
      <c r="DC30" s="662"/>
      <c r="DD30" s="646">
        <v>3822355</v>
      </c>
      <c r="DE30" s="641"/>
      <c r="DF30" s="641"/>
      <c r="DG30" s="641"/>
      <c r="DH30" s="641"/>
      <c r="DI30" s="641"/>
      <c r="DJ30" s="641"/>
      <c r="DK30" s="642"/>
      <c r="DL30" s="646">
        <v>3822355</v>
      </c>
      <c r="DM30" s="641"/>
      <c r="DN30" s="641"/>
      <c r="DO30" s="641"/>
      <c r="DP30" s="641"/>
      <c r="DQ30" s="641"/>
      <c r="DR30" s="641"/>
      <c r="DS30" s="641"/>
      <c r="DT30" s="641"/>
      <c r="DU30" s="641"/>
      <c r="DV30" s="642"/>
      <c r="DW30" s="643">
        <v>13.2</v>
      </c>
      <c r="DX30" s="661"/>
      <c r="DY30" s="661"/>
      <c r="DZ30" s="661"/>
      <c r="EA30" s="661"/>
      <c r="EB30" s="661"/>
      <c r="EC30" s="676"/>
    </row>
    <row r="31" spans="2:133" ht="11.25" customHeight="1" x14ac:dyDescent="0.2">
      <c r="B31" s="637" t="s">
        <v>309</v>
      </c>
      <c r="C31" s="638"/>
      <c r="D31" s="638"/>
      <c r="E31" s="638"/>
      <c r="F31" s="638"/>
      <c r="G31" s="638"/>
      <c r="H31" s="638"/>
      <c r="I31" s="638"/>
      <c r="J31" s="638"/>
      <c r="K31" s="638"/>
      <c r="L31" s="638"/>
      <c r="M31" s="638"/>
      <c r="N31" s="638"/>
      <c r="O31" s="638"/>
      <c r="P31" s="638"/>
      <c r="Q31" s="639"/>
      <c r="R31" s="640">
        <v>8874399</v>
      </c>
      <c r="S31" s="641"/>
      <c r="T31" s="641"/>
      <c r="U31" s="641"/>
      <c r="V31" s="641"/>
      <c r="W31" s="641"/>
      <c r="X31" s="641"/>
      <c r="Y31" s="642"/>
      <c r="Z31" s="677">
        <v>17.5</v>
      </c>
      <c r="AA31" s="677"/>
      <c r="AB31" s="677"/>
      <c r="AC31" s="677"/>
      <c r="AD31" s="678" t="s">
        <v>136</v>
      </c>
      <c r="AE31" s="678"/>
      <c r="AF31" s="678"/>
      <c r="AG31" s="678"/>
      <c r="AH31" s="678"/>
      <c r="AI31" s="678"/>
      <c r="AJ31" s="678"/>
      <c r="AK31" s="678"/>
      <c r="AL31" s="643" t="s">
        <v>136</v>
      </c>
      <c r="AM31" s="644"/>
      <c r="AN31" s="644"/>
      <c r="AO31" s="679"/>
      <c r="AP31" s="715" t="s">
        <v>310</v>
      </c>
      <c r="AQ31" s="716"/>
      <c r="AR31" s="716"/>
      <c r="AS31" s="716"/>
      <c r="AT31" s="721" t="s">
        <v>311</v>
      </c>
      <c r="AU31" s="231"/>
      <c r="AV31" s="231"/>
      <c r="AW31" s="231"/>
      <c r="AX31" s="708" t="s">
        <v>186</v>
      </c>
      <c r="AY31" s="709"/>
      <c r="AZ31" s="709"/>
      <c r="BA31" s="709"/>
      <c r="BB31" s="709"/>
      <c r="BC31" s="709"/>
      <c r="BD31" s="709"/>
      <c r="BE31" s="709"/>
      <c r="BF31" s="710"/>
      <c r="BG31" s="711">
        <v>99</v>
      </c>
      <c r="BH31" s="712"/>
      <c r="BI31" s="712"/>
      <c r="BJ31" s="712"/>
      <c r="BK31" s="712"/>
      <c r="BL31" s="712"/>
      <c r="BM31" s="713">
        <v>97</v>
      </c>
      <c r="BN31" s="712"/>
      <c r="BO31" s="712"/>
      <c r="BP31" s="712"/>
      <c r="BQ31" s="714"/>
      <c r="BR31" s="711">
        <v>99.1</v>
      </c>
      <c r="BS31" s="712"/>
      <c r="BT31" s="712"/>
      <c r="BU31" s="712"/>
      <c r="BV31" s="712"/>
      <c r="BW31" s="712"/>
      <c r="BX31" s="713">
        <v>97.1</v>
      </c>
      <c r="BY31" s="712"/>
      <c r="BZ31" s="712"/>
      <c r="CA31" s="712"/>
      <c r="CB31" s="714"/>
      <c r="CD31" s="731"/>
      <c r="CE31" s="732"/>
      <c r="CF31" s="673" t="s">
        <v>312</v>
      </c>
      <c r="CG31" s="674"/>
      <c r="CH31" s="674"/>
      <c r="CI31" s="674"/>
      <c r="CJ31" s="674"/>
      <c r="CK31" s="674"/>
      <c r="CL31" s="674"/>
      <c r="CM31" s="674"/>
      <c r="CN31" s="674"/>
      <c r="CO31" s="674"/>
      <c r="CP31" s="674"/>
      <c r="CQ31" s="675"/>
      <c r="CR31" s="640">
        <v>275229</v>
      </c>
      <c r="CS31" s="659"/>
      <c r="CT31" s="659"/>
      <c r="CU31" s="659"/>
      <c r="CV31" s="659"/>
      <c r="CW31" s="659"/>
      <c r="CX31" s="659"/>
      <c r="CY31" s="660"/>
      <c r="CZ31" s="643">
        <v>0.6</v>
      </c>
      <c r="DA31" s="661"/>
      <c r="DB31" s="661"/>
      <c r="DC31" s="662"/>
      <c r="DD31" s="646">
        <v>275229</v>
      </c>
      <c r="DE31" s="659"/>
      <c r="DF31" s="659"/>
      <c r="DG31" s="659"/>
      <c r="DH31" s="659"/>
      <c r="DI31" s="659"/>
      <c r="DJ31" s="659"/>
      <c r="DK31" s="660"/>
      <c r="DL31" s="646">
        <v>275229</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2">
      <c r="B32" s="704" t="s">
        <v>313</v>
      </c>
      <c r="C32" s="705"/>
      <c r="D32" s="705"/>
      <c r="E32" s="705"/>
      <c r="F32" s="705"/>
      <c r="G32" s="705"/>
      <c r="H32" s="705"/>
      <c r="I32" s="705"/>
      <c r="J32" s="705"/>
      <c r="K32" s="705"/>
      <c r="L32" s="705"/>
      <c r="M32" s="705"/>
      <c r="N32" s="705"/>
      <c r="O32" s="705"/>
      <c r="P32" s="705"/>
      <c r="Q32" s="706"/>
      <c r="R32" s="640" t="s">
        <v>136</v>
      </c>
      <c r="S32" s="641"/>
      <c r="T32" s="641"/>
      <c r="U32" s="641"/>
      <c r="V32" s="641"/>
      <c r="W32" s="641"/>
      <c r="X32" s="641"/>
      <c r="Y32" s="642"/>
      <c r="Z32" s="677" t="s">
        <v>136</v>
      </c>
      <c r="AA32" s="677"/>
      <c r="AB32" s="677"/>
      <c r="AC32" s="677"/>
      <c r="AD32" s="678" t="s">
        <v>136</v>
      </c>
      <c r="AE32" s="678"/>
      <c r="AF32" s="678"/>
      <c r="AG32" s="678"/>
      <c r="AH32" s="678"/>
      <c r="AI32" s="678"/>
      <c r="AJ32" s="678"/>
      <c r="AK32" s="678"/>
      <c r="AL32" s="643" t="s">
        <v>136</v>
      </c>
      <c r="AM32" s="644"/>
      <c r="AN32" s="644"/>
      <c r="AO32" s="679"/>
      <c r="AP32" s="717"/>
      <c r="AQ32" s="718"/>
      <c r="AR32" s="718"/>
      <c r="AS32" s="718"/>
      <c r="AT32" s="722"/>
      <c r="AU32" s="230" t="s">
        <v>314</v>
      </c>
      <c r="AV32" s="230"/>
      <c r="AW32" s="230"/>
      <c r="AX32" s="637" t="s">
        <v>315</v>
      </c>
      <c r="AY32" s="638"/>
      <c r="AZ32" s="638"/>
      <c r="BA32" s="638"/>
      <c r="BB32" s="638"/>
      <c r="BC32" s="638"/>
      <c r="BD32" s="638"/>
      <c r="BE32" s="638"/>
      <c r="BF32" s="639"/>
      <c r="BG32" s="724">
        <v>99.2</v>
      </c>
      <c r="BH32" s="659"/>
      <c r="BI32" s="659"/>
      <c r="BJ32" s="659"/>
      <c r="BK32" s="659"/>
      <c r="BL32" s="659"/>
      <c r="BM32" s="644">
        <v>98</v>
      </c>
      <c r="BN32" s="725"/>
      <c r="BO32" s="725"/>
      <c r="BP32" s="725"/>
      <c r="BQ32" s="683"/>
      <c r="BR32" s="724">
        <v>99.2</v>
      </c>
      <c r="BS32" s="659"/>
      <c r="BT32" s="659"/>
      <c r="BU32" s="659"/>
      <c r="BV32" s="659"/>
      <c r="BW32" s="659"/>
      <c r="BX32" s="644">
        <v>98</v>
      </c>
      <c r="BY32" s="725"/>
      <c r="BZ32" s="725"/>
      <c r="CA32" s="725"/>
      <c r="CB32" s="683"/>
      <c r="CD32" s="733"/>
      <c r="CE32" s="734"/>
      <c r="CF32" s="673" t="s">
        <v>316</v>
      </c>
      <c r="CG32" s="674"/>
      <c r="CH32" s="674"/>
      <c r="CI32" s="674"/>
      <c r="CJ32" s="674"/>
      <c r="CK32" s="674"/>
      <c r="CL32" s="674"/>
      <c r="CM32" s="674"/>
      <c r="CN32" s="674"/>
      <c r="CO32" s="674"/>
      <c r="CP32" s="674"/>
      <c r="CQ32" s="675"/>
      <c r="CR32" s="640">
        <v>170</v>
      </c>
      <c r="CS32" s="641"/>
      <c r="CT32" s="641"/>
      <c r="CU32" s="641"/>
      <c r="CV32" s="641"/>
      <c r="CW32" s="641"/>
      <c r="CX32" s="641"/>
      <c r="CY32" s="642"/>
      <c r="CZ32" s="643">
        <v>0</v>
      </c>
      <c r="DA32" s="661"/>
      <c r="DB32" s="661"/>
      <c r="DC32" s="662"/>
      <c r="DD32" s="646">
        <v>170</v>
      </c>
      <c r="DE32" s="641"/>
      <c r="DF32" s="641"/>
      <c r="DG32" s="641"/>
      <c r="DH32" s="641"/>
      <c r="DI32" s="641"/>
      <c r="DJ32" s="641"/>
      <c r="DK32" s="642"/>
      <c r="DL32" s="646">
        <v>170</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317</v>
      </c>
      <c r="C33" s="638"/>
      <c r="D33" s="638"/>
      <c r="E33" s="638"/>
      <c r="F33" s="638"/>
      <c r="G33" s="638"/>
      <c r="H33" s="638"/>
      <c r="I33" s="638"/>
      <c r="J33" s="638"/>
      <c r="K33" s="638"/>
      <c r="L33" s="638"/>
      <c r="M33" s="638"/>
      <c r="N33" s="638"/>
      <c r="O33" s="638"/>
      <c r="P33" s="638"/>
      <c r="Q33" s="639"/>
      <c r="R33" s="640">
        <v>4084761</v>
      </c>
      <c r="S33" s="641"/>
      <c r="T33" s="641"/>
      <c r="U33" s="641"/>
      <c r="V33" s="641"/>
      <c r="W33" s="641"/>
      <c r="X33" s="641"/>
      <c r="Y33" s="642"/>
      <c r="Z33" s="677">
        <v>8.1</v>
      </c>
      <c r="AA33" s="677"/>
      <c r="AB33" s="677"/>
      <c r="AC33" s="677"/>
      <c r="AD33" s="678" t="s">
        <v>136</v>
      </c>
      <c r="AE33" s="678"/>
      <c r="AF33" s="678"/>
      <c r="AG33" s="678"/>
      <c r="AH33" s="678"/>
      <c r="AI33" s="678"/>
      <c r="AJ33" s="678"/>
      <c r="AK33" s="678"/>
      <c r="AL33" s="643" t="s">
        <v>136</v>
      </c>
      <c r="AM33" s="644"/>
      <c r="AN33" s="644"/>
      <c r="AO33" s="679"/>
      <c r="AP33" s="719"/>
      <c r="AQ33" s="720"/>
      <c r="AR33" s="720"/>
      <c r="AS33" s="720"/>
      <c r="AT33" s="723"/>
      <c r="AU33" s="232"/>
      <c r="AV33" s="232"/>
      <c r="AW33" s="232"/>
      <c r="AX33" s="621" t="s">
        <v>318</v>
      </c>
      <c r="AY33" s="622"/>
      <c r="AZ33" s="622"/>
      <c r="BA33" s="622"/>
      <c r="BB33" s="622"/>
      <c r="BC33" s="622"/>
      <c r="BD33" s="622"/>
      <c r="BE33" s="622"/>
      <c r="BF33" s="623"/>
      <c r="BG33" s="707">
        <v>98.7</v>
      </c>
      <c r="BH33" s="625"/>
      <c r="BI33" s="625"/>
      <c r="BJ33" s="625"/>
      <c r="BK33" s="625"/>
      <c r="BL33" s="625"/>
      <c r="BM33" s="668">
        <v>95.6</v>
      </c>
      <c r="BN33" s="625"/>
      <c r="BO33" s="625"/>
      <c r="BP33" s="625"/>
      <c r="BQ33" s="689"/>
      <c r="BR33" s="707">
        <v>98.9</v>
      </c>
      <c r="BS33" s="625"/>
      <c r="BT33" s="625"/>
      <c r="BU33" s="625"/>
      <c r="BV33" s="625"/>
      <c r="BW33" s="625"/>
      <c r="BX33" s="668">
        <v>96</v>
      </c>
      <c r="BY33" s="625"/>
      <c r="BZ33" s="625"/>
      <c r="CA33" s="625"/>
      <c r="CB33" s="689"/>
      <c r="CD33" s="673" t="s">
        <v>319</v>
      </c>
      <c r="CE33" s="674"/>
      <c r="CF33" s="674"/>
      <c r="CG33" s="674"/>
      <c r="CH33" s="674"/>
      <c r="CI33" s="674"/>
      <c r="CJ33" s="674"/>
      <c r="CK33" s="674"/>
      <c r="CL33" s="674"/>
      <c r="CM33" s="674"/>
      <c r="CN33" s="674"/>
      <c r="CO33" s="674"/>
      <c r="CP33" s="674"/>
      <c r="CQ33" s="675"/>
      <c r="CR33" s="640">
        <v>19130111</v>
      </c>
      <c r="CS33" s="659"/>
      <c r="CT33" s="659"/>
      <c r="CU33" s="659"/>
      <c r="CV33" s="659"/>
      <c r="CW33" s="659"/>
      <c r="CX33" s="659"/>
      <c r="CY33" s="660"/>
      <c r="CZ33" s="643">
        <v>39</v>
      </c>
      <c r="DA33" s="661"/>
      <c r="DB33" s="661"/>
      <c r="DC33" s="662"/>
      <c r="DD33" s="646">
        <v>15681769</v>
      </c>
      <c r="DE33" s="659"/>
      <c r="DF33" s="659"/>
      <c r="DG33" s="659"/>
      <c r="DH33" s="659"/>
      <c r="DI33" s="659"/>
      <c r="DJ33" s="659"/>
      <c r="DK33" s="660"/>
      <c r="DL33" s="646">
        <v>11224545</v>
      </c>
      <c r="DM33" s="659"/>
      <c r="DN33" s="659"/>
      <c r="DO33" s="659"/>
      <c r="DP33" s="659"/>
      <c r="DQ33" s="659"/>
      <c r="DR33" s="659"/>
      <c r="DS33" s="659"/>
      <c r="DT33" s="659"/>
      <c r="DU33" s="659"/>
      <c r="DV33" s="660"/>
      <c r="DW33" s="643">
        <v>38.799999999999997</v>
      </c>
      <c r="DX33" s="661"/>
      <c r="DY33" s="661"/>
      <c r="DZ33" s="661"/>
      <c r="EA33" s="661"/>
      <c r="EB33" s="661"/>
      <c r="EC33" s="676"/>
    </row>
    <row r="34" spans="2:133" ht="11.25" customHeight="1" x14ac:dyDescent="0.2">
      <c r="B34" s="637" t="s">
        <v>320</v>
      </c>
      <c r="C34" s="638"/>
      <c r="D34" s="638"/>
      <c r="E34" s="638"/>
      <c r="F34" s="638"/>
      <c r="G34" s="638"/>
      <c r="H34" s="638"/>
      <c r="I34" s="638"/>
      <c r="J34" s="638"/>
      <c r="K34" s="638"/>
      <c r="L34" s="638"/>
      <c r="M34" s="638"/>
      <c r="N34" s="638"/>
      <c r="O34" s="638"/>
      <c r="P34" s="638"/>
      <c r="Q34" s="639"/>
      <c r="R34" s="640">
        <v>100841</v>
      </c>
      <c r="S34" s="641"/>
      <c r="T34" s="641"/>
      <c r="U34" s="641"/>
      <c r="V34" s="641"/>
      <c r="W34" s="641"/>
      <c r="X34" s="641"/>
      <c r="Y34" s="642"/>
      <c r="Z34" s="677">
        <v>0.2</v>
      </c>
      <c r="AA34" s="677"/>
      <c r="AB34" s="677"/>
      <c r="AC34" s="677"/>
      <c r="AD34" s="678">
        <v>33673</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5917967</v>
      </c>
      <c r="CS34" s="641"/>
      <c r="CT34" s="641"/>
      <c r="CU34" s="641"/>
      <c r="CV34" s="641"/>
      <c r="CW34" s="641"/>
      <c r="CX34" s="641"/>
      <c r="CY34" s="642"/>
      <c r="CZ34" s="643">
        <v>12.1</v>
      </c>
      <c r="DA34" s="661"/>
      <c r="DB34" s="661"/>
      <c r="DC34" s="662"/>
      <c r="DD34" s="646">
        <v>4658787</v>
      </c>
      <c r="DE34" s="641"/>
      <c r="DF34" s="641"/>
      <c r="DG34" s="641"/>
      <c r="DH34" s="641"/>
      <c r="DI34" s="641"/>
      <c r="DJ34" s="641"/>
      <c r="DK34" s="642"/>
      <c r="DL34" s="646">
        <v>3933376</v>
      </c>
      <c r="DM34" s="641"/>
      <c r="DN34" s="641"/>
      <c r="DO34" s="641"/>
      <c r="DP34" s="641"/>
      <c r="DQ34" s="641"/>
      <c r="DR34" s="641"/>
      <c r="DS34" s="641"/>
      <c r="DT34" s="641"/>
      <c r="DU34" s="641"/>
      <c r="DV34" s="642"/>
      <c r="DW34" s="643">
        <v>13.6</v>
      </c>
      <c r="DX34" s="661"/>
      <c r="DY34" s="661"/>
      <c r="DZ34" s="661"/>
      <c r="EA34" s="661"/>
      <c r="EB34" s="661"/>
      <c r="EC34" s="676"/>
    </row>
    <row r="35" spans="2:133" ht="11.25" customHeight="1" x14ac:dyDescent="0.2">
      <c r="B35" s="637" t="s">
        <v>322</v>
      </c>
      <c r="C35" s="638"/>
      <c r="D35" s="638"/>
      <c r="E35" s="638"/>
      <c r="F35" s="638"/>
      <c r="G35" s="638"/>
      <c r="H35" s="638"/>
      <c r="I35" s="638"/>
      <c r="J35" s="638"/>
      <c r="K35" s="638"/>
      <c r="L35" s="638"/>
      <c r="M35" s="638"/>
      <c r="N35" s="638"/>
      <c r="O35" s="638"/>
      <c r="P35" s="638"/>
      <c r="Q35" s="639"/>
      <c r="R35" s="640">
        <v>32591</v>
      </c>
      <c r="S35" s="641"/>
      <c r="T35" s="641"/>
      <c r="U35" s="641"/>
      <c r="V35" s="641"/>
      <c r="W35" s="641"/>
      <c r="X35" s="641"/>
      <c r="Y35" s="642"/>
      <c r="Z35" s="677">
        <v>0.1</v>
      </c>
      <c r="AA35" s="677"/>
      <c r="AB35" s="677"/>
      <c r="AC35" s="677"/>
      <c r="AD35" s="678" t="s">
        <v>136</v>
      </c>
      <c r="AE35" s="678"/>
      <c r="AF35" s="678"/>
      <c r="AG35" s="678"/>
      <c r="AH35" s="678"/>
      <c r="AI35" s="678"/>
      <c r="AJ35" s="678"/>
      <c r="AK35" s="678"/>
      <c r="AL35" s="643" t="s">
        <v>136</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625707</v>
      </c>
      <c r="CS35" s="659"/>
      <c r="CT35" s="659"/>
      <c r="CU35" s="659"/>
      <c r="CV35" s="659"/>
      <c r="CW35" s="659"/>
      <c r="CX35" s="659"/>
      <c r="CY35" s="660"/>
      <c r="CZ35" s="643">
        <v>1.3</v>
      </c>
      <c r="DA35" s="661"/>
      <c r="DB35" s="661"/>
      <c r="DC35" s="662"/>
      <c r="DD35" s="646">
        <v>473390</v>
      </c>
      <c r="DE35" s="659"/>
      <c r="DF35" s="659"/>
      <c r="DG35" s="659"/>
      <c r="DH35" s="659"/>
      <c r="DI35" s="659"/>
      <c r="DJ35" s="659"/>
      <c r="DK35" s="660"/>
      <c r="DL35" s="646">
        <v>441042</v>
      </c>
      <c r="DM35" s="659"/>
      <c r="DN35" s="659"/>
      <c r="DO35" s="659"/>
      <c r="DP35" s="659"/>
      <c r="DQ35" s="659"/>
      <c r="DR35" s="659"/>
      <c r="DS35" s="659"/>
      <c r="DT35" s="659"/>
      <c r="DU35" s="659"/>
      <c r="DV35" s="660"/>
      <c r="DW35" s="643">
        <v>1.5</v>
      </c>
      <c r="DX35" s="661"/>
      <c r="DY35" s="661"/>
      <c r="DZ35" s="661"/>
      <c r="EA35" s="661"/>
      <c r="EB35" s="661"/>
      <c r="EC35" s="676"/>
    </row>
    <row r="36" spans="2:133" ht="11.25" customHeight="1" x14ac:dyDescent="0.2">
      <c r="B36" s="637" t="s">
        <v>326</v>
      </c>
      <c r="C36" s="638"/>
      <c r="D36" s="638"/>
      <c r="E36" s="638"/>
      <c r="F36" s="638"/>
      <c r="G36" s="638"/>
      <c r="H36" s="638"/>
      <c r="I36" s="638"/>
      <c r="J36" s="638"/>
      <c r="K36" s="638"/>
      <c r="L36" s="638"/>
      <c r="M36" s="638"/>
      <c r="N36" s="638"/>
      <c r="O36" s="638"/>
      <c r="P36" s="638"/>
      <c r="Q36" s="639"/>
      <c r="R36" s="640">
        <v>696704</v>
      </c>
      <c r="S36" s="641"/>
      <c r="T36" s="641"/>
      <c r="U36" s="641"/>
      <c r="V36" s="641"/>
      <c r="W36" s="641"/>
      <c r="X36" s="641"/>
      <c r="Y36" s="642"/>
      <c r="Z36" s="677">
        <v>1.4</v>
      </c>
      <c r="AA36" s="677"/>
      <c r="AB36" s="677"/>
      <c r="AC36" s="677"/>
      <c r="AD36" s="678" t="s">
        <v>136</v>
      </c>
      <c r="AE36" s="678"/>
      <c r="AF36" s="678"/>
      <c r="AG36" s="678"/>
      <c r="AH36" s="678"/>
      <c r="AI36" s="678"/>
      <c r="AJ36" s="678"/>
      <c r="AK36" s="678"/>
      <c r="AL36" s="643" t="s">
        <v>136</v>
      </c>
      <c r="AM36" s="644"/>
      <c r="AN36" s="644"/>
      <c r="AO36" s="679"/>
      <c r="AP36" s="235"/>
      <c r="AQ36" s="692" t="s">
        <v>327</v>
      </c>
      <c r="AR36" s="693"/>
      <c r="AS36" s="693"/>
      <c r="AT36" s="693"/>
      <c r="AU36" s="693"/>
      <c r="AV36" s="693"/>
      <c r="AW36" s="693"/>
      <c r="AX36" s="693"/>
      <c r="AY36" s="694"/>
      <c r="AZ36" s="695">
        <v>5863499</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237877</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5213871</v>
      </c>
      <c r="CS36" s="641"/>
      <c r="CT36" s="641"/>
      <c r="CU36" s="641"/>
      <c r="CV36" s="641"/>
      <c r="CW36" s="641"/>
      <c r="CX36" s="641"/>
      <c r="CY36" s="642"/>
      <c r="CZ36" s="643">
        <v>10.6</v>
      </c>
      <c r="DA36" s="661"/>
      <c r="DB36" s="661"/>
      <c r="DC36" s="662"/>
      <c r="DD36" s="646">
        <v>4682748</v>
      </c>
      <c r="DE36" s="641"/>
      <c r="DF36" s="641"/>
      <c r="DG36" s="641"/>
      <c r="DH36" s="641"/>
      <c r="DI36" s="641"/>
      <c r="DJ36" s="641"/>
      <c r="DK36" s="642"/>
      <c r="DL36" s="646">
        <v>2617891</v>
      </c>
      <c r="DM36" s="641"/>
      <c r="DN36" s="641"/>
      <c r="DO36" s="641"/>
      <c r="DP36" s="641"/>
      <c r="DQ36" s="641"/>
      <c r="DR36" s="641"/>
      <c r="DS36" s="641"/>
      <c r="DT36" s="641"/>
      <c r="DU36" s="641"/>
      <c r="DV36" s="642"/>
      <c r="DW36" s="643">
        <v>9</v>
      </c>
      <c r="DX36" s="661"/>
      <c r="DY36" s="661"/>
      <c r="DZ36" s="661"/>
      <c r="EA36" s="661"/>
      <c r="EB36" s="661"/>
      <c r="EC36" s="676"/>
    </row>
    <row r="37" spans="2:133" ht="11.25" customHeight="1" x14ac:dyDescent="0.2">
      <c r="B37" s="637" t="s">
        <v>330</v>
      </c>
      <c r="C37" s="638"/>
      <c r="D37" s="638"/>
      <c r="E37" s="638"/>
      <c r="F37" s="638"/>
      <c r="G37" s="638"/>
      <c r="H37" s="638"/>
      <c r="I37" s="638"/>
      <c r="J37" s="638"/>
      <c r="K37" s="638"/>
      <c r="L37" s="638"/>
      <c r="M37" s="638"/>
      <c r="N37" s="638"/>
      <c r="O37" s="638"/>
      <c r="P37" s="638"/>
      <c r="Q37" s="639"/>
      <c r="R37" s="640">
        <v>2159245</v>
      </c>
      <c r="S37" s="641"/>
      <c r="T37" s="641"/>
      <c r="U37" s="641"/>
      <c r="V37" s="641"/>
      <c r="W37" s="641"/>
      <c r="X37" s="641"/>
      <c r="Y37" s="642"/>
      <c r="Z37" s="677">
        <v>4.3</v>
      </c>
      <c r="AA37" s="677"/>
      <c r="AB37" s="677"/>
      <c r="AC37" s="677"/>
      <c r="AD37" s="678" t="s">
        <v>136</v>
      </c>
      <c r="AE37" s="678"/>
      <c r="AF37" s="678"/>
      <c r="AG37" s="678"/>
      <c r="AH37" s="678"/>
      <c r="AI37" s="678"/>
      <c r="AJ37" s="678"/>
      <c r="AK37" s="678"/>
      <c r="AL37" s="643" t="s">
        <v>136</v>
      </c>
      <c r="AM37" s="644"/>
      <c r="AN37" s="644"/>
      <c r="AO37" s="679"/>
      <c r="AQ37" s="680" t="s">
        <v>331</v>
      </c>
      <c r="AR37" s="681"/>
      <c r="AS37" s="681"/>
      <c r="AT37" s="681"/>
      <c r="AU37" s="681"/>
      <c r="AV37" s="681"/>
      <c r="AW37" s="681"/>
      <c r="AX37" s="681"/>
      <c r="AY37" s="682"/>
      <c r="AZ37" s="640">
        <v>1015352</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179074</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2607913</v>
      </c>
      <c r="CS37" s="659"/>
      <c r="CT37" s="659"/>
      <c r="CU37" s="659"/>
      <c r="CV37" s="659"/>
      <c r="CW37" s="659"/>
      <c r="CX37" s="659"/>
      <c r="CY37" s="660"/>
      <c r="CZ37" s="643">
        <v>5.3</v>
      </c>
      <c r="DA37" s="661"/>
      <c r="DB37" s="661"/>
      <c r="DC37" s="662"/>
      <c r="DD37" s="646">
        <v>2510913</v>
      </c>
      <c r="DE37" s="659"/>
      <c r="DF37" s="659"/>
      <c r="DG37" s="659"/>
      <c r="DH37" s="659"/>
      <c r="DI37" s="659"/>
      <c r="DJ37" s="659"/>
      <c r="DK37" s="660"/>
      <c r="DL37" s="646">
        <v>2062765</v>
      </c>
      <c r="DM37" s="659"/>
      <c r="DN37" s="659"/>
      <c r="DO37" s="659"/>
      <c r="DP37" s="659"/>
      <c r="DQ37" s="659"/>
      <c r="DR37" s="659"/>
      <c r="DS37" s="659"/>
      <c r="DT37" s="659"/>
      <c r="DU37" s="659"/>
      <c r="DV37" s="660"/>
      <c r="DW37" s="643">
        <v>7.1</v>
      </c>
      <c r="DX37" s="661"/>
      <c r="DY37" s="661"/>
      <c r="DZ37" s="661"/>
      <c r="EA37" s="661"/>
      <c r="EB37" s="661"/>
      <c r="EC37" s="676"/>
    </row>
    <row r="38" spans="2:133" ht="11.25" customHeight="1" x14ac:dyDescent="0.2">
      <c r="B38" s="637" t="s">
        <v>334</v>
      </c>
      <c r="C38" s="638"/>
      <c r="D38" s="638"/>
      <c r="E38" s="638"/>
      <c r="F38" s="638"/>
      <c r="G38" s="638"/>
      <c r="H38" s="638"/>
      <c r="I38" s="638"/>
      <c r="J38" s="638"/>
      <c r="K38" s="638"/>
      <c r="L38" s="638"/>
      <c r="M38" s="638"/>
      <c r="N38" s="638"/>
      <c r="O38" s="638"/>
      <c r="P38" s="638"/>
      <c r="Q38" s="639"/>
      <c r="R38" s="640">
        <v>877470</v>
      </c>
      <c r="S38" s="641"/>
      <c r="T38" s="641"/>
      <c r="U38" s="641"/>
      <c r="V38" s="641"/>
      <c r="W38" s="641"/>
      <c r="X38" s="641"/>
      <c r="Y38" s="642"/>
      <c r="Z38" s="677">
        <v>1.7</v>
      </c>
      <c r="AA38" s="677"/>
      <c r="AB38" s="677"/>
      <c r="AC38" s="677"/>
      <c r="AD38" s="678">
        <v>14418</v>
      </c>
      <c r="AE38" s="678"/>
      <c r="AF38" s="678"/>
      <c r="AG38" s="678"/>
      <c r="AH38" s="678"/>
      <c r="AI38" s="678"/>
      <c r="AJ38" s="678"/>
      <c r="AK38" s="678"/>
      <c r="AL38" s="643">
        <v>0.1</v>
      </c>
      <c r="AM38" s="644"/>
      <c r="AN38" s="644"/>
      <c r="AO38" s="679"/>
      <c r="AQ38" s="680" t="s">
        <v>335</v>
      </c>
      <c r="AR38" s="681"/>
      <c r="AS38" s="681"/>
      <c r="AT38" s="681"/>
      <c r="AU38" s="681"/>
      <c r="AV38" s="681"/>
      <c r="AW38" s="681"/>
      <c r="AX38" s="681"/>
      <c r="AY38" s="682"/>
      <c r="AZ38" s="640">
        <v>33915</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16306</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5829584</v>
      </c>
      <c r="CS38" s="641"/>
      <c r="CT38" s="641"/>
      <c r="CU38" s="641"/>
      <c r="CV38" s="641"/>
      <c r="CW38" s="641"/>
      <c r="CX38" s="641"/>
      <c r="CY38" s="642"/>
      <c r="CZ38" s="643">
        <v>11.9</v>
      </c>
      <c r="DA38" s="661"/>
      <c r="DB38" s="661"/>
      <c r="DC38" s="662"/>
      <c r="DD38" s="646">
        <v>5024852</v>
      </c>
      <c r="DE38" s="641"/>
      <c r="DF38" s="641"/>
      <c r="DG38" s="641"/>
      <c r="DH38" s="641"/>
      <c r="DI38" s="641"/>
      <c r="DJ38" s="641"/>
      <c r="DK38" s="642"/>
      <c r="DL38" s="646">
        <v>4232236</v>
      </c>
      <c r="DM38" s="641"/>
      <c r="DN38" s="641"/>
      <c r="DO38" s="641"/>
      <c r="DP38" s="641"/>
      <c r="DQ38" s="641"/>
      <c r="DR38" s="641"/>
      <c r="DS38" s="641"/>
      <c r="DT38" s="641"/>
      <c r="DU38" s="641"/>
      <c r="DV38" s="642"/>
      <c r="DW38" s="643">
        <v>14.6</v>
      </c>
      <c r="DX38" s="661"/>
      <c r="DY38" s="661"/>
      <c r="DZ38" s="661"/>
      <c r="EA38" s="661"/>
      <c r="EB38" s="661"/>
      <c r="EC38" s="676"/>
    </row>
    <row r="39" spans="2:133" ht="11.25" customHeight="1" x14ac:dyDescent="0.2">
      <c r="B39" s="637" t="s">
        <v>338</v>
      </c>
      <c r="C39" s="638"/>
      <c r="D39" s="638"/>
      <c r="E39" s="638"/>
      <c r="F39" s="638"/>
      <c r="G39" s="638"/>
      <c r="H39" s="638"/>
      <c r="I39" s="638"/>
      <c r="J39" s="638"/>
      <c r="K39" s="638"/>
      <c r="L39" s="638"/>
      <c r="M39" s="638"/>
      <c r="N39" s="638"/>
      <c r="O39" s="638"/>
      <c r="P39" s="638"/>
      <c r="Q39" s="639"/>
      <c r="R39" s="640">
        <v>3878800</v>
      </c>
      <c r="S39" s="641"/>
      <c r="T39" s="641"/>
      <c r="U39" s="641"/>
      <c r="V39" s="641"/>
      <c r="W39" s="641"/>
      <c r="X39" s="641"/>
      <c r="Y39" s="642"/>
      <c r="Z39" s="677">
        <v>7.6</v>
      </c>
      <c r="AA39" s="677"/>
      <c r="AB39" s="677"/>
      <c r="AC39" s="677"/>
      <c r="AD39" s="678" t="s">
        <v>136</v>
      </c>
      <c r="AE39" s="678"/>
      <c r="AF39" s="678"/>
      <c r="AG39" s="678"/>
      <c r="AH39" s="678"/>
      <c r="AI39" s="678"/>
      <c r="AJ39" s="678"/>
      <c r="AK39" s="678"/>
      <c r="AL39" s="643" t="s">
        <v>136</v>
      </c>
      <c r="AM39" s="644"/>
      <c r="AN39" s="644"/>
      <c r="AO39" s="679"/>
      <c r="AQ39" s="680" t="s">
        <v>339</v>
      </c>
      <c r="AR39" s="681"/>
      <c r="AS39" s="681"/>
      <c r="AT39" s="681"/>
      <c r="AU39" s="681"/>
      <c r="AV39" s="681"/>
      <c r="AW39" s="681"/>
      <c r="AX39" s="681"/>
      <c r="AY39" s="682"/>
      <c r="AZ39" s="640">
        <v>30313</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25523</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856133</v>
      </c>
      <c r="CS39" s="659"/>
      <c r="CT39" s="659"/>
      <c r="CU39" s="659"/>
      <c r="CV39" s="659"/>
      <c r="CW39" s="659"/>
      <c r="CX39" s="659"/>
      <c r="CY39" s="660"/>
      <c r="CZ39" s="643">
        <v>1.7</v>
      </c>
      <c r="DA39" s="661"/>
      <c r="DB39" s="661"/>
      <c r="DC39" s="662"/>
      <c r="DD39" s="646">
        <v>825743</v>
      </c>
      <c r="DE39" s="659"/>
      <c r="DF39" s="659"/>
      <c r="DG39" s="659"/>
      <c r="DH39" s="659"/>
      <c r="DI39" s="659"/>
      <c r="DJ39" s="659"/>
      <c r="DK39" s="660"/>
      <c r="DL39" s="646" t="s">
        <v>136</v>
      </c>
      <c r="DM39" s="659"/>
      <c r="DN39" s="659"/>
      <c r="DO39" s="659"/>
      <c r="DP39" s="659"/>
      <c r="DQ39" s="659"/>
      <c r="DR39" s="659"/>
      <c r="DS39" s="659"/>
      <c r="DT39" s="659"/>
      <c r="DU39" s="659"/>
      <c r="DV39" s="660"/>
      <c r="DW39" s="643" t="s">
        <v>136</v>
      </c>
      <c r="DX39" s="661"/>
      <c r="DY39" s="661"/>
      <c r="DZ39" s="661"/>
      <c r="EA39" s="661"/>
      <c r="EB39" s="661"/>
      <c r="EC39" s="676"/>
    </row>
    <row r="40" spans="2:133" ht="11.25" customHeight="1" x14ac:dyDescent="0.2">
      <c r="B40" s="637" t="s">
        <v>342</v>
      </c>
      <c r="C40" s="638"/>
      <c r="D40" s="638"/>
      <c r="E40" s="638"/>
      <c r="F40" s="638"/>
      <c r="G40" s="638"/>
      <c r="H40" s="638"/>
      <c r="I40" s="638"/>
      <c r="J40" s="638"/>
      <c r="K40" s="638"/>
      <c r="L40" s="638"/>
      <c r="M40" s="638"/>
      <c r="N40" s="638"/>
      <c r="O40" s="638"/>
      <c r="P40" s="638"/>
      <c r="Q40" s="639"/>
      <c r="R40" s="640" t="s">
        <v>136</v>
      </c>
      <c r="S40" s="641"/>
      <c r="T40" s="641"/>
      <c r="U40" s="641"/>
      <c r="V40" s="641"/>
      <c r="W40" s="641"/>
      <c r="X40" s="641"/>
      <c r="Y40" s="642"/>
      <c r="Z40" s="677" t="s">
        <v>136</v>
      </c>
      <c r="AA40" s="677"/>
      <c r="AB40" s="677"/>
      <c r="AC40" s="677"/>
      <c r="AD40" s="678" t="s">
        <v>136</v>
      </c>
      <c r="AE40" s="678"/>
      <c r="AF40" s="678"/>
      <c r="AG40" s="678"/>
      <c r="AH40" s="678"/>
      <c r="AI40" s="678"/>
      <c r="AJ40" s="678"/>
      <c r="AK40" s="678"/>
      <c r="AL40" s="643" t="s">
        <v>136</v>
      </c>
      <c r="AM40" s="644"/>
      <c r="AN40" s="644"/>
      <c r="AO40" s="679"/>
      <c r="AQ40" s="680" t="s">
        <v>343</v>
      </c>
      <c r="AR40" s="681"/>
      <c r="AS40" s="681"/>
      <c r="AT40" s="681"/>
      <c r="AU40" s="681"/>
      <c r="AV40" s="681"/>
      <c r="AW40" s="681"/>
      <c r="AX40" s="681"/>
      <c r="AY40" s="682"/>
      <c r="AZ40" s="640">
        <v>22602</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83</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686849</v>
      </c>
      <c r="CS40" s="641"/>
      <c r="CT40" s="641"/>
      <c r="CU40" s="641"/>
      <c r="CV40" s="641"/>
      <c r="CW40" s="641"/>
      <c r="CX40" s="641"/>
      <c r="CY40" s="642"/>
      <c r="CZ40" s="643">
        <v>1.4</v>
      </c>
      <c r="DA40" s="661"/>
      <c r="DB40" s="661"/>
      <c r="DC40" s="662"/>
      <c r="DD40" s="646">
        <v>16249</v>
      </c>
      <c r="DE40" s="641"/>
      <c r="DF40" s="641"/>
      <c r="DG40" s="641"/>
      <c r="DH40" s="641"/>
      <c r="DI40" s="641"/>
      <c r="DJ40" s="641"/>
      <c r="DK40" s="642"/>
      <c r="DL40" s="646" t="s">
        <v>136</v>
      </c>
      <c r="DM40" s="641"/>
      <c r="DN40" s="641"/>
      <c r="DO40" s="641"/>
      <c r="DP40" s="641"/>
      <c r="DQ40" s="641"/>
      <c r="DR40" s="641"/>
      <c r="DS40" s="641"/>
      <c r="DT40" s="641"/>
      <c r="DU40" s="641"/>
      <c r="DV40" s="642"/>
      <c r="DW40" s="643" t="s">
        <v>136</v>
      </c>
      <c r="DX40" s="661"/>
      <c r="DY40" s="661"/>
      <c r="DZ40" s="661"/>
      <c r="EA40" s="661"/>
      <c r="EB40" s="661"/>
      <c r="EC40" s="676"/>
    </row>
    <row r="41" spans="2:133" ht="11.25" customHeight="1" x14ac:dyDescent="0.2">
      <c r="B41" s="637" t="s">
        <v>347</v>
      </c>
      <c r="C41" s="638"/>
      <c r="D41" s="638"/>
      <c r="E41" s="638"/>
      <c r="F41" s="638"/>
      <c r="G41" s="638"/>
      <c r="H41" s="638"/>
      <c r="I41" s="638"/>
      <c r="J41" s="638"/>
      <c r="K41" s="638"/>
      <c r="L41" s="638"/>
      <c r="M41" s="638"/>
      <c r="N41" s="638"/>
      <c r="O41" s="638"/>
      <c r="P41" s="638"/>
      <c r="Q41" s="639"/>
      <c r="R41" s="640">
        <v>1430400</v>
      </c>
      <c r="S41" s="641"/>
      <c r="T41" s="641"/>
      <c r="U41" s="641"/>
      <c r="V41" s="641"/>
      <c r="W41" s="641"/>
      <c r="X41" s="641"/>
      <c r="Y41" s="642"/>
      <c r="Z41" s="677">
        <v>2.8</v>
      </c>
      <c r="AA41" s="677"/>
      <c r="AB41" s="677"/>
      <c r="AC41" s="677"/>
      <c r="AD41" s="678" t="s">
        <v>136</v>
      </c>
      <c r="AE41" s="678"/>
      <c r="AF41" s="678"/>
      <c r="AG41" s="678"/>
      <c r="AH41" s="678"/>
      <c r="AI41" s="678"/>
      <c r="AJ41" s="678"/>
      <c r="AK41" s="678"/>
      <c r="AL41" s="643" t="s">
        <v>136</v>
      </c>
      <c r="AM41" s="644"/>
      <c r="AN41" s="644"/>
      <c r="AO41" s="679"/>
      <c r="AQ41" s="680" t="s">
        <v>348</v>
      </c>
      <c r="AR41" s="681"/>
      <c r="AS41" s="681"/>
      <c r="AT41" s="681"/>
      <c r="AU41" s="681"/>
      <c r="AV41" s="681"/>
      <c r="AW41" s="681"/>
      <c r="AX41" s="681"/>
      <c r="AY41" s="682"/>
      <c r="AZ41" s="640">
        <v>1257323</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136</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136</v>
      </c>
      <c r="CS41" s="659"/>
      <c r="CT41" s="659"/>
      <c r="CU41" s="659"/>
      <c r="CV41" s="659"/>
      <c r="CW41" s="659"/>
      <c r="CX41" s="659"/>
      <c r="CY41" s="660"/>
      <c r="CZ41" s="643" t="s">
        <v>136</v>
      </c>
      <c r="DA41" s="661"/>
      <c r="DB41" s="661"/>
      <c r="DC41" s="662"/>
      <c r="DD41" s="646" t="s">
        <v>136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351</v>
      </c>
      <c r="C42" s="622"/>
      <c r="D42" s="622"/>
      <c r="E42" s="622"/>
      <c r="F42" s="622"/>
      <c r="G42" s="622"/>
      <c r="H42" s="622"/>
      <c r="I42" s="622"/>
      <c r="J42" s="622"/>
      <c r="K42" s="622"/>
      <c r="L42" s="622"/>
      <c r="M42" s="622"/>
      <c r="N42" s="622"/>
      <c r="O42" s="622"/>
      <c r="P42" s="622"/>
      <c r="Q42" s="623"/>
      <c r="R42" s="624">
        <v>50733703</v>
      </c>
      <c r="S42" s="663"/>
      <c r="T42" s="663"/>
      <c r="U42" s="663"/>
      <c r="V42" s="663"/>
      <c r="W42" s="663"/>
      <c r="X42" s="663"/>
      <c r="Y42" s="665"/>
      <c r="Z42" s="666">
        <v>100</v>
      </c>
      <c r="AA42" s="666"/>
      <c r="AB42" s="666"/>
      <c r="AC42" s="666"/>
      <c r="AD42" s="667">
        <v>27509932</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3503994</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305</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4826421</v>
      </c>
      <c r="CS42" s="641"/>
      <c r="CT42" s="641"/>
      <c r="CU42" s="641"/>
      <c r="CV42" s="641"/>
      <c r="CW42" s="641"/>
      <c r="CX42" s="641"/>
      <c r="CY42" s="642"/>
      <c r="CZ42" s="643">
        <v>9.8000000000000007</v>
      </c>
      <c r="DA42" s="644"/>
      <c r="DB42" s="644"/>
      <c r="DC42" s="645"/>
      <c r="DD42" s="646">
        <v>604036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32965</v>
      </c>
      <c r="CS43" s="659"/>
      <c r="CT43" s="659"/>
      <c r="CU43" s="659"/>
      <c r="CV43" s="659"/>
      <c r="CW43" s="659"/>
      <c r="CX43" s="659"/>
      <c r="CY43" s="660"/>
      <c r="CZ43" s="643">
        <v>0.1</v>
      </c>
      <c r="DA43" s="661"/>
      <c r="DB43" s="661"/>
      <c r="DC43" s="662"/>
      <c r="DD43" s="646">
        <v>32965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304</v>
      </c>
      <c r="CE44" s="654"/>
      <c r="CF44" s="637" t="s">
        <v>356</v>
      </c>
      <c r="CG44" s="638"/>
      <c r="CH44" s="638"/>
      <c r="CI44" s="638"/>
      <c r="CJ44" s="638"/>
      <c r="CK44" s="638"/>
      <c r="CL44" s="638"/>
      <c r="CM44" s="638"/>
      <c r="CN44" s="638"/>
      <c r="CO44" s="638"/>
      <c r="CP44" s="638"/>
      <c r="CQ44" s="639"/>
      <c r="CR44" s="640">
        <v>4826421</v>
      </c>
      <c r="CS44" s="641"/>
      <c r="CT44" s="641"/>
      <c r="CU44" s="641"/>
      <c r="CV44" s="641"/>
      <c r="CW44" s="641"/>
      <c r="CX44" s="641"/>
      <c r="CY44" s="642"/>
      <c r="CZ44" s="643">
        <v>9.8000000000000007</v>
      </c>
      <c r="DA44" s="644"/>
      <c r="DB44" s="644"/>
      <c r="DC44" s="645"/>
      <c r="DD44" s="646">
        <v>604036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357</v>
      </c>
      <c r="CG45" s="638"/>
      <c r="CH45" s="638"/>
      <c r="CI45" s="638"/>
      <c r="CJ45" s="638"/>
      <c r="CK45" s="638"/>
      <c r="CL45" s="638"/>
      <c r="CM45" s="638"/>
      <c r="CN45" s="638"/>
      <c r="CO45" s="638"/>
      <c r="CP45" s="638"/>
      <c r="CQ45" s="639"/>
      <c r="CR45" s="640">
        <v>3354772</v>
      </c>
      <c r="CS45" s="659"/>
      <c r="CT45" s="659"/>
      <c r="CU45" s="659"/>
      <c r="CV45" s="659"/>
      <c r="CW45" s="659"/>
      <c r="CX45" s="659"/>
      <c r="CY45" s="660"/>
      <c r="CZ45" s="643">
        <v>6.8</v>
      </c>
      <c r="DA45" s="661"/>
      <c r="DB45" s="661"/>
      <c r="DC45" s="662"/>
      <c r="DD45" s="646">
        <v>165140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1406723</v>
      </c>
      <c r="CS46" s="641"/>
      <c r="CT46" s="641"/>
      <c r="CU46" s="641"/>
      <c r="CV46" s="641"/>
      <c r="CW46" s="641"/>
      <c r="CX46" s="641"/>
      <c r="CY46" s="642"/>
      <c r="CZ46" s="643">
        <v>2.9</v>
      </c>
      <c r="DA46" s="644"/>
      <c r="DB46" s="644"/>
      <c r="DC46" s="645"/>
      <c r="DD46" s="646">
        <v>420670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136</v>
      </c>
      <c r="CS47" s="659"/>
      <c r="CT47" s="659"/>
      <c r="CU47" s="659"/>
      <c r="CV47" s="659"/>
      <c r="CW47" s="659"/>
      <c r="CX47" s="659"/>
      <c r="CY47" s="660"/>
      <c r="CZ47" s="643" t="s">
        <v>136</v>
      </c>
      <c r="DA47" s="661"/>
      <c r="DB47" s="661"/>
      <c r="DC47" s="662"/>
      <c r="DD47" s="646" t="s">
        <v>362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x14ac:dyDescent="0.2">
      <c r="B48" s="241" t="s">
        <v>363</v>
      </c>
      <c r="CD48" s="657"/>
      <c r="CE48" s="658"/>
      <c r="CF48" s="637" t="s">
        <v>364</v>
      </c>
      <c r="CG48" s="638"/>
      <c r="CH48" s="638"/>
      <c r="CI48" s="638"/>
      <c r="CJ48" s="638"/>
      <c r="CK48" s="638"/>
      <c r="CL48" s="638"/>
      <c r="CM48" s="638"/>
      <c r="CN48" s="638"/>
      <c r="CO48" s="638"/>
      <c r="CP48" s="638"/>
      <c r="CQ48" s="639"/>
      <c r="CR48" s="640" t="s">
        <v>136</v>
      </c>
      <c r="CS48" s="641"/>
      <c r="CT48" s="641"/>
      <c r="CU48" s="641"/>
      <c r="CV48" s="641"/>
      <c r="CW48" s="641"/>
      <c r="CX48" s="641"/>
      <c r="CY48" s="642"/>
      <c r="CZ48" s="643" t="s">
        <v>362</v>
      </c>
      <c r="DA48" s="644"/>
      <c r="DB48" s="644"/>
      <c r="DC48" s="645"/>
      <c r="DD48" s="646" t="s">
        <v>362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365</v>
      </c>
      <c r="CE49" s="622"/>
      <c r="CF49" s="622"/>
      <c r="CG49" s="622"/>
      <c r="CH49" s="622"/>
      <c r="CI49" s="622"/>
      <c r="CJ49" s="622"/>
      <c r="CK49" s="622"/>
      <c r="CL49" s="622"/>
      <c r="CM49" s="622"/>
      <c r="CN49" s="622"/>
      <c r="CO49" s="622"/>
      <c r="CP49" s="622"/>
      <c r="CQ49" s="623"/>
      <c r="CR49" s="624">
        <v>49033758</v>
      </c>
      <c r="CS49" s="625"/>
      <c r="CT49" s="625"/>
      <c r="CU49" s="625"/>
      <c r="CV49" s="625"/>
      <c r="CW49" s="625"/>
      <c r="CX49" s="625"/>
      <c r="CY49" s="626"/>
      <c r="CZ49" s="627">
        <v>100</v>
      </c>
      <c r="DA49" s="628"/>
      <c r="DB49" s="628"/>
      <c r="DC49" s="629"/>
      <c r="DD49" s="630">
        <v>31552731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csNmARSHd+wX1e1zLMco357lqyxyrWxpsa0gE8EyAKBRDAm/xayKTP+73LiPCGDkPjepb9o+G/uVUT0mmqJuVA==" saltValue="iUgqEpLj7nY9JVeDEIk+7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86" zoomScaleNormal="100" zoomScaleSheetLayoutView="70" workbookViewId="0">
      <selection activeCell="AP72" sqref="AP72:AT72"/>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367</v>
      </c>
      <c r="DK2" s="1167"/>
      <c r="DL2" s="1167"/>
      <c r="DM2" s="1167"/>
      <c r="DN2" s="1167"/>
      <c r="DO2" s="1168"/>
      <c r="DP2" s="250"/>
      <c r="DQ2" s="1166" t="s">
        <v>368</v>
      </c>
      <c r="DR2" s="1167"/>
      <c r="DS2" s="1167"/>
      <c r="DT2" s="1167"/>
      <c r="DU2" s="1167"/>
      <c r="DV2" s="1167"/>
      <c r="DW2" s="1167"/>
      <c r="DX2" s="1167"/>
      <c r="DY2" s="1167"/>
      <c r="DZ2" s="1168"/>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9"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4" t="s">
        <v>385</v>
      </c>
      <c r="DH5" s="1155"/>
      <c r="DI5" s="1155"/>
      <c r="DJ5" s="1155"/>
      <c r="DK5" s="1156"/>
      <c r="DL5" s="1154" t="s">
        <v>386</v>
      </c>
      <c r="DM5" s="1155"/>
      <c r="DN5" s="1155"/>
      <c r="DO5" s="1155"/>
      <c r="DP5" s="1156"/>
      <c r="DQ5" s="1056" t="s">
        <v>387</v>
      </c>
      <c r="DR5" s="1057"/>
      <c r="DS5" s="1057"/>
      <c r="DT5" s="1057"/>
      <c r="DU5" s="1058"/>
      <c r="DV5" s="1056" t="s">
        <v>378</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0"/>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7"/>
      <c r="DH6" s="1158"/>
      <c r="DI6" s="1158"/>
      <c r="DJ6" s="1158"/>
      <c r="DK6" s="1159"/>
      <c r="DL6" s="1157"/>
      <c r="DM6" s="1158"/>
      <c r="DN6" s="1158"/>
      <c r="DO6" s="1158"/>
      <c r="DP6" s="1159"/>
      <c r="DQ6" s="1059"/>
      <c r="DR6" s="1060"/>
      <c r="DS6" s="1060"/>
      <c r="DT6" s="1060"/>
      <c r="DU6" s="1061"/>
      <c r="DV6" s="1059"/>
      <c r="DW6" s="1060"/>
      <c r="DX6" s="1060"/>
      <c r="DY6" s="1060"/>
      <c r="DZ6" s="1073"/>
      <c r="EA6" s="255"/>
    </row>
    <row r="7" spans="1:131" s="256" customFormat="1" ht="26.25" customHeight="1" thickTop="1" x14ac:dyDescent="0.2">
      <c r="A7" s="259">
        <v>1</v>
      </c>
      <c r="B7" s="1105" t="s">
        <v>388</v>
      </c>
      <c r="C7" s="1106"/>
      <c r="D7" s="1106"/>
      <c r="E7" s="1106"/>
      <c r="F7" s="1106"/>
      <c r="G7" s="1106"/>
      <c r="H7" s="1106"/>
      <c r="I7" s="1106"/>
      <c r="J7" s="1106"/>
      <c r="K7" s="1106"/>
      <c r="L7" s="1106"/>
      <c r="M7" s="1106"/>
      <c r="N7" s="1106"/>
      <c r="O7" s="1106"/>
      <c r="P7" s="1107"/>
      <c r="Q7" s="1160">
        <v>50726</v>
      </c>
      <c r="R7" s="1161"/>
      <c r="S7" s="1161"/>
      <c r="T7" s="1161"/>
      <c r="U7" s="1161"/>
      <c r="V7" s="1161">
        <v>49026</v>
      </c>
      <c r="W7" s="1161"/>
      <c r="X7" s="1161"/>
      <c r="Y7" s="1161"/>
      <c r="Z7" s="1161"/>
      <c r="AA7" s="1161">
        <v>1700</v>
      </c>
      <c r="AB7" s="1161"/>
      <c r="AC7" s="1161"/>
      <c r="AD7" s="1161"/>
      <c r="AE7" s="1162"/>
      <c r="AF7" s="1163">
        <v>1558</v>
      </c>
      <c r="AG7" s="1164"/>
      <c r="AH7" s="1164"/>
      <c r="AI7" s="1164"/>
      <c r="AJ7" s="1165"/>
      <c r="AK7" s="1147">
        <v>694</v>
      </c>
      <c r="AL7" s="1148"/>
      <c r="AM7" s="1148"/>
      <c r="AN7" s="1148"/>
      <c r="AO7" s="1148"/>
      <c r="AP7" s="1148">
        <v>42922</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619</v>
      </c>
      <c r="BT7" s="1152"/>
      <c r="BU7" s="1152"/>
      <c r="BV7" s="1152"/>
      <c r="BW7" s="1152"/>
      <c r="BX7" s="1152"/>
      <c r="BY7" s="1152"/>
      <c r="BZ7" s="1152"/>
      <c r="CA7" s="1152"/>
      <c r="CB7" s="1152"/>
      <c r="CC7" s="1152"/>
      <c r="CD7" s="1152"/>
      <c r="CE7" s="1152"/>
      <c r="CF7" s="1152"/>
      <c r="CG7" s="1153"/>
      <c r="CH7" s="1144">
        <v>-2</v>
      </c>
      <c r="CI7" s="1145"/>
      <c r="CJ7" s="1145"/>
      <c r="CK7" s="1145"/>
      <c r="CL7" s="1146"/>
      <c r="CM7" s="1144">
        <v>56</v>
      </c>
      <c r="CN7" s="1145"/>
      <c r="CO7" s="1145"/>
      <c r="CP7" s="1145"/>
      <c r="CQ7" s="1146"/>
      <c r="CR7" s="1144">
        <v>29</v>
      </c>
      <c r="CS7" s="1145"/>
      <c r="CT7" s="1145"/>
      <c r="CU7" s="1145"/>
      <c r="CV7" s="1146"/>
      <c r="CW7" s="1144">
        <v>0</v>
      </c>
      <c r="CX7" s="1145"/>
      <c r="CY7" s="1145"/>
      <c r="CZ7" s="1145"/>
      <c r="DA7" s="1146"/>
      <c r="DB7" s="1144" t="s">
        <v>625</v>
      </c>
      <c r="DC7" s="1145"/>
      <c r="DD7" s="1145"/>
      <c r="DE7" s="1145"/>
      <c r="DF7" s="1146"/>
      <c r="DG7" s="1144" t="s">
        <v>625</v>
      </c>
      <c r="DH7" s="1145"/>
      <c r="DI7" s="1145"/>
      <c r="DJ7" s="1145"/>
      <c r="DK7" s="1146"/>
      <c r="DL7" s="1144" t="s">
        <v>625</v>
      </c>
      <c r="DM7" s="1145"/>
      <c r="DN7" s="1145"/>
      <c r="DO7" s="1145"/>
      <c r="DP7" s="1146"/>
      <c r="DQ7" s="1144" t="s">
        <v>625</v>
      </c>
      <c r="DR7" s="1145"/>
      <c r="DS7" s="1145"/>
      <c r="DT7" s="1145"/>
      <c r="DU7" s="1146"/>
      <c r="DV7" s="1171"/>
      <c r="DW7" s="1172"/>
      <c r="DX7" s="1172"/>
      <c r="DY7" s="1172"/>
      <c r="DZ7" s="1173"/>
      <c r="EA7" s="255"/>
    </row>
    <row r="8" spans="1:131" s="256" customFormat="1" ht="26.25" customHeight="1" x14ac:dyDescent="0.2">
      <c r="A8" s="262">
        <v>2</v>
      </c>
      <c r="B8" s="1086" t="s">
        <v>389</v>
      </c>
      <c r="C8" s="1087"/>
      <c r="D8" s="1087"/>
      <c r="E8" s="1087"/>
      <c r="F8" s="1087"/>
      <c r="G8" s="1087"/>
      <c r="H8" s="1087"/>
      <c r="I8" s="1087"/>
      <c r="J8" s="1087"/>
      <c r="K8" s="1087"/>
      <c r="L8" s="1087"/>
      <c r="M8" s="1087"/>
      <c r="N8" s="1087"/>
      <c r="O8" s="1087"/>
      <c r="P8" s="1088"/>
      <c r="Q8" s="1098">
        <v>869</v>
      </c>
      <c r="R8" s="1099"/>
      <c r="S8" s="1099"/>
      <c r="T8" s="1099"/>
      <c r="U8" s="1099"/>
      <c r="V8" s="1099">
        <v>768</v>
      </c>
      <c r="W8" s="1099"/>
      <c r="X8" s="1099"/>
      <c r="Y8" s="1099"/>
      <c r="Z8" s="1099"/>
      <c r="AA8" s="1099">
        <v>101</v>
      </c>
      <c r="AB8" s="1099"/>
      <c r="AC8" s="1099"/>
      <c r="AD8" s="1099"/>
      <c r="AE8" s="1100"/>
      <c r="AF8" s="1092">
        <v>60</v>
      </c>
      <c r="AG8" s="1093"/>
      <c r="AH8" s="1093"/>
      <c r="AI8" s="1093"/>
      <c r="AJ8" s="1094"/>
      <c r="AK8" s="1142">
        <v>562</v>
      </c>
      <c r="AL8" s="1143"/>
      <c r="AM8" s="1143"/>
      <c r="AN8" s="1143"/>
      <c r="AO8" s="1143"/>
      <c r="AP8" s="1143">
        <v>2810</v>
      </c>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69" t="s">
        <v>620</v>
      </c>
      <c r="BT8" s="1070"/>
      <c r="BU8" s="1070"/>
      <c r="BV8" s="1070"/>
      <c r="BW8" s="1070"/>
      <c r="BX8" s="1070"/>
      <c r="BY8" s="1070"/>
      <c r="BZ8" s="1070"/>
      <c r="CA8" s="1070"/>
      <c r="CB8" s="1070"/>
      <c r="CC8" s="1070"/>
      <c r="CD8" s="1070"/>
      <c r="CE8" s="1070"/>
      <c r="CF8" s="1070"/>
      <c r="CG8" s="1071"/>
      <c r="CH8" s="1044">
        <v>3</v>
      </c>
      <c r="CI8" s="1045"/>
      <c r="CJ8" s="1045"/>
      <c r="CK8" s="1045"/>
      <c r="CL8" s="1046"/>
      <c r="CM8" s="1044">
        <v>59</v>
      </c>
      <c r="CN8" s="1045"/>
      <c r="CO8" s="1045"/>
      <c r="CP8" s="1045"/>
      <c r="CQ8" s="1046"/>
      <c r="CR8" s="1044">
        <v>30</v>
      </c>
      <c r="CS8" s="1045"/>
      <c r="CT8" s="1045"/>
      <c r="CU8" s="1045"/>
      <c r="CV8" s="1046"/>
      <c r="CW8" s="1044">
        <v>16</v>
      </c>
      <c r="CX8" s="1045"/>
      <c r="CY8" s="1045"/>
      <c r="CZ8" s="1045"/>
      <c r="DA8" s="1046"/>
      <c r="DB8" s="1044" t="s">
        <v>625</v>
      </c>
      <c r="DC8" s="1045"/>
      <c r="DD8" s="1045"/>
      <c r="DE8" s="1045"/>
      <c r="DF8" s="1046"/>
      <c r="DG8" s="1044" t="s">
        <v>625</v>
      </c>
      <c r="DH8" s="1045"/>
      <c r="DI8" s="1045"/>
      <c r="DJ8" s="1045"/>
      <c r="DK8" s="1046"/>
      <c r="DL8" s="1044" t="s">
        <v>625</v>
      </c>
      <c r="DM8" s="1045"/>
      <c r="DN8" s="1045"/>
      <c r="DO8" s="1045"/>
      <c r="DP8" s="1046"/>
      <c r="DQ8" s="1044" t="s">
        <v>625</v>
      </c>
      <c r="DR8" s="1045"/>
      <c r="DS8" s="1045"/>
      <c r="DT8" s="1045"/>
      <c r="DU8" s="1046"/>
      <c r="DV8" s="1047"/>
      <c r="DW8" s="1048"/>
      <c r="DX8" s="1048"/>
      <c r="DY8" s="1048"/>
      <c r="DZ8" s="1049"/>
      <c r="EA8" s="255"/>
    </row>
    <row r="9" spans="1:131" s="256" customFormat="1" ht="26.25" customHeight="1" x14ac:dyDescent="0.2">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69" t="s">
        <v>621</v>
      </c>
      <c r="BT9" s="1070"/>
      <c r="BU9" s="1070"/>
      <c r="BV9" s="1070"/>
      <c r="BW9" s="1070"/>
      <c r="BX9" s="1070"/>
      <c r="BY9" s="1070"/>
      <c r="BZ9" s="1070"/>
      <c r="CA9" s="1070"/>
      <c r="CB9" s="1070"/>
      <c r="CC9" s="1070"/>
      <c r="CD9" s="1070"/>
      <c r="CE9" s="1070"/>
      <c r="CF9" s="1070"/>
      <c r="CG9" s="1071"/>
      <c r="CH9" s="1044">
        <v>-1</v>
      </c>
      <c r="CI9" s="1045"/>
      <c r="CJ9" s="1045"/>
      <c r="CK9" s="1045"/>
      <c r="CL9" s="1046"/>
      <c r="CM9" s="1044">
        <v>279</v>
      </c>
      <c r="CN9" s="1045"/>
      <c r="CO9" s="1045"/>
      <c r="CP9" s="1045"/>
      <c r="CQ9" s="1046"/>
      <c r="CR9" s="1044">
        <v>210</v>
      </c>
      <c r="CS9" s="1045"/>
      <c r="CT9" s="1045"/>
      <c r="CU9" s="1045"/>
      <c r="CV9" s="1046"/>
      <c r="CW9" s="1044">
        <v>0</v>
      </c>
      <c r="CX9" s="1045"/>
      <c r="CY9" s="1045"/>
      <c r="CZ9" s="1045"/>
      <c r="DA9" s="1046"/>
      <c r="DB9" s="1044" t="s">
        <v>625</v>
      </c>
      <c r="DC9" s="1045"/>
      <c r="DD9" s="1045"/>
      <c r="DE9" s="1045"/>
      <c r="DF9" s="1046"/>
      <c r="DG9" s="1044" t="s">
        <v>625</v>
      </c>
      <c r="DH9" s="1045"/>
      <c r="DI9" s="1045"/>
      <c r="DJ9" s="1045"/>
      <c r="DK9" s="1046"/>
      <c r="DL9" s="1044" t="s">
        <v>625</v>
      </c>
      <c r="DM9" s="1045"/>
      <c r="DN9" s="1045"/>
      <c r="DO9" s="1045"/>
      <c r="DP9" s="1046"/>
      <c r="DQ9" s="1044" t="s">
        <v>625</v>
      </c>
      <c r="DR9" s="1045"/>
      <c r="DS9" s="1045"/>
      <c r="DT9" s="1045"/>
      <c r="DU9" s="1046"/>
      <c r="DV9" s="1047"/>
      <c r="DW9" s="1048"/>
      <c r="DX9" s="1048"/>
      <c r="DY9" s="1048"/>
      <c r="DZ9" s="1049"/>
      <c r="EA9" s="255"/>
    </row>
    <row r="10" spans="1:131" s="256" customFormat="1" ht="26.25" customHeight="1" x14ac:dyDescent="0.2">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69" t="s">
        <v>622</v>
      </c>
      <c r="BT10" s="1070"/>
      <c r="BU10" s="1070"/>
      <c r="BV10" s="1070"/>
      <c r="BW10" s="1070"/>
      <c r="BX10" s="1070"/>
      <c r="BY10" s="1070"/>
      <c r="BZ10" s="1070"/>
      <c r="CA10" s="1070"/>
      <c r="CB10" s="1070"/>
      <c r="CC10" s="1070"/>
      <c r="CD10" s="1070"/>
      <c r="CE10" s="1070"/>
      <c r="CF10" s="1070"/>
      <c r="CG10" s="1071"/>
      <c r="CH10" s="1044">
        <v>-10</v>
      </c>
      <c r="CI10" s="1045"/>
      <c r="CJ10" s="1045"/>
      <c r="CK10" s="1045"/>
      <c r="CL10" s="1046"/>
      <c r="CM10" s="1044">
        <v>471</v>
      </c>
      <c r="CN10" s="1045"/>
      <c r="CO10" s="1045"/>
      <c r="CP10" s="1045"/>
      <c r="CQ10" s="1046"/>
      <c r="CR10" s="1044">
        <v>4</v>
      </c>
      <c r="CS10" s="1045"/>
      <c r="CT10" s="1045"/>
      <c r="CU10" s="1045"/>
      <c r="CV10" s="1046"/>
      <c r="CW10" s="1044">
        <v>0</v>
      </c>
      <c r="CX10" s="1045"/>
      <c r="CY10" s="1045"/>
      <c r="CZ10" s="1045"/>
      <c r="DA10" s="1046"/>
      <c r="DB10" s="1044" t="s">
        <v>625</v>
      </c>
      <c r="DC10" s="1045"/>
      <c r="DD10" s="1045"/>
      <c r="DE10" s="1045"/>
      <c r="DF10" s="1046"/>
      <c r="DG10" s="1044" t="s">
        <v>625</v>
      </c>
      <c r="DH10" s="1045"/>
      <c r="DI10" s="1045"/>
      <c r="DJ10" s="1045"/>
      <c r="DK10" s="1046"/>
      <c r="DL10" s="1044" t="s">
        <v>625</v>
      </c>
      <c r="DM10" s="1045"/>
      <c r="DN10" s="1045"/>
      <c r="DO10" s="1045"/>
      <c r="DP10" s="1046"/>
      <c r="DQ10" s="1044" t="s">
        <v>625</v>
      </c>
      <c r="DR10" s="1045"/>
      <c r="DS10" s="1045"/>
      <c r="DT10" s="1045"/>
      <c r="DU10" s="1046"/>
      <c r="DV10" s="1047"/>
      <c r="DW10" s="1048"/>
      <c r="DX10" s="1048"/>
      <c r="DY10" s="1048"/>
      <c r="DZ10" s="1049"/>
      <c r="EA10" s="255"/>
    </row>
    <row r="11" spans="1:131" s="256" customFormat="1" ht="26.25" customHeight="1" x14ac:dyDescent="0.2">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69" t="s">
        <v>623</v>
      </c>
      <c r="BT11" s="1070"/>
      <c r="BU11" s="1070"/>
      <c r="BV11" s="1070"/>
      <c r="BW11" s="1070"/>
      <c r="BX11" s="1070"/>
      <c r="BY11" s="1070"/>
      <c r="BZ11" s="1070"/>
      <c r="CA11" s="1070"/>
      <c r="CB11" s="1070"/>
      <c r="CC11" s="1070"/>
      <c r="CD11" s="1070"/>
      <c r="CE11" s="1070"/>
      <c r="CF11" s="1070"/>
      <c r="CG11" s="1071"/>
      <c r="CH11" s="1044">
        <v>21</v>
      </c>
      <c r="CI11" s="1045"/>
      <c r="CJ11" s="1045"/>
      <c r="CK11" s="1045"/>
      <c r="CL11" s="1046"/>
      <c r="CM11" s="1044">
        <v>357</v>
      </c>
      <c r="CN11" s="1045"/>
      <c r="CO11" s="1045"/>
      <c r="CP11" s="1045"/>
      <c r="CQ11" s="1046"/>
      <c r="CR11" s="1044">
        <v>30</v>
      </c>
      <c r="CS11" s="1045"/>
      <c r="CT11" s="1045"/>
      <c r="CU11" s="1045"/>
      <c r="CV11" s="1046"/>
      <c r="CW11" s="1044">
        <v>36</v>
      </c>
      <c r="CX11" s="1045"/>
      <c r="CY11" s="1045"/>
      <c r="CZ11" s="1045"/>
      <c r="DA11" s="1046"/>
      <c r="DB11" s="1044" t="s">
        <v>625</v>
      </c>
      <c r="DC11" s="1045"/>
      <c r="DD11" s="1045"/>
      <c r="DE11" s="1045"/>
      <c r="DF11" s="1046"/>
      <c r="DG11" s="1044" t="s">
        <v>625</v>
      </c>
      <c r="DH11" s="1045"/>
      <c r="DI11" s="1045"/>
      <c r="DJ11" s="1045"/>
      <c r="DK11" s="1046"/>
      <c r="DL11" s="1044" t="s">
        <v>625</v>
      </c>
      <c r="DM11" s="1045"/>
      <c r="DN11" s="1045"/>
      <c r="DO11" s="1045"/>
      <c r="DP11" s="1046"/>
      <c r="DQ11" s="1044" t="s">
        <v>625</v>
      </c>
      <c r="DR11" s="1045"/>
      <c r="DS11" s="1045"/>
      <c r="DT11" s="1045"/>
      <c r="DU11" s="1046"/>
      <c r="DV11" s="1047"/>
      <c r="DW11" s="1048"/>
      <c r="DX11" s="1048"/>
      <c r="DY11" s="1048"/>
      <c r="DZ11" s="1049"/>
      <c r="EA11" s="255"/>
    </row>
    <row r="12" spans="1:131" s="256" customFormat="1" ht="26.25" customHeight="1" x14ac:dyDescent="0.2">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69" t="s">
        <v>624</v>
      </c>
      <c r="BT12" s="1070"/>
      <c r="BU12" s="1070"/>
      <c r="BV12" s="1070"/>
      <c r="BW12" s="1070"/>
      <c r="BX12" s="1070"/>
      <c r="BY12" s="1070"/>
      <c r="BZ12" s="1070"/>
      <c r="CA12" s="1070"/>
      <c r="CB12" s="1070"/>
      <c r="CC12" s="1070"/>
      <c r="CD12" s="1070"/>
      <c r="CE12" s="1070"/>
      <c r="CF12" s="1070"/>
      <c r="CG12" s="1071"/>
      <c r="CH12" s="1044">
        <v>-1</v>
      </c>
      <c r="CI12" s="1045"/>
      <c r="CJ12" s="1045"/>
      <c r="CK12" s="1045"/>
      <c r="CL12" s="1046"/>
      <c r="CM12" s="1044">
        <v>239</v>
      </c>
      <c r="CN12" s="1045"/>
      <c r="CO12" s="1045"/>
      <c r="CP12" s="1045"/>
      <c r="CQ12" s="1046"/>
      <c r="CR12" s="1044">
        <v>82</v>
      </c>
      <c r="CS12" s="1045"/>
      <c r="CT12" s="1045"/>
      <c r="CU12" s="1045"/>
      <c r="CV12" s="1046"/>
      <c r="CW12" s="1044">
        <v>0</v>
      </c>
      <c r="CX12" s="1045"/>
      <c r="CY12" s="1045"/>
      <c r="CZ12" s="1045"/>
      <c r="DA12" s="1046"/>
      <c r="DB12" s="1044" t="s">
        <v>625</v>
      </c>
      <c r="DC12" s="1045"/>
      <c r="DD12" s="1045"/>
      <c r="DE12" s="1045"/>
      <c r="DF12" s="1046"/>
      <c r="DG12" s="1044" t="s">
        <v>625</v>
      </c>
      <c r="DH12" s="1045"/>
      <c r="DI12" s="1045"/>
      <c r="DJ12" s="1045"/>
      <c r="DK12" s="1046"/>
      <c r="DL12" s="1044" t="s">
        <v>625</v>
      </c>
      <c r="DM12" s="1045"/>
      <c r="DN12" s="1045"/>
      <c r="DO12" s="1045"/>
      <c r="DP12" s="1046"/>
      <c r="DQ12" s="1044" t="s">
        <v>625</v>
      </c>
      <c r="DR12" s="1045"/>
      <c r="DS12" s="1045"/>
      <c r="DT12" s="1045"/>
      <c r="DU12" s="1046"/>
      <c r="DV12" s="1047"/>
      <c r="DW12" s="1048"/>
      <c r="DX12" s="1048"/>
      <c r="DY12" s="1048"/>
      <c r="DZ12" s="1049"/>
      <c r="EA12" s="255"/>
    </row>
    <row r="13" spans="1:131" s="256" customFormat="1" ht="26.25" customHeight="1" x14ac:dyDescent="0.2">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86"/>
      <c r="C22" s="1087"/>
      <c r="D22" s="1087"/>
      <c r="E22" s="1087"/>
      <c r="F22" s="1087"/>
      <c r="G22" s="1087"/>
      <c r="H22" s="1087"/>
      <c r="I22" s="1087"/>
      <c r="J22" s="1087"/>
      <c r="K22" s="1087"/>
      <c r="L22" s="1087"/>
      <c r="M22" s="1087"/>
      <c r="N22" s="1087"/>
      <c r="O22" s="1087"/>
      <c r="P22" s="1088"/>
      <c r="Q22" s="1137"/>
      <c r="R22" s="1138"/>
      <c r="S22" s="1138"/>
      <c r="T22" s="1138"/>
      <c r="U22" s="1138"/>
      <c r="V22" s="1138"/>
      <c r="W22" s="1138"/>
      <c r="X22" s="1138"/>
      <c r="Y22" s="1138"/>
      <c r="Z22" s="1138"/>
      <c r="AA22" s="1138"/>
      <c r="AB22" s="1138"/>
      <c r="AC22" s="1138"/>
      <c r="AD22" s="1138"/>
      <c r="AE22" s="1139"/>
      <c r="AF22" s="1092"/>
      <c r="AG22" s="1093"/>
      <c r="AH22" s="1093"/>
      <c r="AI22" s="1093"/>
      <c r="AJ22" s="1094"/>
      <c r="AK22" s="1133"/>
      <c r="AL22" s="1134"/>
      <c r="AM22" s="1134"/>
      <c r="AN22" s="1134"/>
      <c r="AO22" s="1134"/>
      <c r="AP22" s="1134"/>
      <c r="AQ22" s="1134"/>
      <c r="AR22" s="1134"/>
      <c r="AS22" s="1134"/>
      <c r="AT22" s="1134"/>
      <c r="AU22" s="1135"/>
      <c r="AV22" s="1135"/>
      <c r="AW22" s="1135"/>
      <c r="AX22" s="1135"/>
      <c r="AY22" s="1136"/>
      <c r="AZ22" s="1084" t="s">
        <v>390</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391</v>
      </c>
      <c r="B23" s="999" t="s">
        <v>392</v>
      </c>
      <c r="C23" s="1000"/>
      <c r="D23" s="1000"/>
      <c r="E23" s="1000"/>
      <c r="F23" s="1000"/>
      <c r="G23" s="1000"/>
      <c r="H23" s="1000"/>
      <c r="I23" s="1000"/>
      <c r="J23" s="1000"/>
      <c r="K23" s="1000"/>
      <c r="L23" s="1000"/>
      <c r="M23" s="1000"/>
      <c r="N23" s="1000"/>
      <c r="O23" s="1000"/>
      <c r="P23" s="1001"/>
      <c r="Q23" s="1123">
        <v>51595</v>
      </c>
      <c r="R23" s="1124"/>
      <c r="S23" s="1124"/>
      <c r="T23" s="1124"/>
      <c r="U23" s="1124"/>
      <c r="V23" s="1125">
        <v>49794</v>
      </c>
      <c r="W23" s="1121"/>
      <c r="X23" s="1121"/>
      <c r="Y23" s="1121"/>
      <c r="Z23" s="1126"/>
      <c r="AA23" s="1125">
        <v>1801</v>
      </c>
      <c r="AB23" s="1121"/>
      <c r="AC23" s="1121"/>
      <c r="AD23" s="1121"/>
      <c r="AE23" s="1122"/>
      <c r="AF23" s="1127">
        <v>1618</v>
      </c>
      <c r="AG23" s="1124"/>
      <c r="AH23" s="1124"/>
      <c r="AI23" s="1124"/>
      <c r="AJ23" s="1128"/>
      <c r="AK23" s="1129"/>
      <c r="AL23" s="1130"/>
      <c r="AM23" s="1130"/>
      <c r="AN23" s="1130"/>
      <c r="AO23" s="1130"/>
      <c r="AP23" s="1124">
        <v>45732</v>
      </c>
      <c r="AQ23" s="1124"/>
      <c r="AR23" s="1124"/>
      <c r="AS23" s="1124"/>
      <c r="AT23" s="1124"/>
      <c r="AU23" s="1131"/>
      <c r="AV23" s="1131"/>
      <c r="AW23" s="1131"/>
      <c r="AX23" s="1131"/>
      <c r="AY23" s="1132"/>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371</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404</v>
      </c>
      <c r="C28" s="1106"/>
      <c r="D28" s="1106"/>
      <c r="E28" s="1106"/>
      <c r="F28" s="1106"/>
      <c r="G28" s="1106"/>
      <c r="H28" s="1106"/>
      <c r="I28" s="1106"/>
      <c r="J28" s="1106"/>
      <c r="K28" s="1106"/>
      <c r="L28" s="1106"/>
      <c r="M28" s="1106"/>
      <c r="N28" s="1106"/>
      <c r="O28" s="1106"/>
      <c r="P28" s="1107"/>
      <c r="Q28" s="1108">
        <v>11658</v>
      </c>
      <c r="R28" s="1109"/>
      <c r="S28" s="1109"/>
      <c r="T28" s="1109"/>
      <c r="U28" s="1109"/>
      <c r="V28" s="1109">
        <v>11420</v>
      </c>
      <c r="W28" s="1109"/>
      <c r="X28" s="1109"/>
      <c r="Y28" s="1109"/>
      <c r="Z28" s="1109"/>
      <c r="AA28" s="1109">
        <v>238</v>
      </c>
      <c r="AB28" s="1109"/>
      <c r="AC28" s="1109"/>
      <c r="AD28" s="1109"/>
      <c r="AE28" s="1110"/>
      <c r="AF28" s="1111">
        <v>238</v>
      </c>
      <c r="AG28" s="1109"/>
      <c r="AH28" s="1109"/>
      <c r="AI28" s="1109"/>
      <c r="AJ28" s="1112"/>
      <c r="AK28" s="1113">
        <v>1396</v>
      </c>
      <c r="AL28" s="1101"/>
      <c r="AM28" s="1101"/>
      <c r="AN28" s="1101"/>
      <c r="AO28" s="1101"/>
      <c r="AP28" s="1101" t="s">
        <v>600</v>
      </c>
      <c r="AQ28" s="1101"/>
      <c r="AR28" s="1101"/>
      <c r="AS28" s="1101"/>
      <c r="AT28" s="1101"/>
      <c r="AU28" s="1101" t="s">
        <v>600</v>
      </c>
      <c r="AV28" s="1101"/>
      <c r="AW28" s="1101"/>
      <c r="AX28" s="1101"/>
      <c r="AY28" s="1101"/>
      <c r="AZ28" s="1102" t="s">
        <v>600</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86" t="s">
        <v>405</v>
      </c>
      <c r="C29" s="1087"/>
      <c r="D29" s="1087"/>
      <c r="E29" s="1087"/>
      <c r="F29" s="1087"/>
      <c r="G29" s="1087"/>
      <c r="H29" s="1087"/>
      <c r="I29" s="1087"/>
      <c r="J29" s="1087"/>
      <c r="K29" s="1087"/>
      <c r="L29" s="1087"/>
      <c r="M29" s="1087"/>
      <c r="N29" s="1087"/>
      <c r="O29" s="1087"/>
      <c r="P29" s="1088"/>
      <c r="Q29" s="1098">
        <v>12339</v>
      </c>
      <c r="R29" s="1099"/>
      <c r="S29" s="1099"/>
      <c r="T29" s="1099"/>
      <c r="U29" s="1099"/>
      <c r="V29" s="1099">
        <v>12027</v>
      </c>
      <c r="W29" s="1099"/>
      <c r="X29" s="1099"/>
      <c r="Y29" s="1099"/>
      <c r="Z29" s="1099"/>
      <c r="AA29" s="1099">
        <v>312</v>
      </c>
      <c r="AB29" s="1099"/>
      <c r="AC29" s="1099"/>
      <c r="AD29" s="1099"/>
      <c r="AE29" s="1100"/>
      <c r="AF29" s="1092">
        <v>312</v>
      </c>
      <c r="AG29" s="1093"/>
      <c r="AH29" s="1093"/>
      <c r="AI29" s="1093"/>
      <c r="AJ29" s="1094"/>
      <c r="AK29" s="1035">
        <v>1987</v>
      </c>
      <c r="AL29" s="1026"/>
      <c r="AM29" s="1026"/>
      <c r="AN29" s="1026"/>
      <c r="AO29" s="1026"/>
      <c r="AP29" s="1026" t="s">
        <v>600</v>
      </c>
      <c r="AQ29" s="1026"/>
      <c r="AR29" s="1026"/>
      <c r="AS29" s="1026"/>
      <c r="AT29" s="1026"/>
      <c r="AU29" s="1026" t="s">
        <v>600</v>
      </c>
      <c r="AV29" s="1026"/>
      <c r="AW29" s="1026"/>
      <c r="AX29" s="1026"/>
      <c r="AY29" s="1026"/>
      <c r="AZ29" s="1097" t="s">
        <v>600</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86" t="s">
        <v>406</v>
      </c>
      <c r="C30" s="1087"/>
      <c r="D30" s="1087"/>
      <c r="E30" s="1087"/>
      <c r="F30" s="1087"/>
      <c r="G30" s="1087"/>
      <c r="H30" s="1087"/>
      <c r="I30" s="1087"/>
      <c r="J30" s="1087"/>
      <c r="K30" s="1087"/>
      <c r="L30" s="1087"/>
      <c r="M30" s="1087"/>
      <c r="N30" s="1087"/>
      <c r="O30" s="1087"/>
      <c r="P30" s="1088"/>
      <c r="Q30" s="1098">
        <v>1350</v>
      </c>
      <c r="R30" s="1099"/>
      <c r="S30" s="1099"/>
      <c r="T30" s="1099"/>
      <c r="U30" s="1099"/>
      <c r="V30" s="1099">
        <v>1340</v>
      </c>
      <c r="W30" s="1099"/>
      <c r="X30" s="1099"/>
      <c r="Y30" s="1099"/>
      <c r="Z30" s="1099"/>
      <c r="AA30" s="1099">
        <v>10</v>
      </c>
      <c r="AB30" s="1099"/>
      <c r="AC30" s="1099"/>
      <c r="AD30" s="1099"/>
      <c r="AE30" s="1100"/>
      <c r="AF30" s="1092">
        <v>10</v>
      </c>
      <c r="AG30" s="1093"/>
      <c r="AH30" s="1093"/>
      <c r="AI30" s="1093"/>
      <c r="AJ30" s="1094"/>
      <c r="AK30" s="1035">
        <v>367</v>
      </c>
      <c r="AL30" s="1026"/>
      <c r="AM30" s="1026"/>
      <c r="AN30" s="1026"/>
      <c r="AO30" s="1026"/>
      <c r="AP30" s="1026" t="s">
        <v>600</v>
      </c>
      <c r="AQ30" s="1026"/>
      <c r="AR30" s="1026"/>
      <c r="AS30" s="1026"/>
      <c r="AT30" s="1026"/>
      <c r="AU30" s="1026" t="s">
        <v>600</v>
      </c>
      <c r="AV30" s="1026"/>
      <c r="AW30" s="1026"/>
      <c r="AX30" s="1026"/>
      <c r="AY30" s="1026"/>
      <c r="AZ30" s="1097" t="s">
        <v>600</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86" t="s">
        <v>407</v>
      </c>
      <c r="C31" s="1087"/>
      <c r="D31" s="1087"/>
      <c r="E31" s="1087"/>
      <c r="F31" s="1087"/>
      <c r="G31" s="1087"/>
      <c r="H31" s="1087"/>
      <c r="I31" s="1087"/>
      <c r="J31" s="1087"/>
      <c r="K31" s="1087"/>
      <c r="L31" s="1087"/>
      <c r="M31" s="1087"/>
      <c r="N31" s="1087"/>
      <c r="O31" s="1087"/>
      <c r="P31" s="1088"/>
      <c r="Q31" s="1098">
        <v>2826</v>
      </c>
      <c r="R31" s="1099"/>
      <c r="S31" s="1099"/>
      <c r="T31" s="1099"/>
      <c r="U31" s="1099"/>
      <c r="V31" s="1099">
        <v>576</v>
      </c>
      <c r="W31" s="1099"/>
      <c r="X31" s="1099"/>
      <c r="Y31" s="1099"/>
      <c r="Z31" s="1099"/>
      <c r="AA31" s="1099">
        <v>2250</v>
      </c>
      <c r="AB31" s="1099"/>
      <c r="AC31" s="1099"/>
      <c r="AD31" s="1099"/>
      <c r="AE31" s="1100"/>
      <c r="AF31" s="1092">
        <v>2250</v>
      </c>
      <c r="AG31" s="1093"/>
      <c r="AH31" s="1093"/>
      <c r="AI31" s="1093"/>
      <c r="AJ31" s="1094"/>
      <c r="AK31" s="1035" t="s">
        <v>600</v>
      </c>
      <c r="AL31" s="1026"/>
      <c r="AM31" s="1026"/>
      <c r="AN31" s="1026"/>
      <c r="AO31" s="1026"/>
      <c r="AP31" s="1026">
        <v>11092</v>
      </c>
      <c r="AQ31" s="1026"/>
      <c r="AR31" s="1026"/>
      <c r="AS31" s="1026"/>
      <c r="AT31" s="1026"/>
      <c r="AU31" s="1026">
        <v>311</v>
      </c>
      <c r="AV31" s="1026"/>
      <c r="AW31" s="1026"/>
      <c r="AX31" s="1026"/>
      <c r="AY31" s="1026"/>
      <c r="AZ31" s="1097" t="s">
        <v>600</v>
      </c>
      <c r="BA31" s="1097"/>
      <c r="BB31" s="1097"/>
      <c r="BC31" s="1097"/>
      <c r="BD31" s="1097"/>
      <c r="BE31" s="1081" t="s">
        <v>408</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86" t="s">
        <v>409</v>
      </c>
      <c r="C32" s="1087"/>
      <c r="D32" s="1087"/>
      <c r="E32" s="1087"/>
      <c r="F32" s="1087"/>
      <c r="G32" s="1087"/>
      <c r="H32" s="1087"/>
      <c r="I32" s="1087"/>
      <c r="J32" s="1087"/>
      <c r="K32" s="1087"/>
      <c r="L32" s="1087"/>
      <c r="M32" s="1087"/>
      <c r="N32" s="1087"/>
      <c r="O32" s="1087"/>
      <c r="P32" s="1088"/>
      <c r="Q32" s="1098">
        <v>16</v>
      </c>
      <c r="R32" s="1099"/>
      <c r="S32" s="1099"/>
      <c r="T32" s="1099"/>
      <c r="U32" s="1099"/>
      <c r="V32" s="1099">
        <v>2</v>
      </c>
      <c r="W32" s="1099"/>
      <c r="X32" s="1099"/>
      <c r="Y32" s="1099"/>
      <c r="Z32" s="1099"/>
      <c r="AA32" s="1099">
        <v>14</v>
      </c>
      <c r="AB32" s="1099"/>
      <c r="AC32" s="1099"/>
      <c r="AD32" s="1099"/>
      <c r="AE32" s="1100"/>
      <c r="AF32" s="1092">
        <v>14</v>
      </c>
      <c r="AG32" s="1093"/>
      <c r="AH32" s="1093"/>
      <c r="AI32" s="1093"/>
      <c r="AJ32" s="1094"/>
      <c r="AK32" s="1035">
        <v>3</v>
      </c>
      <c r="AL32" s="1026"/>
      <c r="AM32" s="1026"/>
      <c r="AN32" s="1026"/>
      <c r="AO32" s="1026"/>
      <c r="AP32" s="1026">
        <v>17</v>
      </c>
      <c r="AQ32" s="1026"/>
      <c r="AR32" s="1026"/>
      <c r="AS32" s="1026"/>
      <c r="AT32" s="1026"/>
      <c r="AU32" s="1026">
        <v>17</v>
      </c>
      <c r="AV32" s="1026"/>
      <c r="AW32" s="1026"/>
      <c r="AX32" s="1026"/>
      <c r="AY32" s="1026"/>
      <c r="AZ32" s="1097" t="s">
        <v>600</v>
      </c>
      <c r="BA32" s="1097"/>
      <c r="BB32" s="1097"/>
      <c r="BC32" s="1097"/>
      <c r="BD32" s="1097"/>
      <c r="BE32" s="1081" t="s">
        <v>410</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86" t="s">
        <v>411</v>
      </c>
      <c r="C33" s="1087"/>
      <c r="D33" s="1087"/>
      <c r="E33" s="1087"/>
      <c r="F33" s="1087"/>
      <c r="G33" s="1087"/>
      <c r="H33" s="1087"/>
      <c r="I33" s="1087"/>
      <c r="J33" s="1087"/>
      <c r="K33" s="1087"/>
      <c r="L33" s="1087"/>
      <c r="M33" s="1087"/>
      <c r="N33" s="1087"/>
      <c r="O33" s="1087"/>
      <c r="P33" s="1088"/>
      <c r="Q33" s="1098">
        <v>13</v>
      </c>
      <c r="R33" s="1099"/>
      <c r="S33" s="1099"/>
      <c r="T33" s="1099"/>
      <c r="U33" s="1099"/>
      <c r="V33" s="1099">
        <v>1</v>
      </c>
      <c r="W33" s="1099"/>
      <c r="X33" s="1099"/>
      <c r="Y33" s="1099"/>
      <c r="Z33" s="1099"/>
      <c r="AA33" s="1099">
        <v>12</v>
      </c>
      <c r="AB33" s="1099"/>
      <c r="AC33" s="1099"/>
      <c r="AD33" s="1099"/>
      <c r="AE33" s="1100"/>
      <c r="AF33" s="1092">
        <v>12</v>
      </c>
      <c r="AG33" s="1093"/>
      <c r="AH33" s="1093"/>
      <c r="AI33" s="1093"/>
      <c r="AJ33" s="1094"/>
      <c r="AK33" s="1035" t="s">
        <v>600</v>
      </c>
      <c r="AL33" s="1026"/>
      <c r="AM33" s="1026"/>
      <c r="AN33" s="1026"/>
      <c r="AO33" s="1026"/>
      <c r="AP33" s="1026">
        <v>17</v>
      </c>
      <c r="AQ33" s="1026"/>
      <c r="AR33" s="1026"/>
      <c r="AS33" s="1026"/>
      <c r="AT33" s="1026"/>
      <c r="AU33" s="1026">
        <v>0</v>
      </c>
      <c r="AV33" s="1026"/>
      <c r="AW33" s="1026"/>
      <c r="AX33" s="1026"/>
      <c r="AY33" s="1026"/>
      <c r="AZ33" s="1097" t="s">
        <v>600</v>
      </c>
      <c r="BA33" s="1097"/>
      <c r="BB33" s="1097"/>
      <c r="BC33" s="1097"/>
      <c r="BD33" s="1097"/>
      <c r="BE33" s="1081" t="s">
        <v>412</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86" t="s">
        <v>413</v>
      </c>
      <c r="C34" s="1087"/>
      <c r="D34" s="1087"/>
      <c r="E34" s="1087"/>
      <c r="F34" s="1087"/>
      <c r="G34" s="1087"/>
      <c r="H34" s="1087"/>
      <c r="I34" s="1087"/>
      <c r="J34" s="1087"/>
      <c r="K34" s="1087"/>
      <c r="L34" s="1087"/>
      <c r="M34" s="1087"/>
      <c r="N34" s="1087"/>
      <c r="O34" s="1087"/>
      <c r="P34" s="1088"/>
      <c r="Q34" s="1098">
        <v>149</v>
      </c>
      <c r="R34" s="1099"/>
      <c r="S34" s="1099"/>
      <c r="T34" s="1099"/>
      <c r="U34" s="1099"/>
      <c r="V34" s="1099">
        <v>132</v>
      </c>
      <c r="W34" s="1099"/>
      <c r="X34" s="1099"/>
      <c r="Y34" s="1099"/>
      <c r="Z34" s="1099"/>
      <c r="AA34" s="1099">
        <v>17</v>
      </c>
      <c r="AB34" s="1099"/>
      <c r="AC34" s="1099"/>
      <c r="AD34" s="1099"/>
      <c r="AE34" s="1100"/>
      <c r="AF34" s="1092">
        <v>17</v>
      </c>
      <c r="AG34" s="1093"/>
      <c r="AH34" s="1093"/>
      <c r="AI34" s="1093"/>
      <c r="AJ34" s="1094"/>
      <c r="AK34" s="1035">
        <v>20</v>
      </c>
      <c r="AL34" s="1026"/>
      <c r="AM34" s="1026"/>
      <c r="AN34" s="1026"/>
      <c r="AO34" s="1026"/>
      <c r="AP34" s="1026" t="s">
        <v>600</v>
      </c>
      <c r="AQ34" s="1026"/>
      <c r="AR34" s="1026"/>
      <c r="AS34" s="1026"/>
      <c r="AT34" s="1026"/>
      <c r="AU34" s="1026">
        <v>0</v>
      </c>
      <c r="AV34" s="1026"/>
      <c r="AW34" s="1026"/>
      <c r="AX34" s="1026"/>
      <c r="AY34" s="1026"/>
      <c r="AZ34" s="1097" t="s">
        <v>600</v>
      </c>
      <c r="BA34" s="1097"/>
      <c r="BB34" s="1097"/>
      <c r="BC34" s="1097"/>
      <c r="BD34" s="1097"/>
      <c r="BE34" s="1081" t="s">
        <v>410</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86" t="s">
        <v>414</v>
      </c>
      <c r="C35" s="1087"/>
      <c r="D35" s="1087"/>
      <c r="E35" s="1087"/>
      <c r="F35" s="1087"/>
      <c r="G35" s="1087"/>
      <c r="H35" s="1087"/>
      <c r="I35" s="1087"/>
      <c r="J35" s="1087"/>
      <c r="K35" s="1087"/>
      <c r="L35" s="1087"/>
      <c r="M35" s="1087"/>
      <c r="N35" s="1087"/>
      <c r="O35" s="1087"/>
      <c r="P35" s="1088"/>
      <c r="Q35" s="1098">
        <v>3220</v>
      </c>
      <c r="R35" s="1099"/>
      <c r="S35" s="1099"/>
      <c r="T35" s="1099"/>
      <c r="U35" s="1099"/>
      <c r="V35" s="1099">
        <v>3050</v>
      </c>
      <c r="W35" s="1099"/>
      <c r="X35" s="1099"/>
      <c r="Y35" s="1099"/>
      <c r="Z35" s="1099"/>
      <c r="AA35" s="1099">
        <v>170</v>
      </c>
      <c r="AB35" s="1099"/>
      <c r="AC35" s="1099"/>
      <c r="AD35" s="1099"/>
      <c r="AE35" s="1100"/>
      <c r="AF35" s="1092">
        <v>170</v>
      </c>
      <c r="AG35" s="1093"/>
      <c r="AH35" s="1093"/>
      <c r="AI35" s="1093"/>
      <c r="AJ35" s="1094"/>
      <c r="AK35" s="1035">
        <v>674</v>
      </c>
      <c r="AL35" s="1026"/>
      <c r="AM35" s="1026"/>
      <c r="AN35" s="1026"/>
      <c r="AO35" s="1026"/>
      <c r="AP35" s="1026">
        <v>16152</v>
      </c>
      <c r="AQ35" s="1026"/>
      <c r="AR35" s="1026"/>
      <c r="AS35" s="1026"/>
      <c r="AT35" s="1026"/>
      <c r="AU35" s="1026">
        <v>5834</v>
      </c>
      <c r="AV35" s="1026"/>
      <c r="AW35" s="1026"/>
      <c r="AX35" s="1026"/>
      <c r="AY35" s="1026"/>
      <c r="AZ35" s="1097" t="s">
        <v>600</v>
      </c>
      <c r="BA35" s="1097"/>
      <c r="BB35" s="1097"/>
      <c r="BC35" s="1097"/>
      <c r="BD35" s="1097"/>
      <c r="BE35" s="1081" t="s">
        <v>412</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86" t="s">
        <v>415</v>
      </c>
      <c r="C36" s="1087"/>
      <c r="D36" s="1087"/>
      <c r="E36" s="1087"/>
      <c r="F36" s="1087"/>
      <c r="G36" s="1087"/>
      <c r="H36" s="1087"/>
      <c r="I36" s="1087"/>
      <c r="J36" s="1087"/>
      <c r="K36" s="1087"/>
      <c r="L36" s="1087"/>
      <c r="M36" s="1087"/>
      <c r="N36" s="1087"/>
      <c r="O36" s="1087"/>
      <c r="P36" s="1088"/>
      <c r="Q36" s="1098">
        <v>150</v>
      </c>
      <c r="R36" s="1099"/>
      <c r="S36" s="1099"/>
      <c r="T36" s="1099"/>
      <c r="U36" s="1099"/>
      <c r="V36" s="1099">
        <v>144</v>
      </c>
      <c r="W36" s="1099"/>
      <c r="X36" s="1099"/>
      <c r="Y36" s="1099"/>
      <c r="Z36" s="1099"/>
      <c r="AA36" s="1099">
        <v>6</v>
      </c>
      <c r="AB36" s="1099"/>
      <c r="AC36" s="1099"/>
      <c r="AD36" s="1099"/>
      <c r="AE36" s="1100"/>
      <c r="AF36" s="1092">
        <v>6</v>
      </c>
      <c r="AG36" s="1093"/>
      <c r="AH36" s="1093"/>
      <c r="AI36" s="1093"/>
      <c r="AJ36" s="1094"/>
      <c r="AK36" s="1035">
        <v>30</v>
      </c>
      <c r="AL36" s="1026"/>
      <c r="AM36" s="1026"/>
      <c r="AN36" s="1026"/>
      <c r="AO36" s="1026"/>
      <c r="AP36" s="1026">
        <v>63</v>
      </c>
      <c r="AQ36" s="1026"/>
      <c r="AR36" s="1026"/>
      <c r="AS36" s="1026"/>
      <c r="AT36" s="1026"/>
      <c r="AU36" s="1026">
        <v>39</v>
      </c>
      <c r="AV36" s="1026"/>
      <c r="AW36" s="1026"/>
      <c r="AX36" s="1026"/>
      <c r="AY36" s="1026"/>
      <c r="AZ36" s="1097" t="s">
        <v>600</v>
      </c>
      <c r="BA36" s="1097"/>
      <c r="BB36" s="1097"/>
      <c r="BC36" s="1097"/>
      <c r="BD36" s="1097"/>
      <c r="BE36" s="1081" t="s">
        <v>416</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86" t="s">
        <v>417</v>
      </c>
      <c r="C37" s="1087"/>
      <c r="D37" s="1087"/>
      <c r="E37" s="1087"/>
      <c r="F37" s="1087"/>
      <c r="G37" s="1087"/>
      <c r="H37" s="1087"/>
      <c r="I37" s="1087"/>
      <c r="J37" s="1087"/>
      <c r="K37" s="1087"/>
      <c r="L37" s="1087"/>
      <c r="M37" s="1087"/>
      <c r="N37" s="1087"/>
      <c r="O37" s="1087"/>
      <c r="P37" s="1088"/>
      <c r="Q37" s="1098">
        <v>277</v>
      </c>
      <c r="R37" s="1099"/>
      <c r="S37" s="1099"/>
      <c r="T37" s="1099"/>
      <c r="U37" s="1099"/>
      <c r="V37" s="1099">
        <v>239</v>
      </c>
      <c r="W37" s="1099"/>
      <c r="X37" s="1099"/>
      <c r="Y37" s="1099"/>
      <c r="Z37" s="1099"/>
      <c r="AA37" s="1099">
        <v>38</v>
      </c>
      <c r="AB37" s="1099"/>
      <c r="AC37" s="1099"/>
      <c r="AD37" s="1099"/>
      <c r="AE37" s="1100"/>
      <c r="AF37" s="1092">
        <v>38</v>
      </c>
      <c r="AG37" s="1093"/>
      <c r="AH37" s="1093"/>
      <c r="AI37" s="1093"/>
      <c r="AJ37" s="1094"/>
      <c r="AK37" s="1035">
        <v>203</v>
      </c>
      <c r="AL37" s="1026"/>
      <c r="AM37" s="1026"/>
      <c r="AN37" s="1026"/>
      <c r="AO37" s="1026"/>
      <c r="AP37" s="1026">
        <v>1940</v>
      </c>
      <c r="AQ37" s="1026"/>
      <c r="AR37" s="1026"/>
      <c r="AS37" s="1026"/>
      <c r="AT37" s="1026"/>
      <c r="AU37" s="1026">
        <v>1940</v>
      </c>
      <c r="AV37" s="1026"/>
      <c r="AW37" s="1026"/>
      <c r="AX37" s="1026"/>
      <c r="AY37" s="1026"/>
      <c r="AZ37" s="1097" t="s">
        <v>600</v>
      </c>
      <c r="BA37" s="1097"/>
      <c r="BB37" s="1097"/>
      <c r="BC37" s="1097"/>
      <c r="BD37" s="1097"/>
      <c r="BE37" s="1081" t="s">
        <v>418</v>
      </c>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86" t="s">
        <v>419</v>
      </c>
      <c r="C38" s="1087"/>
      <c r="D38" s="1087"/>
      <c r="E38" s="1087"/>
      <c r="F38" s="1087"/>
      <c r="G38" s="1087"/>
      <c r="H38" s="1087"/>
      <c r="I38" s="1087"/>
      <c r="J38" s="1087"/>
      <c r="K38" s="1087"/>
      <c r="L38" s="1087"/>
      <c r="M38" s="1087"/>
      <c r="N38" s="1087"/>
      <c r="O38" s="1087"/>
      <c r="P38" s="1088"/>
      <c r="Q38" s="1098">
        <v>298</v>
      </c>
      <c r="R38" s="1099"/>
      <c r="S38" s="1099"/>
      <c r="T38" s="1099"/>
      <c r="U38" s="1099"/>
      <c r="V38" s="1099">
        <v>261</v>
      </c>
      <c r="W38" s="1099"/>
      <c r="X38" s="1099"/>
      <c r="Y38" s="1099"/>
      <c r="Z38" s="1099"/>
      <c r="AA38" s="1099">
        <v>37</v>
      </c>
      <c r="AB38" s="1099"/>
      <c r="AC38" s="1099"/>
      <c r="AD38" s="1099"/>
      <c r="AE38" s="1100"/>
      <c r="AF38" s="1092">
        <v>37</v>
      </c>
      <c r="AG38" s="1093"/>
      <c r="AH38" s="1093"/>
      <c r="AI38" s="1093"/>
      <c r="AJ38" s="1094"/>
      <c r="AK38" s="1035">
        <v>138</v>
      </c>
      <c r="AL38" s="1026"/>
      <c r="AM38" s="1026"/>
      <c r="AN38" s="1026"/>
      <c r="AO38" s="1026"/>
      <c r="AP38" s="1026">
        <v>1115</v>
      </c>
      <c r="AQ38" s="1026"/>
      <c r="AR38" s="1026"/>
      <c r="AS38" s="1026"/>
      <c r="AT38" s="1026"/>
      <c r="AU38" s="1026">
        <v>1115</v>
      </c>
      <c r="AV38" s="1026"/>
      <c r="AW38" s="1026"/>
      <c r="AX38" s="1026"/>
      <c r="AY38" s="1026"/>
      <c r="AZ38" s="1097" t="s">
        <v>600</v>
      </c>
      <c r="BA38" s="1097"/>
      <c r="BB38" s="1097"/>
      <c r="BC38" s="1097"/>
      <c r="BD38" s="1097"/>
      <c r="BE38" s="1081" t="s">
        <v>412</v>
      </c>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86" t="s">
        <v>420</v>
      </c>
      <c r="C39" s="1087"/>
      <c r="D39" s="1087"/>
      <c r="E39" s="1087"/>
      <c r="F39" s="1087"/>
      <c r="G39" s="1087"/>
      <c r="H39" s="1087"/>
      <c r="I39" s="1087"/>
      <c r="J39" s="1087"/>
      <c r="K39" s="1087"/>
      <c r="L39" s="1087"/>
      <c r="M39" s="1087"/>
      <c r="N39" s="1087"/>
      <c r="O39" s="1087"/>
      <c r="P39" s="1088"/>
      <c r="Q39" s="1098">
        <v>116</v>
      </c>
      <c r="R39" s="1099"/>
      <c r="S39" s="1099"/>
      <c r="T39" s="1099"/>
      <c r="U39" s="1099"/>
      <c r="V39" s="1099">
        <v>5</v>
      </c>
      <c r="W39" s="1099"/>
      <c r="X39" s="1099"/>
      <c r="Y39" s="1099"/>
      <c r="Z39" s="1099"/>
      <c r="AA39" s="1099">
        <v>111</v>
      </c>
      <c r="AB39" s="1099"/>
      <c r="AC39" s="1099"/>
      <c r="AD39" s="1099"/>
      <c r="AE39" s="1100"/>
      <c r="AF39" s="1092">
        <v>111</v>
      </c>
      <c r="AG39" s="1093"/>
      <c r="AH39" s="1093"/>
      <c r="AI39" s="1093"/>
      <c r="AJ39" s="1094"/>
      <c r="AK39" s="1035" t="s">
        <v>600</v>
      </c>
      <c r="AL39" s="1026"/>
      <c r="AM39" s="1026"/>
      <c r="AN39" s="1026"/>
      <c r="AO39" s="1026"/>
      <c r="AP39" s="1026" t="s">
        <v>600</v>
      </c>
      <c r="AQ39" s="1026"/>
      <c r="AR39" s="1026"/>
      <c r="AS39" s="1026"/>
      <c r="AT39" s="1026"/>
      <c r="AU39" s="1026" t="s">
        <v>600</v>
      </c>
      <c r="AV39" s="1026"/>
      <c r="AW39" s="1026"/>
      <c r="AX39" s="1026"/>
      <c r="AY39" s="1026"/>
      <c r="AZ39" s="1097" t="s">
        <v>600</v>
      </c>
      <c r="BA39" s="1097"/>
      <c r="BB39" s="1097"/>
      <c r="BC39" s="1097"/>
      <c r="BD39" s="1097"/>
      <c r="BE39" s="1081" t="s">
        <v>421</v>
      </c>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422</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391</v>
      </c>
      <c r="B63" s="999" t="s">
        <v>423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3215</v>
      </c>
      <c r="AG63" s="1014"/>
      <c r="AH63" s="1014"/>
      <c r="AI63" s="1014"/>
      <c r="AJ63" s="1079"/>
      <c r="AK63" s="1080"/>
      <c r="AL63" s="1018"/>
      <c r="AM63" s="1018"/>
      <c r="AN63" s="1018"/>
      <c r="AO63" s="1018"/>
      <c r="AP63" s="1014">
        <v>30396</v>
      </c>
      <c r="AQ63" s="1014"/>
      <c r="AR63" s="1014"/>
      <c r="AS63" s="1014"/>
      <c r="AT63" s="1014"/>
      <c r="AU63" s="1014">
        <v>9256</v>
      </c>
      <c r="AV63" s="1014"/>
      <c r="AW63" s="1014"/>
      <c r="AX63" s="1014"/>
      <c r="AY63" s="1014"/>
      <c r="AZ63" s="1074"/>
      <c r="BA63" s="1074"/>
      <c r="BB63" s="1074"/>
      <c r="BC63" s="1074"/>
      <c r="BD63" s="1074"/>
      <c r="BE63" s="1015"/>
      <c r="BF63" s="1015"/>
      <c r="BG63" s="1015"/>
      <c r="BH63" s="1015"/>
      <c r="BI63" s="1016"/>
      <c r="BJ63" s="1075" t="s">
        <v>424</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426</v>
      </c>
      <c r="B66" s="1051"/>
      <c r="C66" s="1051"/>
      <c r="D66" s="1051"/>
      <c r="E66" s="1051"/>
      <c r="F66" s="1051"/>
      <c r="G66" s="1051"/>
      <c r="H66" s="1051"/>
      <c r="I66" s="1051"/>
      <c r="J66" s="1051"/>
      <c r="K66" s="1051"/>
      <c r="L66" s="1051"/>
      <c r="M66" s="1051"/>
      <c r="N66" s="1051"/>
      <c r="O66" s="1051"/>
      <c r="P66" s="1052"/>
      <c r="Q66" s="1056" t="s">
        <v>427</v>
      </c>
      <c r="R66" s="1057"/>
      <c r="S66" s="1057"/>
      <c r="T66" s="1057"/>
      <c r="U66" s="1058"/>
      <c r="V66" s="1056" t="s">
        <v>428</v>
      </c>
      <c r="W66" s="1057"/>
      <c r="X66" s="1057"/>
      <c r="Y66" s="1057"/>
      <c r="Z66" s="1058"/>
      <c r="AA66" s="1056" t="s">
        <v>429</v>
      </c>
      <c r="AB66" s="1057"/>
      <c r="AC66" s="1057"/>
      <c r="AD66" s="1057"/>
      <c r="AE66" s="1058"/>
      <c r="AF66" s="1062" t="s">
        <v>430</v>
      </c>
      <c r="AG66" s="1063"/>
      <c r="AH66" s="1063"/>
      <c r="AI66" s="1063"/>
      <c r="AJ66" s="1064"/>
      <c r="AK66" s="1056" t="s">
        <v>431</v>
      </c>
      <c r="AL66" s="1051"/>
      <c r="AM66" s="1051"/>
      <c r="AN66" s="1051"/>
      <c r="AO66" s="1052"/>
      <c r="AP66" s="1056" t="s">
        <v>432</v>
      </c>
      <c r="AQ66" s="1057"/>
      <c r="AR66" s="1057"/>
      <c r="AS66" s="1057"/>
      <c r="AT66" s="1058"/>
      <c r="AU66" s="1056" t="s">
        <v>433</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608</v>
      </c>
      <c r="C68" s="1041"/>
      <c r="D68" s="1041"/>
      <c r="E68" s="1041"/>
      <c r="F68" s="1041"/>
      <c r="G68" s="1041"/>
      <c r="H68" s="1041"/>
      <c r="I68" s="1041"/>
      <c r="J68" s="1041"/>
      <c r="K68" s="1041"/>
      <c r="L68" s="1041"/>
      <c r="M68" s="1041"/>
      <c r="N68" s="1041"/>
      <c r="O68" s="1041"/>
      <c r="P68" s="1042"/>
      <c r="Q68" s="1043">
        <v>7117</v>
      </c>
      <c r="R68" s="1037"/>
      <c r="S68" s="1037"/>
      <c r="T68" s="1037"/>
      <c r="U68" s="1037"/>
      <c r="V68" s="1037">
        <v>6959</v>
      </c>
      <c r="W68" s="1037"/>
      <c r="X68" s="1037"/>
      <c r="Y68" s="1037"/>
      <c r="Z68" s="1037"/>
      <c r="AA68" s="1037">
        <v>158</v>
      </c>
      <c r="AB68" s="1037"/>
      <c r="AC68" s="1037"/>
      <c r="AD68" s="1037"/>
      <c r="AE68" s="1037"/>
      <c r="AF68" s="1037">
        <v>158</v>
      </c>
      <c r="AG68" s="1037"/>
      <c r="AH68" s="1037"/>
      <c r="AI68" s="1037"/>
      <c r="AJ68" s="1037"/>
      <c r="AK68" s="1037">
        <v>311</v>
      </c>
      <c r="AL68" s="1037"/>
      <c r="AM68" s="1037"/>
      <c r="AN68" s="1037"/>
      <c r="AO68" s="1037"/>
      <c r="AP68" s="1037">
        <v>1207</v>
      </c>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609</v>
      </c>
      <c r="C69" s="1030"/>
      <c r="D69" s="1030"/>
      <c r="E69" s="1030"/>
      <c r="F69" s="1030"/>
      <c r="G69" s="1030"/>
      <c r="H69" s="1030"/>
      <c r="I69" s="1030"/>
      <c r="J69" s="1030"/>
      <c r="K69" s="1030"/>
      <c r="L69" s="1030"/>
      <c r="M69" s="1030"/>
      <c r="N69" s="1030"/>
      <c r="O69" s="1030"/>
      <c r="P69" s="1031"/>
      <c r="Q69" s="1032">
        <v>572</v>
      </c>
      <c r="R69" s="1026"/>
      <c r="S69" s="1026"/>
      <c r="T69" s="1026"/>
      <c r="U69" s="1026"/>
      <c r="V69" s="1026">
        <v>462</v>
      </c>
      <c r="W69" s="1026"/>
      <c r="X69" s="1026"/>
      <c r="Y69" s="1026"/>
      <c r="Z69" s="1026"/>
      <c r="AA69" s="1026">
        <v>110</v>
      </c>
      <c r="AB69" s="1026"/>
      <c r="AC69" s="1026"/>
      <c r="AD69" s="1026"/>
      <c r="AE69" s="1026"/>
      <c r="AF69" s="1026">
        <v>1072</v>
      </c>
      <c r="AG69" s="1026"/>
      <c r="AH69" s="1026"/>
      <c r="AI69" s="1026"/>
      <c r="AJ69" s="1026"/>
      <c r="AK69" s="1026" t="s">
        <v>625</v>
      </c>
      <c r="AL69" s="1026"/>
      <c r="AM69" s="1026"/>
      <c r="AN69" s="1026"/>
      <c r="AO69" s="1026"/>
      <c r="AP69" s="1026">
        <v>0</v>
      </c>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610</v>
      </c>
      <c r="C70" s="1030"/>
      <c r="D70" s="1030"/>
      <c r="E70" s="1030"/>
      <c r="F70" s="1030"/>
      <c r="G70" s="1030"/>
      <c r="H70" s="1030"/>
      <c r="I70" s="1030"/>
      <c r="J70" s="1030"/>
      <c r="K70" s="1030"/>
      <c r="L70" s="1030"/>
      <c r="M70" s="1030"/>
      <c r="N70" s="1030"/>
      <c r="O70" s="1030"/>
      <c r="P70" s="1031"/>
      <c r="Q70" s="1032">
        <v>899</v>
      </c>
      <c r="R70" s="1026"/>
      <c r="S70" s="1026"/>
      <c r="T70" s="1026"/>
      <c r="U70" s="1026"/>
      <c r="V70" s="1026">
        <v>853</v>
      </c>
      <c r="W70" s="1026"/>
      <c r="X70" s="1026"/>
      <c r="Y70" s="1026"/>
      <c r="Z70" s="1026"/>
      <c r="AA70" s="1026">
        <v>46</v>
      </c>
      <c r="AB70" s="1026"/>
      <c r="AC70" s="1026"/>
      <c r="AD70" s="1026"/>
      <c r="AE70" s="1026"/>
      <c r="AF70" s="1026">
        <v>46</v>
      </c>
      <c r="AG70" s="1026"/>
      <c r="AH70" s="1026"/>
      <c r="AI70" s="1026"/>
      <c r="AJ70" s="1026"/>
      <c r="AK70" s="1026">
        <v>0</v>
      </c>
      <c r="AL70" s="1026"/>
      <c r="AM70" s="1026"/>
      <c r="AN70" s="1026"/>
      <c r="AO70" s="1026"/>
      <c r="AP70" s="1026" t="s">
        <v>626</v>
      </c>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611</v>
      </c>
      <c r="C71" s="1030"/>
      <c r="D71" s="1030"/>
      <c r="E71" s="1030"/>
      <c r="F71" s="1030"/>
      <c r="G71" s="1030"/>
      <c r="H71" s="1030"/>
      <c r="I71" s="1030"/>
      <c r="J71" s="1030"/>
      <c r="K71" s="1030"/>
      <c r="L71" s="1030"/>
      <c r="M71" s="1030"/>
      <c r="N71" s="1030"/>
      <c r="O71" s="1030"/>
      <c r="P71" s="1031"/>
      <c r="Q71" s="1032">
        <v>255217</v>
      </c>
      <c r="R71" s="1026"/>
      <c r="S71" s="1026"/>
      <c r="T71" s="1026"/>
      <c r="U71" s="1026"/>
      <c r="V71" s="1026">
        <v>243412</v>
      </c>
      <c r="W71" s="1026"/>
      <c r="X71" s="1026"/>
      <c r="Y71" s="1026"/>
      <c r="Z71" s="1026"/>
      <c r="AA71" s="1026">
        <v>11805</v>
      </c>
      <c r="AB71" s="1026"/>
      <c r="AC71" s="1026"/>
      <c r="AD71" s="1026"/>
      <c r="AE71" s="1026"/>
      <c r="AF71" s="1026">
        <v>11805</v>
      </c>
      <c r="AG71" s="1026"/>
      <c r="AH71" s="1026"/>
      <c r="AI71" s="1026"/>
      <c r="AJ71" s="1026"/>
      <c r="AK71" s="1026">
        <v>646</v>
      </c>
      <c r="AL71" s="1026"/>
      <c r="AM71" s="1026"/>
      <c r="AN71" s="1026"/>
      <c r="AO71" s="1026"/>
      <c r="AP71" s="1026" t="s">
        <v>627</v>
      </c>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612</v>
      </c>
      <c r="C72" s="1030"/>
      <c r="D72" s="1030"/>
      <c r="E72" s="1030"/>
      <c r="F72" s="1030"/>
      <c r="G72" s="1030"/>
      <c r="H72" s="1030"/>
      <c r="I72" s="1030"/>
      <c r="J72" s="1030"/>
      <c r="K72" s="1030"/>
      <c r="L72" s="1030"/>
      <c r="M72" s="1030"/>
      <c r="N72" s="1030"/>
      <c r="O72" s="1030"/>
      <c r="P72" s="1031"/>
      <c r="Q72" s="1032">
        <v>7032</v>
      </c>
      <c r="R72" s="1026"/>
      <c r="S72" s="1026"/>
      <c r="T72" s="1026"/>
      <c r="U72" s="1026"/>
      <c r="V72" s="1026">
        <v>6827</v>
      </c>
      <c r="W72" s="1026"/>
      <c r="X72" s="1026"/>
      <c r="Y72" s="1026"/>
      <c r="Z72" s="1026"/>
      <c r="AA72" s="1026">
        <v>205</v>
      </c>
      <c r="AB72" s="1026"/>
      <c r="AC72" s="1026"/>
      <c r="AD72" s="1026"/>
      <c r="AE72" s="1026"/>
      <c r="AF72" s="1026">
        <v>205</v>
      </c>
      <c r="AG72" s="1026"/>
      <c r="AH72" s="1026"/>
      <c r="AI72" s="1026"/>
      <c r="AJ72" s="1026"/>
      <c r="AK72" s="1026">
        <v>15</v>
      </c>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613</v>
      </c>
      <c r="C73" s="1030"/>
      <c r="D73" s="1030"/>
      <c r="E73" s="1030"/>
      <c r="F73" s="1030"/>
      <c r="G73" s="1030"/>
      <c r="H73" s="1030"/>
      <c r="I73" s="1030"/>
      <c r="J73" s="1030"/>
      <c r="K73" s="1030"/>
      <c r="L73" s="1030"/>
      <c r="M73" s="1030"/>
      <c r="N73" s="1030"/>
      <c r="O73" s="1030"/>
      <c r="P73" s="1031"/>
      <c r="Q73" s="1032">
        <v>1625</v>
      </c>
      <c r="R73" s="1026"/>
      <c r="S73" s="1026"/>
      <c r="T73" s="1026"/>
      <c r="U73" s="1026"/>
      <c r="V73" s="1026">
        <v>1624</v>
      </c>
      <c r="W73" s="1026"/>
      <c r="X73" s="1026"/>
      <c r="Y73" s="1026"/>
      <c r="Z73" s="1026"/>
      <c r="AA73" s="1026">
        <v>1</v>
      </c>
      <c r="AB73" s="1026"/>
      <c r="AC73" s="1026"/>
      <c r="AD73" s="1026"/>
      <c r="AE73" s="1026"/>
      <c r="AF73" s="1026">
        <v>1</v>
      </c>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t="s">
        <v>614</v>
      </c>
      <c r="C74" s="1030"/>
      <c r="D74" s="1030"/>
      <c r="E74" s="1030"/>
      <c r="F74" s="1030"/>
      <c r="G74" s="1030"/>
      <c r="H74" s="1030"/>
      <c r="I74" s="1030"/>
      <c r="J74" s="1030"/>
      <c r="K74" s="1030"/>
      <c r="L74" s="1030"/>
      <c r="M74" s="1030"/>
      <c r="N74" s="1030"/>
      <c r="O74" s="1030"/>
      <c r="P74" s="1031"/>
      <c r="Q74" s="1032">
        <v>1</v>
      </c>
      <c r="R74" s="1026"/>
      <c r="S74" s="1026"/>
      <c r="T74" s="1026"/>
      <c r="U74" s="1026"/>
      <c r="V74" s="1026">
        <v>0</v>
      </c>
      <c r="W74" s="1026"/>
      <c r="X74" s="1026"/>
      <c r="Y74" s="1026"/>
      <c r="Z74" s="1026"/>
      <c r="AA74" s="1026">
        <v>1</v>
      </c>
      <c r="AB74" s="1026"/>
      <c r="AC74" s="1026"/>
      <c r="AD74" s="1026"/>
      <c r="AE74" s="1026"/>
      <c r="AF74" s="1026">
        <v>1</v>
      </c>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t="s">
        <v>615</v>
      </c>
      <c r="C75" s="1030"/>
      <c r="D75" s="1030"/>
      <c r="E75" s="1030"/>
      <c r="F75" s="1030"/>
      <c r="G75" s="1030"/>
      <c r="H75" s="1030"/>
      <c r="I75" s="1030"/>
      <c r="J75" s="1030"/>
      <c r="K75" s="1030"/>
      <c r="L75" s="1030"/>
      <c r="M75" s="1030"/>
      <c r="N75" s="1030"/>
      <c r="O75" s="1030"/>
      <c r="P75" s="1031"/>
      <c r="Q75" s="1033">
        <v>65</v>
      </c>
      <c r="R75" s="1034"/>
      <c r="S75" s="1034"/>
      <c r="T75" s="1034"/>
      <c r="U75" s="1035"/>
      <c r="V75" s="1036">
        <v>53</v>
      </c>
      <c r="W75" s="1034"/>
      <c r="X75" s="1034"/>
      <c r="Y75" s="1034"/>
      <c r="Z75" s="1035"/>
      <c r="AA75" s="1036">
        <v>12</v>
      </c>
      <c r="AB75" s="1034"/>
      <c r="AC75" s="1034"/>
      <c r="AD75" s="1034"/>
      <c r="AE75" s="1035"/>
      <c r="AF75" s="1036">
        <v>12</v>
      </c>
      <c r="AG75" s="1034"/>
      <c r="AH75" s="1034"/>
      <c r="AI75" s="1034"/>
      <c r="AJ75" s="1035"/>
      <c r="AK75" s="1036">
        <v>26</v>
      </c>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t="s">
        <v>616</v>
      </c>
      <c r="C76" s="1030"/>
      <c r="D76" s="1030"/>
      <c r="E76" s="1030"/>
      <c r="F76" s="1030"/>
      <c r="G76" s="1030"/>
      <c r="H76" s="1030"/>
      <c r="I76" s="1030"/>
      <c r="J76" s="1030"/>
      <c r="K76" s="1030"/>
      <c r="L76" s="1030"/>
      <c r="M76" s="1030"/>
      <c r="N76" s="1030"/>
      <c r="O76" s="1030"/>
      <c r="P76" s="1031"/>
      <c r="Q76" s="1033">
        <v>30</v>
      </c>
      <c r="R76" s="1034"/>
      <c r="S76" s="1034"/>
      <c r="T76" s="1034"/>
      <c r="U76" s="1035"/>
      <c r="V76" s="1036">
        <v>26</v>
      </c>
      <c r="W76" s="1034"/>
      <c r="X76" s="1034"/>
      <c r="Y76" s="1034"/>
      <c r="Z76" s="1035"/>
      <c r="AA76" s="1036">
        <v>4</v>
      </c>
      <c r="AB76" s="1034"/>
      <c r="AC76" s="1034"/>
      <c r="AD76" s="1034"/>
      <c r="AE76" s="1035"/>
      <c r="AF76" s="1036">
        <v>4</v>
      </c>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t="s">
        <v>617</v>
      </c>
      <c r="C77" s="1030"/>
      <c r="D77" s="1030"/>
      <c r="E77" s="1030"/>
      <c r="F77" s="1030"/>
      <c r="G77" s="1030"/>
      <c r="H77" s="1030"/>
      <c r="I77" s="1030"/>
      <c r="J77" s="1030"/>
      <c r="K77" s="1030"/>
      <c r="L77" s="1030"/>
      <c r="M77" s="1030"/>
      <c r="N77" s="1030"/>
      <c r="O77" s="1030"/>
      <c r="P77" s="1031"/>
      <c r="Q77" s="1033">
        <v>228</v>
      </c>
      <c r="R77" s="1034"/>
      <c r="S77" s="1034"/>
      <c r="T77" s="1034"/>
      <c r="U77" s="1035"/>
      <c r="V77" s="1036">
        <v>228</v>
      </c>
      <c r="W77" s="1034"/>
      <c r="X77" s="1034"/>
      <c r="Y77" s="1034"/>
      <c r="Z77" s="1035"/>
      <c r="AA77" s="1036">
        <v>0</v>
      </c>
      <c r="AB77" s="1034"/>
      <c r="AC77" s="1034"/>
      <c r="AD77" s="1034"/>
      <c r="AE77" s="1035"/>
      <c r="AF77" s="1036">
        <v>0</v>
      </c>
      <c r="AG77" s="1034"/>
      <c r="AH77" s="1034"/>
      <c r="AI77" s="1034"/>
      <c r="AJ77" s="1035"/>
      <c r="AK77" s="1036">
        <v>8</v>
      </c>
      <c r="AL77" s="1034"/>
      <c r="AM77" s="1034"/>
      <c r="AN77" s="1034"/>
      <c r="AO77" s="1035"/>
      <c r="AP77" s="1036">
        <v>0</v>
      </c>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t="s">
        <v>618</v>
      </c>
      <c r="C78" s="1030"/>
      <c r="D78" s="1030"/>
      <c r="E78" s="1030"/>
      <c r="F78" s="1030"/>
      <c r="G78" s="1030"/>
      <c r="H78" s="1030"/>
      <c r="I78" s="1030"/>
      <c r="J78" s="1030"/>
      <c r="K78" s="1030"/>
      <c r="L78" s="1030"/>
      <c r="M78" s="1030"/>
      <c r="N78" s="1030"/>
      <c r="O78" s="1030"/>
      <c r="P78" s="1031"/>
      <c r="Q78" s="1032">
        <v>21</v>
      </c>
      <c r="R78" s="1026"/>
      <c r="S78" s="1026"/>
      <c r="T78" s="1026"/>
      <c r="U78" s="1026"/>
      <c r="V78" s="1026">
        <v>20</v>
      </c>
      <c r="W78" s="1026"/>
      <c r="X78" s="1026"/>
      <c r="Y78" s="1026"/>
      <c r="Z78" s="1026"/>
      <c r="AA78" s="1026">
        <v>1</v>
      </c>
      <c r="AB78" s="1026"/>
      <c r="AC78" s="1026"/>
      <c r="AD78" s="1026"/>
      <c r="AE78" s="1026"/>
      <c r="AF78" s="1026">
        <v>1</v>
      </c>
      <c r="AG78" s="1026"/>
      <c r="AH78" s="1026"/>
      <c r="AI78" s="1026"/>
      <c r="AJ78" s="1026"/>
      <c r="AK78" s="1026">
        <v>1</v>
      </c>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391</v>
      </c>
      <c r="B88" s="999" t="s">
        <v>434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13305</v>
      </c>
      <c r="AG88" s="1014"/>
      <c r="AH88" s="1014"/>
      <c r="AI88" s="1014"/>
      <c r="AJ88" s="1014"/>
      <c r="AK88" s="1018"/>
      <c r="AL88" s="1018"/>
      <c r="AM88" s="1018"/>
      <c r="AN88" s="1018"/>
      <c r="AO88" s="1018"/>
      <c r="AP88" s="1014">
        <v>1207</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435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385</v>
      </c>
      <c r="CS102" s="1006"/>
      <c r="CT102" s="1006"/>
      <c r="CU102" s="1006"/>
      <c r="CV102" s="1007"/>
      <c r="CW102" s="1005">
        <v>52</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440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442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443</v>
      </c>
      <c r="AB109" s="949"/>
      <c r="AC109" s="949"/>
      <c r="AD109" s="949"/>
      <c r="AE109" s="950"/>
      <c r="AF109" s="951" t="s">
        <v>307</v>
      </c>
      <c r="AG109" s="949"/>
      <c r="AH109" s="949"/>
      <c r="AI109" s="949"/>
      <c r="AJ109" s="950"/>
      <c r="AK109" s="951" t="s">
        <v>306</v>
      </c>
      <c r="AL109" s="949"/>
      <c r="AM109" s="949"/>
      <c r="AN109" s="949"/>
      <c r="AO109" s="950"/>
      <c r="AP109" s="951" t="s">
        <v>444</v>
      </c>
      <c r="AQ109" s="949"/>
      <c r="AR109" s="949"/>
      <c r="AS109" s="949"/>
      <c r="AT109" s="980"/>
      <c r="AU109" s="948" t="s">
        <v>442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443</v>
      </c>
      <c r="BR109" s="949"/>
      <c r="BS109" s="949"/>
      <c r="BT109" s="949"/>
      <c r="BU109" s="950"/>
      <c r="BV109" s="951" t="s">
        <v>307</v>
      </c>
      <c r="BW109" s="949"/>
      <c r="BX109" s="949"/>
      <c r="BY109" s="949"/>
      <c r="BZ109" s="950"/>
      <c r="CA109" s="951" t="s">
        <v>306</v>
      </c>
      <c r="CB109" s="949"/>
      <c r="CC109" s="949"/>
      <c r="CD109" s="949"/>
      <c r="CE109" s="950"/>
      <c r="CF109" s="987" t="s">
        <v>444</v>
      </c>
      <c r="CG109" s="987"/>
      <c r="CH109" s="987"/>
      <c r="CI109" s="987"/>
      <c r="CJ109" s="987"/>
      <c r="CK109" s="951" t="s">
        <v>445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443</v>
      </c>
      <c r="DH109" s="949"/>
      <c r="DI109" s="949"/>
      <c r="DJ109" s="949"/>
      <c r="DK109" s="950"/>
      <c r="DL109" s="951" t="s">
        <v>307</v>
      </c>
      <c r="DM109" s="949"/>
      <c r="DN109" s="949"/>
      <c r="DO109" s="949"/>
      <c r="DP109" s="950"/>
      <c r="DQ109" s="951" t="s">
        <v>306</v>
      </c>
      <c r="DR109" s="949"/>
      <c r="DS109" s="949"/>
      <c r="DT109" s="949"/>
      <c r="DU109" s="950"/>
      <c r="DV109" s="951" t="s">
        <v>444</v>
      </c>
      <c r="DW109" s="949"/>
      <c r="DX109" s="949"/>
      <c r="DY109" s="949"/>
      <c r="DZ109" s="980"/>
    </row>
    <row r="110" spans="1:131" s="247" customFormat="1" ht="26.25" customHeight="1" x14ac:dyDescent="0.2">
      <c r="A110" s="851" t="s">
        <v>446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4768817</v>
      </c>
      <c r="AB110" s="942"/>
      <c r="AC110" s="942"/>
      <c r="AD110" s="942"/>
      <c r="AE110" s="943"/>
      <c r="AF110" s="944">
        <v>4542442</v>
      </c>
      <c r="AG110" s="942"/>
      <c r="AH110" s="942"/>
      <c r="AI110" s="942"/>
      <c r="AJ110" s="943"/>
      <c r="AK110" s="944">
        <v>4246516</v>
      </c>
      <c r="AL110" s="942"/>
      <c r="AM110" s="942"/>
      <c r="AN110" s="942"/>
      <c r="AO110" s="943"/>
      <c r="AP110" s="945">
        <v>17.399999999999999</v>
      </c>
      <c r="AQ110" s="946"/>
      <c r="AR110" s="946"/>
      <c r="AS110" s="946"/>
      <c r="AT110" s="947"/>
      <c r="AU110" s="981" t="s">
        <v>73</v>
      </c>
      <c r="AV110" s="982"/>
      <c r="AW110" s="982"/>
      <c r="AX110" s="982"/>
      <c r="AY110" s="982"/>
      <c r="AZ110" s="907" t="s">
        <v>447</v>
      </c>
      <c r="BA110" s="852"/>
      <c r="BB110" s="852"/>
      <c r="BC110" s="852"/>
      <c r="BD110" s="852"/>
      <c r="BE110" s="852"/>
      <c r="BF110" s="852"/>
      <c r="BG110" s="852"/>
      <c r="BH110" s="852"/>
      <c r="BI110" s="852"/>
      <c r="BJ110" s="852"/>
      <c r="BK110" s="852"/>
      <c r="BL110" s="852"/>
      <c r="BM110" s="852"/>
      <c r="BN110" s="852"/>
      <c r="BO110" s="852"/>
      <c r="BP110" s="853"/>
      <c r="BQ110" s="908">
        <v>45273007</v>
      </c>
      <c r="BR110" s="889"/>
      <c r="BS110" s="889"/>
      <c r="BT110" s="889"/>
      <c r="BU110" s="889"/>
      <c r="BV110" s="889">
        <v>45825238</v>
      </c>
      <c r="BW110" s="889"/>
      <c r="BX110" s="889"/>
      <c r="BY110" s="889"/>
      <c r="BZ110" s="889"/>
      <c r="CA110" s="889">
        <v>45732471</v>
      </c>
      <c r="CB110" s="889"/>
      <c r="CC110" s="889"/>
      <c r="CD110" s="889"/>
      <c r="CE110" s="889"/>
      <c r="CF110" s="913">
        <v>187.9</v>
      </c>
      <c r="CG110" s="914"/>
      <c r="CH110" s="914"/>
      <c r="CI110" s="914"/>
      <c r="CJ110" s="914"/>
      <c r="CK110" s="977" t="s">
        <v>448</v>
      </c>
      <c r="CL110" s="863"/>
      <c r="CM110" s="938" t="s">
        <v>449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450</v>
      </c>
      <c r="DH110" s="889"/>
      <c r="DI110" s="889"/>
      <c r="DJ110" s="889"/>
      <c r="DK110" s="889"/>
      <c r="DL110" s="889" t="s">
        <v>451</v>
      </c>
      <c r="DM110" s="889"/>
      <c r="DN110" s="889"/>
      <c r="DO110" s="889"/>
      <c r="DP110" s="889"/>
      <c r="DQ110" s="889" t="s">
        <v>450</v>
      </c>
      <c r="DR110" s="889"/>
      <c r="DS110" s="889"/>
      <c r="DT110" s="889"/>
      <c r="DU110" s="889"/>
      <c r="DV110" s="890" t="s">
        <v>450</v>
      </c>
      <c r="DW110" s="890"/>
      <c r="DX110" s="890"/>
      <c r="DY110" s="890"/>
      <c r="DZ110" s="891"/>
    </row>
    <row r="111" spans="1:131" s="247" customFormat="1" ht="26.25" customHeight="1" x14ac:dyDescent="0.2">
      <c r="A111" s="818" t="s">
        <v>452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451</v>
      </c>
      <c r="AB111" s="970"/>
      <c r="AC111" s="970"/>
      <c r="AD111" s="970"/>
      <c r="AE111" s="971"/>
      <c r="AF111" s="972" t="s">
        <v>451</v>
      </c>
      <c r="AG111" s="970"/>
      <c r="AH111" s="970"/>
      <c r="AI111" s="970"/>
      <c r="AJ111" s="971"/>
      <c r="AK111" s="972" t="s">
        <v>450</v>
      </c>
      <c r="AL111" s="970"/>
      <c r="AM111" s="970"/>
      <c r="AN111" s="970"/>
      <c r="AO111" s="971"/>
      <c r="AP111" s="973" t="s">
        <v>450</v>
      </c>
      <c r="AQ111" s="974"/>
      <c r="AR111" s="974"/>
      <c r="AS111" s="974"/>
      <c r="AT111" s="975"/>
      <c r="AU111" s="983"/>
      <c r="AV111" s="984"/>
      <c r="AW111" s="984"/>
      <c r="AX111" s="984"/>
      <c r="AY111" s="984"/>
      <c r="AZ111" s="859" t="s">
        <v>453</v>
      </c>
      <c r="BA111" s="794"/>
      <c r="BB111" s="794"/>
      <c r="BC111" s="794"/>
      <c r="BD111" s="794"/>
      <c r="BE111" s="794"/>
      <c r="BF111" s="794"/>
      <c r="BG111" s="794"/>
      <c r="BH111" s="794"/>
      <c r="BI111" s="794"/>
      <c r="BJ111" s="794"/>
      <c r="BK111" s="794"/>
      <c r="BL111" s="794"/>
      <c r="BM111" s="794"/>
      <c r="BN111" s="794"/>
      <c r="BO111" s="794"/>
      <c r="BP111" s="795"/>
      <c r="BQ111" s="860">
        <v>104511</v>
      </c>
      <c r="BR111" s="861"/>
      <c r="BS111" s="861"/>
      <c r="BT111" s="861"/>
      <c r="BU111" s="861"/>
      <c r="BV111" s="861">
        <v>44467</v>
      </c>
      <c r="BW111" s="861"/>
      <c r="BX111" s="861"/>
      <c r="BY111" s="861"/>
      <c r="BZ111" s="861"/>
      <c r="CA111" s="861">
        <v>9375</v>
      </c>
      <c r="CB111" s="861"/>
      <c r="CC111" s="861"/>
      <c r="CD111" s="861"/>
      <c r="CE111" s="861"/>
      <c r="CF111" s="922">
        <v>0</v>
      </c>
      <c r="CG111" s="923"/>
      <c r="CH111" s="923"/>
      <c r="CI111" s="923"/>
      <c r="CJ111" s="923"/>
      <c r="CK111" s="978"/>
      <c r="CL111" s="865"/>
      <c r="CM111" s="868" t="s">
        <v>454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393</v>
      </c>
      <c r="DH111" s="861"/>
      <c r="DI111" s="861"/>
      <c r="DJ111" s="861"/>
      <c r="DK111" s="861"/>
      <c r="DL111" s="861" t="s">
        <v>450</v>
      </c>
      <c r="DM111" s="861"/>
      <c r="DN111" s="861"/>
      <c r="DO111" s="861"/>
      <c r="DP111" s="861"/>
      <c r="DQ111" s="861" t="s">
        <v>450</v>
      </c>
      <c r="DR111" s="861"/>
      <c r="DS111" s="861"/>
      <c r="DT111" s="861"/>
      <c r="DU111" s="861"/>
      <c r="DV111" s="838" t="s">
        <v>450</v>
      </c>
      <c r="DW111" s="838"/>
      <c r="DX111" s="838"/>
      <c r="DY111" s="838"/>
      <c r="DZ111" s="839"/>
    </row>
    <row r="112" spans="1:131" s="247" customFormat="1" ht="26.25" customHeight="1" x14ac:dyDescent="0.2">
      <c r="A112" s="963" t="s">
        <v>455</v>
      </c>
      <c r="B112" s="964"/>
      <c r="C112" s="794" t="s">
        <v>456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450</v>
      </c>
      <c r="AB112" s="824"/>
      <c r="AC112" s="824"/>
      <c r="AD112" s="824"/>
      <c r="AE112" s="825"/>
      <c r="AF112" s="826" t="s">
        <v>393</v>
      </c>
      <c r="AG112" s="824"/>
      <c r="AH112" s="824"/>
      <c r="AI112" s="824"/>
      <c r="AJ112" s="825"/>
      <c r="AK112" s="826" t="s">
        <v>450</v>
      </c>
      <c r="AL112" s="824"/>
      <c r="AM112" s="824"/>
      <c r="AN112" s="824"/>
      <c r="AO112" s="825"/>
      <c r="AP112" s="871" t="s">
        <v>450</v>
      </c>
      <c r="AQ112" s="872"/>
      <c r="AR112" s="872"/>
      <c r="AS112" s="872"/>
      <c r="AT112" s="873"/>
      <c r="AU112" s="983"/>
      <c r="AV112" s="984"/>
      <c r="AW112" s="984"/>
      <c r="AX112" s="984"/>
      <c r="AY112" s="984"/>
      <c r="AZ112" s="859" t="s">
        <v>457</v>
      </c>
      <c r="BA112" s="794"/>
      <c r="BB112" s="794"/>
      <c r="BC112" s="794"/>
      <c r="BD112" s="794"/>
      <c r="BE112" s="794"/>
      <c r="BF112" s="794"/>
      <c r="BG112" s="794"/>
      <c r="BH112" s="794"/>
      <c r="BI112" s="794"/>
      <c r="BJ112" s="794"/>
      <c r="BK112" s="794"/>
      <c r="BL112" s="794"/>
      <c r="BM112" s="794"/>
      <c r="BN112" s="794"/>
      <c r="BO112" s="794"/>
      <c r="BP112" s="795"/>
      <c r="BQ112" s="860">
        <v>9442838</v>
      </c>
      <c r="BR112" s="861"/>
      <c r="BS112" s="861"/>
      <c r="BT112" s="861"/>
      <c r="BU112" s="861"/>
      <c r="BV112" s="861">
        <v>9360161</v>
      </c>
      <c r="BW112" s="861"/>
      <c r="BX112" s="861"/>
      <c r="BY112" s="861"/>
      <c r="BZ112" s="861"/>
      <c r="CA112" s="861">
        <v>9256363</v>
      </c>
      <c r="CB112" s="861"/>
      <c r="CC112" s="861"/>
      <c r="CD112" s="861"/>
      <c r="CE112" s="861"/>
      <c r="CF112" s="922">
        <v>38</v>
      </c>
      <c r="CG112" s="923"/>
      <c r="CH112" s="923"/>
      <c r="CI112" s="923"/>
      <c r="CJ112" s="923"/>
      <c r="CK112" s="978"/>
      <c r="CL112" s="865"/>
      <c r="CM112" s="868" t="s">
        <v>458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450</v>
      </c>
      <c r="DH112" s="861"/>
      <c r="DI112" s="861"/>
      <c r="DJ112" s="861"/>
      <c r="DK112" s="861"/>
      <c r="DL112" s="861" t="s">
        <v>393</v>
      </c>
      <c r="DM112" s="861"/>
      <c r="DN112" s="861"/>
      <c r="DO112" s="861"/>
      <c r="DP112" s="861"/>
      <c r="DQ112" s="861" t="s">
        <v>393</v>
      </c>
      <c r="DR112" s="861"/>
      <c r="DS112" s="861"/>
      <c r="DT112" s="861"/>
      <c r="DU112" s="861"/>
      <c r="DV112" s="838" t="s">
        <v>393</v>
      </c>
      <c r="DW112" s="838"/>
      <c r="DX112" s="838"/>
      <c r="DY112" s="838"/>
      <c r="DZ112" s="839"/>
    </row>
    <row r="113" spans="1:130" s="247" customFormat="1" ht="26.25" customHeight="1" x14ac:dyDescent="0.2">
      <c r="A113" s="965"/>
      <c r="B113" s="966"/>
      <c r="C113" s="794" t="s">
        <v>459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795785</v>
      </c>
      <c r="AB113" s="970"/>
      <c r="AC113" s="970"/>
      <c r="AD113" s="970"/>
      <c r="AE113" s="971"/>
      <c r="AF113" s="972">
        <v>758106</v>
      </c>
      <c r="AG113" s="970"/>
      <c r="AH113" s="970"/>
      <c r="AI113" s="970"/>
      <c r="AJ113" s="971"/>
      <c r="AK113" s="972">
        <v>875561</v>
      </c>
      <c r="AL113" s="970"/>
      <c r="AM113" s="970"/>
      <c r="AN113" s="970"/>
      <c r="AO113" s="971"/>
      <c r="AP113" s="973">
        <v>3.6</v>
      </c>
      <c r="AQ113" s="974"/>
      <c r="AR113" s="974"/>
      <c r="AS113" s="974"/>
      <c r="AT113" s="975"/>
      <c r="AU113" s="983"/>
      <c r="AV113" s="984"/>
      <c r="AW113" s="984"/>
      <c r="AX113" s="984"/>
      <c r="AY113" s="984"/>
      <c r="AZ113" s="859" t="s">
        <v>460</v>
      </c>
      <c r="BA113" s="794"/>
      <c r="BB113" s="794"/>
      <c r="BC113" s="794"/>
      <c r="BD113" s="794"/>
      <c r="BE113" s="794"/>
      <c r="BF113" s="794"/>
      <c r="BG113" s="794"/>
      <c r="BH113" s="794"/>
      <c r="BI113" s="794"/>
      <c r="BJ113" s="794"/>
      <c r="BK113" s="794"/>
      <c r="BL113" s="794"/>
      <c r="BM113" s="794"/>
      <c r="BN113" s="794"/>
      <c r="BO113" s="794"/>
      <c r="BP113" s="795"/>
      <c r="BQ113" s="860">
        <v>281816</v>
      </c>
      <c r="BR113" s="861"/>
      <c r="BS113" s="861"/>
      <c r="BT113" s="861"/>
      <c r="BU113" s="861"/>
      <c r="BV113" s="861">
        <v>322940</v>
      </c>
      <c r="BW113" s="861"/>
      <c r="BX113" s="861"/>
      <c r="BY113" s="861"/>
      <c r="BZ113" s="861"/>
      <c r="CA113" s="861">
        <v>854927</v>
      </c>
      <c r="CB113" s="861"/>
      <c r="CC113" s="861"/>
      <c r="CD113" s="861"/>
      <c r="CE113" s="861"/>
      <c r="CF113" s="922">
        <v>3.5</v>
      </c>
      <c r="CG113" s="923"/>
      <c r="CH113" s="923"/>
      <c r="CI113" s="923"/>
      <c r="CJ113" s="923"/>
      <c r="CK113" s="978"/>
      <c r="CL113" s="865"/>
      <c r="CM113" s="868" t="s">
        <v>461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450</v>
      </c>
      <c r="DH113" s="824"/>
      <c r="DI113" s="824"/>
      <c r="DJ113" s="824"/>
      <c r="DK113" s="825"/>
      <c r="DL113" s="826" t="s">
        <v>450</v>
      </c>
      <c r="DM113" s="824"/>
      <c r="DN113" s="824"/>
      <c r="DO113" s="824"/>
      <c r="DP113" s="825"/>
      <c r="DQ113" s="826" t="s">
        <v>450</v>
      </c>
      <c r="DR113" s="824"/>
      <c r="DS113" s="824"/>
      <c r="DT113" s="824"/>
      <c r="DU113" s="825"/>
      <c r="DV113" s="871" t="s">
        <v>450</v>
      </c>
      <c r="DW113" s="872"/>
      <c r="DX113" s="872"/>
      <c r="DY113" s="872"/>
      <c r="DZ113" s="873"/>
    </row>
    <row r="114" spans="1:130" s="247" customFormat="1" ht="26.25" customHeight="1" x14ac:dyDescent="0.2">
      <c r="A114" s="965"/>
      <c r="B114" s="966"/>
      <c r="C114" s="794" t="s">
        <v>462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63515</v>
      </c>
      <c r="AB114" s="824"/>
      <c r="AC114" s="824"/>
      <c r="AD114" s="824"/>
      <c r="AE114" s="825"/>
      <c r="AF114" s="826">
        <v>63356</v>
      </c>
      <c r="AG114" s="824"/>
      <c r="AH114" s="824"/>
      <c r="AI114" s="824"/>
      <c r="AJ114" s="825"/>
      <c r="AK114" s="826">
        <v>57994</v>
      </c>
      <c r="AL114" s="824"/>
      <c r="AM114" s="824"/>
      <c r="AN114" s="824"/>
      <c r="AO114" s="825"/>
      <c r="AP114" s="871">
        <v>0.2</v>
      </c>
      <c r="AQ114" s="872"/>
      <c r="AR114" s="872"/>
      <c r="AS114" s="872"/>
      <c r="AT114" s="873"/>
      <c r="AU114" s="983"/>
      <c r="AV114" s="984"/>
      <c r="AW114" s="984"/>
      <c r="AX114" s="984"/>
      <c r="AY114" s="984"/>
      <c r="AZ114" s="859" t="s">
        <v>463</v>
      </c>
      <c r="BA114" s="794"/>
      <c r="BB114" s="794"/>
      <c r="BC114" s="794"/>
      <c r="BD114" s="794"/>
      <c r="BE114" s="794"/>
      <c r="BF114" s="794"/>
      <c r="BG114" s="794"/>
      <c r="BH114" s="794"/>
      <c r="BI114" s="794"/>
      <c r="BJ114" s="794"/>
      <c r="BK114" s="794"/>
      <c r="BL114" s="794"/>
      <c r="BM114" s="794"/>
      <c r="BN114" s="794"/>
      <c r="BO114" s="794"/>
      <c r="BP114" s="795"/>
      <c r="BQ114" s="860">
        <v>8205164</v>
      </c>
      <c r="BR114" s="861"/>
      <c r="BS114" s="861"/>
      <c r="BT114" s="861"/>
      <c r="BU114" s="861"/>
      <c r="BV114" s="861">
        <v>8041492</v>
      </c>
      <c r="BW114" s="861"/>
      <c r="BX114" s="861"/>
      <c r="BY114" s="861"/>
      <c r="BZ114" s="861"/>
      <c r="CA114" s="861">
        <v>8089982</v>
      </c>
      <c r="CB114" s="861"/>
      <c r="CC114" s="861"/>
      <c r="CD114" s="861"/>
      <c r="CE114" s="861"/>
      <c r="CF114" s="922">
        <v>33.200000000000003</v>
      </c>
      <c r="CG114" s="923"/>
      <c r="CH114" s="923"/>
      <c r="CI114" s="923"/>
      <c r="CJ114" s="923"/>
      <c r="CK114" s="978"/>
      <c r="CL114" s="865"/>
      <c r="CM114" s="868" t="s">
        <v>464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450</v>
      </c>
      <c r="DH114" s="824"/>
      <c r="DI114" s="824"/>
      <c r="DJ114" s="824"/>
      <c r="DK114" s="825"/>
      <c r="DL114" s="826" t="s">
        <v>450</v>
      </c>
      <c r="DM114" s="824"/>
      <c r="DN114" s="824"/>
      <c r="DO114" s="824"/>
      <c r="DP114" s="825"/>
      <c r="DQ114" s="826" t="s">
        <v>393</v>
      </c>
      <c r="DR114" s="824"/>
      <c r="DS114" s="824"/>
      <c r="DT114" s="824"/>
      <c r="DU114" s="825"/>
      <c r="DV114" s="871" t="s">
        <v>393</v>
      </c>
      <c r="DW114" s="872"/>
      <c r="DX114" s="872"/>
      <c r="DY114" s="872"/>
      <c r="DZ114" s="873"/>
    </row>
    <row r="115" spans="1:130" s="247" customFormat="1" ht="26.25" customHeight="1" x14ac:dyDescent="0.2">
      <c r="A115" s="965"/>
      <c r="B115" s="966"/>
      <c r="C115" s="794" t="s">
        <v>465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101588</v>
      </c>
      <c r="AB115" s="970"/>
      <c r="AC115" s="970"/>
      <c r="AD115" s="970"/>
      <c r="AE115" s="971"/>
      <c r="AF115" s="972">
        <v>75013</v>
      </c>
      <c r="AG115" s="970"/>
      <c r="AH115" s="970"/>
      <c r="AI115" s="970"/>
      <c r="AJ115" s="971"/>
      <c r="AK115" s="972">
        <v>48947</v>
      </c>
      <c r="AL115" s="970"/>
      <c r="AM115" s="970"/>
      <c r="AN115" s="970"/>
      <c r="AO115" s="971"/>
      <c r="AP115" s="973">
        <v>0.2</v>
      </c>
      <c r="AQ115" s="974"/>
      <c r="AR115" s="974"/>
      <c r="AS115" s="974"/>
      <c r="AT115" s="975"/>
      <c r="AU115" s="983"/>
      <c r="AV115" s="984"/>
      <c r="AW115" s="984"/>
      <c r="AX115" s="984"/>
      <c r="AY115" s="984"/>
      <c r="AZ115" s="859" t="s">
        <v>466</v>
      </c>
      <c r="BA115" s="794"/>
      <c r="BB115" s="794"/>
      <c r="BC115" s="794"/>
      <c r="BD115" s="794"/>
      <c r="BE115" s="794"/>
      <c r="BF115" s="794"/>
      <c r="BG115" s="794"/>
      <c r="BH115" s="794"/>
      <c r="BI115" s="794"/>
      <c r="BJ115" s="794"/>
      <c r="BK115" s="794"/>
      <c r="BL115" s="794"/>
      <c r="BM115" s="794"/>
      <c r="BN115" s="794"/>
      <c r="BO115" s="794"/>
      <c r="BP115" s="795"/>
      <c r="BQ115" s="860" t="s">
        <v>450</v>
      </c>
      <c r="BR115" s="861"/>
      <c r="BS115" s="861"/>
      <c r="BT115" s="861"/>
      <c r="BU115" s="861"/>
      <c r="BV115" s="861" t="s">
        <v>450</v>
      </c>
      <c r="BW115" s="861"/>
      <c r="BX115" s="861"/>
      <c r="BY115" s="861"/>
      <c r="BZ115" s="861"/>
      <c r="CA115" s="861" t="s">
        <v>450</v>
      </c>
      <c r="CB115" s="861"/>
      <c r="CC115" s="861"/>
      <c r="CD115" s="861"/>
      <c r="CE115" s="861"/>
      <c r="CF115" s="922" t="s">
        <v>450</v>
      </c>
      <c r="CG115" s="923"/>
      <c r="CH115" s="923"/>
      <c r="CI115" s="923"/>
      <c r="CJ115" s="923"/>
      <c r="CK115" s="978"/>
      <c r="CL115" s="865"/>
      <c r="CM115" s="859" t="s">
        <v>467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73043</v>
      </c>
      <c r="DH115" s="824"/>
      <c r="DI115" s="824"/>
      <c r="DJ115" s="824"/>
      <c r="DK115" s="825"/>
      <c r="DL115" s="826">
        <v>32955</v>
      </c>
      <c r="DM115" s="824"/>
      <c r="DN115" s="824"/>
      <c r="DO115" s="824"/>
      <c r="DP115" s="825"/>
      <c r="DQ115" s="826" t="s">
        <v>450</v>
      </c>
      <c r="DR115" s="824"/>
      <c r="DS115" s="824"/>
      <c r="DT115" s="824"/>
      <c r="DU115" s="825"/>
      <c r="DV115" s="871" t="s">
        <v>450</v>
      </c>
      <c r="DW115" s="872"/>
      <c r="DX115" s="872"/>
      <c r="DY115" s="872"/>
      <c r="DZ115" s="873"/>
    </row>
    <row r="116" spans="1:130" s="247" customFormat="1" ht="26.25" customHeight="1" x14ac:dyDescent="0.2">
      <c r="A116" s="967"/>
      <c r="B116" s="968"/>
      <c r="C116" s="927" t="s">
        <v>468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40</v>
      </c>
      <c r="AB116" s="824"/>
      <c r="AC116" s="824"/>
      <c r="AD116" s="824"/>
      <c r="AE116" s="825"/>
      <c r="AF116" s="826" t="s">
        <v>450</v>
      </c>
      <c r="AG116" s="824"/>
      <c r="AH116" s="824"/>
      <c r="AI116" s="824"/>
      <c r="AJ116" s="825"/>
      <c r="AK116" s="826" t="s">
        <v>450</v>
      </c>
      <c r="AL116" s="824"/>
      <c r="AM116" s="824"/>
      <c r="AN116" s="824"/>
      <c r="AO116" s="825"/>
      <c r="AP116" s="871" t="s">
        <v>450</v>
      </c>
      <c r="AQ116" s="872"/>
      <c r="AR116" s="872"/>
      <c r="AS116" s="872"/>
      <c r="AT116" s="873"/>
      <c r="AU116" s="983"/>
      <c r="AV116" s="984"/>
      <c r="AW116" s="984"/>
      <c r="AX116" s="984"/>
      <c r="AY116" s="984"/>
      <c r="AZ116" s="910" t="s">
        <v>469</v>
      </c>
      <c r="BA116" s="911"/>
      <c r="BB116" s="911"/>
      <c r="BC116" s="911"/>
      <c r="BD116" s="911"/>
      <c r="BE116" s="911"/>
      <c r="BF116" s="911"/>
      <c r="BG116" s="911"/>
      <c r="BH116" s="911"/>
      <c r="BI116" s="911"/>
      <c r="BJ116" s="911"/>
      <c r="BK116" s="911"/>
      <c r="BL116" s="911"/>
      <c r="BM116" s="911"/>
      <c r="BN116" s="911"/>
      <c r="BO116" s="911"/>
      <c r="BP116" s="912"/>
      <c r="BQ116" s="860" t="s">
        <v>450</v>
      </c>
      <c r="BR116" s="861"/>
      <c r="BS116" s="861"/>
      <c r="BT116" s="861"/>
      <c r="BU116" s="861"/>
      <c r="BV116" s="861" t="s">
        <v>450</v>
      </c>
      <c r="BW116" s="861"/>
      <c r="BX116" s="861"/>
      <c r="BY116" s="861"/>
      <c r="BZ116" s="861"/>
      <c r="CA116" s="861" t="s">
        <v>450</v>
      </c>
      <c r="CB116" s="861"/>
      <c r="CC116" s="861"/>
      <c r="CD116" s="861"/>
      <c r="CE116" s="861"/>
      <c r="CF116" s="922" t="s">
        <v>450</v>
      </c>
      <c r="CG116" s="923"/>
      <c r="CH116" s="923"/>
      <c r="CI116" s="923"/>
      <c r="CJ116" s="923"/>
      <c r="CK116" s="978"/>
      <c r="CL116" s="865"/>
      <c r="CM116" s="868" t="s">
        <v>470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450</v>
      </c>
      <c r="DH116" s="824"/>
      <c r="DI116" s="824"/>
      <c r="DJ116" s="824"/>
      <c r="DK116" s="825"/>
      <c r="DL116" s="826" t="s">
        <v>450</v>
      </c>
      <c r="DM116" s="824"/>
      <c r="DN116" s="824"/>
      <c r="DO116" s="824"/>
      <c r="DP116" s="825"/>
      <c r="DQ116" s="826" t="s">
        <v>450</v>
      </c>
      <c r="DR116" s="824"/>
      <c r="DS116" s="824"/>
      <c r="DT116" s="824"/>
      <c r="DU116" s="825"/>
      <c r="DV116" s="871" t="s">
        <v>450</v>
      </c>
      <c r="DW116" s="872"/>
      <c r="DX116" s="872"/>
      <c r="DY116" s="872"/>
      <c r="DZ116" s="873"/>
    </row>
    <row r="117" spans="1:130" s="247" customFormat="1" ht="26.25" customHeight="1" x14ac:dyDescent="0.2">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471</v>
      </c>
      <c r="Z117" s="950"/>
      <c r="AA117" s="955">
        <v>5729745</v>
      </c>
      <c r="AB117" s="956"/>
      <c r="AC117" s="956"/>
      <c r="AD117" s="956"/>
      <c r="AE117" s="957"/>
      <c r="AF117" s="958">
        <v>5438917</v>
      </c>
      <c r="AG117" s="956"/>
      <c r="AH117" s="956"/>
      <c r="AI117" s="956"/>
      <c r="AJ117" s="957"/>
      <c r="AK117" s="958">
        <v>5229018</v>
      </c>
      <c r="AL117" s="956"/>
      <c r="AM117" s="956"/>
      <c r="AN117" s="956"/>
      <c r="AO117" s="957"/>
      <c r="AP117" s="959"/>
      <c r="AQ117" s="960"/>
      <c r="AR117" s="960"/>
      <c r="AS117" s="960"/>
      <c r="AT117" s="961"/>
      <c r="AU117" s="983"/>
      <c r="AV117" s="984"/>
      <c r="AW117" s="984"/>
      <c r="AX117" s="984"/>
      <c r="AY117" s="984"/>
      <c r="AZ117" s="910" t="s">
        <v>472</v>
      </c>
      <c r="BA117" s="911"/>
      <c r="BB117" s="911"/>
      <c r="BC117" s="911"/>
      <c r="BD117" s="911"/>
      <c r="BE117" s="911"/>
      <c r="BF117" s="911"/>
      <c r="BG117" s="911"/>
      <c r="BH117" s="911"/>
      <c r="BI117" s="911"/>
      <c r="BJ117" s="911"/>
      <c r="BK117" s="911"/>
      <c r="BL117" s="911"/>
      <c r="BM117" s="911"/>
      <c r="BN117" s="911"/>
      <c r="BO117" s="911"/>
      <c r="BP117" s="912"/>
      <c r="BQ117" s="860" t="s">
        <v>473</v>
      </c>
      <c r="BR117" s="861"/>
      <c r="BS117" s="861"/>
      <c r="BT117" s="861"/>
      <c r="BU117" s="861"/>
      <c r="BV117" s="861" t="s">
        <v>393</v>
      </c>
      <c r="BW117" s="861"/>
      <c r="BX117" s="861"/>
      <c r="BY117" s="861"/>
      <c r="BZ117" s="861"/>
      <c r="CA117" s="861" t="s">
        <v>474</v>
      </c>
      <c r="CB117" s="861"/>
      <c r="CC117" s="861"/>
      <c r="CD117" s="861"/>
      <c r="CE117" s="861"/>
      <c r="CF117" s="922" t="s">
        <v>475</v>
      </c>
      <c r="CG117" s="923"/>
      <c r="CH117" s="923"/>
      <c r="CI117" s="923"/>
      <c r="CJ117" s="923"/>
      <c r="CK117" s="978"/>
      <c r="CL117" s="865"/>
      <c r="CM117" s="868" t="s">
        <v>476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477</v>
      </c>
      <c r="DH117" s="824"/>
      <c r="DI117" s="824"/>
      <c r="DJ117" s="824"/>
      <c r="DK117" s="825"/>
      <c r="DL117" s="826" t="s">
        <v>478</v>
      </c>
      <c r="DM117" s="824"/>
      <c r="DN117" s="824"/>
      <c r="DO117" s="824"/>
      <c r="DP117" s="825"/>
      <c r="DQ117" s="826" t="s">
        <v>393</v>
      </c>
      <c r="DR117" s="824"/>
      <c r="DS117" s="824"/>
      <c r="DT117" s="824"/>
      <c r="DU117" s="825"/>
      <c r="DV117" s="871" t="s">
        <v>424</v>
      </c>
      <c r="DW117" s="872"/>
      <c r="DX117" s="872"/>
      <c r="DY117" s="872"/>
      <c r="DZ117" s="873"/>
    </row>
    <row r="118" spans="1:130" s="247" customFormat="1" ht="26.25" customHeight="1" x14ac:dyDescent="0.2">
      <c r="A118" s="948" t="s">
        <v>445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443</v>
      </c>
      <c r="AB118" s="949"/>
      <c r="AC118" s="949"/>
      <c r="AD118" s="949"/>
      <c r="AE118" s="950"/>
      <c r="AF118" s="951" t="s">
        <v>307</v>
      </c>
      <c r="AG118" s="949"/>
      <c r="AH118" s="949"/>
      <c r="AI118" s="949"/>
      <c r="AJ118" s="950"/>
      <c r="AK118" s="951" t="s">
        <v>306</v>
      </c>
      <c r="AL118" s="949"/>
      <c r="AM118" s="949"/>
      <c r="AN118" s="949"/>
      <c r="AO118" s="950"/>
      <c r="AP118" s="952" t="s">
        <v>444</v>
      </c>
      <c r="AQ118" s="953"/>
      <c r="AR118" s="953"/>
      <c r="AS118" s="953"/>
      <c r="AT118" s="954"/>
      <c r="AU118" s="983"/>
      <c r="AV118" s="984"/>
      <c r="AW118" s="984"/>
      <c r="AX118" s="984"/>
      <c r="AY118" s="984"/>
      <c r="AZ118" s="926" t="s">
        <v>479</v>
      </c>
      <c r="BA118" s="927"/>
      <c r="BB118" s="927"/>
      <c r="BC118" s="927"/>
      <c r="BD118" s="927"/>
      <c r="BE118" s="927"/>
      <c r="BF118" s="927"/>
      <c r="BG118" s="927"/>
      <c r="BH118" s="927"/>
      <c r="BI118" s="927"/>
      <c r="BJ118" s="927"/>
      <c r="BK118" s="927"/>
      <c r="BL118" s="927"/>
      <c r="BM118" s="927"/>
      <c r="BN118" s="927"/>
      <c r="BO118" s="927"/>
      <c r="BP118" s="928"/>
      <c r="BQ118" s="929" t="s">
        <v>473</v>
      </c>
      <c r="BR118" s="892"/>
      <c r="BS118" s="892"/>
      <c r="BT118" s="892"/>
      <c r="BU118" s="892"/>
      <c r="BV118" s="892" t="s">
        <v>480</v>
      </c>
      <c r="BW118" s="892"/>
      <c r="BX118" s="892"/>
      <c r="BY118" s="892"/>
      <c r="BZ118" s="892"/>
      <c r="CA118" s="892" t="s">
        <v>474</v>
      </c>
      <c r="CB118" s="892"/>
      <c r="CC118" s="892"/>
      <c r="CD118" s="892"/>
      <c r="CE118" s="892"/>
      <c r="CF118" s="922" t="s">
        <v>473</v>
      </c>
      <c r="CG118" s="923"/>
      <c r="CH118" s="923"/>
      <c r="CI118" s="923"/>
      <c r="CJ118" s="923"/>
      <c r="CK118" s="978"/>
      <c r="CL118" s="865"/>
      <c r="CM118" s="868" t="s">
        <v>481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393</v>
      </c>
      <c r="DH118" s="824"/>
      <c r="DI118" s="824"/>
      <c r="DJ118" s="824"/>
      <c r="DK118" s="825"/>
      <c r="DL118" s="826" t="s">
        <v>474</v>
      </c>
      <c r="DM118" s="824"/>
      <c r="DN118" s="824"/>
      <c r="DO118" s="824"/>
      <c r="DP118" s="825"/>
      <c r="DQ118" s="826" t="s">
        <v>424</v>
      </c>
      <c r="DR118" s="824"/>
      <c r="DS118" s="824"/>
      <c r="DT118" s="824"/>
      <c r="DU118" s="825"/>
      <c r="DV118" s="871" t="s">
        <v>474</v>
      </c>
      <c r="DW118" s="872"/>
      <c r="DX118" s="872"/>
      <c r="DY118" s="872"/>
      <c r="DZ118" s="873"/>
    </row>
    <row r="119" spans="1:130" s="247" customFormat="1" ht="26.25" customHeight="1" x14ac:dyDescent="0.2">
      <c r="A119" s="862" t="s">
        <v>448</v>
      </c>
      <c r="B119" s="863"/>
      <c r="C119" s="938" t="s">
        <v>449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474</v>
      </c>
      <c r="AB119" s="942"/>
      <c r="AC119" s="942"/>
      <c r="AD119" s="942"/>
      <c r="AE119" s="943"/>
      <c r="AF119" s="944" t="s">
        <v>393</v>
      </c>
      <c r="AG119" s="942"/>
      <c r="AH119" s="942"/>
      <c r="AI119" s="942"/>
      <c r="AJ119" s="943"/>
      <c r="AK119" s="944" t="s">
        <v>475</v>
      </c>
      <c r="AL119" s="942"/>
      <c r="AM119" s="942"/>
      <c r="AN119" s="942"/>
      <c r="AO119" s="943"/>
      <c r="AP119" s="945" t="s">
        <v>475</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482</v>
      </c>
      <c r="BP119" s="925"/>
      <c r="BQ119" s="929">
        <v>63307336</v>
      </c>
      <c r="BR119" s="892"/>
      <c r="BS119" s="892"/>
      <c r="BT119" s="892"/>
      <c r="BU119" s="892"/>
      <c r="BV119" s="892">
        <v>63594298</v>
      </c>
      <c r="BW119" s="892"/>
      <c r="BX119" s="892"/>
      <c r="BY119" s="892"/>
      <c r="BZ119" s="892"/>
      <c r="CA119" s="892">
        <v>63943118</v>
      </c>
      <c r="CB119" s="892"/>
      <c r="CC119" s="892"/>
      <c r="CD119" s="892"/>
      <c r="CE119" s="892"/>
      <c r="CF119" s="790"/>
      <c r="CG119" s="791"/>
      <c r="CH119" s="791"/>
      <c r="CI119" s="791"/>
      <c r="CJ119" s="881"/>
      <c r="CK119" s="979"/>
      <c r="CL119" s="867"/>
      <c r="CM119" s="885" t="s">
        <v>483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31468</v>
      </c>
      <c r="DH119" s="807"/>
      <c r="DI119" s="807"/>
      <c r="DJ119" s="807"/>
      <c r="DK119" s="808"/>
      <c r="DL119" s="809">
        <v>11512</v>
      </c>
      <c r="DM119" s="807"/>
      <c r="DN119" s="807"/>
      <c r="DO119" s="807"/>
      <c r="DP119" s="808"/>
      <c r="DQ119" s="809">
        <v>9375</v>
      </c>
      <c r="DR119" s="807"/>
      <c r="DS119" s="807"/>
      <c r="DT119" s="807"/>
      <c r="DU119" s="808"/>
      <c r="DV119" s="895">
        <v>0</v>
      </c>
      <c r="DW119" s="896"/>
      <c r="DX119" s="896"/>
      <c r="DY119" s="896"/>
      <c r="DZ119" s="897"/>
    </row>
    <row r="120" spans="1:130" s="247" customFormat="1" ht="26.25" customHeight="1" x14ac:dyDescent="0.2">
      <c r="A120" s="864"/>
      <c r="B120" s="865"/>
      <c r="C120" s="868" t="s">
        <v>454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424</v>
      </c>
      <c r="AB120" s="824"/>
      <c r="AC120" s="824"/>
      <c r="AD120" s="824"/>
      <c r="AE120" s="825"/>
      <c r="AF120" s="826" t="s">
        <v>475</v>
      </c>
      <c r="AG120" s="824"/>
      <c r="AH120" s="824"/>
      <c r="AI120" s="824"/>
      <c r="AJ120" s="825"/>
      <c r="AK120" s="826" t="s">
        <v>393</v>
      </c>
      <c r="AL120" s="824"/>
      <c r="AM120" s="824"/>
      <c r="AN120" s="824"/>
      <c r="AO120" s="825"/>
      <c r="AP120" s="871" t="s">
        <v>424</v>
      </c>
      <c r="AQ120" s="872"/>
      <c r="AR120" s="872"/>
      <c r="AS120" s="872"/>
      <c r="AT120" s="873"/>
      <c r="AU120" s="930" t="s">
        <v>484</v>
      </c>
      <c r="AV120" s="931"/>
      <c r="AW120" s="931"/>
      <c r="AX120" s="931"/>
      <c r="AY120" s="932"/>
      <c r="AZ120" s="907" t="s">
        <v>485</v>
      </c>
      <c r="BA120" s="852"/>
      <c r="BB120" s="852"/>
      <c r="BC120" s="852"/>
      <c r="BD120" s="852"/>
      <c r="BE120" s="852"/>
      <c r="BF120" s="852"/>
      <c r="BG120" s="852"/>
      <c r="BH120" s="852"/>
      <c r="BI120" s="852"/>
      <c r="BJ120" s="852"/>
      <c r="BK120" s="852"/>
      <c r="BL120" s="852"/>
      <c r="BM120" s="852"/>
      <c r="BN120" s="852"/>
      <c r="BO120" s="852"/>
      <c r="BP120" s="853"/>
      <c r="BQ120" s="908">
        <v>8767152</v>
      </c>
      <c r="BR120" s="889"/>
      <c r="BS120" s="889"/>
      <c r="BT120" s="889"/>
      <c r="BU120" s="889"/>
      <c r="BV120" s="889">
        <v>10349920</v>
      </c>
      <c r="BW120" s="889"/>
      <c r="BX120" s="889"/>
      <c r="BY120" s="889"/>
      <c r="BZ120" s="889"/>
      <c r="CA120" s="889">
        <v>10651337</v>
      </c>
      <c r="CB120" s="889"/>
      <c r="CC120" s="889"/>
      <c r="CD120" s="889"/>
      <c r="CE120" s="889"/>
      <c r="CF120" s="913">
        <v>43.8</v>
      </c>
      <c r="CG120" s="914"/>
      <c r="CH120" s="914"/>
      <c r="CI120" s="914"/>
      <c r="CJ120" s="914"/>
      <c r="CK120" s="915" t="s">
        <v>486</v>
      </c>
      <c r="CL120" s="899"/>
      <c r="CM120" s="899"/>
      <c r="CN120" s="899"/>
      <c r="CO120" s="900"/>
      <c r="CP120" s="919" t="s">
        <v>487</v>
      </c>
      <c r="CQ120" s="920"/>
      <c r="CR120" s="920"/>
      <c r="CS120" s="920"/>
      <c r="CT120" s="920"/>
      <c r="CU120" s="920"/>
      <c r="CV120" s="920"/>
      <c r="CW120" s="920"/>
      <c r="CX120" s="920"/>
      <c r="CY120" s="920"/>
      <c r="CZ120" s="920"/>
      <c r="DA120" s="920"/>
      <c r="DB120" s="920"/>
      <c r="DC120" s="920"/>
      <c r="DD120" s="920"/>
      <c r="DE120" s="920"/>
      <c r="DF120" s="921"/>
      <c r="DG120" s="908">
        <v>6057437</v>
      </c>
      <c r="DH120" s="889"/>
      <c r="DI120" s="889"/>
      <c r="DJ120" s="889"/>
      <c r="DK120" s="889"/>
      <c r="DL120" s="889">
        <v>5819239</v>
      </c>
      <c r="DM120" s="889"/>
      <c r="DN120" s="889"/>
      <c r="DO120" s="889"/>
      <c r="DP120" s="889"/>
      <c r="DQ120" s="889">
        <v>5834305</v>
      </c>
      <c r="DR120" s="889"/>
      <c r="DS120" s="889"/>
      <c r="DT120" s="889"/>
      <c r="DU120" s="889"/>
      <c r="DV120" s="890">
        <v>24</v>
      </c>
      <c r="DW120" s="890"/>
      <c r="DX120" s="890"/>
      <c r="DY120" s="890"/>
      <c r="DZ120" s="891"/>
    </row>
    <row r="121" spans="1:130" s="247" customFormat="1" ht="26.25" customHeight="1" x14ac:dyDescent="0.2">
      <c r="A121" s="864"/>
      <c r="B121" s="865"/>
      <c r="C121" s="910" t="s">
        <v>488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424</v>
      </c>
      <c r="AB121" s="824"/>
      <c r="AC121" s="824"/>
      <c r="AD121" s="824"/>
      <c r="AE121" s="825"/>
      <c r="AF121" s="826" t="s">
        <v>473</v>
      </c>
      <c r="AG121" s="824"/>
      <c r="AH121" s="824"/>
      <c r="AI121" s="824"/>
      <c r="AJ121" s="825"/>
      <c r="AK121" s="826" t="s">
        <v>475</v>
      </c>
      <c r="AL121" s="824"/>
      <c r="AM121" s="824"/>
      <c r="AN121" s="824"/>
      <c r="AO121" s="825"/>
      <c r="AP121" s="871" t="s">
        <v>475</v>
      </c>
      <c r="AQ121" s="872"/>
      <c r="AR121" s="872"/>
      <c r="AS121" s="872"/>
      <c r="AT121" s="873"/>
      <c r="AU121" s="933"/>
      <c r="AV121" s="934"/>
      <c r="AW121" s="934"/>
      <c r="AX121" s="934"/>
      <c r="AY121" s="935"/>
      <c r="AZ121" s="859" t="s">
        <v>489</v>
      </c>
      <c r="BA121" s="794"/>
      <c r="BB121" s="794"/>
      <c r="BC121" s="794"/>
      <c r="BD121" s="794"/>
      <c r="BE121" s="794"/>
      <c r="BF121" s="794"/>
      <c r="BG121" s="794"/>
      <c r="BH121" s="794"/>
      <c r="BI121" s="794"/>
      <c r="BJ121" s="794"/>
      <c r="BK121" s="794"/>
      <c r="BL121" s="794"/>
      <c r="BM121" s="794"/>
      <c r="BN121" s="794"/>
      <c r="BO121" s="794"/>
      <c r="BP121" s="795"/>
      <c r="BQ121" s="860">
        <v>1194688</v>
      </c>
      <c r="BR121" s="861"/>
      <c r="BS121" s="861"/>
      <c r="BT121" s="861"/>
      <c r="BU121" s="861"/>
      <c r="BV121" s="861">
        <v>1172321</v>
      </c>
      <c r="BW121" s="861"/>
      <c r="BX121" s="861"/>
      <c r="BY121" s="861"/>
      <c r="BZ121" s="861"/>
      <c r="CA121" s="861">
        <v>1205805</v>
      </c>
      <c r="CB121" s="861"/>
      <c r="CC121" s="861"/>
      <c r="CD121" s="861"/>
      <c r="CE121" s="861"/>
      <c r="CF121" s="922">
        <v>5</v>
      </c>
      <c r="CG121" s="923"/>
      <c r="CH121" s="923"/>
      <c r="CI121" s="923"/>
      <c r="CJ121" s="923"/>
      <c r="CK121" s="916"/>
      <c r="CL121" s="902"/>
      <c r="CM121" s="902"/>
      <c r="CN121" s="902"/>
      <c r="CO121" s="903"/>
      <c r="CP121" s="882" t="s">
        <v>490</v>
      </c>
      <c r="CQ121" s="883"/>
      <c r="CR121" s="883"/>
      <c r="CS121" s="883"/>
      <c r="CT121" s="883"/>
      <c r="CU121" s="883"/>
      <c r="CV121" s="883"/>
      <c r="CW121" s="883"/>
      <c r="CX121" s="883"/>
      <c r="CY121" s="883"/>
      <c r="CZ121" s="883"/>
      <c r="DA121" s="883"/>
      <c r="DB121" s="883"/>
      <c r="DC121" s="883"/>
      <c r="DD121" s="883"/>
      <c r="DE121" s="883"/>
      <c r="DF121" s="884"/>
      <c r="DG121" s="860">
        <v>2078432</v>
      </c>
      <c r="DH121" s="861"/>
      <c r="DI121" s="861"/>
      <c r="DJ121" s="861"/>
      <c r="DK121" s="861"/>
      <c r="DL121" s="861">
        <v>2066445</v>
      </c>
      <c r="DM121" s="861"/>
      <c r="DN121" s="861"/>
      <c r="DO121" s="861"/>
      <c r="DP121" s="861"/>
      <c r="DQ121" s="861">
        <v>1940170</v>
      </c>
      <c r="DR121" s="861"/>
      <c r="DS121" s="861"/>
      <c r="DT121" s="861"/>
      <c r="DU121" s="861"/>
      <c r="DV121" s="838">
        <v>8</v>
      </c>
      <c r="DW121" s="838"/>
      <c r="DX121" s="838"/>
      <c r="DY121" s="838"/>
      <c r="DZ121" s="839"/>
    </row>
    <row r="122" spans="1:130" s="247" customFormat="1" ht="26.25" customHeight="1" x14ac:dyDescent="0.2">
      <c r="A122" s="864"/>
      <c r="B122" s="865"/>
      <c r="C122" s="868" t="s">
        <v>464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424</v>
      </c>
      <c r="AB122" s="824"/>
      <c r="AC122" s="824"/>
      <c r="AD122" s="824"/>
      <c r="AE122" s="825"/>
      <c r="AF122" s="826" t="s">
        <v>473</v>
      </c>
      <c r="AG122" s="824"/>
      <c r="AH122" s="824"/>
      <c r="AI122" s="824"/>
      <c r="AJ122" s="825"/>
      <c r="AK122" s="826" t="s">
        <v>491</v>
      </c>
      <c r="AL122" s="824"/>
      <c r="AM122" s="824"/>
      <c r="AN122" s="824"/>
      <c r="AO122" s="825"/>
      <c r="AP122" s="871" t="s">
        <v>474</v>
      </c>
      <c r="AQ122" s="872"/>
      <c r="AR122" s="872"/>
      <c r="AS122" s="872"/>
      <c r="AT122" s="873"/>
      <c r="AU122" s="933"/>
      <c r="AV122" s="934"/>
      <c r="AW122" s="934"/>
      <c r="AX122" s="934"/>
      <c r="AY122" s="935"/>
      <c r="AZ122" s="926" t="s">
        <v>492</v>
      </c>
      <c r="BA122" s="927"/>
      <c r="BB122" s="927"/>
      <c r="BC122" s="927"/>
      <c r="BD122" s="927"/>
      <c r="BE122" s="927"/>
      <c r="BF122" s="927"/>
      <c r="BG122" s="927"/>
      <c r="BH122" s="927"/>
      <c r="BI122" s="927"/>
      <c r="BJ122" s="927"/>
      <c r="BK122" s="927"/>
      <c r="BL122" s="927"/>
      <c r="BM122" s="927"/>
      <c r="BN122" s="927"/>
      <c r="BO122" s="927"/>
      <c r="BP122" s="928"/>
      <c r="BQ122" s="929">
        <v>45591941</v>
      </c>
      <c r="BR122" s="892"/>
      <c r="BS122" s="892"/>
      <c r="BT122" s="892"/>
      <c r="BU122" s="892"/>
      <c r="BV122" s="892">
        <v>45270571</v>
      </c>
      <c r="BW122" s="892"/>
      <c r="BX122" s="892"/>
      <c r="BY122" s="892"/>
      <c r="BZ122" s="892"/>
      <c r="CA122" s="892">
        <v>45461510</v>
      </c>
      <c r="CB122" s="892"/>
      <c r="CC122" s="892"/>
      <c r="CD122" s="892"/>
      <c r="CE122" s="892"/>
      <c r="CF122" s="893">
        <v>186.8</v>
      </c>
      <c r="CG122" s="894"/>
      <c r="CH122" s="894"/>
      <c r="CI122" s="894"/>
      <c r="CJ122" s="894"/>
      <c r="CK122" s="916"/>
      <c r="CL122" s="902"/>
      <c r="CM122" s="902"/>
      <c r="CN122" s="902"/>
      <c r="CO122" s="903"/>
      <c r="CP122" s="882" t="s">
        <v>493</v>
      </c>
      <c r="CQ122" s="883"/>
      <c r="CR122" s="883"/>
      <c r="CS122" s="883"/>
      <c r="CT122" s="883"/>
      <c r="CU122" s="883"/>
      <c r="CV122" s="883"/>
      <c r="CW122" s="883"/>
      <c r="CX122" s="883"/>
      <c r="CY122" s="883"/>
      <c r="CZ122" s="883"/>
      <c r="DA122" s="883"/>
      <c r="DB122" s="883"/>
      <c r="DC122" s="883"/>
      <c r="DD122" s="883"/>
      <c r="DE122" s="883"/>
      <c r="DF122" s="884"/>
      <c r="DG122" s="860">
        <v>904798</v>
      </c>
      <c r="DH122" s="861"/>
      <c r="DI122" s="861"/>
      <c r="DJ122" s="861"/>
      <c r="DK122" s="861"/>
      <c r="DL122" s="861">
        <v>1070253</v>
      </c>
      <c r="DM122" s="861"/>
      <c r="DN122" s="861"/>
      <c r="DO122" s="861"/>
      <c r="DP122" s="861"/>
      <c r="DQ122" s="861">
        <v>1115242</v>
      </c>
      <c r="DR122" s="861"/>
      <c r="DS122" s="861"/>
      <c r="DT122" s="861"/>
      <c r="DU122" s="861"/>
      <c r="DV122" s="838">
        <v>4.5999999999999996</v>
      </c>
      <c r="DW122" s="838"/>
      <c r="DX122" s="838"/>
      <c r="DY122" s="838"/>
      <c r="DZ122" s="839"/>
    </row>
    <row r="123" spans="1:130" s="247" customFormat="1" ht="26.25" customHeight="1" x14ac:dyDescent="0.2">
      <c r="A123" s="864"/>
      <c r="B123" s="865"/>
      <c r="C123" s="868" t="s">
        <v>470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393</v>
      </c>
      <c r="AB123" s="824"/>
      <c r="AC123" s="824"/>
      <c r="AD123" s="824"/>
      <c r="AE123" s="825"/>
      <c r="AF123" s="826" t="s">
        <v>491</v>
      </c>
      <c r="AG123" s="824"/>
      <c r="AH123" s="824"/>
      <c r="AI123" s="824"/>
      <c r="AJ123" s="825"/>
      <c r="AK123" s="826" t="s">
        <v>474</v>
      </c>
      <c r="AL123" s="824"/>
      <c r="AM123" s="824"/>
      <c r="AN123" s="824"/>
      <c r="AO123" s="825"/>
      <c r="AP123" s="871" t="s">
        <v>393</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494</v>
      </c>
      <c r="BP123" s="925"/>
      <c r="BQ123" s="879">
        <v>55553781</v>
      </c>
      <c r="BR123" s="880"/>
      <c r="BS123" s="880"/>
      <c r="BT123" s="880"/>
      <c r="BU123" s="880"/>
      <c r="BV123" s="880">
        <v>56792812</v>
      </c>
      <c r="BW123" s="880"/>
      <c r="BX123" s="880"/>
      <c r="BY123" s="880"/>
      <c r="BZ123" s="880"/>
      <c r="CA123" s="880">
        <v>57318652</v>
      </c>
      <c r="CB123" s="880"/>
      <c r="CC123" s="880"/>
      <c r="CD123" s="880"/>
      <c r="CE123" s="880"/>
      <c r="CF123" s="790"/>
      <c r="CG123" s="791"/>
      <c r="CH123" s="791"/>
      <c r="CI123" s="791"/>
      <c r="CJ123" s="881"/>
      <c r="CK123" s="916"/>
      <c r="CL123" s="902"/>
      <c r="CM123" s="902"/>
      <c r="CN123" s="902"/>
      <c r="CO123" s="903"/>
      <c r="CP123" s="882" t="s">
        <v>495</v>
      </c>
      <c r="CQ123" s="883"/>
      <c r="CR123" s="883"/>
      <c r="CS123" s="883"/>
      <c r="CT123" s="883"/>
      <c r="CU123" s="883"/>
      <c r="CV123" s="883"/>
      <c r="CW123" s="883"/>
      <c r="CX123" s="883"/>
      <c r="CY123" s="883"/>
      <c r="CZ123" s="883"/>
      <c r="DA123" s="883"/>
      <c r="DB123" s="883"/>
      <c r="DC123" s="883"/>
      <c r="DD123" s="883"/>
      <c r="DE123" s="883"/>
      <c r="DF123" s="884"/>
      <c r="DG123" s="823">
        <v>342583</v>
      </c>
      <c r="DH123" s="824"/>
      <c r="DI123" s="824"/>
      <c r="DJ123" s="824"/>
      <c r="DK123" s="825"/>
      <c r="DL123" s="826">
        <v>359704</v>
      </c>
      <c r="DM123" s="824"/>
      <c r="DN123" s="824"/>
      <c r="DO123" s="824"/>
      <c r="DP123" s="825"/>
      <c r="DQ123" s="826">
        <v>310587</v>
      </c>
      <c r="DR123" s="824"/>
      <c r="DS123" s="824"/>
      <c r="DT123" s="824"/>
      <c r="DU123" s="825"/>
      <c r="DV123" s="871">
        <v>1.3</v>
      </c>
      <c r="DW123" s="872"/>
      <c r="DX123" s="872"/>
      <c r="DY123" s="872"/>
      <c r="DZ123" s="873"/>
    </row>
    <row r="124" spans="1:130" s="247" customFormat="1" ht="26.25" customHeight="1" thickBot="1" x14ac:dyDescent="0.25">
      <c r="A124" s="864"/>
      <c r="B124" s="865"/>
      <c r="C124" s="868" t="s">
        <v>476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473</v>
      </c>
      <c r="AB124" s="824"/>
      <c r="AC124" s="824"/>
      <c r="AD124" s="824"/>
      <c r="AE124" s="825"/>
      <c r="AF124" s="826" t="s">
        <v>480</v>
      </c>
      <c r="AG124" s="824"/>
      <c r="AH124" s="824"/>
      <c r="AI124" s="824"/>
      <c r="AJ124" s="825"/>
      <c r="AK124" s="826" t="s">
        <v>478</v>
      </c>
      <c r="AL124" s="824"/>
      <c r="AM124" s="824"/>
      <c r="AN124" s="824"/>
      <c r="AO124" s="825"/>
      <c r="AP124" s="871" t="s">
        <v>475</v>
      </c>
      <c r="AQ124" s="872"/>
      <c r="AR124" s="872"/>
      <c r="AS124" s="872"/>
      <c r="AT124" s="873"/>
      <c r="AU124" s="874" t="s">
        <v>496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31.7</v>
      </c>
      <c r="BR124" s="878"/>
      <c r="BS124" s="878"/>
      <c r="BT124" s="878"/>
      <c r="BU124" s="878"/>
      <c r="BV124" s="878">
        <v>28</v>
      </c>
      <c r="BW124" s="878"/>
      <c r="BX124" s="878"/>
      <c r="BY124" s="878"/>
      <c r="BZ124" s="878"/>
      <c r="CA124" s="878">
        <v>27.2</v>
      </c>
      <c r="CB124" s="878"/>
      <c r="CC124" s="878"/>
      <c r="CD124" s="878"/>
      <c r="CE124" s="878"/>
      <c r="CF124" s="768"/>
      <c r="CG124" s="769"/>
      <c r="CH124" s="769"/>
      <c r="CI124" s="769"/>
      <c r="CJ124" s="909"/>
      <c r="CK124" s="917"/>
      <c r="CL124" s="917"/>
      <c r="CM124" s="917"/>
      <c r="CN124" s="917"/>
      <c r="CO124" s="918"/>
      <c r="CP124" s="882" t="s">
        <v>497</v>
      </c>
      <c r="CQ124" s="883"/>
      <c r="CR124" s="883"/>
      <c r="CS124" s="883"/>
      <c r="CT124" s="883"/>
      <c r="CU124" s="883"/>
      <c r="CV124" s="883"/>
      <c r="CW124" s="883"/>
      <c r="CX124" s="883"/>
      <c r="CY124" s="883"/>
      <c r="CZ124" s="883"/>
      <c r="DA124" s="883"/>
      <c r="DB124" s="883"/>
      <c r="DC124" s="883"/>
      <c r="DD124" s="883"/>
      <c r="DE124" s="883"/>
      <c r="DF124" s="884"/>
      <c r="DG124" s="806">
        <v>59588</v>
      </c>
      <c r="DH124" s="807"/>
      <c r="DI124" s="807"/>
      <c r="DJ124" s="807"/>
      <c r="DK124" s="808"/>
      <c r="DL124" s="809">
        <v>44520</v>
      </c>
      <c r="DM124" s="807"/>
      <c r="DN124" s="807"/>
      <c r="DO124" s="807"/>
      <c r="DP124" s="808"/>
      <c r="DQ124" s="809">
        <v>56059</v>
      </c>
      <c r="DR124" s="807"/>
      <c r="DS124" s="807"/>
      <c r="DT124" s="807"/>
      <c r="DU124" s="808"/>
      <c r="DV124" s="895">
        <v>0.2</v>
      </c>
      <c r="DW124" s="896"/>
      <c r="DX124" s="896"/>
      <c r="DY124" s="896"/>
      <c r="DZ124" s="897"/>
    </row>
    <row r="125" spans="1:130" s="247" customFormat="1" ht="26.25" customHeight="1" x14ac:dyDescent="0.2">
      <c r="A125" s="864"/>
      <c r="B125" s="865"/>
      <c r="C125" s="868" t="s">
        <v>481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475</v>
      </c>
      <c r="AB125" s="824"/>
      <c r="AC125" s="824"/>
      <c r="AD125" s="824"/>
      <c r="AE125" s="825"/>
      <c r="AF125" s="826" t="s">
        <v>473</v>
      </c>
      <c r="AG125" s="824"/>
      <c r="AH125" s="824"/>
      <c r="AI125" s="824"/>
      <c r="AJ125" s="825"/>
      <c r="AK125" s="826" t="s">
        <v>491</v>
      </c>
      <c r="AL125" s="824"/>
      <c r="AM125" s="824"/>
      <c r="AN125" s="824"/>
      <c r="AO125" s="825"/>
      <c r="AP125" s="871" t="s">
        <v>498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499</v>
      </c>
      <c r="CL125" s="899"/>
      <c r="CM125" s="899"/>
      <c r="CN125" s="899"/>
      <c r="CO125" s="900"/>
      <c r="CP125" s="907" t="s">
        <v>500</v>
      </c>
      <c r="CQ125" s="852"/>
      <c r="CR125" s="852"/>
      <c r="CS125" s="852"/>
      <c r="CT125" s="852"/>
      <c r="CU125" s="852"/>
      <c r="CV125" s="852"/>
      <c r="CW125" s="852"/>
      <c r="CX125" s="852"/>
      <c r="CY125" s="852"/>
      <c r="CZ125" s="852"/>
      <c r="DA125" s="852"/>
      <c r="DB125" s="852"/>
      <c r="DC125" s="852"/>
      <c r="DD125" s="852"/>
      <c r="DE125" s="852"/>
      <c r="DF125" s="853"/>
      <c r="DG125" s="908" t="s">
        <v>393</v>
      </c>
      <c r="DH125" s="889"/>
      <c r="DI125" s="889"/>
      <c r="DJ125" s="889"/>
      <c r="DK125" s="889"/>
      <c r="DL125" s="889" t="s">
        <v>478</v>
      </c>
      <c r="DM125" s="889"/>
      <c r="DN125" s="889"/>
      <c r="DO125" s="889"/>
      <c r="DP125" s="889"/>
      <c r="DQ125" s="889" t="s">
        <v>478</v>
      </c>
      <c r="DR125" s="889"/>
      <c r="DS125" s="889"/>
      <c r="DT125" s="889"/>
      <c r="DU125" s="889"/>
      <c r="DV125" s="890" t="s">
        <v>478</v>
      </c>
      <c r="DW125" s="890"/>
      <c r="DX125" s="890"/>
      <c r="DY125" s="890"/>
      <c r="DZ125" s="891"/>
    </row>
    <row r="126" spans="1:130" s="247" customFormat="1" ht="26.25" customHeight="1" thickBot="1" x14ac:dyDescent="0.25">
      <c r="A126" s="864"/>
      <c r="B126" s="865"/>
      <c r="C126" s="868" t="s">
        <v>483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82077</v>
      </c>
      <c r="AB126" s="824"/>
      <c r="AC126" s="824"/>
      <c r="AD126" s="824"/>
      <c r="AE126" s="825"/>
      <c r="AF126" s="826">
        <v>57428</v>
      </c>
      <c r="AG126" s="824"/>
      <c r="AH126" s="824"/>
      <c r="AI126" s="824"/>
      <c r="AJ126" s="825"/>
      <c r="AK126" s="826">
        <v>32981</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501</v>
      </c>
      <c r="CQ126" s="794"/>
      <c r="CR126" s="794"/>
      <c r="CS126" s="794"/>
      <c r="CT126" s="794"/>
      <c r="CU126" s="794"/>
      <c r="CV126" s="794"/>
      <c r="CW126" s="794"/>
      <c r="CX126" s="794"/>
      <c r="CY126" s="794"/>
      <c r="CZ126" s="794"/>
      <c r="DA126" s="794"/>
      <c r="DB126" s="794"/>
      <c r="DC126" s="794"/>
      <c r="DD126" s="794"/>
      <c r="DE126" s="794"/>
      <c r="DF126" s="795"/>
      <c r="DG126" s="860" t="s">
        <v>473</v>
      </c>
      <c r="DH126" s="861"/>
      <c r="DI126" s="861"/>
      <c r="DJ126" s="861"/>
      <c r="DK126" s="861"/>
      <c r="DL126" s="861" t="s">
        <v>424</v>
      </c>
      <c r="DM126" s="861"/>
      <c r="DN126" s="861"/>
      <c r="DO126" s="861"/>
      <c r="DP126" s="861"/>
      <c r="DQ126" s="861" t="s">
        <v>475</v>
      </c>
      <c r="DR126" s="861"/>
      <c r="DS126" s="861"/>
      <c r="DT126" s="861"/>
      <c r="DU126" s="861"/>
      <c r="DV126" s="838" t="s">
        <v>478</v>
      </c>
      <c r="DW126" s="838"/>
      <c r="DX126" s="838"/>
      <c r="DY126" s="838"/>
      <c r="DZ126" s="839"/>
    </row>
    <row r="127" spans="1:130" s="247" customFormat="1" ht="26.25" customHeight="1" x14ac:dyDescent="0.2">
      <c r="A127" s="866"/>
      <c r="B127" s="867"/>
      <c r="C127" s="885" t="s">
        <v>502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19511</v>
      </c>
      <c r="AB127" s="824"/>
      <c r="AC127" s="824"/>
      <c r="AD127" s="824"/>
      <c r="AE127" s="825"/>
      <c r="AF127" s="826">
        <v>17585</v>
      </c>
      <c r="AG127" s="824"/>
      <c r="AH127" s="824"/>
      <c r="AI127" s="824"/>
      <c r="AJ127" s="825"/>
      <c r="AK127" s="826">
        <v>15966</v>
      </c>
      <c r="AL127" s="824"/>
      <c r="AM127" s="824"/>
      <c r="AN127" s="824"/>
      <c r="AO127" s="825"/>
      <c r="AP127" s="871">
        <v>0.1</v>
      </c>
      <c r="AQ127" s="872"/>
      <c r="AR127" s="872"/>
      <c r="AS127" s="872"/>
      <c r="AT127" s="873"/>
      <c r="AU127" s="283"/>
      <c r="AV127" s="283"/>
      <c r="AW127" s="283"/>
      <c r="AX127" s="888" t="s">
        <v>503</v>
      </c>
      <c r="AY127" s="856"/>
      <c r="AZ127" s="856"/>
      <c r="BA127" s="856"/>
      <c r="BB127" s="856"/>
      <c r="BC127" s="856"/>
      <c r="BD127" s="856"/>
      <c r="BE127" s="857"/>
      <c r="BF127" s="855" t="s">
        <v>504</v>
      </c>
      <c r="BG127" s="856"/>
      <c r="BH127" s="856"/>
      <c r="BI127" s="856"/>
      <c r="BJ127" s="856"/>
      <c r="BK127" s="856"/>
      <c r="BL127" s="857"/>
      <c r="BM127" s="855" t="s">
        <v>505</v>
      </c>
      <c r="BN127" s="856"/>
      <c r="BO127" s="856"/>
      <c r="BP127" s="856"/>
      <c r="BQ127" s="856"/>
      <c r="BR127" s="856"/>
      <c r="BS127" s="857"/>
      <c r="BT127" s="855" t="s">
        <v>506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507</v>
      </c>
      <c r="CQ127" s="794"/>
      <c r="CR127" s="794"/>
      <c r="CS127" s="794"/>
      <c r="CT127" s="794"/>
      <c r="CU127" s="794"/>
      <c r="CV127" s="794"/>
      <c r="CW127" s="794"/>
      <c r="CX127" s="794"/>
      <c r="CY127" s="794"/>
      <c r="CZ127" s="794"/>
      <c r="DA127" s="794"/>
      <c r="DB127" s="794"/>
      <c r="DC127" s="794"/>
      <c r="DD127" s="794"/>
      <c r="DE127" s="794"/>
      <c r="DF127" s="795"/>
      <c r="DG127" s="860" t="s">
        <v>480</v>
      </c>
      <c r="DH127" s="861"/>
      <c r="DI127" s="861"/>
      <c r="DJ127" s="861"/>
      <c r="DK127" s="861"/>
      <c r="DL127" s="861" t="s">
        <v>393</v>
      </c>
      <c r="DM127" s="861"/>
      <c r="DN127" s="861"/>
      <c r="DO127" s="861"/>
      <c r="DP127" s="861"/>
      <c r="DQ127" s="861" t="s">
        <v>477</v>
      </c>
      <c r="DR127" s="861"/>
      <c r="DS127" s="861"/>
      <c r="DT127" s="861"/>
      <c r="DU127" s="861"/>
      <c r="DV127" s="838" t="s">
        <v>478</v>
      </c>
      <c r="DW127" s="838"/>
      <c r="DX127" s="838"/>
      <c r="DY127" s="838"/>
      <c r="DZ127" s="839"/>
    </row>
    <row r="128" spans="1:130" s="247" customFormat="1" ht="26.25" customHeight="1" thickBot="1" x14ac:dyDescent="0.25">
      <c r="A128" s="840" t="s">
        <v>508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509</v>
      </c>
      <c r="X128" s="842"/>
      <c r="Y128" s="842"/>
      <c r="Z128" s="843"/>
      <c r="AA128" s="844">
        <v>137899</v>
      </c>
      <c r="AB128" s="845"/>
      <c r="AC128" s="845"/>
      <c r="AD128" s="845"/>
      <c r="AE128" s="846"/>
      <c r="AF128" s="847">
        <v>130858</v>
      </c>
      <c r="AG128" s="845"/>
      <c r="AH128" s="845"/>
      <c r="AI128" s="845"/>
      <c r="AJ128" s="846"/>
      <c r="AK128" s="847">
        <v>148932</v>
      </c>
      <c r="AL128" s="845"/>
      <c r="AM128" s="845"/>
      <c r="AN128" s="845"/>
      <c r="AO128" s="846"/>
      <c r="AP128" s="848"/>
      <c r="AQ128" s="849"/>
      <c r="AR128" s="849"/>
      <c r="AS128" s="849"/>
      <c r="AT128" s="850"/>
      <c r="AU128" s="283"/>
      <c r="AV128" s="283"/>
      <c r="AW128" s="283"/>
      <c r="AX128" s="851" t="s">
        <v>510</v>
      </c>
      <c r="AY128" s="852"/>
      <c r="AZ128" s="852"/>
      <c r="BA128" s="852"/>
      <c r="BB128" s="852"/>
      <c r="BC128" s="852"/>
      <c r="BD128" s="852"/>
      <c r="BE128" s="853"/>
      <c r="BF128" s="830" t="s">
        <v>491</v>
      </c>
      <c r="BG128" s="831"/>
      <c r="BH128" s="831"/>
      <c r="BI128" s="831"/>
      <c r="BJ128" s="831"/>
      <c r="BK128" s="831"/>
      <c r="BL128" s="854"/>
      <c r="BM128" s="830">
        <v>11.9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511</v>
      </c>
      <c r="CQ128" s="772"/>
      <c r="CR128" s="772"/>
      <c r="CS128" s="772"/>
      <c r="CT128" s="772"/>
      <c r="CU128" s="772"/>
      <c r="CV128" s="772"/>
      <c r="CW128" s="772"/>
      <c r="CX128" s="772"/>
      <c r="CY128" s="772"/>
      <c r="CZ128" s="772"/>
      <c r="DA128" s="772"/>
      <c r="DB128" s="772"/>
      <c r="DC128" s="772"/>
      <c r="DD128" s="772"/>
      <c r="DE128" s="772"/>
      <c r="DF128" s="773"/>
      <c r="DG128" s="834" t="s">
        <v>393</v>
      </c>
      <c r="DH128" s="835"/>
      <c r="DI128" s="835"/>
      <c r="DJ128" s="835"/>
      <c r="DK128" s="835"/>
      <c r="DL128" s="835" t="s">
        <v>478</v>
      </c>
      <c r="DM128" s="835"/>
      <c r="DN128" s="835"/>
      <c r="DO128" s="835"/>
      <c r="DP128" s="835"/>
      <c r="DQ128" s="835" t="s">
        <v>393</v>
      </c>
      <c r="DR128" s="835"/>
      <c r="DS128" s="835"/>
      <c r="DT128" s="835"/>
      <c r="DU128" s="835"/>
      <c r="DV128" s="836" t="s">
        <v>477</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512</v>
      </c>
      <c r="X129" s="821"/>
      <c r="Y129" s="821"/>
      <c r="Z129" s="822"/>
      <c r="AA129" s="823">
        <v>28513313</v>
      </c>
      <c r="AB129" s="824"/>
      <c r="AC129" s="824"/>
      <c r="AD129" s="824"/>
      <c r="AE129" s="825"/>
      <c r="AF129" s="826">
        <v>28240040</v>
      </c>
      <c r="AG129" s="824"/>
      <c r="AH129" s="824"/>
      <c r="AI129" s="824"/>
      <c r="AJ129" s="825"/>
      <c r="AK129" s="826">
        <v>28145868</v>
      </c>
      <c r="AL129" s="824"/>
      <c r="AM129" s="824"/>
      <c r="AN129" s="824"/>
      <c r="AO129" s="825"/>
      <c r="AP129" s="827"/>
      <c r="AQ129" s="828"/>
      <c r="AR129" s="828"/>
      <c r="AS129" s="828"/>
      <c r="AT129" s="829"/>
      <c r="AU129" s="285"/>
      <c r="AV129" s="285"/>
      <c r="AW129" s="285"/>
      <c r="AX129" s="793" t="s">
        <v>513</v>
      </c>
      <c r="AY129" s="794"/>
      <c r="AZ129" s="794"/>
      <c r="BA129" s="794"/>
      <c r="BB129" s="794"/>
      <c r="BC129" s="794"/>
      <c r="BD129" s="794"/>
      <c r="BE129" s="795"/>
      <c r="BF129" s="813" t="s">
        <v>393</v>
      </c>
      <c r="BG129" s="814"/>
      <c r="BH129" s="814"/>
      <c r="BI129" s="814"/>
      <c r="BJ129" s="814"/>
      <c r="BK129" s="814"/>
      <c r="BL129" s="815"/>
      <c r="BM129" s="813">
        <v>16.899999999999999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514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515</v>
      </c>
      <c r="X130" s="821"/>
      <c r="Y130" s="821"/>
      <c r="Z130" s="822"/>
      <c r="AA130" s="823">
        <v>4097011</v>
      </c>
      <c r="AB130" s="824"/>
      <c r="AC130" s="824"/>
      <c r="AD130" s="824"/>
      <c r="AE130" s="825"/>
      <c r="AF130" s="826">
        <v>3965804</v>
      </c>
      <c r="AG130" s="824"/>
      <c r="AH130" s="824"/>
      <c r="AI130" s="824"/>
      <c r="AJ130" s="825"/>
      <c r="AK130" s="826">
        <v>3807612</v>
      </c>
      <c r="AL130" s="824"/>
      <c r="AM130" s="824"/>
      <c r="AN130" s="824"/>
      <c r="AO130" s="825"/>
      <c r="AP130" s="827"/>
      <c r="AQ130" s="828"/>
      <c r="AR130" s="828"/>
      <c r="AS130" s="828"/>
      <c r="AT130" s="829"/>
      <c r="AU130" s="285"/>
      <c r="AV130" s="285"/>
      <c r="AW130" s="285"/>
      <c r="AX130" s="793" t="s">
        <v>516</v>
      </c>
      <c r="AY130" s="794"/>
      <c r="AZ130" s="794"/>
      <c r="BA130" s="794"/>
      <c r="BB130" s="794"/>
      <c r="BC130" s="794"/>
      <c r="BD130" s="794"/>
      <c r="BE130" s="795"/>
      <c r="BF130" s="796">
        <v>5.6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517</v>
      </c>
      <c r="X131" s="804"/>
      <c r="Y131" s="804"/>
      <c r="Z131" s="805"/>
      <c r="AA131" s="806">
        <v>24416302</v>
      </c>
      <c r="AB131" s="807"/>
      <c r="AC131" s="807"/>
      <c r="AD131" s="807"/>
      <c r="AE131" s="808"/>
      <c r="AF131" s="809">
        <v>24274236</v>
      </c>
      <c r="AG131" s="807"/>
      <c r="AH131" s="807"/>
      <c r="AI131" s="807"/>
      <c r="AJ131" s="808"/>
      <c r="AK131" s="809">
        <v>24338256</v>
      </c>
      <c r="AL131" s="807"/>
      <c r="AM131" s="807"/>
      <c r="AN131" s="807"/>
      <c r="AO131" s="808"/>
      <c r="AP131" s="810"/>
      <c r="AQ131" s="811"/>
      <c r="AR131" s="811"/>
      <c r="AS131" s="811"/>
      <c r="AT131" s="812"/>
      <c r="AU131" s="285"/>
      <c r="AV131" s="285"/>
      <c r="AW131" s="285"/>
      <c r="AX131" s="771" t="s">
        <v>518</v>
      </c>
      <c r="AY131" s="772"/>
      <c r="AZ131" s="772"/>
      <c r="BA131" s="772"/>
      <c r="BB131" s="772"/>
      <c r="BC131" s="772"/>
      <c r="BD131" s="772"/>
      <c r="BE131" s="773"/>
      <c r="BF131" s="774">
        <v>27.2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519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520</v>
      </c>
      <c r="W132" s="784"/>
      <c r="X132" s="784"/>
      <c r="Y132" s="784"/>
      <c r="Z132" s="785"/>
      <c r="AA132" s="786">
        <v>6.1222825639999998</v>
      </c>
      <c r="AB132" s="787"/>
      <c r="AC132" s="787"/>
      <c r="AD132" s="787"/>
      <c r="AE132" s="788"/>
      <c r="AF132" s="789">
        <v>5.5295458110000002</v>
      </c>
      <c r="AG132" s="787"/>
      <c r="AH132" s="787"/>
      <c r="AI132" s="787"/>
      <c r="AJ132" s="788"/>
      <c r="AK132" s="789">
        <v>5.228287516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521</v>
      </c>
      <c r="W133" s="763"/>
      <c r="X133" s="763"/>
      <c r="Y133" s="763"/>
      <c r="Z133" s="764"/>
      <c r="AA133" s="765">
        <v>7.3</v>
      </c>
      <c r="AB133" s="766"/>
      <c r="AC133" s="766"/>
      <c r="AD133" s="766"/>
      <c r="AE133" s="767"/>
      <c r="AF133" s="765">
        <v>6.2</v>
      </c>
      <c r="AG133" s="766"/>
      <c r="AH133" s="766"/>
      <c r="AI133" s="766"/>
      <c r="AJ133" s="767"/>
      <c r="AK133" s="765">
        <v>5.6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aQzUIk6/OU8PyLy8BlGbPpf9lYJ1L8w1OXGR7W/LgRNwSBzqToBQfVuzOUkWymfAMPY7BgDG9KWkoc9qOTZwlg==" saltValue="J9AMb7zTxF6mb5SH9DzT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19" zoomScaleNormal="85" zoomScaleSheetLayoutView="100" workbookViewId="0">
      <selection activeCell="AS30" sqref="AS30"/>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522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oIrIol6DIgGc7JHLGNxz8iv5oO5QHk6nq0EXGvj/jtdT8rau6giauGkbz0+4brSW3erkYcRb1olUVBq8yE4ztw==" saltValue="rNnXxuCpU58GY8JfJvDI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9hc/s8Po3jZ3DC88qT2lRjop+wCkamlOyZSDDgzXgLjfbt7icyINSzeY49LoLVXBGxUbjVXNl3DuigyAHK9/w==" saltValue="5M4sGwInuTEFxnTVB41aX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523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525</v>
      </c>
      <c r="AP7" s="304"/>
      <c r="AQ7" s="305" t="s">
        <v>526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527</v>
      </c>
      <c r="AQ8" s="311" t="s">
        <v>528</v>
      </c>
      <c r="AR8" s="312" t="s">
        <v>529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530</v>
      </c>
      <c r="AL9" s="1194"/>
      <c r="AM9" s="1194"/>
      <c r="AN9" s="1195"/>
      <c r="AO9" s="313">
        <v>7713562</v>
      </c>
      <c r="AP9" s="313">
        <v>65191</v>
      </c>
      <c r="AQ9" s="314">
        <v>56868</v>
      </c>
      <c r="AR9" s="315">
        <v>14.6</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531</v>
      </c>
      <c r="AL10" s="1194"/>
      <c r="AM10" s="1194"/>
      <c r="AN10" s="1195"/>
      <c r="AO10" s="316">
        <v>230571</v>
      </c>
      <c r="AP10" s="316">
        <v>1949</v>
      </c>
      <c r="AQ10" s="317">
        <v>3674</v>
      </c>
      <c r="AR10" s="318">
        <v>-47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532</v>
      </c>
      <c r="AL11" s="1194"/>
      <c r="AM11" s="1194"/>
      <c r="AN11" s="1195"/>
      <c r="AO11" s="316">
        <v>1434568</v>
      </c>
      <c r="AP11" s="316">
        <v>12124</v>
      </c>
      <c r="AQ11" s="317">
        <v>3477</v>
      </c>
      <c r="AR11" s="318">
        <v>248.7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533</v>
      </c>
      <c r="AL12" s="1194"/>
      <c r="AM12" s="1194"/>
      <c r="AN12" s="1195"/>
      <c r="AO12" s="316" t="s">
        <v>534</v>
      </c>
      <c r="AP12" s="316" t="s">
        <v>534</v>
      </c>
      <c r="AQ12" s="317">
        <v>579</v>
      </c>
      <c r="AR12" s="318" t="s">
        <v>534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535</v>
      </c>
      <c r="AL13" s="1194"/>
      <c r="AM13" s="1194"/>
      <c r="AN13" s="1195"/>
      <c r="AO13" s="316" t="s">
        <v>534</v>
      </c>
      <c r="AP13" s="316" t="s">
        <v>534</v>
      </c>
      <c r="AQ13" s="317">
        <v>11</v>
      </c>
      <c r="AR13" s="318" t="s">
        <v>534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536</v>
      </c>
      <c r="AL14" s="1194"/>
      <c r="AM14" s="1194"/>
      <c r="AN14" s="1195"/>
      <c r="AO14" s="316">
        <v>426587</v>
      </c>
      <c r="AP14" s="316">
        <v>3605</v>
      </c>
      <c r="AQ14" s="317">
        <v>2399</v>
      </c>
      <c r="AR14" s="318">
        <v>50.3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537</v>
      </c>
      <c r="AL15" s="1194"/>
      <c r="AM15" s="1194"/>
      <c r="AN15" s="1195"/>
      <c r="AO15" s="316">
        <v>32965</v>
      </c>
      <c r="AP15" s="316">
        <v>279</v>
      </c>
      <c r="AQ15" s="317">
        <v>1114</v>
      </c>
      <c r="AR15" s="318">
        <v>-75</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538</v>
      </c>
      <c r="AL16" s="1197"/>
      <c r="AM16" s="1197"/>
      <c r="AN16" s="1198"/>
      <c r="AO16" s="316">
        <v>-545514</v>
      </c>
      <c r="AP16" s="316">
        <v>-4610</v>
      </c>
      <c r="AQ16" s="317">
        <v>-4418</v>
      </c>
      <c r="AR16" s="318">
        <v>4.3</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186</v>
      </c>
      <c r="AL17" s="1197"/>
      <c r="AM17" s="1197"/>
      <c r="AN17" s="1198"/>
      <c r="AO17" s="316">
        <v>9292739</v>
      </c>
      <c r="AP17" s="316">
        <v>78538</v>
      </c>
      <c r="AQ17" s="317">
        <v>63704</v>
      </c>
      <c r="AR17" s="318">
        <v>23.3</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540</v>
      </c>
      <c r="AP20" s="324" t="s">
        <v>541</v>
      </c>
      <c r="AQ20" s="325" t="s">
        <v>542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543</v>
      </c>
      <c r="AL21" s="1191"/>
      <c r="AM21" s="1191"/>
      <c r="AN21" s="1192"/>
      <c r="AO21" s="328">
        <v>7.16</v>
      </c>
      <c r="AP21" s="329">
        <v>6.05</v>
      </c>
      <c r="AQ21" s="330">
        <v>1.1100000000000001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544</v>
      </c>
      <c r="AL22" s="1191"/>
      <c r="AM22" s="1191"/>
      <c r="AN22" s="1192"/>
      <c r="AO22" s="333">
        <v>100.7</v>
      </c>
      <c r="AP22" s="334">
        <v>99.6</v>
      </c>
      <c r="AQ22" s="335">
        <v>1.1000000000000001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545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546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525</v>
      </c>
      <c r="AP30" s="304"/>
      <c r="AQ30" s="305" t="s">
        <v>526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527</v>
      </c>
      <c r="AQ31" s="311" t="s">
        <v>528</v>
      </c>
      <c r="AR31" s="312" t="s">
        <v>529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548</v>
      </c>
      <c r="AL32" s="1182"/>
      <c r="AM32" s="1182"/>
      <c r="AN32" s="1183"/>
      <c r="AO32" s="343">
        <v>4246516</v>
      </c>
      <c r="AP32" s="343">
        <v>35889</v>
      </c>
      <c r="AQ32" s="344">
        <v>31767</v>
      </c>
      <c r="AR32" s="345">
        <v>13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549</v>
      </c>
      <c r="AL33" s="1182"/>
      <c r="AM33" s="1182"/>
      <c r="AN33" s="1183"/>
      <c r="AO33" s="343" t="s">
        <v>534</v>
      </c>
      <c r="AP33" s="343" t="s">
        <v>534</v>
      </c>
      <c r="AQ33" s="344">
        <v>4</v>
      </c>
      <c r="AR33" s="345" t="s">
        <v>534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550</v>
      </c>
      <c r="AL34" s="1182"/>
      <c r="AM34" s="1182"/>
      <c r="AN34" s="1183"/>
      <c r="AO34" s="343" t="s">
        <v>534</v>
      </c>
      <c r="AP34" s="343" t="s">
        <v>534</v>
      </c>
      <c r="AQ34" s="344">
        <v>33</v>
      </c>
      <c r="AR34" s="345" t="s">
        <v>534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551</v>
      </c>
      <c r="AL35" s="1182"/>
      <c r="AM35" s="1182"/>
      <c r="AN35" s="1183"/>
      <c r="AO35" s="343">
        <v>875561</v>
      </c>
      <c r="AP35" s="343">
        <v>7400</v>
      </c>
      <c r="AQ35" s="344">
        <v>6427</v>
      </c>
      <c r="AR35" s="345">
        <v>15.1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552</v>
      </c>
      <c r="AL36" s="1182"/>
      <c r="AM36" s="1182"/>
      <c r="AN36" s="1183"/>
      <c r="AO36" s="343">
        <v>57994</v>
      </c>
      <c r="AP36" s="343">
        <v>490</v>
      </c>
      <c r="AQ36" s="344">
        <v>1122</v>
      </c>
      <c r="AR36" s="345">
        <v>-56.3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553</v>
      </c>
      <c r="AL37" s="1182"/>
      <c r="AM37" s="1182"/>
      <c r="AN37" s="1183"/>
      <c r="AO37" s="343">
        <v>48947</v>
      </c>
      <c r="AP37" s="343">
        <v>414</v>
      </c>
      <c r="AQ37" s="344">
        <v>1023</v>
      </c>
      <c r="AR37" s="345">
        <v>-59.5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554</v>
      </c>
      <c r="AL38" s="1185"/>
      <c r="AM38" s="1185"/>
      <c r="AN38" s="1186"/>
      <c r="AO38" s="346" t="s">
        <v>534</v>
      </c>
      <c r="AP38" s="346" t="s">
        <v>534</v>
      </c>
      <c r="AQ38" s="347">
        <v>2</v>
      </c>
      <c r="AR38" s="335" t="s">
        <v>534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555</v>
      </c>
      <c r="AL39" s="1185"/>
      <c r="AM39" s="1185"/>
      <c r="AN39" s="1186"/>
      <c r="AO39" s="343">
        <v>-148932</v>
      </c>
      <c r="AP39" s="343">
        <v>-1259</v>
      </c>
      <c r="AQ39" s="344">
        <v>-6864</v>
      </c>
      <c r="AR39" s="345">
        <v>-81.7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556</v>
      </c>
      <c r="AL40" s="1182"/>
      <c r="AM40" s="1182"/>
      <c r="AN40" s="1183"/>
      <c r="AO40" s="343">
        <v>-3807612</v>
      </c>
      <c r="AP40" s="343">
        <v>-32180</v>
      </c>
      <c r="AQ40" s="344">
        <v>-26034</v>
      </c>
      <c r="AR40" s="345">
        <v>23.6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299</v>
      </c>
      <c r="AL41" s="1188"/>
      <c r="AM41" s="1188"/>
      <c r="AN41" s="1189"/>
      <c r="AO41" s="343">
        <v>1272474</v>
      </c>
      <c r="AP41" s="343">
        <v>10754</v>
      </c>
      <c r="AQ41" s="344">
        <v>7479</v>
      </c>
      <c r="AR41" s="345">
        <v>43.8</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525</v>
      </c>
      <c r="AN49" s="1176" t="s">
        <v>560</v>
      </c>
      <c r="AO49" s="1177"/>
      <c r="AP49" s="1177"/>
      <c r="AQ49" s="1177"/>
      <c r="AR49" s="117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561</v>
      </c>
      <c r="AO50" s="360" t="s">
        <v>562</v>
      </c>
      <c r="AP50" s="361" t="s">
        <v>563</v>
      </c>
      <c r="AQ50" s="362" t="s">
        <v>564</v>
      </c>
      <c r="AR50" s="363" t="s">
        <v>565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566</v>
      </c>
      <c r="AL51" s="356"/>
      <c r="AM51" s="364">
        <v>5376530</v>
      </c>
      <c r="AN51" s="365">
        <v>43801</v>
      </c>
      <c r="AO51" s="366">
        <v>6.5</v>
      </c>
      <c r="AP51" s="367">
        <v>44267</v>
      </c>
      <c r="AQ51" s="368">
        <v>-17.399999999999999</v>
      </c>
      <c r="AR51" s="369">
        <v>23.9</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567</v>
      </c>
      <c r="AM52" s="372">
        <v>2274364</v>
      </c>
      <c r="AN52" s="373">
        <v>18529</v>
      </c>
      <c r="AO52" s="374">
        <v>5.6</v>
      </c>
      <c r="AP52" s="375">
        <v>26161</v>
      </c>
      <c r="AQ52" s="376">
        <v>-7.7</v>
      </c>
      <c r="AR52" s="377">
        <v>13.3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568</v>
      </c>
      <c r="AL53" s="356"/>
      <c r="AM53" s="364">
        <v>4389125</v>
      </c>
      <c r="AN53" s="365">
        <v>36105</v>
      </c>
      <c r="AO53" s="366">
        <v>-17.600000000000001</v>
      </c>
      <c r="AP53" s="367">
        <v>40879</v>
      </c>
      <c r="AQ53" s="368">
        <v>-7.7</v>
      </c>
      <c r="AR53" s="369">
        <v>-9.9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567</v>
      </c>
      <c r="AM54" s="372">
        <v>2481251</v>
      </c>
      <c r="AN54" s="373">
        <v>20411</v>
      </c>
      <c r="AO54" s="374">
        <v>10.199999999999999</v>
      </c>
      <c r="AP54" s="375">
        <v>24087</v>
      </c>
      <c r="AQ54" s="376">
        <v>-7.9</v>
      </c>
      <c r="AR54" s="377">
        <v>18.100000000000001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569</v>
      </c>
      <c r="AL55" s="356"/>
      <c r="AM55" s="364">
        <v>6517570</v>
      </c>
      <c r="AN55" s="365">
        <v>53973</v>
      </c>
      <c r="AO55" s="366">
        <v>49.5</v>
      </c>
      <c r="AP55" s="367">
        <v>42651</v>
      </c>
      <c r="AQ55" s="368">
        <v>4.3</v>
      </c>
      <c r="AR55" s="369">
        <v>45.2</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567</v>
      </c>
      <c r="AM56" s="372">
        <v>2939448</v>
      </c>
      <c r="AN56" s="373">
        <v>24342</v>
      </c>
      <c r="AO56" s="374">
        <v>19.3</v>
      </c>
      <c r="AP56" s="375">
        <v>22675</v>
      </c>
      <c r="AQ56" s="376">
        <v>-5.9</v>
      </c>
      <c r="AR56" s="377">
        <v>25.2</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570</v>
      </c>
      <c r="AL57" s="356"/>
      <c r="AM57" s="364">
        <v>5234170</v>
      </c>
      <c r="AN57" s="365">
        <v>43796</v>
      </c>
      <c r="AO57" s="366">
        <v>-18.899999999999999</v>
      </c>
      <c r="AP57" s="367">
        <v>43226</v>
      </c>
      <c r="AQ57" s="368">
        <v>1.3</v>
      </c>
      <c r="AR57" s="369">
        <v>-20.2</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567</v>
      </c>
      <c r="AM58" s="372">
        <v>2294377</v>
      </c>
      <c r="AN58" s="373">
        <v>19198</v>
      </c>
      <c r="AO58" s="374">
        <v>-21.1</v>
      </c>
      <c r="AP58" s="375">
        <v>22622</v>
      </c>
      <c r="AQ58" s="376">
        <v>-0.2</v>
      </c>
      <c r="AR58" s="377">
        <v>-20.9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571</v>
      </c>
      <c r="AL59" s="356"/>
      <c r="AM59" s="364">
        <v>4826421</v>
      </c>
      <c r="AN59" s="365">
        <v>40791</v>
      </c>
      <c r="AO59" s="366">
        <v>-6.9</v>
      </c>
      <c r="AP59" s="367">
        <v>42836</v>
      </c>
      <c r="AQ59" s="368">
        <v>-0.9</v>
      </c>
      <c r="AR59" s="369">
        <v>-6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567</v>
      </c>
      <c r="AM60" s="372">
        <v>1406723</v>
      </c>
      <c r="AN60" s="373">
        <v>11889</v>
      </c>
      <c r="AO60" s="374">
        <v>-38.1</v>
      </c>
      <c r="AP60" s="375">
        <v>22936</v>
      </c>
      <c r="AQ60" s="376">
        <v>1.4</v>
      </c>
      <c r="AR60" s="377">
        <v>-39.5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572</v>
      </c>
      <c r="AL61" s="378"/>
      <c r="AM61" s="379">
        <v>5268763</v>
      </c>
      <c r="AN61" s="380">
        <v>43693</v>
      </c>
      <c r="AO61" s="381">
        <v>2.5</v>
      </c>
      <c r="AP61" s="382">
        <v>42772</v>
      </c>
      <c r="AQ61" s="383">
        <v>-4.0999999999999996</v>
      </c>
      <c r="AR61" s="369">
        <v>6.6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567</v>
      </c>
      <c r="AM62" s="372">
        <v>2279233</v>
      </c>
      <c r="AN62" s="373">
        <v>18874</v>
      </c>
      <c r="AO62" s="374">
        <v>-4.8</v>
      </c>
      <c r="AP62" s="375">
        <v>23696</v>
      </c>
      <c r="AQ62" s="376">
        <v>-4.0999999999999996</v>
      </c>
      <c r="AR62" s="377">
        <v>-0.7</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cAKEN1FqCbdE+PlSSV0iTp0nx1AlCjb060k7UJcXaKw7qB9Iv77zGqeodP+G6NRNAkgZw2tTyn4Ug/LpENwy8g==" saltValue="0t7IgwdsLGh6jwAsHyJU4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6" zoomScaleNormal="96"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574</v>
      </c>
    </row>
    <row r="120" spans="125:125" ht="13.5" hidden="1" customHeight="1" x14ac:dyDescent="0.2"/>
    <row r="121" spans="125:125" ht="13.5" hidden="1" customHeight="1" x14ac:dyDescent="0.2">
      <c r="DU121" s="291"/>
    </row>
  </sheetData>
  <sheetProtection algorithmName="SHA-512" hashValue="hbD/ZmRS1MLbIaImUQWtDiEq4eHVKdcLuuWgTVrm+Ro1H7H/eMF5SqwFqnuQbaVVbqVfcTYYyIKygPUYKD0gAw==" saltValue="KpOlIvOPCjgk/vpvxjDP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AD87" sqref="AD87"/>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575</v>
      </c>
    </row>
  </sheetData>
  <sheetProtection algorithmName="SHA-512" hashValue="tY5r6i3Y+3gSrHAeRU8NKufnDvu3xVZ8Os+Jfmvr5C3C5GPa1QcagZJ0AnJh7CVD51xUQAymfkeXy4Y2ovdRKA==" saltValue="In12mRbk+AhqpcLCd4GJ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70" zoomScaleNormal="70" zoomScaleSheetLayoutView="100" workbookViewId="0">
      <selection activeCell="L45" sqref="L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199" t="s">
        <v>3</v>
      </c>
      <c r="D47" s="1199"/>
      <c r="E47" s="1200"/>
      <c r="F47" s="11">
        <v>11.57</v>
      </c>
      <c r="G47" s="12">
        <v>11.39</v>
      </c>
      <c r="H47" s="12">
        <v>9.8000000000000007</v>
      </c>
      <c r="I47" s="12">
        <v>10.97</v>
      </c>
      <c r="J47" s="13">
        <v>9.73</v>
      </c>
    </row>
    <row r="48" spans="2:10" ht="57.75" customHeight="1" x14ac:dyDescent="0.2">
      <c r="B48" s="14"/>
      <c r="C48" s="1201" t="s">
        <v>4</v>
      </c>
      <c r="D48" s="1201"/>
      <c r="E48" s="1202"/>
      <c r="F48" s="15">
        <v>7.78</v>
      </c>
      <c r="G48" s="16">
        <v>6.26</v>
      </c>
      <c r="H48" s="16">
        <v>6.6</v>
      </c>
      <c r="I48" s="16">
        <v>7.19</v>
      </c>
      <c r="J48" s="17">
        <v>5.53</v>
      </c>
    </row>
    <row r="49" spans="2:10" ht="57.75" customHeight="1" thickBot="1" x14ac:dyDescent="0.25">
      <c r="B49" s="18"/>
      <c r="C49" s="1203" t="s">
        <v>5</v>
      </c>
      <c r="D49" s="1203"/>
      <c r="E49" s="1204"/>
      <c r="F49" s="19">
        <v>7.37</v>
      </c>
      <c r="G49" s="20" t="s">
        <v>581</v>
      </c>
      <c r="H49" s="20">
        <v>0.01</v>
      </c>
      <c r="I49" s="20">
        <v>1.6</v>
      </c>
      <c r="J49" s="21" t="s">
        <v>582</v>
      </c>
    </row>
    <row r="50" spans="2:10" ht="13.5" customHeight="1" x14ac:dyDescent="0.2"/>
  </sheetData>
  <sheetProtection algorithmName="SHA-512" hashValue="41prFiA9l4giDrC67a3PNDJkAdcVSdKzMYrOeAlxkKpAHOpEJ1+5C9OdkqSfJYxOu2Rwa6aX2mMHcEbBNTfQVg==" saltValue="K06DcnSJxWDH6vmFYSIk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2021-03-22T00:45:51Z</cp:lastPrinted>
  <dcterms:created xsi:type="dcterms:W3CDTF">2021-02-05T01:16:20Z</dcterms:created>
  <dcterms:modified xsi:type="dcterms:W3CDTF">2021-09-17T00:15:39Z</dcterms:modified>
  <cp:category/>
</cp:coreProperties>
</file>