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5Q2sL2UvE75aeyP8L7YWHufPP9TlsEae+PIMz8X8m+ZrBfzaFGhPa3XzkwiMxHsFJqP1WMP17z4GNGacPkHMw==" workbookSaltValue="5GmsIa4eTGL1wOyBsuefFg==" workbookSpinCount="100000" lockStructure="1"/>
  <bookViews>
    <workbookView xWindow="0" yWindow="0" windowWidth="15480" windowHeight="1161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<sst xmlns="http://schemas.openxmlformats.org/spreadsheetml/2006/main" count="228" uniqueCount="113">
  <si>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</si>
  <si>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</si>
  <si>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</si>
  <si>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</si>
  <si>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</si>
  <si>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</si>
  <si>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</si>
  <si>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</si>
  <si>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</si>
  <si>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</si>
  <si>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</si>
  <si>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</si>
  <si>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</si>
  <si>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</si>
  <si>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</si>
  <si>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</si>
  <si>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</si>
  <si>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</si>
  <si>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</si>
  <si>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</si>
  <si>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</si>
  <si>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</si>
  <si>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</si>
  <si>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</si>
  <si>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</si>
  <si>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</si>
  <si>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</si>
  <si>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</si>
  <si>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</si>
  <si>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</si>
  <si>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</si>
  <si>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</si>
  <si>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</si>
  <si>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</si>
  <si>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</si>
  <si>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</si>
  <si>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</si>
  <si>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</si>
  <si>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</si>
  <si>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</si>
  <si>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</si>
  <si>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</si>
  <si>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</si>
  <si>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</si>
  <si>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</si>
  <si>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</si>
  <si>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</si>
  <si>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</si>
  <si>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</si>
  <si>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</si>
  <si>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</si>
  <si>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</si>
  <si>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</si>
  <si>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</si>
  <si>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</si>
  <si>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</si>
  <si>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</si>
  <si>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</si>
  <si>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</si>
  <si>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</si>
  <si>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</si>
  <si>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</si>
  <si>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</si>
  <si>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</si>
  <si>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</si>
  <si>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</si>
  <si>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</si>
  <si>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</si>
  <si>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</si>
  <si>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</si>
  <si>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</si>
  <si>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</si>
  <si>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</si>
  <si>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</si>
  <si>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</si>
  <si>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</si>
  <si>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</si>
  <si>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</si>
  <si>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</si>
  <si>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</si>
  <si>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</si>
  <si>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</si>
  <si>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</si>
  <si>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</si>
  <si>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</si>
  <si>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</si>
  <si>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</si>
  <si>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</si>
  <si>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</si>
  <si>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</si>
  <si>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</si>
  <si>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</si>
  <si>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</si>
  <si>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</si>
  <si>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</si>
  <si>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</si>
  <si>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</si>
  <si>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</si>
  <si>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</si>
  <si>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</si>
  <si>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</si>
  <si>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</si>
  <si>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</si>
  <si>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</si>
  <si>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</si>
  <si>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</si>
  <si>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</si>
  <si>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</si>
  <si>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</si>
  <si>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</si>
  <si>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①経常収支比率（増）：用水料金の基本料金が下がったことにより受水費が減となったため。
②累積欠損金（無）：発生していない。
③流動比率（増）：企業債の償還がすすみ減となったため。
④企業債残高対給水収益比率（減）：企業債は新規起債12,400千円に対し80,812千円償還したことで残高が減となったため。
⑤料金回収率（増）：用水料金の基本料金が下がったことにより受水費が減となったため。
⑥給水原価（減）：用水料金の基本料金が下がったことにより受水費が減となったため。
⑦施設利用率（増）：年間配水量が増となったため。
⑧有収率（減）：年間総有収水量が減となったため。</t>
    <rPh sb="1" eb="3">
      <t>ケイジョウ</t>
    </rPh>
    <rPh sb="3" eb="5">
      <t>シュウシ</t>
    </rPh>
    <rPh sb="5" eb="7">
      <t>ヒリツ</t>
    </rPh>
    <rPh sb="8" eb="9">
      <t>ゾウ</t>
    </rPh>
    <rPh sb="11" eb="13">
      <t>ヨウスイ</t>
    </rPh>
    <rPh sb="13" eb="15">
      <t>リョウキン</t>
    </rPh>
    <rPh sb="16" eb="18">
      <t>キホン</t>
    </rPh>
    <rPh sb="18" eb="20">
      <t>リョウキン</t>
    </rPh>
    <rPh sb="21" eb="22">
      <t>サ</t>
    </rPh>
    <rPh sb="30" eb="32">
      <t>ジュスイ</t>
    </rPh>
    <rPh sb="32" eb="33">
      <t>ヒ</t>
    </rPh>
    <rPh sb="34" eb="35">
      <t>ゲン</t>
    </rPh>
    <rPh sb="44" eb="46">
      <t>ルイセキ</t>
    </rPh>
    <rPh sb="46" eb="49">
      <t>ケッソンキン</t>
    </rPh>
    <rPh sb="50" eb="51">
      <t>ナ</t>
    </rPh>
    <rPh sb="53" eb="55">
      <t>ハッセイ</t>
    </rPh>
    <rPh sb="63" eb="65">
      <t>リュウドウ</t>
    </rPh>
    <rPh sb="65" eb="67">
      <t>ヒリツ</t>
    </rPh>
    <rPh sb="68" eb="69">
      <t>ゾウ</t>
    </rPh>
    <rPh sb="71" eb="73">
      <t>キギョウ</t>
    </rPh>
    <rPh sb="73" eb="74">
      <t>サイ</t>
    </rPh>
    <rPh sb="75" eb="77">
      <t>ショウカン</t>
    </rPh>
    <rPh sb="81" eb="82">
      <t>ゲン</t>
    </rPh>
    <rPh sb="91" eb="93">
      <t>キギョウ</t>
    </rPh>
    <rPh sb="93" eb="94">
      <t>サイ</t>
    </rPh>
    <rPh sb="94" eb="96">
      <t>ザンダカ</t>
    </rPh>
    <rPh sb="96" eb="97">
      <t>タイ</t>
    </rPh>
    <rPh sb="97" eb="99">
      <t>キュウスイ</t>
    </rPh>
    <rPh sb="99" eb="101">
      <t>シュウエキ</t>
    </rPh>
    <rPh sb="101" eb="103">
      <t>ヒリツ</t>
    </rPh>
    <rPh sb="104" eb="105">
      <t>ゲン</t>
    </rPh>
    <rPh sb="107" eb="109">
      <t>キギョウ</t>
    </rPh>
    <rPh sb="109" eb="110">
      <t>サイ</t>
    </rPh>
    <rPh sb="111" eb="113">
      <t>シンキ</t>
    </rPh>
    <rPh sb="113" eb="115">
      <t>キサイ</t>
    </rPh>
    <rPh sb="121" eb="123">
      <t>センエン</t>
    </rPh>
    <rPh sb="124" eb="125">
      <t>タイ</t>
    </rPh>
    <rPh sb="132" eb="134">
      <t>センエン</t>
    </rPh>
    <rPh sb="134" eb="136">
      <t>ショウカン</t>
    </rPh>
    <rPh sb="141" eb="143">
      <t>ザンダカ</t>
    </rPh>
    <rPh sb="144" eb="145">
      <t>ゲン</t>
    </rPh>
    <rPh sb="154" eb="156">
      <t>リョウキン</t>
    </rPh>
    <rPh sb="156" eb="158">
      <t>カイシュウ</t>
    </rPh>
    <rPh sb="158" eb="159">
      <t>リツ</t>
    </rPh>
    <rPh sb="160" eb="161">
      <t>ゾウ</t>
    </rPh>
    <rPh sb="196" eb="198">
      <t>キュウスイ</t>
    </rPh>
    <rPh sb="198" eb="200">
      <t>ゲンカ</t>
    </rPh>
    <rPh sb="201" eb="202">
      <t>ゲン</t>
    </rPh>
    <rPh sb="237" eb="239">
      <t>シセツ</t>
    </rPh>
    <rPh sb="239" eb="242">
      <t>リヨウリツ</t>
    </rPh>
    <rPh sb="243" eb="244">
      <t>ゾウ</t>
    </rPh>
    <rPh sb="246" eb="248">
      <t>ネンカン</t>
    </rPh>
    <rPh sb="248" eb="250">
      <t>ハイスイ</t>
    </rPh>
    <rPh sb="250" eb="251">
      <t>リョウ</t>
    </rPh>
    <rPh sb="252" eb="253">
      <t>ゾウ</t>
    </rPh>
    <rPh sb="262" eb="264">
      <t>ユウシュウ</t>
    </rPh>
    <rPh sb="264" eb="265">
      <t>リツ</t>
    </rPh>
    <rPh sb="266" eb="267">
      <t>ゲン</t>
    </rPh>
    <rPh sb="269" eb="271">
      <t>ネンカン</t>
    </rPh>
    <rPh sb="271" eb="272">
      <t>ソウ</t>
    </rPh>
    <rPh sb="272" eb="274">
      <t>ユウシュウ</t>
    </rPh>
    <rPh sb="274" eb="275">
      <t>スイ</t>
    </rPh>
    <rPh sb="275" eb="276">
      <t>リョウ</t>
    </rPh>
    <rPh sb="277" eb="278">
      <t>ゲン</t>
    </rPh>
    <phoneticPr fontId="4"/>
  </si>
  <si>
    <t>①有形固定資産減価償却率（増）：経年による有形固定資産減価償却累計額が増となったため。
②管路経年化率（増）：管路更新を行わなかったため、法定耐用年数を超えた管路延長が増となったため。
③管路更新率（無）：管路更新を行わなかったため。</t>
    <rPh sb="1" eb="3">
      <t>ユウケイ</t>
    </rPh>
    <rPh sb="3" eb="5">
      <t>コテイ</t>
    </rPh>
    <rPh sb="5" eb="7">
      <t>シサン</t>
    </rPh>
    <rPh sb="7" eb="9">
      <t>ゲンカ</t>
    </rPh>
    <rPh sb="9" eb="11">
      <t>ショウキャク</t>
    </rPh>
    <rPh sb="11" eb="12">
      <t>リツ</t>
    </rPh>
    <rPh sb="13" eb="14">
      <t>ゾウ</t>
    </rPh>
    <rPh sb="16" eb="18">
      <t>ケイネン</t>
    </rPh>
    <rPh sb="21" eb="23">
      <t>ユウケイ</t>
    </rPh>
    <rPh sb="23" eb="25">
      <t>コテイ</t>
    </rPh>
    <rPh sb="25" eb="27">
      <t>シサン</t>
    </rPh>
    <rPh sb="27" eb="29">
      <t>ゲンカ</t>
    </rPh>
    <rPh sb="29" eb="31">
      <t>ショウキャク</t>
    </rPh>
    <rPh sb="31" eb="34">
      <t>ルイケイガク</t>
    </rPh>
    <rPh sb="35" eb="36">
      <t>ゾウ</t>
    </rPh>
    <rPh sb="45" eb="47">
      <t>カンロ</t>
    </rPh>
    <rPh sb="47" eb="50">
      <t>ケイネンカ</t>
    </rPh>
    <rPh sb="50" eb="51">
      <t>リツ</t>
    </rPh>
    <rPh sb="52" eb="53">
      <t>ゾウ</t>
    </rPh>
    <rPh sb="55" eb="57">
      <t>カンロ</t>
    </rPh>
    <rPh sb="57" eb="59">
      <t>コウシン</t>
    </rPh>
    <rPh sb="60" eb="61">
      <t>オコナ</t>
    </rPh>
    <rPh sb="69" eb="71">
      <t>ホウテイ</t>
    </rPh>
    <rPh sb="71" eb="73">
      <t>タイヨウ</t>
    </rPh>
    <rPh sb="73" eb="75">
      <t>ネンスウ</t>
    </rPh>
    <rPh sb="76" eb="77">
      <t>コ</t>
    </rPh>
    <rPh sb="79" eb="81">
      <t>カンロ</t>
    </rPh>
    <rPh sb="81" eb="83">
      <t>エンチョウ</t>
    </rPh>
    <rPh sb="84" eb="85">
      <t>ゾウ</t>
    </rPh>
    <rPh sb="94" eb="96">
      <t>カンロ</t>
    </rPh>
    <rPh sb="96" eb="98">
      <t>コウシン</t>
    </rPh>
    <rPh sb="98" eb="99">
      <t>リツ</t>
    </rPh>
    <rPh sb="100" eb="101">
      <t>ナ</t>
    </rPh>
    <rPh sb="103" eb="105">
      <t>カンロ</t>
    </rPh>
    <rPh sb="105" eb="107">
      <t>コウシン</t>
    </rPh>
    <rPh sb="108" eb="109">
      <t>オコナ</t>
    </rPh>
    <phoneticPr fontId="4"/>
  </si>
  <si>
    <t>　令和２年度から料金改定をしているため、給水収益の増が見込まれ、経常収支比率はさらに増となることが見込まれる。
　法定耐用年数を超えた管路の更新が進んでいないため、有収率の低下にも繋がっていると推測される。
　今後、一定の収益を確保したうえで、管路の更新を計画的に実施していくことで、老朽化の状況が改善されると思われる。</t>
    <rPh sb="1" eb="2">
      <t>レイ</t>
    </rPh>
    <rPh sb="2" eb="3">
      <t>ワ</t>
    </rPh>
    <rPh sb="4" eb="6">
      <t>ネンド</t>
    </rPh>
    <rPh sb="8" eb="10">
      <t>リョウキン</t>
    </rPh>
    <rPh sb="10" eb="12">
      <t>カイテイ</t>
    </rPh>
    <rPh sb="20" eb="22">
      <t>キュウスイ</t>
    </rPh>
    <rPh sb="22" eb="24">
      <t>シュウエキ</t>
    </rPh>
    <rPh sb="25" eb="26">
      <t>ゾウ</t>
    </rPh>
    <rPh sb="27" eb="29">
      <t>ミコ</t>
    </rPh>
    <rPh sb="32" eb="34">
      <t>ケイジョウ</t>
    </rPh>
    <rPh sb="34" eb="36">
      <t>シュウシ</t>
    </rPh>
    <rPh sb="36" eb="38">
      <t>ヒリツ</t>
    </rPh>
    <rPh sb="42" eb="43">
      <t>ゾウ</t>
    </rPh>
    <rPh sb="49" eb="51">
      <t>ミコ</t>
    </rPh>
    <rPh sb="57" eb="59">
      <t>ホウテイ</t>
    </rPh>
    <rPh sb="59" eb="61">
      <t>タイヨウ</t>
    </rPh>
    <rPh sb="61" eb="63">
      <t>ネンスウ</t>
    </rPh>
    <rPh sb="64" eb="65">
      <t>コ</t>
    </rPh>
    <rPh sb="67" eb="69">
      <t>カンロ</t>
    </rPh>
    <rPh sb="70" eb="72">
      <t>コウシン</t>
    </rPh>
    <rPh sb="73" eb="74">
      <t>スス</t>
    </rPh>
    <rPh sb="82" eb="84">
      <t>ユウシュウ</t>
    </rPh>
    <rPh sb="84" eb="85">
      <t>リツ</t>
    </rPh>
    <rPh sb="86" eb="88">
      <t>テイカ</t>
    </rPh>
    <rPh sb="90" eb="91">
      <t>ツナ</t>
    </rPh>
    <rPh sb="97" eb="99">
      <t>スイソク</t>
    </rPh>
    <rPh sb="105" eb="107">
      <t>コンゴ</t>
    </rPh>
    <rPh sb="108" eb="110">
      <t>イッテイ</t>
    </rPh>
    <rPh sb="111" eb="113">
      <t>シュウエキ</t>
    </rPh>
    <rPh sb="114" eb="116">
      <t>カクホ</t>
    </rPh>
    <rPh sb="122" eb="124">
      <t>カンロ</t>
    </rPh>
    <rPh sb="125" eb="127">
      <t>コウシン</t>
    </rPh>
    <rPh sb="128" eb="131">
      <t>ケイカクテキ</t>
    </rPh>
    <rPh sb="132" eb="134">
      <t>ジッシ</t>
    </rPh>
    <rPh sb="142" eb="145">
      <t>ロウキュウカ</t>
    </rPh>
    <rPh sb="146" eb="148">
      <t>ジョウキョウ</t>
    </rPh>
    <rPh sb="149" eb="151">
      <t>カイゼン</t>
    </rPh>
    <rPh sb="155" eb="156">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</si>
</sst>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0.02</c:v>
                </c:pt>
                <c:pt idx="3">
                  <c:v>0</c:v>
                </c:pt>
                <c:pt idx="4">
                  <c:v>0</c:v>
                </c:pt>
              </c:numCache>
            </c:numRef>
          </c:val>
          <c:extLst xmlns:c16r2="http://schemas.microsoft.com/office/drawing/2015/06/chart">
            <c:ext xmlns:c16="http://schemas.microsoft.com/office/drawing/2014/chart" uri="{C3380CC4-5D6E-409C-BE32-E72D297353CC}">
              <c16:uniqueId val="{00000000-D427-4A5F-967D-2DA1913011E0}"/>
            </c:ext>
          </c:extLst>
        </c:ser>
        <c:dLbls>
          <c:showLegendKey val="0"/>
          <c:showVal val="0"/>
          <c:showCatName val="0"/>
          <c:showSerName val="0"/>
          <c:showPercent val="0"/>
          <c:showBubbleSize val="0"/>
        </c:dLbls>
        <c:gapWidth val="150"/>
        <c:axId val="48790144"/>
        <c:axId val="488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0.42</c:v>
                </c:pt>
              </c:numCache>
            </c:numRef>
          </c:val>
          <c:smooth val="0"/>
          <c:extLst xmlns:c16r2="http://schemas.microsoft.com/office/drawing/2015/06/chart">
            <c:ext xmlns:c16="http://schemas.microsoft.com/office/drawing/2014/chart" uri="{C3380CC4-5D6E-409C-BE32-E72D297353CC}">
              <c16:uniqueId val="{00000001-D427-4A5F-967D-2DA1913011E0}"/>
            </c:ext>
          </c:extLst>
        </c:ser>
        <c:dLbls>
          <c:showLegendKey val="0"/>
          <c:showVal val="0"/>
          <c:showCatName val="0"/>
          <c:showSerName val="0"/>
          <c:showPercent val="0"/>
          <c:showBubbleSize val="0"/>
        </c:dLbls>
        <c:marker val="1"/>
        <c:smooth val="0"/>
        <c:axId val="48790144"/>
        <c:axId val="48808704"/>
      </c:lineChart>
      <c:dateAx>
        <c:axId val="48790144"/>
        <c:scaling>
          <c:orientation val="minMax"/>
        </c:scaling>
        <c:delete val="1"/>
        <c:axPos val="b"/>
        <c:numFmt formatCode="&quot;H&quot;yy" sourceLinked="1"/>
        <c:majorTickMark val="none"/>
        <c:minorTickMark val="none"/>
        <c:tickLblPos val="none"/>
        <c:crossAx val="48808704"/>
        <c:crosses val="autoZero"/>
        <c:auto val="1"/>
        <c:lblOffset val="100"/>
        <c:baseTimeUnit val="years"/>
      </c:dateAx>
      <c:valAx>
        <c:axId val="488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49.83</c:v>
                </c:pt>
                <c:pt idx="1">
                  <c:v>50.18</c:v>
                </c:pt>
                <c:pt idx="2">
                  <c:v>52.72</c:v>
                </c:pt>
                <c:pt idx="3">
                  <c:v>53.37</c:v>
                </c:pt>
                <c:pt idx="4">
                  <c:v>53.46</c:v>
                </c:pt>
              </c:numCache>
            </c:numRef>
          </c:val>
          <c:extLst xmlns:c16r2="http://schemas.microsoft.com/office/drawing/2015/06/chart">
            <c:ext xmlns:c16="http://schemas.microsoft.com/office/drawing/2014/chart" uri="{C3380CC4-5D6E-409C-BE32-E72D297353CC}">
              <c16:uniqueId val="{00000000-EBA7-4337-835B-555651666EFB}"/>
            </c:ext>
          </c:extLst>
        </c:ser>
        <c:dLbls>
          <c:showLegendKey val="0"/>
          <c:showVal val="0"/>
          <c:showCatName val="0"/>
          <c:showSerName val="0"/>
          <c:showPercent val="0"/>
          <c:showBubbleSize val="0"/>
        </c:dLbls>
        <c:gapWidth val="150"/>
        <c:axId val="49654400"/>
        <c:axId val="496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54.05</c:v>
                </c:pt>
              </c:numCache>
            </c:numRef>
          </c:val>
          <c:smooth val="0"/>
          <c:extLst xmlns:c16r2="http://schemas.microsoft.com/office/drawing/2015/06/chart">
            <c:ext xmlns:c16="http://schemas.microsoft.com/office/drawing/2014/chart" uri="{C3380CC4-5D6E-409C-BE32-E72D297353CC}">
              <c16:uniqueId val="{00000001-EBA7-4337-835B-555651666EFB}"/>
            </c:ext>
          </c:extLst>
        </c:ser>
        <c:dLbls>
          <c:showLegendKey val="0"/>
          <c:showVal val="0"/>
          <c:showCatName val="0"/>
          <c:showSerName val="0"/>
          <c:showPercent val="0"/>
          <c:showBubbleSize val="0"/>
        </c:dLbls>
        <c:marker val="1"/>
        <c:smooth val="0"/>
        <c:axId val="49654400"/>
        <c:axId val="49660672"/>
      </c:lineChart>
      <c:dateAx>
        <c:axId val="49654400"/>
        <c:scaling>
          <c:orientation val="minMax"/>
        </c:scaling>
        <c:delete val="1"/>
        <c:axPos val="b"/>
        <c:numFmt formatCode="&quot;H&quot;yy" sourceLinked="1"/>
        <c:majorTickMark val="none"/>
        <c:minorTickMark val="none"/>
        <c:tickLblPos val="none"/>
        <c:crossAx val="49660672"/>
        <c:crosses val="autoZero"/>
        <c:auto val="1"/>
        <c:lblOffset val="100"/>
        <c:baseTimeUnit val="years"/>
      </c:dateAx>
      <c:valAx>
        <c:axId val="496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81.760000000000005</c:v>
                </c:pt>
                <c:pt idx="1">
                  <c:v>80.12</c:v>
                </c:pt>
                <c:pt idx="2">
                  <c:v>77.66</c:v>
                </c:pt>
                <c:pt idx="3">
                  <c:v>76.48</c:v>
                </c:pt>
                <c:pt idx="4">
                  <c:v>74.11</c:v>
                </c:pt>
              </c:numCache>
            </c:numRef>
          </c:val>
          <c:extLst xmlns:c16r2="http://schemas.microsoft.com/office/drawing/2015/06/chart">
            <c:ext xmlns:c16="http://schemas.microsoft.com/office/drawing/2014/chart" uri="{C3380CC4-5D6E-409C-BE32-E72D297353CC}">
              <c16:uniqueId val="{00000000-2DCD-4846-A80E-B24B63714B1A}"/>
            </c:ext>
          </c:extLst>
        </c:ser>
        <c:dLbls>
          <c:showLegendKey val="0"/>
          <c:showVal val="0"/>
          <c:showCatName val="0"/>
          <c:showSerName val="0"/>
          <c:showPercent val="0"/>
          <c:showBubbleSize val="0"/>
        </c:dLbls>
        <c:gapWidth val="150"/>
        <c:axId val="49372160"/>
        <c:axId val="4937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80.510000000000005</c:v>
                </c:pt>
              </c:numCache>
            </c:numRef>
          </c:val>
          <c:smooth val="0"/>
          <c:extLst xmlns:c16r2="http://schemas.microsoft.com/office/drawing/2015/06/chart">
            <c:ext xmlns:c16="http://schemas.microsoft.com/office/drawing/2014/chart" uri="{C3380CC4-5D6E-409C-BE32-E72D297353CC}">
              <c16:uniqueId val="{00000001-2DCD-4846-A80E-B24B63714B1A}"/>
            </c:ext>
          </c:extLst>
        </c:ser>
        <c:dLbls>
          <c:showLegendKey val="0"/>
          <c:showVal val="0"/>
          <c:showCatName val="0"/>
          <c:showSerName val="0"/>
          <c:showPercent val="0"/>
          <c:showBubbleSize val="0"/>
        </c:dLbls>
        <c:marker val="1"/>
        <c:smooth val="0"/>
        <c:axId val="49372160"/>
        <c:axId val="49378432"/>
      </c:lineChart>
      <c:dateAx>
        <c:axId val="49372160"/>
        <c:scaling>
          <c:orientation val="minMax"/>
        </c:scaling>
        <c:delete val="1"/>
        <c:axPos val="b"/>
        <c:numFmt formatCode="&quot;H&quot;yy" sourceLinked="1"/>
        <c:majorTickMark val="none"/>
        <c:minorTickMark val="none"/>
        <c:tickLblPos val="none"/>
        <c:crossAx val="49378432"/>
        <c:crosses val="autoZero"/>
        <c:auto val="1"/>
        <c:lblOffset val="100"/>
        <c:baseTimeUnit val="years"/>
      </c:dateAx>
      <c:valAx>
        <c:axId val="493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100.86</c:v>
                </c:pt>
                <c:pt idx="1">
                  <c:v>103.38</c:v>
                </c:pt>
                <c:pt idx="2">
                  <c:v>105.29</c:v>
                </c:pt>
                <c:pt idx="3">
                  <c:v>99.72</c:v>
                </c:pt>
                <c:pt idx="4">
                  <c:v>105.95</c:v>
                </c:pt>
              </c:numCache>
            </c:numRef>
          </c:val>
          <c:extLst xmlns:c16r2="http://schemas.microsoft.com/office/drawing/2015/06/chart">
            <c:ext xmlns:c16="http://schemas.microsoft.com/office/drawing/2014/chart" uri="{C3380CC4-5D6E-409C-BE32-E72D297353CC}">
              <c16:uniqueId val="{00000000-A0A5-40D6-A3C2-573AFB262E3C}"/>
            </c:ext>
          </c:extLst>
        </c:ser>
        <c:dLbls>
          <c:showLegendKey val="0"/>
          <c:showVal val="0"/>
          <c:showCatName val="0"/>
          <c:showSerName val="0"/>
          <c:showPercent val="0"/>
          <c:showBubbleSize val="0"/>
        </c:dLbls>
        <c:gapWidth val="150"/>
        <c:axId val="85531648"/>
        <c:axId val="855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108.46</c:v>
                </c:pt>
              </c:numCache>
            </c:numRef>
          </c:val>
          <c:smooth val="0"/>
          <c:extLst xmlns:c16r2="http://schemas.microsoft.com/office/drawing/2015/06/chart">
            <c:ext xmlns:c16="http://schemas.microsoft.com/office/drawing/2014/chart" uri="{C3380CC4-5D6E-409C-BE32-E72D297353CC}">
              <c16:uniqueId val="{00000001-A0A5-40D6-A3C2-573AFB262E3C}"/>
            </c:ext>
          </c:extLst>
        </c:ser>
        <c:dLbls>
          <c:showLegendKey val="0"/>
          <c:showVal val="0"/>
          <c:showCatName val="0"/>
          <c:showSerName val="0"/>
          <c:showPercent val="0"/>
          <c:showBubbleSize val="0"/>
        </c:dLbls>
        <c:marker val="1"/>
        <c:smooth val="0"/>
        <c:axId val="85531648"/>
        <c:axId val="85546112"/>
      </c:lineChart>
      <c:dateAx>
        <c:axId val="85531648"/>
        <c:scaling>
          <c:orientation val="minMax"/>
        </c:scaling>
        <c:delete val="1"/>
        <c:axPos val="b"/>
        <c:numFmt formatCode="&quot;H&quot;yy" sourceLinked="1"/>
        <c:majorTickMark val="none"/>
        <c:minorTickMark val="none"/>
        <c:tickLblPos val="none"/>
        <c:crossAx val="85546112"/>
        <c:crosses val="autoZero"/>
        <c:auto val="1"/>
        <c:lblOffset val="100"/>
        <c:baseTimeUnit val="years"/>
      </c:dateAx>
      <c:valAx>
        <c:axId val="8554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5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40.22</c:v>
                </c:pt>
                <c:pt idx="1">
                  <c:v>42.14</c:v>
                </c:pt>
                <c:pt idx="2">
                  <c:v>44.14</c:v>
                </c:pt>
                <c:pt idx="3">
                  <c:v>60.82</c:v>
                </c:pt>
                <c:pt idx="4">
                  <c:v>62.47</c:v>
                </c:pt>
              </c:numCache>
            </c:numRef>
          </c:val>
          <c:extLst xmlns:c16r2="http://schemas.microsoft.com/office/drawing/2015/06/chart">
            <c:ext xmlns:c16="http://schemas.microsoft.com/office/drawing/2014/chart" uri="{C3380CC4-5D6E-409C-BE32-E72D297353CC}">
              <c16:uniqueId val="{00000000-A6DA-4C6D-96A3-D20B3D50DF79}"/>
            </c:ext>
          </c:extLst>
        </c:ser>
        <c:dLbls>
          <c:showLegendKey val="0"/>
          <c:showVal val="0"/>
          <c:showCatName val="0"/>
          <c:showSerName val="0"/>
          <c:showPercent val="0"/>
          <c:showBubbleSize val="0"/>
        </c:dLbls>
        <c:gapWidth val="150"/>
        <c:axId val="49234304"/>
        <c:axId val="492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49.12</c:v>
                </c:pt>
              </c:numCache>
            </c:numRef>
          </c:val>
          <c:smooth val="0"/>
          <c:extLst xmlns:c16r2="http://schemas.microsoft.com/office/drawing/2015/06/chart">
            <c:ext xmlns:c16="http://schemas.microsoft.com/office/drawing/2014/chart" uri="{C3380CC4-5D6E-409C-BE32-E72D297353CC}">
              <c16:uniqueId val="{00000001-A6DA-4C6D-96A3-D20B3D50DF79}"/>
            </c:ext>
          </c:extLst>
        </c:ser>
        <c:dLbls>
          <c:showLegendKey val="0"/>
          <c:showVal val="0"/>
          <c:showCatName val="0"/>
          <c:showSerName val="0"/>
          <c:showPercent val="0"/>
          <c:showBubbleSize val="0"/>
        </c:dLbls>
        <c:marker val="1"/>
        <c:smooth val="0"/>
        <c:axId val="49234304"/>
        <c:axId val="49235840"/>
      </c:lineChart>
      <c:dateAx>
        <c:axId val="49234304"/>
        <c:scaling>
          <c:orientation val="minMax"/>
        </c:scaling>
        <c:delete val="1"/>
        <c:axPos val="b"/>
        <c:numFmt formatCode="&quot;H&quot;yy" sourceLinked="1"/>
        <c:majorTickMark val="none"/>
        <c:minorTickMark val="none"/>
        <c:tickLblPos val="none"/>
        <c:crossAx val="49235840"/>
        <c:crosses val="autoZero"/>
        <c:auto val="1"/>
        <c:lblOffset val="100"/>
        <c:baseTimeUnit val="years"/>
      </c:dateAx>
      <c:valAx>
        <c:axId val="492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quot;-&quot;">
                  <c:v>4.83</c:v>
                </c:pt>
                <c:pt idx="1">
                  <c:v>0</c:v>
                </c:pt>
                <c:pt idx="2" formatCode="#,##0.00;&quot;△&quot;#,##0.00;&quot;-&quot;">
                  <c:v>4.82</c:v>
                </c:pt>
                <c:pt idx="3" formatCode="#,##0.00;&quot;△&quot;#,##0.00;&quot;-&quot;">
                  <c:v>4.92</c:v>
                </c:pt>
                <c:pt idx="4" formatCode="#,##0.00;&quot;△&quot;#,##0.00;&quot;-&quot;">
                  <c:v>5.52</c:v>
                </c:pt>
              </c:numCache>
            </c:numRef>
          </c:val>
          <c:extLst xmlns:c16r2="http://schemas.microsoft.com/office/drawing/2015/06/chart">
            <c:ext xmlns:c16="http://schemas.microsoft.com/office/drawing/2014/chart" uri="{C3380CC4-5D6E-409C-BE32-E72D297353CC}">
              <c16:uniqueId val="{00000000-CE30-4D78-8FAF-CB7FA2863969}"/>
            </c:ext>
          </c:extLst>
        </c:ser>
        <c:dLbls>
          <c:showLegendKey val="0"/>
          <c:showVal val="0"/>
          <c:showCatName val="0"/>
          <c:showSerName val="0"/>
          <c:showPercent val="0"/>
          <c:showBubbleSize val="0"/>
        </c:dLbls>
        <c:gapWidth val="150"/>
        <c:axId val="48959488"/>
        <c:axId val="4896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16.760000000000002</c:v>
                </c:pt>
              </c:numCache>
            </c:numRef>
          </c:val>
          <c:smooth val="0"/>
          <c:extLst xmlns:c16r2="http://schemas.microsoft.com/office/drawing/2015/06/chart">
            <c:ext xmlns:c16="http://schemas.microsoft.com/office/drawing/2014/chart" uri="{C3380CC4-5D6E-409C-BE32-E72D297353CC}">
              <c16:uniqueId val="{00000001-CE30-4D78-8FAF-CB7FA2863969}"/>
            </c:ext>
          </c:extLst>
        </c:ser>
        <c:dLbls>
          <c:showLegendKey val="0"/>
          <c:showVal val="0"/>
          <c:showCatName val="0"/>
          <c:showSerName val="0"/>
          <c:showPercent val="0"/>
          <c:showBubbleSize val="0"/>
        </c:dLbls>
        <c:marker val="1"/>
        <c:smooth val="0"/>
        <c:axId val="48959488"/>
        <c:axId val="48961408"/>
      </c:lineChart>
      <c:dateAx>
        <c:axId val="48959488"/>
        <c:scaling>
          <c:orientation val="minMax"/>
        </c:scaling>
        <c:delete val="1"/>
        <c:axPos val="b"/>
        <c:numFmt formatCode="&quot;H&quot;yy" sourceLinked="1"/>
        <c:majorTickMark val="none"/>
        <c:minorTickMark val="none"/>
        <c:tickLblPos val="none"/>
        <c:crossAx val="48961408"/>
        <c:crosses val="autoZero"/>
        <c:auto val="1"/>
        <c:lblOffset val="100"/>
        <c:baseTimeUnit val="years"/>
      </c:dateAx>
      <c:valAx>
        <c:axId val="489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FF-4FD7-81BE-1B0AF8AB3FD5}"/>
            </c:ext>
          </c:extLst>
        </c:ser>
        <c:dLbls>
          <c:showLegendKey val="0"/>
          <c:showVal val="0"/>
          <c:showCatName val="0"/>
          <c:showSerName val="0"/>
          <c:showPercent val="0"/>
          <c:showBubbleSize val="0"/>
        </c:dLbls>
        <c:gapWidth val="150"/>
        <c:axId val="48998656"/>
        <c:axId val="4900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11.94</c:v>
                </c:pt>
              </c:numCache>
            </c:numRef>
          </c:val>
          <c:smooth val="0"/>
          <c:extLst xmlns:c16r2="http://schemas.microsoft.com/office/drawing/2015/06/chart">
            <c:ext xmlns:c16="http://schemas.microsoft.com/office/drawing/2014/chart" uri="{C3380CC4-5D6E-409C-BE32-E72D297353CC}">
              <c16:uniqueId val="{00000001-5DFF-4FD7-81BE-1B0AF8AB3FD5}"/>
            </c:ext>
          </c:extLst>
        </c:ser>
        <c:dLbls>
          <c:showLegendKey val="0"/>
          <c:showVal val="0"/>
          <c:showCatName val="0"/>
          <c:showSerName val="0"/>
          <c:showPercent val="0"/>
          <c:showBubbleSize val="0"/>
        </c:dLbls>
        <c:marker val="1"/>
        <c:smooth val="0"/>
        <c:axId val="48998656"/>
        <c:axId val="49009024"/>
      </c:lineChart>
      <c:dateAx>
        <c:axId val="48998656"/>
        <c:scaling>
          <c:orientation val="minMax"/>
        </c:scaling>
        <c:delete val="1"/>
        <c:axPos val="b"/>
        <c:numFmt formatCode="&quot;H&quot;yy" sourceLinked="1"/>
        <c:majorTickMark val="none"/>
        <c:minorTickMark val="none"/>
        <c:tickLblPos val="none"/>
        <c:crossAx val="49009024"/>
        <c:crosses val="autoZero"/>
        <c:auto val="1"/>
        <c:lblOffset val="100"/>
        <c:baseTimeUnit val="years"/>
      </c:dateAx>
      <c:valAx>
        <c:axId val="4900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9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632.66999999999996</c:v>
                </c:pt>
                <c:pt idx="1">
                  <c:v>652.42999999999995</c:v>
                </c:pt>
                <c:pt idx="2">
                  <c:v>691.4</c:v>
                </c:pt>
                <c:pt idx="3">
                  <c:v>724.96</c:v>
                </c:pt>
                <c:pt idx="4">
                  <c:v>891.89</c:v>
                </c:pt>
              </c:numCache>
            </c:numRef>
          </c:val>
          <c:extLst xmlns:c16r2="http://schemas.microsoft.com/office/drawing/2015/06/chart">
            <c:ext xmlns:c16="http://schemas.microsoft.com/office/drawing/2014/chart" uri="{C3380CC4-5D6E-409C-BE32-E72D297353CC}">
              <c16:uniqueId val="{00000000-09E3-46B7-9A81-053FC1E87FD8}"/>
            </c:ext>
          </c:extLst>
        </c:ser>
        <c:dLbls>
          <c:showLegendKey val="0"/>
          <c:showVal val="0"/>
          <c:showCatName val="0"/>
          <c:showSerName val="0"/>
          <c:showPercent val="0"/>
          <c:showBubbleSize val="0"/>
        </c:dLbls>
        <c:gapWidth val="150"/>
        <c:axId val="49048576"/>
        <c:axId val="490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362.93</c:v>
                </c:pt>
              </c:numCache>
            </c:numRef>
          </c:val>
          <c:smooth val="0"/>
          <c:extLst xmlns:c16r2="http://schemas.microsoft.com/office/drawing/2015/06/chart">
            <c:ext xmlns:c16="http://schemas.microsoft.com/office/drawing/2014/chart" uri="{C3380CC4-5D6E-409C-BE32-E72D297353CC}">
              <c16:uniqueId val="{00000001-09E3-46B7-9A81-053FC1E87FD8}"/>
            </c:ext>
          </c:extLst>
        </c:ser>
        <c:dLbls>
          <c:showLegendKey val="0"/>
          <c:showVal val="0"/>
          <c:showCatName val="0"/>
          <c:showSerName val="0"/>
          <c:showPercent val="0"/>
          <c:showBubbleSize val="0"/>
        </c:dLbls>
        <c:marker val="1"/>
        <c:smooth val="0"/>
        <c:axId val="49048576"/>
        <c:axId val="49050752"/>
      </c:lineChart>
      <c:dateAx>
        <c:axId val="49048576"/>
        <c:scaling>
          <c:orientation val="minMax"/>
        </c:scaling>
        <c:delete val="1"/>
        <c:axPos val="b"/>
        <c:numFmt formatCode="&quot;H&quot;yy" sourceLinked="1"/>
        <c:majorTickMark val="none"/>
        <c:minorTickMark val="none"/>
        <c:tickLblPos val="none"/>
        <c:crossAx val="49050752"/>
        <c:crosses val="autoZero"/>
        <c:auto val="1"/>
        <c:lblOffset val="100"/>
        <c:baseTimeUnit val="years"/>
      </c:dateAx>
      <c:valAx>
        <c:axId val="4905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0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214.51</c:v>
                </c:pt>
                <c:pt idx="1">
                  <c:v>195.94</c:v>
                </c:pt>
                <c:pt idx="2">
                  <c:v>166.48</c:v>
                </c:pt>
                <c:pt idx="3">
                  <c:v>144.25</c:v>
                </c:pt>
                <c:pt idx="4">
                  <c:v>129.27000000000001</c:v>
                </c:pt>
              </c:numCache>
            </c:numRef>
          </c:val>
          <c:extLst xmlns:c16r2="http://schemas.microsoft.com/office/drawing/2015/06/chart">
            <c:ext xmlns:c16="http://schemas.microsoft.com/office/drawing/2014/chart" uri="{C3380CC4-5D6E-409C-BE32-E72D297353CC}">
              <c16:uniqueId val="{00000000-6231-4490-9AE5-0F54663E6526}"/>
            </c:ext>
          </c:extLst>
        </c:ser>
        <c:dLbls>
          <c:showLegendKey val="0"/>
          <c:showVal val="0"/>
          <c:showCatName val="0"/>
          <c:showSerName val="0"/>
          <c:showPercent val="0"/>
          <c:showBubbleSize val="0"/>
        </c:dLbls>
        <c:gapWidth val="150"/>
        <c:axId val="49080192"/>
        <c:axId val="491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439.05</c:v>
                </c:pt>
              </c:numCache>
            </c:numRef>
          </c:val>
          <c:smooth val="0"/>
          <c:extLst xmlns:c16r2="http://schemas.microsoft.com/office/drawing/2015/06/chart">
            <c:ext xmlns:c16="http://schemas.microsoft.com/office/drawing/2014/chart" uri="{C3380CC4-5D6E-409C-BE32-E72D297353CC}">
              <c16:uniqueId val="{00000001-6231-4490-9AE5-0F54663E6526}"/>
            </c:ext>
          </c:extLst>
        </c:ser>
        <c:dLbls>
          <c:showLegendKey val="0"/>
          <c:showVal val="0"/>
          <c:showCatName val="0"/>
          <c:showSerName val="0"/>
          <c:showPercent val="0"/>
          <c:showBubbleSize val="0"/>
        </c:dLbls>
        <c:marker val="1"/>
        <c:smooth val="0"/>
        <c:axId val="49080192"/>
        <c:axId val="49102848"/>
      </c:lineChart>
      <c:dateAx>
        <c:axId val="49080192"/>
        <c:scaling>
          <c:orientation val="minMax"/>
        </c:scaling>
        <c:delete val="1"/>
        <c:axPos val="b"/>
        <c:numFmt formatCode="&quot;H&quot;yy" sourceLinked="1"/>
        <c:majorTickMark val="none"/>
        <c:minorTickMark val="none"/>
        <c:tickLblPos val="none"/>
        <c:crossAx val="49102848"/>
        <c:crosses val="autoZero"/>
        <c:auto val="1"/>
        <c:lblOffset val="100"/>
        <c:baseTimeUnit val="years"/>
      </c:dateAx>
      <c:valAx>
        <c:axId val="4910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0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96.46</c:v>
                </c:pt>
                <c:pt idx="1">
                  <c:v>100.12</c:v>
                </c:pt>
                <c:pt idx="2">
                  <c:v>101.38</c:v>
                </c:pt>
                <c:pt idx="3">
                  <c:v>95.79</c:v>
                </c:pt>
                <c:pt idx="4">
                  <c:v>102.45</c:v>
                </c:pt>
              </c:numCache>
            </c:numRef>
          </c:val>
          <c:extLst xmlns:c16r2="http://schemas.microsoft.com/office/drawing/2015/06/chart">
            <c:ext xmlns:c16="http://schemas.microsoft.com/office/drawing/2014/chart" uri="{C3380CC4-5D6E-409C-BE32-E72D297353CC}">
              <c16:uniqueId val="{00000000-41D3-4D95-B73D-C7F3B0B1DAAC}"/>
            </c:ext>
          </c:extLst>
        </c:ser>
        <c:dLbls>
          <c:showLegendKey val="0"/>
          <c:showVal val="0"/>
          <c:showCatName val="0"/>
          <c:showSerName val="0"/>
          <c:showPercent val="0"/>
          <c:showBubbleSize val="0"/>
        </c:dLbls>
        <c:gapWidth val="150"/>
        <c:axId val="49129344"/>
        <c:axId val="491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95.26</c:v>
                </c:pt>
              </c:numCache>
            </c:numRef>
          </c:val>
          <c:smooth val="0"/>
          <c:extLst xmlns:c16r2="http://schemas.microsoft.com/office/drawing/2015/06/chart">
            <c:ext xmlns:c16="http://schemas.microsoft.com/office/drawing/2014/chart" uri="{C3380CC4-5D6E-409C-BE32-E72D297353CC}">
              <c16:uniqueId val="{00000001-41D3-4D95-B73D-C7F3B0B1DAAC}"/>
            </c:ext>
          </c:extLst>
        </c:ser>
        <c:dLbls>
          <c:showLegendKey val="0"/>
          <c:showVal val="0"/>
          <c:showCatName val="0"/>
          <c:showSerName val="0"/>
          <c:showPercent val="0"/>
          <c:showBubbleSize val="0"/>
        </c:dLbls>
        <c:marker val="1"/>
        <c:smooth val="0"/>
        <c:axId val="49129344"/>
        <c:axId val="49139712"/>
      </c:lineChart>
      <c:dateAx>
        <c:axId val="49129344"/>
        <c:scaling>
          <c:orientation val="minMax"/>
        </c:scaling>
        <c:delete val="1"/>
        <c:axPos val="b"/>
        <c:numFmt formatCode="&quot;H&quot;yy" sourceLinked="1"/>
        <c:majorTickMark val="none"/>
        <c:minorTickMark val="none"/>
        <c:tickLblPos val="none"/>
        <c:crossAx val="49139712"/>
        <c:crosses val="autoZero"/>
        <c:auto val="1"/>
        <c:lblOffset val="100"/>
        <c:baseTimeUnit val="years"/>
      </c:dateAx>
      <c:valAx>
        <c:axId val="491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275.91000000000003</c:v>
                </c:pt>
                <c:pt idx="1">
                  <c:v>265.87</c:v>
                </c:pt>
                <c:pt idx="2">
                  <c:v>264.32</c:v>
                </c:pt>
                <c:pt idx="3">
                  <c:v>278.48</c:v>
                </c:pt>
                <c:pt idx="4">
                  <c:v>261.98</c:v>
                </c:pt>
              </c:numCache>
            </c:numRef>
          </c:val>
          <c:extLst xmlns:c16r2="http://schemas.microsoft.com/office/drawing/2015/06/chart">
            <c:ext xmlns:c16="http://schemas.microsoft.com/office/drawing/2014/chart" uri="{C3380CC4-5D6E-409C-BE32-E72D297353CC}">
              <c16:uniqueId val="{00000000-F8D1-4055-876A-55C03501A084}"/>
            </c:ext>
          </c:extLst>
        </c:ser>
        <c:dLbls>
          <c:showLegendKey val="0"/>
          <c:showVal val="0"/>
          <c:showCatName val="0"/>
          <c:showSerName val="0"/>
          <c:showPercent val="0"/>
          <c:showBubbleSize val="0"/>
        </c:dLbls>
        <c:gapWidth val="150"/>
        <c:axId val="49621248"/>
        <c:axId val="496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192.82</c:v>
                </c:pt>
              </c:numCache>
            </c:numRef>
          </c:val>
          <c:smooth val="0"/>
          <c:extLst xmlns:c16r2="http://schemas.microsoft.com/office/drawing/2015/06/chart">
            <c:ext xmlns:c16="http://schemas.microsoft.com/office/drawing/2014/chart" uri="{C3380CC4-5D6E-409C-BE32-E72D297353CC}">
              <c16:uniqueId val="{00000001-F8D1-4055-876A-55C03501A084}"/>
            </c:ext>
          </c:extLst>
        </c:ser>
        <c:dLbls>
          <c:showLegendKey val="0"/>
          <c:showVal val="0"/>
          <c:showCatName val="0"/>
          <c:showSerName val="0"/>
          <c:showPercent val="0"/>
          <c:showBubbleSize val="0"/>
        </c:dLbls>
        <c:marker val="1"/>
        <c:smooth val="0"/>
        <c:axId val="49621248"/>
        <c:axId val="49627520"/>
      </c:lineChart>
      <c:dateAx>
        <c:axId val="49621248"/>
        <c:scaling>
          <c:orientation val="minMax"/>
        </c:scaling>
        <c:delete val="1"/>
        <c:axPos val="b"/>
        <c:numFmt formatCode="&quot;H&quot;yy" sourceLinked="1"/>
        <c:majorTickMark val="none"/>
        <c:minorTickMark val="none"/>
        <c:tickLblPos val="none"/>
        <c:crossAx val="49627520"/>
        <c:crosses val="autoZero"/>
        <c:auto val="1"/>
        <c:lblOffset val="100"/>
        <c:baseTimeUnit val="years"/>
      </c:dateAx>
      <c:valAx>
        <c:axId val="496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会津坂下町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15768</v>
      </c>
      <c r="AM8" s="61"/>
      <c r="AN8" s="61"/>
      <c r="AO8" s="61"/>
      <c r="AP8" s="61"/>
      <c r="AQ8" s="61"/>
      <c r="AR8" s="61"/>
      <c r="AS8" s="61"/>
      <c r="AT8" s="52">
        <f>データ!$S$6</f>
        <v>91.59</v>
      </c>
      <c r="AU8" s="53"/>
      <c r="AV8" s="53"/>
      <c r="AW8" s="53"/>
      <c r="AX8" s="53"/>
      <c r="AY8" s="53"/>
      <c r="AZ8" s="53"/>
      <c r="BA8" s="53"/>
      <c r="BB8" s="54">
        <f>データ!$T$6</f>
        <v>172.16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85.55</v>
      </c>
      <c r="J10" s="53"/>
      <c r="K10" s="53"/>
      <c r="L10" s="53"/>
      <c r="M10" s="53"/>
      <c r="N10" s="53"/>
      <c r="O10" s="64"/>
      <c r="P10" s="54">
        <f>データ!$P$6</f>
        <v>94.44</v>
      </c>
      <c r="Q10" s="54"/>
      <c r="R10" s="54"/>
      <c r="S10" s="54"/>
      <c r="T10" s="54"/>
      <c r="U10" s="54"/>
      <c r="V10" s="54"/>
      <c r="W10" s="61">
        <f>データ!$Q$6</f>
        <v>4040</v>
      </c>
      <c r="X10" s="61"/>
      <c r="Y10" s="61"/>
      <c r="Z10" s="61"/>
      <c r="AA10" s="61"/>
      <c r="AB10" s="61"/>
      <c r="AC10" s="61"/>
      <c r="AD10" s="2"/>
      <c r="AE10" s="2"/>
      <c r="AF10" s="2"/>
      <c r="AG10" s="2"/>
      <c r="AH10" s="4"/>
      <c r="AI10" s="4"/>
      <c r="AJ10" s="4"/>
      <c r="AK10" s="4"/>
      <c r="AL10" s="61">
        <f>データ!$U$6</f>
        <v>14862</v>
      </c>
      <c r="AM10" s="61"/>
      <c r="AN10" s="61"/>
      <c r="AO10" s="61"/>
      <c r="AP10" s="61"/>
      <c r="AQ10" s="61"/>
      <c r="AR10" s="61"/>
      <c r="AS10" s="61"/>
      <c r="AT10" s="52">
        <f>データ!$V$6</f>
        <v>48.89</v>
      </c>
      <c r="AU10" s="53"/>
      <c r="AV10" s="53"/>
      <c r="AW10" s="53"/>
      <c r="AX10" s="53"/>
      <c r="AY10" s="53"/>
      <c r="AZ10" s="53"/>
      <c r="BA10" s="53"/>
      <c r="BB10" s="54">
        <f>データ!$W$6</f>
        <v>303.99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f1cGpvl4MfG9MdwPXxbGwFG+we+NkcFVaz1Q0GGOmyUnn9Ughxm4fSMJKe8YrRJ2+hsP+4rc0oAZMIVSHod+g==" saltValue="4294kP8Bi5Ub5xJoZ5GfP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74217</v>
      </c>
      <c r="D6" s="34">
        <f t="shared" si="3"/>
        <v>46</v>
      </c>
      <c r="E6" s="34">
        <f t="shared" si="3"/>
        <v>1</v>
      </c>
      <c r="F6" s="34">
        <f t="shared" si="3"/>
        <v>0</v>
      </c>
      <c r="G6" s="34">
        <f t="shared" si="3"/>
        <v>1</v>
      </c>
      <c r="H6" s="34" t="str">
        <f t="shared" si="3"/>
        <v>福島県　会津坂下町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85.55</v>
      </c>
      <c r="P6" s="35">
        <f t="shared" si="3"/>
        <v>94.44</v>
      </c>
      <c r="Q6" s="35">
        <f t="shared" si="3"/>
        <v>4040</v>
      </c>
      <c r="R6" s="35">
        <f t="shared" si="3"/>
        <v>15768</v>
      </c>
      <c r="S6" s="35">
        <f t="shared" si="3"/>
        <v>91.59</v>
      </c>
      <c r="T6" s="35">
        <f t="shared" si="3"/>
        <v>172.16</v>
      </c>
      <c r="U6" s="35">
        <f t="shared" si="3"/>
        <v>14862</v>
      </c>
      <c r="V6" s="35">
        <f t="shared" si="3"/>
        <v>48.89</v>
      </c>
      <c r="W6" s="35">
        <f t="shared" si="3"/>
        <v>303.99</v>
      </c>
      <c r="X6" s="36">
        <f>IF(X7="",NA(),X7)</f>
        <v>100.86</v>
      </c>
      <c r="Y6" s="36">
        <f t="shared" ref="Y6:AG6" si="4">IF(Y7="",NA(),Y7)</f>
        <v>103.38</v>
      </c>
      <c r="Z6" s="36">
        <f t="shared" si="4"/>
        <v>105.29</v>
      </c>
      <c r="AA6" s="36">
        <f t="shared" si="4"/>
        <v>99.72</v>
      </c>
      <c r="AB6" s="36">
        <f t="shared" si="4"/>
        <v>105.95</v>
      </c>
      <c r="AC6" s="36">
        <f t="shared" si="4"/>
        <v>111.21</v>
      </c>
      <c r="AD6" s="36">
        <f t="shared" si="4"/>
        <v>111.71</v>
      </c>
      <c r="AE6" s="36">
        <f t="shared" si="4"/>
        <v>110.05</v>
      </c>
      <c r="AF6" s="36">
        <f t="shared" si="4"/>
        <v>108.87</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11.94</v>
      </c>
      <c r="AS6" s="35" t="str">
        <f>IF(AS7="","",IF(AS7="-","【-】","【"&amp;SUBSTITUTE(TEXT(AS7,"#,##0.00"),"-","△")&amp;"】"))</f>
        <v>【1.08】</v>
      </c>
      <c r="AT6" s="36">
        <f>IF(AT7="",NA(),AT7)</f>
        <v>632.66999999999996</v>
      </c>
      <c r="AU6" s="36">
        <f t="shared" ref="AU6:BC6" si="6">IF(AU7="",NA(),AU7)</f>
        <v>652.42999999999995</v>
      </c>
      <c r="AV6" s="36">
        <f t="shared" si="6"/>
        <v>691.4</v>
      </c>
      <c r="AW6" s="36">
        <f t="shared" si="6"/>
        <v>724.96</v>
      </c>
      <c r="AX6" s="36">
        <f t="shared" si="6"/>
        <v>891.89</v>
      </c>
      <c r="AY6" s="36">
        <f t="shared" si="6"/>
        <v>391.54</v>
      </c>
      <c r="AZ6" s="36">
        <f t="shared" si="6"/>
        <v>384.34</v>
      </c>
      <c r="BA6" s="36">
        <f t="shared" si="6"/>
        <v>359.47</v>
      </c>
      <c r="BB6" s="36">
        <f t="shared" si="6"/>
        <v>369.69</v>
      </c>
      <c r="BC6" s="36">
        <f t="shared" si="6"/>
        <v>362.93</v>
      </c>
      <c r="BD6" s="35" t="str">
        <f>IF(BD7="","",IF(BD7="-","【-】","【"&amp;SUBSTITUTE(TEXT(BD7,"#,##0.00"),"-","△")&amp;"】"))</f>
        <v>【264.97】</v>
      </c>
      <c r="BE6" s="36">
        <f>IF(BE7="",NA(),BE7)</f>
        <v>214.51</v>
      </c>
      <c r="BF6" s="36">
        <f t="shared" ref="BF6:BN6" si="7">IF(BF7="",NA(),BF7)</f>
        <v>195.94</v>
      </c>
      <c r="BG6" s="36">
        <f t="shared" si="7"/>
        <v>166.48</v>
      </c>
      <c r="BH6" s="36">
        <f t="shared" si="7"/>
        <v>144.25</v>
      </c>
      <c r="BI6" s="36">
        <f t="shared" si="7"/>
        <v>129.27000000000001</v>
      </c>
      <c r="BJ6" s="36">
        <f t="shared" si="7"/>
        <v>386.97</v>
      </c>
      <c r="BK6" s="36">
        <f t="shared" si="7"/>
        <v>380.58</v>
      </c>
      <c r="BL6" s="36">
        <f t="shared" si="7"/>
        <v>401.79</v>
      </c>
      <c r="BM6" s="36">
        <f t="shared" si="7"/>
        <v>402.99</v>
      </c>
      <c r="BN6" s="36">
        <f t="shared" si="7"/>
        <v>439.05</v>
      </c>
      <c r="BO6" s="35" t="str">
        <f>IF(BO7="","",IF(BO7="-","【-】","【"&amp;SUBSTITUTE(TEXT(BO7,"#,##0.00"),"-","△")&amp;"】"))</f>
        <v>【266.61】</v>
      </c>
      <c r="BP6" s="36">
        <f>IF(BP7="",NA(),BP7)</f>
        <v>96.46</v>
      </c>
      <c r="BQ6" s="36">
        <f t="shared" ref="BQ6:BY6" si="8">IF(BQ7="",NA(),BQ7)</f>
        <v>100.12</v>
      </c>
      <c r="BR6" s="36">
        <f t="shared" si="8"/>
        <v>101.38</v>
      </c>
      <c r="BS6" s="36">
        <f t="shared" si="8"/>
        <v>95.79</v>
      </c>
      <c r="BT6" s="36">
        <f t="shared" si="8"/>
        <v>102.45</v>
      </c>
      <c r="BU6" s="36">
        <f t="shared" si="8"/>
        <v>101.72</v>
      </c>
      <c r="BV6" s="36">
        <f t="shared" si="8"/>
        <v>102.38</v>
      </c>
      <c r="BW6" s="36">
        <f t="shared" si="8"/>
        <v>100.12</v>
      </c>
      <c r="BX6" s="36">
        <f t="shared" si="8"/>
        <v>98.66</v>
      </c>
      <c r="BY6" s="36">
        <f t="shared" si="8"/>
        <v>95.26</v>
      </c>
      <c r="BZ6" s="35" t="str">
        <f>IF(BZ7="","",IF(BZ7="-","【-】","【"&amp;SUBSTITUTE(TEXT(BZ7,"#,##0.00"),"-","△")&amp;"】"))</f>
        <v>【103.24】</v>
      </c>
      <c r="CA6" s="36">
        <f>IF(CA7="",NA(),CA7)</f>
        <v>275.91000000000003</v>
      </c>
      <c r="CB6" s="36">
        <f t="shared" ref="CB6:CJ6" si="9">IF(CB7="",NA(),CB7)</f>
        <v>265.87</v>
      </c>
      <c r="CC6" s="36">
        <f t="shared" si="9"/>
        <v>264.32</v>
      </c>
      <c r="CD6" s="36">
        <f t="shared" si="9"/>
        <v>278.48</v>
      </c>
      <c r="CE6" s="36">
        <f t="shared" si="9"/>
        <v>261.98</v>
      </c>
      <c r="CF6" s="36">
        <f t="shared" si="9"/>
        <v>168.2</v>
      </c>
      <c r="CG6" s="36">
        <f t="shared" si="9"/>
        <v>168.67</v>
      </c>
      <c r="CH6" s="36">
        <f t="shared" si="9"/>
        <v>174.97</v>
      </c>
      <c r="CI6" s="36">
        <f t="shared" si="9"/>
        <v>178.59</v>
      </c>
      <c r="CJ6" s="36">
        <f t="shared" si="9"/>
        <v>192.82</v>
      </c>
      <c r="CK6" s="35" t="str">
        <f>IF(CK7="","",IF(CK7="-","【-】","【"&amp;SUBSTITUTE(TEXT(CK7,"#,##0.00"),"-","△")&amp;"】"))</f>
        <v>【168.38】</v>
      </c>
      <c r="CL6" s="36">
        <f>IF(CL7="",NA(),CL7)</f>
        <v>49.83</v>
      </c>
      <c r="CM6" s="36">
        <f t="shared" ref="CM6:CU6" si="10">IF(CM7="",NA(),CM7)</f>
        <v>50.18</v>
      </c>
      <c r="CN6" s="36">
        <f t="shared" si="10"/>
        <v>52.72</v>
      </c>
      <c r="CO6" s="36">
        <f t="shared" si="10"/>
        <v>53.37</v>
      </c>
      <c r="CP6" s="36">
        <f t="shared" si="10"/>
        <v>53.46</v>
      </c>
      <c r="CQ6" s="36">
        <f t="shared" si="10"/>
        <v>54.77</v>
      </c>
      <c r="CR6" s="36">
        <f t="shared" si="10"/>
        <v>54.92</v>
      </c>
      <c r="CS6" s="36">
        <f t="shared" si="10"/>
        <v>55.63</v>
      </c>
      <c r="CT6" s="36">
        <f t="shared" si="10"/>
        <v>55.03</v>
      </c>
      <c r="CU6" s="36">
        <f t="shared" si="10"/>
        <v>54.05</v>
      </c>
      <c r="CV6" s="35" t="str">
        <f>IF(CV7="","",IF(CV7="-","【-】","【"&amp;SUBSTITUTE(TEXT(CV7,"#,##0.00"),"-","△")&amp;"】"))</f>
        <v>【60.00】</v>
      </c>
      <c r="CW6" s="36">
        <f>IF(CW7="",NA(),CW7)</f>
        <v>81.760000000000005</v>
      </c>
      <c r="CX6" s="36">
        <f t="shared" ref="CX6:DF6" si="11">IF(CX7="",NA(),CX7)</f>
        <v>80.12</v>
      </c>
      <c r="CY6" s="36">
        <f t="shared" si="11"/>
        <v>77.66</v>
      </c>
      <c r="CZ6" s="36">
        <f t="shared" si="11"/>
        <v>76.48</v>
      </c>
      <c r="DA6" s="36">
        <f t="shared" si="11"/>
        <v>74.11</v>
      </c>
      <c r="DB6" s="36">
        <f t="shared" si="11"/>
        <v>82.89</v>
      </c>
      <c r="DC6" s="36">
        <f t="shared" si="11"/>
        <v>82.66</v>
      </c>
      <c r="DD6" s="36">
        <f t="shared" si="11"/>
        <v>82.04</v>
      </c>
      <c r="DE6" s="36">
        <f t="shared" si="11"/>
        <v>81.900000000000006</v>
      </c>
      <c r="DF6" s="36">
        <f t="shared" si="11"/>
        <v>80.510000000000005</v>
      </c>
      <c r="DG6" s="35" t="str">
        <f>IF(DG7="","",IF(DG7="-","【-】","【"&amp;SUBSTITUTE(TEXT(DG7,"#,##0.00"),"-","△")&amp;"】"))</f>
        <v>【89.80】</v>
      </c>
      <c r="DH6" s="36">
        <f>IF(DH7="",NA(),DH7)</f>
        <v>40.22</v>
      </c>
      <c r="DI6" s="36">
        <f t="shared" ref="DI6:DQ6" si="12">IF(DI7="",NA(),DI7)</f>
        <v>42.14</v>
      </c>
      <c r="DJ6" s="36">
        <f t="shared" si="12"/>
        <v>44.14</v>
      </c>
      <c r="DK6" s="36">
        <f t="shared" si="12"/>
        <v>60.82</v>
      </c>
      <c r="DL6" s="36">
        <f t="shared" si="12"/>
        <v>62.47</v>
      </c>
      <c r="DM6" s="36">
        <f t="shared" si="12"/>
        <v>47.46</v>
      </c>
      <c r="DN6" s="36">
        <f t="shared" si="12"/>
        <v>48.49</v>
      </c>
      <c r="DO6" s="36">
        <f t="shared" si="12"/>
        <v>48.05</v>
      </c>
      <c r="DP6" s="36">
        <f t="shared" si="12"/>
        <v>48.87</v>
      </c>
      <c r="DQ6" s="36">
        <f t="shared" si="12"/>
        <v>49.12</v>
      </c>
      <c r="DR6" s="35" t="str">
        <f>IF(DR7="","",IF(DR7="-","【-】","【"&amp;SUBSTITUTE(TEXT(DR7,"#,##0.00"),"-","△")&amp;"】"))</f>
        <v>【49.59】</v>
      </c>
      <c r="DS6" s="36">
        <f>IF(DS7="",NA(),DS7)</f>
        <v>4.83</v>
      </c>
      <c r="DT6" s="35">
        <f t="shared" ref="DT6:EB6" si="13">IF(DT7="",NA(),DT7)</f>
        <v>0</v>
      </c>
      <c r="DU6" s="36">
        <f t="shared" si="13"/>
        <v>4.82</v>
      </c>
      <c r="DV6" s="36">
        <f t="shared" si="13"/>
        <v>4.92</v>
      </c>
      <c r="DW6" s="36">
        <f t="shared" si="13"/>
        <v>5.52</v>
      </c>
      <c r="DX6" s="36">
        <f t="shared" si="13"/>
        <v>9.7100000000000009</v>
      </c>
      <c r="DY6" s="36">
        <f t="shared" si="13"/>
        <v>12.79</v>
      </c>
      <c r="DZ6" s="36">
        <f t="shared" si="13"/>
        <v>13.39</v>
      </c>
      <c r="EA6" s="36">
        <f t="shared" si="13"/>
        <v>14.85</v>
      </c>
      <c r="EB6" s="36">
        <f t="shared" si="13"/>
        <v>16.760000000000002</v>
      </c>
      <c r="EC6" s="35" t="str">
        <f>IF(EC7="","",IF(EC7="-","【-】","【"&amp;SUBSTITUTE(TEXT(EC7,"#,##0.00"),"-","△")&amp;"】"))</f>
        <v>【19.44】</v>
      </c>
      <c r="ED6" s="35">
        <f>IF(ED7="",NA(),ED7)</f>
        <v>0</v>
      </c>
      <c r="EE6" s="35">
        <f t="shared" ref="EE6:EM6" si="14">IF(EE7="",NA(),EE7)</f>
        <v>0</v>
      </c>
      <c r="EF6" s="36">
        <f t="shared" si="14"/>
        <v>0.02</v>
      </c>
      <c r="EG6" s="35">
        <f t="shared" si="14"/>
        <v>0</v>
      </c>
      <c r="EH6" s="35">
        <f t="shared" si="14"/>
        <v>0</v>
      </c>
      <c r="EI6" s="36">
        <f t="shared" si="14"/>
        <v>0.99</v>
      </c>
      <c r="EJ6" s="36">
        <f t="shared" si="14"/>
        <v>0.71</v>
      </c>
      <c r="EK6" s="36">
        <f t="shared" si="14"/>
        <v>0.54</v>
      </c>
      <c r="EL6" s="36">
        <f t="shared" si="14"/>
        <v>0.5</v>
      </c>
      <c r="EM6" s="36">
        <f t="shared" si="14"/>
        <v>0.42</v>
      </c>
      <c r="EN6" s="35" t="str">
        <f>IF(EN7="","",IF(EN7="-","【-】","【"&amp;SUBSTITUTE(TEXT(EN7,"#,##0.00"),"-","△")&amp;"】"))</f>
        <v>【0.68】</v>
      </c>
    </row>
    <row r="7" spans="1:144" s="37" customFormat="1" x14ac:dyDescent="0.15">
      <c r="A7" s="29"/>
      <c r="B7" s="38">
        <v>2019</v>
      </c>
      <c r="C7" s="38">
        <v>74217</v>
      </c>
      <c r="D7" s="38">
        <v>46</v>
      </c>
      <c r="E7" s="38">
        <v>1</v>
      </c>
      <c r="F7" s="38">
        <v>0</v>
      </c>
      <c r="G7" s="38">
        <v>1</v>
      </c>
      <c r="H7" s="38" t="s">
        <v>92</v>
      </c>
      <c r="I7" s="38" t="s">
        <v>93</v>
      </c>
      <c r="J7" s="38" t="s">
        <v>94</v>
      </c>
      <c r="K7" s="38" t="s">
        <v>95</v>
      </c>
      <c r="L7" s="38" t="s">
        <v>96</v>
      </c>
      <c r="M7" s="38" t="s">
        <v>97</v>
      </c>
      <c r="N7" s="39" t="s">
        <v>98</v>
      </c>
      <c r="O7" s="39">
        <v>85.55</v>
      </c>
      <c r="P7" s="39">
        <v>94.44</v>
      </c>
      <c r="Q7" s="39">
        <v>4040</v>
      </c>
      <c r="R7" s="39">
        <v>15768</v>
      </c>
      <c r="S7" s="39">
        <v>91.59</v>
      </c>
      <c r="T7" s="39">
        <v>172.16</v>
      </c>
      <c r="U7" s="39">
        <v>14862</v>
      </c>
      <c r="V7" s="39">
        <v>48.89</v>
      </c>
      <c r="W7" s="39">
        <v>303.99</v>
      </c>
      <c r="X7" s="39">
        <v>100.86</v>
      </c>
      <c r="Y7" s="39">
        <v>103.38</v>
      </c>
      <c r="Z7" s="39">
        <v>105.29</v>
      </c>
      <c r="AA7" s="39">
        <v>99.72</v>
      </c>
      <c r="AB7" s="39">
        <v>105.95</v>
      </c>
      <c r="AC7" s="39">
        <v>111.21</v>
      </c>
      <c r="AD7" s="39">
        <v>111.71</v>
      </c>
      <c r="AE7" s="39">
        <v>110.05</v>
      </c>
      <c r="AF7" s="39">
        <v>108.87</v>
      </c>
      <c r="AG7" s="39">
        <v>108.46</v>
      </c>
      <c r="AH7" s="39">
        <v>112.01</v>
      </c>
      <c r="AI7" s="39">
        <v>0</v>
      </c>
      <c r="AJ7" s="39">
        <v>0</v>
      </c>
      <c r="AK7" s="39">
        <v>0</v>
      </c>
      <c r="AL7" s="39">
        <v>0</v>
      </c>
      <c r="AM7" s="39">
        <v>0</v>
      </c>
      <c r="AN7" s="39">
        <v>1.93</v>
      </c>
      <c r="AO7" s="39">
        <v>1.72</v>
      </c>
      <c r="AP7" s="39">
        <v>2.64</v>
      </c>
      <c r="AQ7" s="39">
        <v>3.16</v>
      </c>
      <c r="AR7" s="39">
        <v>11.94</v>
      </c>
      <c r="AS7" s="39">
        <v>1.08</v>
      </c>
      <c r="AT7" s="39">
        <v>632.66999999999996</v>
      </c>
      <c r="AU7" s="39">
        <v>652.42999999999995</v>
      </c>
      <c r="AV7" s="39">
        <v>691.4</v>
      </c>
      <c r="AW7" s="39">
        <v>724.96</v>
      </c>
      <c r="AX7" s="39">
        <v>891.89</v>
      </c>
      <c r="AY7" s="39">
        <v>391.54</v>
      </c>
      <c r="AZ7" s="39">
        <v>384.34</v>
      </c>
      <c r="BA7" s="39">
        <v>359.47</v>
      </c>
      <c r="BB7" s="39">
        <v>369.69</v>
      </c>
      <c r="BC7" s="39">
        <v>362.93</v>
      </c>
      <c r="BD7" s="39">
        <v>264.97000000000003</v>
      </c>
      <c r="BE7" s="39">
        <v>214.51</v>
      </c>
      <c r="BF7" s="39">
        <v>195.94</v>
      </c>
      <c r="BG7" s="39">
        <v>166.48</v>
      </c>
      <c r="BH7" s="39">
        <v>144.25</v>
      </c>
      <c r="BI7" s="39">
        <v>129.27000000000001</v>
      </c>
      <c r="BJ7" s="39">
        <v>386.97</v>
      </c>
      <c r="BK7" s="39">
        <v>380.58</v>
      </c>
      <c r="BL7" s="39">
        <v>401.79</v>
      </c>
      <c r="BM7" s="39">
        <v>402.99</v>
      </c>
      <c r="BN7" s="39">
        <v>439.05</v>
      </c>
      <c r="BO7" s="39">
        <v>266.61</v>
      </c>
      <c r="BP7" s="39">
        <v>96.46</v>
      </c>
      <c r="BQ7" s="39">
        <v>100.12</v>
      </c>
      <c r="BR7" s="39">
        <v>101.38</v>
      </c>
      <c r="BS7" s="39">
        <v>95.79</v>
      </c>
      <c r="BT7" s="39">
        <v>102.45</v>
      </c>
      <c r="BU7" s="39">
        <v>101.72</v>
      </c>
      <c r="BV7" s="39">
        <v>102.38</v>
      </c>
      <c r="BW7" s="39">
        <v>100.12</v>
      </c>
      <c r="BX7" s="39">
        <v>98.66</v>
      </c>
      <c r="BY7" s="39">
        <v>95.26</v>
      </c>
      <c r="BZ7" s="39">
        <v>103.24</v>
      </c>
      <c r="CA7" s="39">
        <v>275.91000000000003</v>
      </c>
      <c r="CB7" s="39">
        <v>265.87</v>
      </c>
      <c r="CC7" s="39">
        <v>264.32</v>
      </c>
      <c r="CD7" s="39">
        <v>278.48</v>
      </c>
      <c r="CE7" s="39">
        <v>261.98</v>
      </c>
      <c r="CF7" s="39">
        <v>168.2</v>
      </c>
      <c r="CG7" s="39">
        <v>168.67</v>
      </c>
      <c r="CH7" s="39">
        <v>174.97</v>
      </c>
      <c r="CI7" s="39">
        <v>178.59</v>
      </c>
      <c r="CJ7" s="39">
        <v>192.82</v>
      </c>
      <c r="CK7" s="39">
        <v>168.38</v>
      </c>
      <c r="CL7" s="39">
        <v>49.83</v>
      </c>
      <c r="CM7" s="39">
        <v>50.18</v>
      </c>
      <c r="CN7" s="39">
        <v>52.72</v>
      </c>
      <c r="CO7" s="39">
        <v>53.37</v>
      </c>
      <c r="CP7" s="39">
        <v>53.46</v>
      </c>
      <c r="CQ7" s="39">
        <v>54.77</v>
      </c>
      <c r="CR7" s="39">
        <v>54.92</v>
      </c>
      <c r="CS7" s="39">
        <v>55.63</v>
      </c>
      <c r="CT7" s="39">
        <v>55.03</v>
      </c>
      <c r="CU7" s="39">
        <v>54.05</v>
      </c>
      <c r="CV7" s="39">
        <v>60</v>
      </c>
      <c r="CW7" s="39">
        <v>81.760000000000005</v>
      </c>
      <c r="CX7" s="39">
        <v>80.12</v>
      </c>
      <c r="CY7" s="39">
        <v>77.66</v>
      </c>
      <c r="CZ7" s="39">
        <v>76.48</v>
      </c>
      <c r="DA7" s="39">
        <v>74.11</v>
      </c>
      <c r="DB7" s="39">
        <v>82.89</v>
      </c>
      <c r="DC7" s="39">
        <v>82.66</v>
      </c>
      <c r="DD7" s="39">
        <v>82.04</v>
      </c>
      <c r="DE7" s="39">
        <v>81.900000000000006</v>
      </c>
      <c r="DF7" s="39">
        <v>80.510000000000005</v>
      </c>
      <c r="DG7" s="39">
        <v>89.8</v>
      </c>
      <c r="DH7" s="39">
        <v>40.22</v>
      </c>
      <c r="DI7" s="39">
        <v>42.14</v>
      </c>
      <c r="DJ7" s="39">
        <v>44.14</v>
      </c>
      <c r="DK7" s="39">
        <v>60.82</v>
      </c>
      <c r="DL7" s="39">
        <v>62.47</v>
      </c>
      <c r="DM7" s="39">
        <v>47.46</v>
      </c>
      <c r="DN7" s="39">
        <v>48.49</v>
      </c>
      <c r="DO7" s="39">
        <v>48.05</v>
      </c>
      <c r="DP7" s="39">
        <v>48.87</v>
      </c>
      <c r="DQ7" s="39">
        <v>49.12</v>
      </c>
      <c r="DR7" s="39">
        <v>49.59</v>
      </c>
      <c r="DS7" s="39">
        <v>4.83</v>
      </c>
      <c r="DT7" s="39">
        <v>0</v>
      </c>
      <c r="DU7" s="39">
        <v>4.82</v>
      </c>
      <c r="DV7" s="39">
        <v>4.92</v>
      </c>
      <c r="DW7" s="39">
        <v>5.52</v>
      </c>
      <c r="DX7" s="39">
        <v>9.7100000000000009</v>
      </c>
      <c r="DY7" s="39">
        <v>12.79</v>
      </c>
      <c r="DZ7" s="39">
        <v>13.39</v>
      </c>
      <c r="EA7" s="39">
        <v>14.85</v>
      </c>
      <c r="EB7" s="39">
        <v>16.760000000000002</v>
      </c>
      <c r="EC7" s="39">
        <v>19.440000000000001</v>
      </c>
      <c r="ED7" s="39">
        <v>0</v>
      </c>
      <c r="EE7" s="39">
        <v>0</v>
      </c>
      <c r="EF7" s="39">
        <v>0.02</v>
      </c>
      <c r="EG7" s="39">
        <v>0</v>
      </c>
      <c r="EH7" s="39">
        <v>0</v>
      </c>
      <c r="EI7" s="39">
        <v>0.99</v>
      </c>
      <c r="EJ7" s="39">
        <v>0.71</v>
      </c>
      <c r="EK7" s="39">
        <v>0.54</v>
      </c>
      <c r="EL7" s="39">
        <v>0.5</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2021-01-26T04:25:16Z</cp:lastPrinted>
  <dcterms:created xsi:type="dcterms:W3CDTF">2020-12-04T02:04:20Z</dcterms:created>
  <dcterms:modified xsi:type="dcterms:W3CDTF">2021-01-26T04:39:58Z</dcterms:modified>
  <cp:category/>
</cp:coreProperties>
</file>