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130"/>
  <workbookPr/>
  <mc:AlternateContent xmlns:mc="http://schemas.openxmlformats.org/markup-compatibility/2006">
    <mc:Choice Requires="x15">
      <x15ac:absPath xmlns:x15ac="http://schemas.microsoft.com/office/spreadsheetml/2010/11/ac" url="\\town.kunimi.fukushima.jp\fr-sv\271\デスクトップ\"/>
    </mc:Choice>
  </mc:AlternateContent>
  <xr:revisionPtr revIDLastSave="0" documentId="8_{3A77D961-01C1-4105-AE70-311555785B28}" xr6:coauthVersionLast="45" xr6:coauthVersionMax="45" xr10:uidLastSave="{00000000-0000-0000-0000-000000000000}"/>
  <workbookProtection workbookAlgorithmName="SHA-512" workbookHashValue="Z3ji/mkWich/y3XdNHNpfpaf7Wg+2IwWn01hwfeRN3/faATtnzpuRSuplUTj4zH/upalaJFFkv/oj4wYGJzm2A==" workbookSaltValue="V0byrvH1MZb4F8ZBS/lnHw==" workbookSpinCount="100000" lockStructure="1"/>
  <bookViews>
    <workbookView xWindow="-120" yWindow="-120" windowWidth="20730" windowHeight="11160" xr2:uid="{00000000-000D-0000-FFFF-FFFF00000000}"/>
  </bookViews>
  <sheets>
    <sheet name="法適用_水道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<sst xmlns="http://schemas.openxmlformats.org/spreadsheetml/2006/main" count="228" uniqueCount="113">
  <si>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</si>
  <si>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</si>
  <si>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</si>
  <si>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</si>
  <si>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</si>
  <si>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</si>
  <si>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</si>
  <si>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</si>
  <si>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</si>
  <si>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</si>
  <si>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</si>
  <si>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</si>
  <si>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</si>
  <si>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</si>
  <si>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</si>
  <si>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</si>
  <si>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</si>
  <si>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</si>
  <si>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</si>
  <si>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</si>
  <si>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</si>
  <si>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</si>
  <si>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</si>
  <si>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</si>
  <si>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</si>
  <si>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</si>
  <si>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</si>
  <si>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</si>
  <si>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</si>
  <si>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</si>
  <si>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</si>
  <si>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</si>
  <si>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</si>
  <si>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</si>
  <si>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</si>
  <si>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</si>
  <si>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</si>
  <si>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</si>
  <si>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</si>
  <si>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</si>
  <si>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</si>
  <si>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</si>
  <si>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</si>
  <si>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</si>
  <si>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</si>
  <si>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</si>
  <si>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</si>
  <si>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</si>
  <si>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</si>
  <si>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</si>
  <si>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</si>
  <si>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</si>
  <si>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</si>
  <si>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</si>
  <si>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</si>
  <si>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</si>
  <si>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</si>
  <si>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</si>
  <si>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</si>
  <si>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</si>
  <si>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</si>
  <si>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</si>
  <si>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</si>
  <si>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</si>
  <si>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</si>
  <si>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</si>
  <si>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</si>
  <si>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</si>
  <si>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</si>
  <si>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</si>
  <si>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</si>
  <si>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</si>
  <si>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</si>
  <si>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</si>
  <si>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</si>
  <si>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</si>
  <si>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</si>
  <si>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</si>
  <si>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</si>
  <si>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</si>
  <si>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</si>
  <si>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</si>
  <si>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</si>
  <si>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</si>
  <si>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</si>
  <si>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</si>
  <si>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</si>
  <si>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</si>
  <si>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</si>
  <si>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</si>
  <si>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</si>
  <si>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</si>
  <si>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</si>
  <si>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国見町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</si>
  <si>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</si>
  <si>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</si>
  <si>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</si>
  <si>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</si>
  <si>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</si>
  <si>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</si>
  <si>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</si>
  <si>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</si>
  <si>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</si>
  <si>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</si>
  <si>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</si>
  <si>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</si>
  <si>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</si>
  <si>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</si>
  <si>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</si>
  <si>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</si>
  <si>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令和元年度の水道事業の経営状況について、単年度収支の状況を表す「①経常収支比率」の減少や有収水量１㎥当たりの費用単価を表す「⑥給水原価」の増加に表れているとおり、単年度では赤字決算となりました。
　しかし、前年度までの剰余金の繰越などにより、依然として良好な経営状態を保っています。
　特に給水収益に対する企業債残高（借金残高）の割合を表す「④企業債残高対給水収益比率」は類似団体の平均値551.52%を大きく下回る結果となり、借金が非常に少ないことを表しています。
　</t>
    <rPh sb="1" eb="3">
      <t>レイワ</t>
    </rPh>
    <rPh sb="3" eb="5">
      <t>ガンネン</t>
    </rPh>
    <rPh sb="5" eb="6">
      <t>ド</t>
    </rPh>
    <rPh sb="7" eb="9">
      <t>スイドウ</t>
    </rPh>
    <rPh sb="9" eb="11">
      <t>ジギョウ</t>
    </rPh>
    <rPh sb="12" eb="14">
      <t>ケイエイ</t>
    </rPh>
    <rPh sb="14" eb="16">
      <t>ジョウキョウ</t>
    </rPh>
    <rPh sb="21" eb="24">
      <t>タンネンド</t>
    </rPh>
    <rPh sb="24" eb="26">
      <t>シュウシ</t>
    </rPh>
    <rPh sb="27" eb="29">
      <t>ジョウキョウ</t>
    </rPh>
    <rPh sb="30" eb="31">
      <t>アラワ</t>
    </rPh>
    <rPh sb="34" eb="36">
      <t>ケイジョウ</t>
    </rPh>
    <rPh sb="36" eb="38">
      <t>シュウシ</t>
    </rPh>
    <rPh sb="38" eb="40">
      <t>ヒリツ</t>
    </rPh>
    <rPh sb="42" eb="43">
      <t>ゲン</t>
    </rPh>
    <rPh sb="43" eb="44">
      <t>ショウ</t>
    </rPh>
    <rPh sb="45" eb="47">
      <t>ユウシュウ</t>
    </rPh>
    <rPh sb="47" eb="49">
      <t>スイリョウ</t>
    </rPh>
    <rPh sb="51" eb="52">
      <t>ア</t>
    </rPh>
    <rPh sb="55" eb="57">
      <t>ヒヨウ</t>
    </rPh>
    <rPh sb="57" eb="59">
      <t>タンカ</t>
    </rPh>
    <rPh sb="60" eb="61">
      <t>アラワ</t>
    </rPh>
    <rPh sb="64" eb="66">
      <t>キュウスイ</t>
    </rPh>
    <rPh sb="66" eb="68">
      <t>ゲンカ</t>
    </rPh>
    <rPh sb="70" eb="71">
      <t>ゾウ</t>
    </rPh>
    <rPh sb="71" eb="72">
      <t>カ</t>
    </rPh>
    <rPh sb="73" eb="74">
      <t>アラワ</t>
    </rPh>
    <rPh sb="82" eb="85">
      <t>タンネンド</t>
    </rPh>
    <rPh sb="87" eb="89">
      <t>アカジ</t>
    </rPh>
    <rPh sb="89" eb="91">
      <t>ケッサン</t>
    </rPh>
    <rPh sb="104" eb="107">
      <t>ゼンネンド</t>
    </rPh>
    <rPh sb="110" eb="113">
      <t>ジョウヨキン</t>
    </rPh>
    <rPh sb="114" eb="116">
      <t>クリコシ</t>
    </rPh>
    <rPh sb="122" eb="124">
      <t>イゼン</t>
    </rPh>
    <rPh sb="127" eb="129">
      <t>リョウコウ</t>
    </rPh>
    <rPh sb="130" eb="132">
      <t>ケイエイ</t>
    </rPh>
    <rPh sb="132" eb="134">
      <t>ジョウタイ</t>
    </rPh>
    <rPh sb="135" eb="136">
      <t>タモ</t>
    </rPh>
    <rPh sb="144" eb="145">
      <t>トク</t>
    </rPh>
    <rPh sb="146" eb="148">
      <t>キュウスイ</t>
    </rPh>
    <rPh sb="148" eb="150">
      <t>シュウエキ</t>
    </rPh>
    <rPh sb="151" eb="152">
      <t>タイ</t>
    </rPh>
    <rPh sb="154" eb="156">
      <t>キギョウ</t>
    </rPh>
    <rPh sb="156" eb="157">
      <t>サイ</t>
    </rPh>
    <rPh sb="157" eb="159">
      <t>ザンダカ</t>
    </rPh>
    <rPh sb="160" eb="162">
      <t>シャッキン</t>
    </rPh>
    <rPh sb="162" eb="164">
      <t>ザンダカ</t>
    </rPh>
    <rPh sb="166" eb="168">
      <t>ワリアイ</t>
    </rPh>
    <rPh sb="169" eb="170">
      <t>アラワ</t>
    </rPh>
    <rPh sb="173" eb="175">
      <t>キギョウ</t>
    </rPh>
    <rPh sb="175" eb="176">
      <t>サイ</t>
    </rPh>
    <rPh sb="176" eb="177">
      <t>ザン</t>
    </rPh>
    <rPh sb="177" eb="178">
      <t>タカ</t>
    </rPh>
    <rPh sb="178" eb="179">
      <t>タイ</t>
    </rPh>
    <rPh sb="179" eb="181">
      <t>キュウスイ</t>
    </rPh>
    <rPh sb="181" eb="183">
      <t>シュウエキ</t>
    </rPh>
    <rPh sb="183" eb="185">
      <t>ヒリツ</t>
    </rPh>
    <rPh sb="187" eb="189">
      <t>ルイジ</t>
    </rPh>
    <rPh sb="189" eb="191">
      <t>ダンタイ</t>
    </rPh>
    <rPh sb="192" eb="195">
      <t>ヘイキンチ</t>
    </rPh>
    <rPh sb="203" eb="204">
      <t>オオ</t>
    </rPh>
    <rPh sb="206" eb="208">
      <t>シタマワ</t>
    </rPh>
    <rPh sb="209" eb="211">
      <t>ケッカ</t>
    </rPh>
    <rPh sb="215" eb="217">
      <t>シャッキン</t>
    </rPh>
    <rPh sb="218" eb="220">
      <t>ヒジョウ</t>
    </rPh>
    <rPh sb="221" eb="222">
      <t>スク</t>
    </rPh>
    <rPh sb="227" eb="228">
      <t>アラワ</t>
    </rPh>
    <phoneticPr fontId="4"/>
  </si>
  <si>
    <t>　水道施設としての資産全体で考えた場合、「①有形固定資産減価償却率」であらわされる通り、類似団体に比べて低い数値を保っています。この数値が高い場合、減価償却累計額の比率が高く、老朽施設が多いことを意味するため、今後注視していかなければならない指標です。
　一方、管路の老朽化については、「②管路経年化率」で表さあれるとおり類似団体と同様の水準となっています。管路の更新事業に力を入れることで「➂管路更新率」を上昇させ、「②管路経年化率」を抑えることができますが、多くの財源を伴うものであることから、計画的な更新を行う必要があります。</t>
    <rPh sb="1" eb="3">
      <t>スイドウ</t>
    </rPh>
    <rPh sb="3" eb="5">
      <t>シセツ</t>
    </rPh>
    <rPh sb="9" eb="11">
      <t>シサン</t>
    </rPh>
    <rPh sb="11" eb="13">
      <t>ゼンタイ</t>
    </rPh>
    <rPh sb="14" eb="15">
      <t>カンガ</t>
    </rPh>
    <rPh sb="17" eb="19">
      <t>バアイ</t>
    </rPh>
    <rPh sb="22" eb="24">
      <t>ユウケイ</t>
    </rPh>
    <rPh sb="24" eb="26">
      <t>コテイ</t>
    </rPh>
    <rPh sb="26" eb="28">
      <t>シサン</t>
    </rPh>
    <rPh sb="28" eb="30">
      <t>ゲンカ</t>
    </rPh>
    <rPh sb="30" eb="32">
      <t>ショウキャク</t>
    </rPh>
    <rPh sb="32" eb="33">
      <t>リツ</t>
    </rPh>
    <rPh sb="41" eb="42">
      <t>トオ</t>
    </rPh>
    <rPh sb="44" eb="46">
      <t>ルイジ</t>
    </rPh>
    <rPh sb="46" eb="48">
      <t>ダンタイ</t>
    </rPh>
    <rPh sb="49" eb="50">
      <t>クラ</t>
    </rPh>
    <rPh sb="52" eb="53">
      <t>ヒク</t>
    </rPh>
    <rPh sb="54" eb="56">
      <t>スウチ</t>
    </rPh>
    <rPh sb="57" eb="58">
      <t>タモ</t>
    </rPh>
    <rPh sb="66" eb="68">
      <t>スウチ</t>
    </rPh>
    <rPh sb="69" eb="70">
      <t>タカ</t>
    </rPh>
    <rPh sb="71" eb="73">
      <t>バアイ</t>
    </rPh>
    <rPh sb="74" eb="76">
      <t>ゲンカ</t>
    </rPh>
    <rPh sb="76" eb="78">
      <t>ショウキャク</t>
    </rPh>
    <rPh sb="78" eb="81">
      <t>ルイケイガク</t>
    </rPh>
    <rPh sb="82" eb="84">
      <t>ヒリツ</t>
    </rPh>
    <rPh sb="85" eb="86">
      <t>タカ</t>
    </rPh>
    <rPh sb="88" eb="90">
      <t>ロウキュウ</t>
    </rPh>
    <rPh sb="90" eb="92">
      <t>シセツ</t>
    </rPh>
    <rPh sb="93" eb="94">
      <t>オオ</t>
    </rPh>
    <rPh sb="98" eb="100">
      <t>イミ</t>
    </rPh>
    <rPh sb="105" eb="107">
      <t>コンゴ</t>
    </rPh>
    <rPh sb="107" eb="109">
      <t>チュウシ</t>
    </rPh>
    <rPh sb="121" eb="123">
      <t>シヒョウ</t>
    </rPh>
    <rPh sb="128" eb="130">
      <t>イッポウ</t>
    </rPh>
    <rPh sb="131" eb="133">
      <t>カンロ</t>
    </rPh>
    <rPh sb="134" eb="137">
      <t>ロウキュウカ</t>
    </rPh>
    <rPh sb="145" eb="147">
      <t>カンロ</t>
    </rPh>
    <rPh sb="147" eb="150">
      <t>ケイネンカ</t>
    </rPh>
    <rPh sb="150" eb="151">
      <t>リツ</t>
    </rPh>
    <rPh sb="153" eb="154">
      <t>アラワ</t>
    </rPh>
    <rPh sb="161" eb="163">
      <t>ルイジ</t>
    </rPh>
    <rPh sb="163" eb="165">
      <t>ダンタイ</t>
    </rPh>
    <rPh sb="166" eb="168">
      <t>ドウヨウ</t>
    </rPh>
    <rPh sb="179" eb="181">
      <t>カンロ</t>
    </rPh>
    <rPh sb="182" eb="184">
      <t>コウシン</t>
    </rPh>
    <rPh sb="184" eb="186">
      <t>ジギョウ</t>
    </rPh>
    <rPh sb="187" eb="188">
      <t>チカラ</t>
    </rPh>
    <rPh sb="189" eb="190">
      <t>イ</t>
    </rPh>
    <rPh sb="197" eb="199">
      <t>カンロ</t>
    </rPh>
    <rPh sb="199" eb="201">
      <t>コウシン</t>
    </rPh>
    <rPh sb="201" eb="202">
      <t>リツ</t>
    </rPh>
    <rPh sb="204" eb="206">
      <t>ジョウショウ</t>
    </rPh>
    <rPh sb="211" eb="213">
      <t>カンロ</t>
    </rPh>
    <rPh sb="213" eb="216">
      <t>ケイネンカ</t>
    </rPh>
    <rPh sb="216" eb="217">
      <t>リツ</t>
    </rPh>
    <rPh sb="219" eb="220">
      <t>オサ</t>
    </rPh>
    <rPh sb="231" eb="232">
      <t>オオ</t>
    </rPh>
    <rPh sb="234" eb="236">
      <t>ザイゲン</t>
    </rPh>
    <rPh sb="237" eb="238">
      <t>トモナ</t>
    </rPh>
    <rPh sb="249" eb="252">
      <t>ケイカクテキ</t>
    </rPh>
    <rPh sb="253" eb="255">
      <t>コウシン</t>
    </rPh>
    <rPh sb="256" eb="257">
      <t>オコナ</t>
    </rPh>
    <rPh sb="258" eb="260">
      <t>ヒツヨウ</t>
    </rPh>
    <phoneticPr fontId="4"/>
  </si>
  <si>
    <t>　国見町水道事業は、経営状況は良好、水道施設の老朽化はそれほど進んでいない状況です。
　今後も良好な経営状況を維持しつつ、計画的な施設の更新を行っていく必要があります。
　経営や施設以外で喫緊の課題となっているものが、全体の配水量に対する収入となった水量の割合である「⑧有収率」です。
　この数値が低い場合、漏水の発生により、料金徴収ができず、貴重な水資源を無駄にしている可能性が考えられます。類似団体と比べても平成28年度から悪化しており、抜本的な漏水対策が必要となっています。漏水調査の強化や配水ブロックの確立などの対策が急務となっております。</t>
    <rPh sb="1" eb="4">
      <t>クニミマチ</t>
    </rPh>
    <rPh sb="4" eb="8">
      <t>スイドウジギョウ</t>
    </rPh>
    <rPh sb="10" eb="12">
      <t>ケイエイ</t>
    </rPh>
    <rPh sb="12" eb="14">
      <t>ジョウキョウ</t>
    </rPh>
    <rPh sb="15" eb="17">
      <t>リョウコウ</t>
    </rPh>
    <rPh sb="18" eb="20">
      <t>スイドウ</t>
    </rPh>
    <rPh sb="20" eb="22">
      <t>シセツ</t>
    </rPh>
    <rPh sb="23" eb="26">
      <t>ロウキュウカ</t>
    </rPh>
    <rPh sb="31" eb="32">
      <t>スス</t>
    </rPh>
    <rPh sb="37" eb="39">
      <t>ジョウキョウ</t>
    </rPh>
    <rPh sb="44" eb="46">
      <t>コンゴ</t>
    </rPh>
    <rPh sb="47" eb="49">
      <t>リョウコウ</t>
    </rPh>
    <rPh sb="50" eb="52">
      <t>ケイエイ</t>
    </rPh>
    <rPh sb="52" eb="54">
      <t>ジョウキョウ</t>
    </rPh>
    <rPh sb="55" eb="57">
      <t>イジ</t>
    </rPh>
    <rPh sb="61" eb="64">
      <t>ケイカクテキ</t>
    </rPh>
    <rPh sb="65" eb="67">
      <t>シセツ</t>
    </rPh>
    <rPh sb="68" eb="70">
      <t>コウシン</t>
    </rPh>
    <rPh sb="71" eb="72">
      <t>オコナ</t>
    </rPh>
    <rPh sb="76" eb="78">
      <t>ヒツヨウ</t>
    </rPh>
    <rPh sb="86" eb="88">
      <t>ケイエイ</t>
    </rPh>
    <rPh sb="89" eb="91">
      <t>シセツ</t>
    </rPh>
    <rPh sb="91" eb="93">
      <t>イガイ</t>
    </rPh>
    <rPh sb="94" eb="96">
      <t>キッキン</t>
    </rPh>
    <rPh sb="230" eb="232">
      <t>ヒツヨウ</t>
    </rPh>
    <rPh sb="263" eb="265">
      <t>キュウム</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</si>
</sst>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c:v>
                </c:pt>
                <c:pt idx="1">
                  <c:v>0</c:v>
                </c:pt>
                <c:pt idx="2" formatCode="#,##0.00;&quot;△&quot;#,##0.00;&quot;-&quot;">
                  <c:v>2.59</c:v>
                </c:pt>
                <c:pt idx="3" formatCode="#,##0.00;&quot;△&quot;#,##0.00;&quot;-&quot;">
                  <c:v>2.02</c:v>
                </c:pt>
                <c:pt idx="4" formatCode="#,##0.00;&quot;△&quot;#,##0.00;&quot;-&quot;">
                  <c:v>0.85</c:v>
                </c:pt>
              </c:numCache>
            </c:numRef>
          </c:val>
          <c:extLst>
            <c:ext xmlns:c16="http://schemas.microsoft.com/office/drawing/2014/chart" uri="{C3380CC4-5D6E-409C-BE32-E72D297353CC}">
              <c16:uniqueId val="{00000000-6D9F-401D-BC82-916908343DBD}"/>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0.65</c:v>
                </c:pt>
                <c:pt idx="1">
                  <c:v>0.46</c:v>
                </c:pt>
                <c:pt idx="2">
                  <c:v>0.44</c:v>
                </c:pt>
                <c:pt idx="3">
                  <c:v>0.52</c:v>
                </c:pt>
                <c:pt idx="4">
                  <c:v>0.47</c:v>
                </c:pt>
              </c:numCache>
            </c:numRef>
          </c:val>
          <c:smooth val="0"/>
          <c:extLst>
            <c:ext xmlns:c16="http://schemas.microsoft.com/office/drawing/2014/chart" uri="{C3380CC4-5D6E-409C-BE32-E72D297353CC}">
              <c16:uniqueId val="{00000001-6D9F-401D-BC82-916908343DBD}"/>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113.11</c:v>
                </c:pt>
                <c:pt idx="1">
                  <c:v>115.92</c:v>
                </c:pt>
                <c:pt idx="2">
                  <c:v>97.36</c:v>
                </c:pt>
                <c:pt idx="3">
                  <c:v>98.34</c:v>
                </c:pt>
                <c:pt idx="4">
                  <c:v>97.09</c:v>
                </c:pt>
              </c:numCache>
            </c:numRef>
          </c:val>
          <c:extLst>
            <c:ext xmlns:c16="http://schemas.microsoft.com/office/drawing/2014/chart" uri="{C3380CC4-5D6E-409C-BE32-E72D297353CC}">
              <c16:uniqueId val="{00000000-26D9-426C-8EF2-F1EAD937EF95}"/>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106.62</c:v>
                </c:pt>
                <c:pt idx="1">
                  <c:v>107.95</c:v>
                </c:pt>
                <c:pt idx="2">
                  <c:v>104.47</c:v>
                </c:pt>
                <c:pt idx="3">
                  <c:v>103.81</c:v>
                </c:pt>
                <c:pt idx="4">
                  <c:v>104.35</c:v>
                </c:pt>
              </c:numCache>
            </c:numRef>
          </c:val>
          <c:smooth val="0"/>
          <c:extLst>
            <c:ext xmlns:c16="http://schemas.microsoft.com/office/drawing/2014/chart" uri="{C3380CC4-5D6E-409C-BE32-E72D297353CC}">
              <c16:uniqueId val="{00000001-26D9-426C-8EF2-F1EAD937EF95}"/>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33.03</c:v>
                </c:pt>
                <c:pt idx="1">
                  <c:v>33.33</c:v>
                </c:pt>
                <c:pt idx="2">
                  <c:v>33.33</c:v>
                </c:pt>
                <c:pt idx="3">
                  <c:v>34.53</c:v>
                </c:pt>
                <c:pt idx="4">
                  <c:v>36.21</c:v>
                </c:pt>
              </c:numCache>
            </c:numRef>
          </c:val>
          <c:extLst>
            <c:ext xmlns:c16="http://schemas.microsoft.com/office/drawing/2014/chart" uri="{C3380CC4-5D6E-409C-BE32-E72D297353CC}">
              <c16:uniqueId val="{00000000-F81A-4F08-9C56-E39525C19A71}"/>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47.44</c:v>
                </c:pt>
                <c:pt idx="1">
                  <c:v>48.3</c:v>
                </c:pt>
                <c:pt idx="2">
                  <c:v>45.14</c:v>
                </c:pt>
                <c:pt idx="3">
                  <c:v>45.85</c:v>
                </c:pt>
                <c:pt idx="4">
                  <c:v>47.31</c:v>
                </c:pt>
              </c:numCache>
            </c:numRef>
          </c:val>
          <c:smooth val="0"/>
          <c:extLst>
            <c:ext xmlns:c16="http://schemas.microsoft.com/office/drawing/2014/chart" uri="{C3380CC4-5D6E-409C-BE32-E72D297353CC}">
              <c16:uniqueId val="{00000001-F81A-4F08-9C56-E39525C19A71}"/>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0</c:v>
                </c:pt>
                <c:pt idx="1">
                  <c:v>0</c:v>
                </c:pt>
                <c:pt idx="2" formatCode="#,##0.00;&quot;△&quot;#,##0.00;&quot;-&quot;">
                  <c:v>22.15</c:v>
                </c:pt>
                <c:pt idx="3" formatCode="#,##0.00;&quot;△&quot;#,##0.00;&quot;-&quot;">
                  <c:v>15.49</c:v>
                </c:pt>
                <c:pt idx="4" formatCode="#,##0.00;&quot;△&quot;#,##0.00;&quot;-&quot;">
                  <c:v>16.059999999999999</c:v>
                </c:pt>
              </c:numCache>
            </c:numRef>
          </c:val>
          <c:extLst>
            <c:ext xmlns:c16="http://schemas.microsoft.com/office/drawing/2014/chart" uri="{C3380CC4-5D6E-409C-BE32-E72D297353CC}">
              <c16:uniqueId val="{00000000-A798-4DDB-8390-9C6C3E67A675}"/>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11.16</c:v>
                </c:pt>
                <c:pt idx="1">
                  <c:v>12.43</c:v>
                </c:pt>
                <c:pt idx="2">
                  <c:v>13.58</c:v>
                </c:pt>
                <c:pt idx="3">
                  <c:v>14.13</c:v>
                </c:pt>
                <c:pt idx="4">
                  <c:v>16.77</c:v>
                </c:pt>
              </c:numCache>
            </c:numRef>
          </c:val>
          <c:smooth val="0"/>
          <c:extLst>
            <c:ext xmlns:c16="http://schemas.microsoft.com/office/drawing/2014/chart" uri="{C3380CC4-5D6E-409C-BE32-E72D297353CC}">
              <c16:uniqueId val="{00000001-A798-4DDB-8390-9C6C3E67A675}"/>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C1A-48CE-AADA-80769EB7FAD7}"/>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12.59</c:v>
                </c:pt>
                <c:pt idx="1">
                  <c:v>12.44</c:v>
                </c:pt>
                <c:pt idx="2">
                  <c:v>16.399999999999999</c:v>
                </c:pt>
                <c:pt idx="3">
                  <c:v>25.66</c:v>
                </c:pt>
                <c:pt idx="4">
                  <c:v>21.69</c:v>
                </c:pt>
              </c:numCache>
            </c:numRef>
          </c:val>
          <c:smooth val="0"/>
          <c:extLst>
            <c:ext xmlns:c16="http://schemas.microsoft.com/office/drawing/2014/chart" uri="{C3380CC4-5D6E-409C-BE32-E72D297353CC}">
              <c16:uniqueId val="{00000001-8C1A-48CE-AADA-80769EB7FAD7}"/>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1025.8699999999999</c:v>
                </c:pt>
                <c:pt idx="1">
                  <c:v>846.08</c:v>
                </c:pt>
                <c:pt idx="2">
                  <c:v>553.69000000000005</c:v>
                </c:pt>
                <c:pt idx="3">
                  <c:v>325.02</c:v>
                </c:pt>
                <c:pt idx="4">
                  <c:v>855.43</c:v>
                </c:pt>
              </c:numCache>
            </c:numRef>
          </c:val>
          <c:extLst>
            <c:ext xmlns:c16="http://schemas.microsoft.com/office/drawing/2014/chart" uri="{C3380CC4-5D6E-409C-BE32-E72D297353CC}">
              <c16:uniqueId val="{00000000-7807-4819-93AD-0AC3B0C0D043}"/>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416.14</c:v>
                </c:pt>
                <c:pt idx="1">
                  <c:v>371.89</c:v>
                </c:pt>
                <c:pt idx="2">
                  <c:v>293.23</c:v>
                </c:pt>
                <c:pt idx="3">
                  <c:v>300.14</c:v>
                </c:pt>
                <c:pt idx="4">
                  <c:v>301.04000000000002</c:v>
                </c:pt>
              </c:numCache>
            </c:numRef>
          </c:val>
          <c:smooth val="0"/>
          <c:extLst>
            <c:ext xmlns:c16="http://schemas.microsoft.com/office/drawing/2014/chart" uri="{C3380CC4-5D6E-409C-BE32-E72D297353CC}">
              <c16:uniqueId val="{00000001-7807-4819-93AD-0AC3B0C0D043}"/>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148.99</c:v>
                </c:pt>
                <c:pt idx="1">
                  <c:v>174.95</c:v>
                </c:pt>
                <c:pt idx="2">
                  <c:v>192.06</c:v>
                </c:pt>
                <c:pt idx="3">
                  <c:v>197.85</c:v>
                </c:pt>
                <c:pt idx="4">
                  <c:v>163.79</c:v>
                </c:pt>
              </c:numCache>
            </c:numRef>
          </c:val>
          <c:extLst>
            <c:ext xmlns:c16="http://schemas.microsoft.com/office/drawing/2014/chart" uri="{C3380CC4-5D6E-409C-BE32-E72D297353CC}">
              <c16:uniqueId val="{00000000-54C2-4D07-9DB2-61BAB30D45C1}"/>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487.22</c:v>
                </c:pt>
                <c:pt idx="1">
                  <c:v>483.11</c:v>
                </c:pt>
                <c:pt idx="2">
                  <c:v>542.29999999999995</c:v>
                </c:pt>
                <c:pt idx="3">
                  <c:v>566.65</c:v>
                </c:pt>
                <c:pt idx="4">
                  <c:v>551.62</c:v>
                </c:pt>
              </c:numCache>
            </c:numRef>
          </c:val>
          <c:smooth val="0"/>
          <c:extLst>
            <c:ext xmlns:c16="http://schemas.microsoft.com/office/drawing/2014/chart" uri="{C3380CC4-5D6E-409C-BE32-E72D297353CC}">
              <c16:uniqueId val="{00000001-54C2-4D07-9DB2-61BAB30D45C1}"/>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112.78</c:v>
                </c:pt>
                <c:pt idx="1">
                  <c:v>111.24</c:v>
                </c:pt>
                <c:pt idx="2">
                  <c:v>95.7</c:v>
                </c:pt>
                <c:pt idx="3">
                  <c:v>96.89</c:v>
                </c:pt>
                <c:pt idx="4">
                  <c:v>95.51</c:v>
                </c:pt>
              </c:numCache>
            </c:numRef>
          </c:val>
          <c:extLst>
            <c:ext xmlns:c16="http://schemas.microsoft.com/office/drawing/2014/chart" uri="{C3380CC4-5D6E-409C-BE32-E72D297353CC}">
              <c16:uniqueId val="{00000000-593C-4716-A73A-82C6186EC145}"/>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92.76</c:v>
                </c:pt>
                <c:pt idx="1">
                  <c:v>93.28</c:v>
                </c:pt>
                <c:pt idx="2">
                  <c:v>87.51</c:v>
                </c:pt>
                <c:pt idx="3">
                  <c:v>84.77</c:v>
                </c:pt>
                <c:pt idx="4">
                  <c:v>87.11</c:v>
                </c:pt>
              </c:numCache>
            </c:numRef>
          </c:val>
          <c:smooth val="0"/>
          <c:extLst>
            <c:ext xmlns:c16="http://schemas.microsoft.com/office/drawing/2014/chart" uri="{C3380CC4-5D6E-409C-BE32-E72D297353CC}">
              <c16:uniqueId val="{00000001-593C-4716-A73A-82C6186EC145}"/>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209.08</c:v>
                </c:pt>
                <c:pt idx="1">
                  <c:v>211.62</c:v>
                </c:pt>
                <c:pt idx="2">
                  <c:v>246.46</c:v>
                </c:pt>
                <c:pt idx="3">
                  <c:v>244.04</c:v>
                </c:pt>
                <c:pt idx="4">
                  <c:v>246.51</c:v>
                </c:pt>
              </c:numCache>
            </c:numRef>
          </c:val>
          <c:extLst>
            <c:ext xmlns:c16="http://schemas.microsoft.com/office/drawing/2014/chart" uri="{C3380CC4-5D6E-409C-BE32-E72D297353CC}">
              <c16:uniqueId val="{00000000-56EF-4DB3-8728-6F9AD7A2506F}"/>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208.67</c:v>
                </c:pt>
                <c:pt idx="1">
                  <c:v>208.29</c:v>
                </c:pt>
                <c:pt idx="2">
                  <c:v>218.42</c:v>
                </c:pt>
                <c:pt idx="3">
                  <c:v>227.27</c:v>
                </c:pt>
                <c:pt idx="4">
                  <c:v>223.98</c:v>
                </c:pt>
              </c:numCache>
            </c:numRef>
          </c:val>
          <c:smooth val="0"/>
          <c:extLst>
            <c:ext xmlns:c16="http://schemas.microsoft.com/office/drawing/2014/chart" uri="{C3380CC4-5D6E-409C-BE32-E72D297353CC}">
              <c16:uniqueId val="{00000001-56EF-4DB3-8728-6F9AD7A2506F}"/>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55.93</c:v>
                </c:pt>
                <c:pt idx="1">
                  <c:v>57.63</c:v>
                </c:pt>
                <c:pt idx="2">
                  <c:v>62.11</c:v>
                </c:pt>
                <c:pt idx="3">
                  <c:v>61.33</c:v>
                </c:pt>
                <c:pt idx="4">
                  <c:v>58.71</c:v>
                </c:pt>
              </c:numCache>
            </c:numRef>
          </c:val>
          <c:extLst>
            <c:ext xmlns:c16="http://schemas.microsoft.com/office/drawing/2014/chart" uri="{C3380CC4-5D6E-409C-BE32-E72D297353CC}">
              <c16:uniqueId val="{00000000-C633-445F-800A-21A1DE3DF014}"/>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49.08</c:v>
                </c:pt>
                <c:pt idx="1">
                  <c:v>49.32</c:v>
                </c:pt>
                <c:pt idx="2">
                  <c:v>50.24</c:v>
                </c:pt>
                <c:pt idx="3">
                  <c:v>50.29</c:v>
                </c:pt>
                <c:pt idx="4">
                  <c:v>49.64</c:v>
                </c:pt>
              </c:numCache>
            </c:numRef>
          </c:val>
          <c:smooth val="0"/>
          <c:extLst>
            <c:ext xmlns:c16="http://schemas.microsoft.com/office/drawing/2014/chart" uri="{C3380CC4-5D6E-409C-BE32-E72D297353CC}">
              <c16:uniqueId val="{00000001-C633-445F-800A-21A1DE3DF014}"/>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82.58</c:v>
                </c:pt>
                <c:pt idx="1">
                  <c:v>78.599999999999994</c:v>
                </c:pt>
                <c:pt idx="2">
                  <c:v>76.59</c:v>
                </c:pt>
                <c:pt idx="3">
                  <c:v>77.2</c:v>
                </c:pt>
                <c:pt idx="4">
                  <c:v>77.040000000000006</c:v>
                </c:pt>
              </c:numCache>
            </c:numRef>
          </c:val>
          <c:extLst>
            <c:ext xmlns:c16="http://schemas.microsoft.com/office/drawing/2014/chart" uri="{C3380CC4-5D6E-409C-BE32-E72D297353CC}">
              <c16:uniqueId val="{00000000-BDC3-43B6-8770-9851DF9175DC}"/>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79.3</c:v>
                </c:pt>
                <c:pt idx="1">
                  <c:v>79.34</c:v>
                </c:pt>
                <c:pt idx="2">
                  <c:v>78.650000000000006</c:v>
                </c:pt>
                <c:pt idx="3">
                  <c:v>77.73</c:v>
                </c:pt>
                <c:pt idx="4">
                  <c:v>78.09</c:v>
                </c:pt>
              </c:numCache>
            </c:numRef>
          </c:val>
          <c:smooth val="0"/>
          <c:extLst>
            <c:ext xmlns:c16="http://schemas.microsoft.com/office/drawing/2014/chart" uri="{C3380CC4-5D6E-409C-BE32-E72D297353CC}">
              <c16:uniqueId val="{00000001-BDC3-43B6-8770-9851DF9175DC}"/>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Z20" zoomScale="75" zoomScaleNormal="75" workbookViewId="0">
      <selection activeCell="CC36" sqref="CC3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row>
    <row r="3" spans="1:78" ht="9.75" customHeight="1" x14ac:dyDescent="0.15">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row>
    <row r="4" spans="1:78" ht="9.75" customHeight="1" x14ac:dyDescent="0.15">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9" t="str">
        <f>データ!H6</f>
        <v>福島県　国見町</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80"/>
      <c r="AE6" s="80"/>
      <c r="AF6" s="80"/>
      <c r="AG6" s="80"/>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0" t="s">
        <v>1</v>
      </c>
      <c r="C7" s="71"/>
      <c r="D7" s="71"/>
      <c r="E7" s="71"/>
      <c r="F7" s="71"/>
      <c r="G7" s="71"/>
      <c r="H7" s="71"/>
      <c r="I7" s="70" t="s">
        <v>2</v>
      </c>
      <c r="J7" s="71"/>
      <c r="K7" s="71"/>
      <c r="L7" s="71"/>
      <c r="M7" s="71"/>
      <c r="N7" s="71"/>
      <c r="O7" s="72"/>
      <c r="P7" s="73" t="s">
        <v>3</v>
      </c>
      <c r="Q7" s="73"/>
      <c r="R7" s="73"/>
      <c r="S7" s="73"/>
      <c r="T7" s="73"/>
      <c r="U7" s="73"/>
      <c r="V7" s="73"/>
      <c r="W7" s="73" t="s">
        <v>4</v>
      </c>
      <c r="X7" s="73"/>
      <c r="Y7" s="73"/>
      <c r="Z7" s="73"/>
      <c r="AA7" s="73"/>
      <c r="AB7" s="73"/>
      <c r="AC7" s="73"/>
      <c r="AD7" s="73" t="s">
        <v>5</v>
      </c>
      <c r="AE7" s="73"/>
      <c r="AF7" s="73"/>
      <c r="AG7" s="73"/>
      <c r="AH7" s="73"/>
      <c r="AI7" s="73"/>
      <c r="AJ7" s="73"/>
      <c r="AK7" s="4"/>
      <c r="AL7" s="73" t="s">
        <v>6</v>
      </c>
      <c r="AM7" s="73"/>
      <c r="AN7" s="73"/>
      <c r="AO7" s="73"/>
      <c r="AP7" s="73"/>
      <c r="AQ7" s="73"/>
      <c r="AR7" s="73"/>
      <c r="AS7" s="73"/>
      <c r="AT7" s="70" t="s">
        <v>7</v>
      </c>
      <c r="AU7" s="71"/>
      <c r="AV7" s="71"/>
      <c r="AW7" s="71"/>
      <c r="AX7" s="71"/>
      <c r="AY7" s="71"/>
      <c r="AZ7" s="71"/>
      <c r="BA7" s="71"/>
      <c r="BB7" s="73" t="s">
        <v>8</v>
      </c>
      <c r="BC7" s="73"/>
      <c r="BD7" s="73"/>
      <c r="BE7" s="73"/>
      <c r="BF7" s="73"/>
      <c r="BG7" s="73"/>
      <c r="BH7" s="73"/>
      <c r="BI7" s="73"/>
      <c r="BJ7" s="3"/>
      <c r="BK7" s="3"/>
      <c r="BL7" s="5" t="s">
        <v>9</v>
      </c>
      <c r="BM7" s="6"/>
      <c r="BN7" s="6"/>
      <c r="BO7" s="6"/>
      <c r="BP7" s="6"/>
      <c r="BQ7" s="6"/>
      <c r="BR7" s="6"/>
      <c r="BS7" s="6"/>
      <c r="BT7" s="6"/>
      <c r="BU7" s="6"/>
      <c r="BV7" s="6"/>
      <c r="BW7" s="6"/>
      <c r="BX7" s="6"/>
      <c r="BY7" s="7"/>
    </row>
    <row r="8" spans="1:78" ht="18.75" customHeight="1" x14ac:dyDescent="0.15">
      <c r="A8" s="2"/>
      <c r="B8" s="74" t="str">
        <f>データ!$I$6</f>
        <v>法適用</v>
      </c>
      <c r="C8" s="75"/>
      <c r="D8" s="75"/>
      <c r="E8" s="75"/>
      <c r="F8" s="75"/>
      <c r="G8" s="75"/>
      <c r="H8" s="75"/>
      <c r="I8" s="74" t="str">
        <f>データ!$J$6</f>
        <v>水道事業</v>
      </c>
      <c r="J8" s="75"/>
      <c r="K8" s="75"/>
      <c r="L8" s="75"/>
      <c r="M8" s="75"/>
      <c r="N8" s="75"/>
      <c r="O8" s="76"/>
      <c r="P8" s="77" t="str">
        <f>データ!$K$6</f>
        <v>末端給水事業</v>
      </c>
      <c r="Q8" s="77"/>
      <c r="R8" s="77"/>
      <c r="S8" s="77"/>
      <c r="T8" s="77"/>
      <c r="U8" s="77"/>
      <c r="V8" s="77"/>
      <c r="W8" s="77" t="str">
        <f>データ!$L$6</f>
        <v>A8</v>
      </c>
      <c r="X8" s="77"/>
      <c r="Y8" s="77"/>
      <c r="Z8" s="77"/>
      <c r="AA8" s="77"/>
      <c r="AB8" s="77"/>
      <c r="AC8" s="77"/>
      <c r="AD8" s="77" t="str">
        <f>データ!$M$6</f>
        <v>非設置</v>
      </c>
      <c r="AE8" s="77"/>
      <c r="AF8" s="77"/>
      <c r="AG8" s="77"/>
      <c r="AH8" s="77"/>
      <c r="AI8" s="77"/>
      <c r="AJ8" s="77"/>
      <c r="AK8" s="4"/>
      <c r="AL8" s="65">
        <f>データ!$R$6</f>
        <v>8980</v>
      </c>
      <c r="AM8" s="65"/>
      <c r="AN8" s="65"/>
      <c r="AO8" s="65"/>
      <c r="AP8" s="65"/>
      <c r="AQ8" s="65"/>
      <c r="AR8" s="65"/>
      <c r="AS8" s="65"/>
      <c r="AT8" s="61">
        <f>データ!$S$6</f>
        <v>37.950000000000003</v>
      </c>
      <c r="AU8" s="62"/>
      <c r="AV8" s="62"/>
      <c r="AW8" s="62"/>
      <c r="AX8" s="62"/>
      <c r="AY8" s="62"/>
      <c r="AZ8" s="62"/>
      <c r="BA8" s="62"/>
      <c r="BB8" s="64">
        <f>データ!$T$6</f>
        <v>236.63</v>
      </c>
      <c r="BC8" s="64"/>
      <c r="BD8" s="64"/>
      <c r="BE8" s="64"/>
      <c r="BF8" s="64"/>
      <c r="BG8" s="64"/>
      <c r="BH8" s="64"/>
      <c r="BI8" s="64"/>
      <c r="BJ8" s="3"/>
      <c r="BK8" s="3"/>
      <c r="BL8" s="68" t="s">
        <v>10</v>
      </c>
      <c r="BM8" s="69"/>
      <c r="BN8" s="8" t="s">
        <v>11</v>
      </c>
      <c r="BO8" s="9"/>
      <c r="BP8" s="9"/>
      <c r="BQ8" s="9"/>
      <c r="BR8" s="9"/>
      <c r="BS8" s="9"/>
      <c r="BT8" s="9"/>
      <c r="BU8" s="9"/>
      <c r="BV8" s="9"/>
      <c r="BW8" s="9"/>
      <c r="BX8" s="9"/>
      <c r="BY8" s="10"/>
    </row>
    <row r="9" spans="1:78" ht="18.75" customHeight="1" x14ac:dyDescent="0.15">
      <c r="A9" s="2"/>
      <c r="B9" s="70" t="s">
        <v>12</v>
      </c>
      <c r="C9" s="71"/>
      <c r="D9" s="71"/>
      <c r="E9" s="71"/>
      <c r="F9" s="71"/>
      <c r="G9" s="71"/>
      <c r="H9" s="71"/>
      <c r="I9" s="70" t="s">
        <v>13</v>
      </c>
      <c r="J9" s="71"/>
      <c r="K9" s="71"/>
      <c r="L9" s="71"/>
      <c r="M9" s="71"/>
      <c r="N9" s="71"/>
      <c r="O9" s="72"/>
      <c r="P9" s="73" t="s">
        <v>14</v>
      </c>
      <c r="Q9" s="73"/>
      <c r="R9" s="73"/>
      <c r="S9" s="73"/>
      <c r="T9" s="73"/>
      <c r="U9" s="73"/>
      <c r="V9" s="73"/>
      <c r="W9" s="73" t="s">
        <v>15</v>
      </c>
      <c r="X9" s="73"/>
      <c r="Y9" s="73"/>
      <c r="Z9" s="73"/>
      <c r="AA9" s="73"/>
      <c r="AB9" s="73"/>
      <c r="AC9" s="73"/>
      <c r="AD9" s="2"/>
      <c r="AE9" s="2"/>
      <c r="AF9" s="2"/>
      <c r="AG9" s="2"/>
      <c r="AH9" s="4"/>
      <c r="AI9" s="4"/>
      <c r="AJ9" s="4"/>
      <c r="AK9" s="4"/>
      <c r="AL9" s="73" t="s">
        <v>16</v>
      </c>
      <c r="AM9" s="73"/>
      <c r="AN9" s="73"/>
      <c r="AO9" s="73"/>
      <c r="AP9" s="73"/>
      <c r="AQ9" s="73"/>
      <c r="AR9" s="73"/>
      <c r="AS9" s="73"/>
      <c r="AT9" s="70" t="s">
        <v>17</v>
      </c>
      <c r="AU9" s="71"/>
      <c r="AV9" s="71"/>
      <c r="AW9" s="71"/>
      <c r="AX9" s="71"/>
      <c r="AY9" s="71"/>
      <c r="AZ9" s="71"/>
      <c r="BA9" s="71"/>
      <c r="BB9" s="73" t="s">
        <v>18</v>
      </c>
      <c r="BC9" s="73"/>
      <c r="BD9" s="73"/>
      <c r="BE9" s="73"/>
      <c r="BF9" s="73"/>
      <c r="BG9" s="73"/>
      <c r="BH9" s="73"/>
      <c r="BI9" s="73"/>
      <c r="BJ9" s="3"/>
      <c r="BK9" s="3"/>
      <c r="BL9" s="59" t="s">
        <v>19</v>
      </c>
      <c r="BM9" s="60"/>
      <c r="BN9" s="11" t="s">
        <v>20</v>
      </c>
      <c r="BO9" s="12"/>
      <c r="BP9" s="12"/>
      <c r="BQ9" s="12"/>
      <c r="BR9" s="12"/>
      <c r="BS9" s="12"/>
      <c r="BT9" s="12"/>
      <c r="BU9" s="12"/>
      <c r="BV9" s="12"/>
      <c r="BW9" s="12"/>
      <c r="BX9" s="12"/>
      <c r="BY9" s="13"/>
    </row>
    <row r="10" spans="1:78" ht="18.75" customHeight="1" x14ac:dyDescent="0.15">
      <c r="A10" s="2"/>
      <c r="B10" s="61" t="str">
        <f>データ!$N$6</f>
        <v>-</v>
      </c>
      <c r="C10" s="62"/>
      <c r="D10" s="62"/>
      <c r="E10" s="62"/>
      <c r="F10" s="62"/>
      <c r="G10" s="62"/>
      <c r="H10" s="62"/>
      <c r="I10" s="61">
        <f>データ!$O$6</f>
        <v>83.8</v>
      </c>
      <c r="J10" s="62"/>
      <c r="K10" s="62"/>
      <c r="L10" s="62"/>
      <c r="M10" s="62"/>
      <c r="N10" s="62"/>
      <c r="O10" s="63"/>
      <c r="P10" s="64">
        <f>データ!$P$6</f>
        <v>99.45</v>
      </c>
      <c r="Q10" s="64"/>
      <c r="R10" s="64"/>
      <c r="S10" s="64"/>
      <c r="T10" s="64"/>
      <c r="U10" s="64"/>
      <c r="V10" s="64"/>
      <c r="W10" s="65">
        <f>データ!$Q$6</f>
        <v>4603</v>
      </c>
      <c r="X10" s="65"/>
      <c r="Y10" s="65"/>
      <c r="Z10" s="65"/>
      <c r="AA10" s="65"/>
      <c r="AB10" s="65"/>
      <c r="AC10" s="65"/>
      <c r="AD10" s="2"/>
      <c r="AE10" s="2"/>
      <c r="AF10" s="2"/>
      <c r="AG10" s="2"/>
      <c r="AH10" s="4"/>
      <c r="AI10" s="4"/>
      <c r="AJ10" s="4"/>
      <c r="AK10" s="4"/>
      <c r="AL10" s="65">
        <f>データ!$U$6</f>
        <v>8883</v>
      </c>
      <c r="AM10" s="65"/>
      <c r="AN10" s="65"/>
      <c r="AO10" s="65"/>
      <c r="AP10" s="65"/>
      <c r="AQ10" s="65"/>
      <c r="AR10" s="65"/>
      <c r="AS10" s="65"/>
      <c r="AT10" s="61">
        <f>データ!$V$6</f>
        <v>21.8</v>
      </c>
      <c r="AU10" s="62"/>
      <c r="AV10" s="62"/>
      <c r="AW10" s="62"/>
      <c r="AX10" s="62"/>
      <c r="AY10" s="62"/>
      <c r="AZ10" s="62"/>
      <c r="BA10" s="62"/>
      <c r="BB10" s="64">
        <f>データ!$W$6</f>
        <v>407.48</v>
      </c>
      <c r="BC10" s="64"/>
      <c r="BD10" s="64"/>
      <c r="BE10" s="64"/>
      <c r="BF10" s="64"/>
      <c r="BG10" s="64"/>
      <c r="BH10" s="64"/>
      <c r="BI10" s="64"/>
      <c r="BJ10" s="2"/>
      <c r="BK10" s="2"/>
      <c r="BL10" s="66" t="s">
        <v>21</v>
      </c>
      <c r="BM10" s="67"/>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1" t="s">
        <v>23</v>
      </c>
      <c r="BM11" s="51"/>
      <c r="BN11" s="51"/>
      <c r="BO11" s="51"/>
      <c r="BP11" s="51"/>
      <c r="BQ11" s="51"/>
      <c r="BR11" s="51"/>
      <c r="BS11" s="51"/>
      <c r="BT11" s="51"/>
      <c r="BU11" s="51"/>
      <c r="BV11" s="51"/>
      <c r="BW11" s="51"/>
      <c r="BX11" s="51"/>
      <c r="BY11" s="51"/>
      <c r="BZ11" s="5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1"/>
      <c r="BM12" s="51"/>
      <c r="BN12" s="51"/>
      <c r="BO12" s="51"/>
      <c r="BP12" s="51"/>
      <c r="BQ12" s="51"/>
      <c r="BR12" s="51"/>
      <c r="BS12" s="51"/>
      <c r="BT12" s="51"/>
      <c r="BU12" s="51"/>
      <c r="BV12" s="51"/>
      <c r="BW12" s="51"/>
      <c r="BX12" s="51"/>
      <c r="BY12" s="51"/>
      <c r="BZ12" s="5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2"/>
      <c r="BM13" s="52"/>
      <c r="BN13" s="52"/>
      <c r="BO13" s="52"/>
      <c r="BP13" s="52"/>
      <c r="BQ13" s="52"/>
      <c r="BR13" s="52"/>
      <c r="BS13" s="52"/>
      <c r="BT13" s="52"/>
      <c r="BU13" s="52"/>
      <c r="BV13" s="52"/>
      <c r="BW13" s="52"/>
      <c r="BX13" s="52"/>
      <c r="BY13" s="52"/>
      <c r="BZ13" s="52"/>
    </row>
    <row r="14" spans="1:78" ht="13.5" customHeight="1" x14ac:dyDescent="0.15">
      <c r="A14" s="2"/>
      <c r="B14" s="53" t="s">
        <v>24</v>
      </c>
      <c r="C14" s="54"/>
      <c r="D14" s="54"/>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55"/>
      <c r="BK14" s="2"/>
      <c r="BL14" s="45" t="s">
        <v>25</v>
      </c>
      <c r="BM14" s="46"/>
      <c r="BN14" s="46"/>
      <c r="BO14" s="46"/>
      <c r="BP14" s="46"/>
      <c r="BQ14" s="46"/>
      <c r="BR14" s="46"/>
      <c r="BS14" s="46"/>
      <c r="BT14" s="46"/>
      <c r="BU14" s="46"/>
      <c r="BV14" s="46"/>
      <c r="BW14" s="46"/>
      <c r="BX14" s="46"/>
      <c r="BY14" s="46"/>
      <c r="BZ14" s="47"/>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89" t="s">
        <v>110</v>
      </c>
      <c r="BM16" s="90"/>
      <c r="BN16" s="90"/>
      <c r="BO16" s="90"/>
      <c r="BP16" s="90"/>
      <c r="BQ16" s="90"/>
      <c r="BR16" s="90"/>
      <c r="BS16" s="90"/>
      <c r="BT16" s="90"/>
      <c r="BU16" s="90"/>
      <c r="BV16" s="90"/>
      <c r="BW16" s="90"/>
      <c r="BX16" s="90"/>
      <c r="BY16" s="90"/>
      <c r="BZ16" s="9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89"/>
      <c r="BM17" s="90"/>
      <c r="BN17" s="90"/>
      <c r="BO17" s="90"/>
      <c r="BP17" s="90"/>
      <c r="BQ17" s="90"/>
      <c r="BR17" s="90"/>
      <c r="BS17" s="90"/>
      <c r="BT17" s="90"/>
      <c r="BU17" s="90"/>
      <c r="BV17" s="90"/>
      <c r="BW17" s="90"/>
      <c r="BX17" s="90"/>
      <c r="BY17" s="90"/>
      <c r="BZ17" s="9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89"/>
      <c r="BM18" s="90"/>
      <c r="BN18" s="90"/>
      <c r="BO18" s="90"/>
      <c r="BP18" s="90"/>
      <c r="BQ18" s="90"/>
      <c r="BR18" s="90"/>
      <c r="BS18" s="90"/>
      <c r="BT18" s="90"/>
      <c r="BU18" s="90"/>
      <c r="BV18" s="90"/>
      <c r="BW18" s="90"/>
      <c r="BX18" s="90"/>
      <c r="BY18" s="90"/>
      <c r="BZ18" s="9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89"/>
      <c r="BM19" s="90"/>
      <c r="BN19" s="90"/>
      <c r="BO19" s="90"/>
      <c r="BP19" s="90"/>
      <c r="BQ19" s="90"/>
      <c r="BR19" s="90"/>
      <c r="BS19" s="90"/>
      <c r="BT19" s="90"/>
      <c r="BU19" s="90"/>
      <c r="BV19" s="90"/>
      <c r="BW19" s="90"/>
      <c r="BX19" s="90"/>
      <c r="BY19" s="90"/>
      <c r="BZ19" s="9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89"/>
      <c r="BM20" s="90"/>
      <c r="BN20" s="90"/>
      <c r="BO20" s="90"/>
      <c r="BP20" s="90"/>
      <c r="BQ20" s="90"/>
      <c r="BR20" s="90"/>
      <c r="BS20" s="90"/>
      <c r="BT20" s="90"/>
      <c r="BU20" s="90"/>
      <c r="BV20" s="90"/>
      <c r="BW20" s="90"/>
      <c r="BX20" s="90"/>
      <c r="BY20" s="90"/>
      <c r="BZ20" s="9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89"/>
      <c r="BM21" s="90"/>
      <c r="BN21" s="90"/>
      <c r="BO21" s="90"/>
      <c r="BP21" s="90"/>
      <c r="BQ21" s="90"/>
      <c r="BR21" s="90"/>
      <c r="BS21" s="90"/>
      <c r="BT21" s="90"/>
      <c r="BU21" s="90"/>
      <c r="BV21" s="90"/>
      <c r="BW21" s="90"/>
      <c r="BX21" s="90"/>
      <c r="BY21" s="90"/>
      <c r="BZ21" s="9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89"/>
      <c r="BM22" s="90"/>
      <c r="BN22" s="90"/>
      <c r="BO22" s="90"/>
      <c r="BP22" s="90"/>
      <c r="BQ22" s="90"/>
      <c r="BR22" s="90"/>
      <c r="BS22" s="90"/>
      <c r="BT22" s="90"/>
      <c r="BU22" s="90"/>
      <c r="BV22" s="90"/>
      <c r="BW22" s="90"/>
      <c r="BX22" s="90"/>
      <c r="BY22" s="90"/>
      <c r="BZ22" s="9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89"/>
      <c r="BM23" s="90"/>
      <c r="BN23" s="90"/>
      <c r="BO23" s="90"/>
      <c r="BP23" s="90"/>
      <c r="BQ23" s="90"/>
      <c r="BR23" s="90"/>
      <c r="BS23" s="90"/>
      <c r="BT23" s="90"/>
      <c r="BU23" s="90"/>
      <c r="BV23" s="90"/>
      <c r="BW23" s="90"/>
      <c r="BX23" s="90"/>
      <c r="BY23" s="90"/>
      <c r="BZ23" s="9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89"/>
      <c r="BM24" s="90"/>
      <c r="BN24" s="90"/>
      <c r="BO24" s="90"/>
      <c r="BP24" s="90"/>
      <c r="BQ24" s="90"/>
      <c r="BR24" s="90"/>
      <c r="BS24" s="90"/>
      <c r="BT24" s="90"/>
      <c r="BU24" s="90"/>
      <c r="BV24" s="90"/>
      <c r="BW24" s="90"/>
      <c r="BX24" s="90"/>
      <c r="BY24" s="90"/>
      <c r="BZ24" s="9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89"/>
      <c r="BM25" s="90"/>
      <c r="BN25" s="90"/>
      <c r="BO25" s="90"/>
      <c r="BP25" s="90"/>
      <c r="BQ25" s="90"/>
      <c r="BR25" s="90"/>
      <c r="BS25" s="90"/>
      <c r="BT25" s="90"/>
      <c r="BU25" s="90"/>
      <c r="BV25" s="90"/>
      <c r="BW25" s="90"/>
      <c r="BX25" s="90"/>
      <c r="BY25" s="90"/>
      <c r="BZ25" s="9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89"/>
      <c r="BM26" s="90"/>
      <c r="BN26" s="90"/>
      <c r="BO26" s="90"/>
      <c r="BP26" s="90"/>
      <c r="BQ26" s="90"/>
      <c r="BR26" s="90"/>
      <c r="BS26" s="90"/>
      <c r="BT26" s="90"/>
      <c r="BU26" s="90"/>
      <c r="BV26" s="90"/>
      <c r="BW26" s="90"/>
      <c r="BX26" s="90"/>
      <c r="BY26" s="90"/>
      <c r="BZ26" s="9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89"/>
      <c r="BM27" s="90"/>
      <c r="BN27" s="90"/>
      <c r="BO27" s="90"/>
      <c r="BP27" s="90"/>
      <c r="BQ27" s="90"/>
      <c r="BR27" s="90"/>
      <c r="BS27" s="90"/>
      <c r="BT27" s="90"/>
      <c r="BU27" s="90"/>
      <c r="BV27" s="90"/>
      <c r="BW27" s="90"/>
      <c r="BX27" s="90"/>
      <c r="BY27" s="90"/>
      <c r="BZ27" s="9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89"/>
      <c r="BM28" s="90"/>
      <c r="BN28" s="90"/>
      <c r="BO28" s="90"/>
      <c r="BP28" s="90"/>
      <c r="BQ28" s="90"/>
      <c r="BR28" s="90"/>
      <c r="BS28" s="90"/>
      <c r="BT28" s="90"/>
      <c r="BU28" s="90"/>
      <c r="BV28" s="90"/>
      <c r="BW28" s="90"/>
      <c r="BX28" s="90"/>
      <c r="BY28" s="90"/>
      <c r="BZ28" s="9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89"/>
      <c r="BM29" s="90"/>
      <c r="BN29" s="90"/>
      <c r="BO29" s="90"/>
      <c r="BP29" s="90"/>
      <c r="BQ29" s="90"/>
      <c r="BR29" s="90"/>
      <c r="BS29" s="90"/>
      <c r="BT29" s="90"/>
      <c r="BU29" s="90"/>
      <c r="BV29" s="90"/>
      <c r="BW29" s="90"/>
      <c r="BX29" s="90"/>
      <c r="BY29" s="90"/>
      <c r="BZ29" s="9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89"/>
      <c r="BM30" s="90"/>
      <c r="BN30" s="90"/>
      <c r="BO30" s="90"/>
      <c r="BP30" s="90"/>
      <c r="BQ30" s="90"/>
      <c r="BR30" s="90"/>
      <c r="BS30" s="90"/>
      <c r="BT30" s="90"/>
      <c r="BU30" s="90"/>
      <c r="BV30" s="90"/>
      <c r="BW30" s="90"/>
      <c r="BX30" s="90"/>
      <c r="BY30" s="90"/>
      <c r="BZ30" s="9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89"/>
      <c r="BM31" s="90"/>
      <c r="BN31" s="90"/>
      <c r="BO31" s="90"/>
      <c r="BP31" s="90"/>
      <c r="BQ31" s="90"/>
      <c r="BR31" s="90"/>
      <c r="BS31" s="90"/>
      <c r="BT31" s="90"/>
      <c r="BU31" s="90"/>
      <c r="BV31" s="90"/>
      <c r="BW31" s="90"/>
      <c r="BX31" s="90"/>
      <c r="BY31" s="90"/>
      <c r="BZ31" s="9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89"/>
      <c r="BM32" s="90"/>
      <c r="BN32" s="90"/>
      <c r="BO32" s="90"/>
      <c r="BP32" s="90"/>
      <c r="BQ32" s="90"/>
      <c r="BR32" s="90"/>
      <c r="BS32" s="90"/>
      <c r="BT32" s="90"/>
      <c r="BU32" s="90"/>
      <c r="BV32" s="90"/>
      <c r="BW32" s="90"/>
      <c r="BX32" s="90"/>
      <c r="BY32" s="90"/>
      <c r="BZ32" s="9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89"/>
      <c r="BM33" s="90"/>
      <c r="BN33" s="90"/>
      <c r="BO33" s="90"/>
      <c r="BP33" s="90"/>
      <c r="BQ33" s="90"/>
      <c r="BR33" s="90"/>
      <c r="BS33" s="90"/>
      <c r="BT33" s="90"/>
      <c r="BU33" s="90"/>
      <c r="BV33" s="90"/>
      <c r="BW33" s="90"/>
      <c r="BX33" s="90"/>
      <c r="BY33" s="90"/>
      <c r="BZ33" s="91"/>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9"/>
      <c r="BM34" s="90"/>
      <c r="BN34" s="90"/>
      <c r="BO34" s="90"/>
      <c r="BP34" s="90"/>
      <c r="BQ34" s="90"/>
      <c r="BR34" s="90"/>
      <c r="BS34" s="90"/>
      <c r="BT34" s="90"/>
      <c r="BU34" s="90"/>
      <c r="BV34" s="90"/>
      <c r="BW34" s="90"/>
      <c r="BX34" s="90"/>
      <c r="BY34" s="90"/>
      <c r="BZ34" s="91"/>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9"/>
      <c r="BM35" s="90"/>
      <c r="BN35" s="90"/>
      <c r="BO35" s="90"/>
      <c r="BP35" s="90"/>
      <c r="BQ35" s="90"/>
      <c r="BR35" s="90"/>
      <c r="BS35" s="90"/>
      <c r="BT35" s="90"/>
      <c r="BU35" s="90"/>
      <c r="BV35" s="90"/>
      <c r="BW35" s="90"/>
      <c r="BX35" s="90"/>
      <c r="BY35" s="90"/>
      <c r="BZ35" s="9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89"/>
      <c r="BM36" s="90"/>
      <c r="BN36" s="90"/>
      <c r="BO36" s="90"/>
      <c r="BP36" s="90"/>
      <c r="BQ36" s="90"/>
      <c r="BR36" s="90"/>
      <c r="BS36" s="90"/>
      <c r="BT36" s="90"/>
      <c r="BU36" s="90"/>
      <c r="BV36" s="90"/>
      <c r="BW36" s="90"/>
      <c r="BX36" s="90"/>
      <c r="BY36" s="90"/>
      <c r="BZ36" s="9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89"/>
      <c r="BM37" s="90"/>
      <c r="BN37" s="90"/>
      <c r="BO37" s="90"/>
      <c r="BP37" s="90"/>
      <c r="BQ37" s="90"/>
      <c r="BR37" s="90"/>
      <c r="BS37" s="90"/>
      <c r="BT37" s="90"/>
      <c r="BU37" s="90"/>
      <c r="BV37" s="90"/>
      <c r="BW37" s="90"/>
      <c r="BX37" s="90"/>
      <c r="BY37" s="90"/>
      <c r="BZ37" s="9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89"/>
      <c r="BM38" s="90"/>
      <c r="BN38" s="90"/>
      <c r="BO38" s="90"/>
      <c r="BP38" s="90"/>
      <c r="BQ38" s="90"/>
      <c r="BR38" s="90"/>
      <c r="BS38" s="90"/>
      <c r="BT38" s="90"/>
      <c r="BU38" s="90"/>
      <c r="BV38" s="90"/>
      <c r="BW38" s="90"/>
      <c r="BX38" s="90"/>
      <c r="BY38" s="90"/>
      <c r="BZ38" s="9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89"/>
      <c r="BM39" s="90"/>
      <c r="BN39" s="90"/>
      <c r="BO39" s="90"/>
      <c r="BP39" s="90"/>
      <c r="BQ39" s="90"/>
      <c r="BR39" s="90"/>
      <c r="BS39" s="90"/>
      <c r="BT39" s="90"/>
      <c r="BU39" s="90"/>
      <c r="BV39" s="90"/>
      <c r="BW39" s="90"/>
      <c r="BX39" s="90"/>
      <c r="BY39" s="90"/>
      <c r="BZ39" s="9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89"/>
      <c r="BM40" s="90"/>
      <c r="BN40" s="90"/>
      <c r="BO40" s="90"/>
      <c r="BP40" s="90"/>
      <c r="BQ40" s="90"/>
      <c r="BR40" s="90"/>
      <c r="BS40" s="90"/>
      <c r="BT40" s="90"/>
      <c r="BU40" s="90"/>
      <c r="BV40" s="90"/>
      <c r="BW40" s="90"/>
      <c r="BX40" s="90"/>
      <c r="BY40" s="90"/>
      <c r="BZ40" s="9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89"/>
      <c r="BM41" s="90"/>
      <c r="BN41" s="90"/>
      <c r="BO41" s="90"/>
      <c r="BP41" s="90"/>
      <c r="BQ41" s="90"/>
      <c r="BR41" s="90"/>
      <c r="BS41" s="90"/>
      <c r="BT41" s="90"/>
      <c r="BU41" s="90"/>
      <c r="BV41" s="90"/>
      <c r="BW41" s="90"/>
      <c r="BX41" s="90"/>
      <c r="BY41" s="90"/>
      <c r="BZ41" s="9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89"/>
      <c r="BM42" s="90"/>
      <c r="BN42" s="90"/>
      <c r="BO42" s="90"/>
      <c r="BP42" s="90"/>
      <c r="BQ42" s="90"/>
      <c r="BR42" s="90"/>
      <c r="BS42" s="90"/>
      <c r="BT42" s="90"/>
      <c r="BU42" s="90"/>
      <c r="BV42" s="90"/>
      <c r="BW42" s="90"/>
      <c r="BX42" s="90"/>
      <c r="BY42" s="90"/>
      <c r="BZ42" s="9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89"/>
      <c r="BM43" s="90"/>
      <c r="BN43" s="90"/>
      <c r="BO43" s="90"/>
      <c r="BP43" s="90"/>
      <c r="BQ43" s="90"/>
      <c r="BR43" s="90"/>
      <c r="BS43" s="90"/>
      <c r="BT43" s="90"/>
      <c r="BU43" s="90"/>
      <c r="BV43" s="90"/>
      <c r="BW43" s="90"/>
      <c r="BX43" s="90"/>
      <c r="BY43" s="90"/>
      <c r="BZ43" s="9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89"/>
      <c r="BM44" s="90"/>
      <c r="BN44" s="90"/>
      <c r="BO44" s="90"/>
      <c r="BP44" s="90"/>
      <c r="BQ44" s="90"/>
      <c r="BR44" s="90"/>
      <c r="BS44" s="90"/>
      <c r="BT44" s="90"/>
      <c r="BU44" s="90"/>
      <c r="BV44" s="90"/>
      <c r="BW44" s="90"/>
      <c r="BX44" s="90"/>
      <c r="BY44" s="90"/>
      <c r="BZ44" s="9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89" t="s">
        <v>111</v>
      </c>
      <c r="BM47" s="90"/>
      <c r="BN47" s="90"/>
      <c r="BO47" s="90"/>
      <c r="BP47" s="90"/>
      <c r="BQ47" s="90"/>
      <c r="BR47" s="90"/>
      <c r="BS47" s="90"/>
      <c r="BT47" s="90"/>
      <c r="BU47" s="90"/>
      <c r="BV47" s="90"/>
      <c r="BW47" s="90"/>
      <c r="BX47" s="90"/>
      <c r="BY47" s="90"/>
      <c r="BZ47" s="9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89"/>
      <c r="BM48" s="90"/>
      <c r="BN48" s="90"/>
      <c r="BO48" s="90"/>
      <c r="BP48" s="90"/>
      <c r="BQ48" s="90"/>
      <c r="BR48" s="90"/>
      <c r="BS48" s="90"/>
      <c r="BT48" s="90"/>
      <c r="BU48" s="90"/>
      <c r="BV48" s="90"/>
      <c r="BW48" s="90"/>
      <c r="BX48" s="90"/>
      <c r="BY48" s="90"/>
      <c r="BZ48" s="9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89"/>
      <c r="BM49" s="90"/>
      <c r="BN49" s="90"/>
      <c r="BO49" s="90"/>
      <c r="BP49" s="90"/>
      <c r="BQ49" s="90"/>
      <c r="BR49" s="90"/>
      <c r="BS49" s="90"/>
      <c r="BT49" s="90"/>
      <c r="BU49" s="90"/>
      <c r="BV49" s="90"/>
      <c r="BW49" s="90"/>
      <c r="BX49" s="90"/>
      <c r="BY49" s="90"/>
      <c r="BZ49" s="9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89"/>
      <c r="BM50" s="90"/>
      <c r="BN50" s="90"/>
      <c r="BO50" s="90"/>
      <c r="BP50" s="90"/>
      <c r="BQ50" s="90"/>
      <c r="BR50" s="90"/>
      <c r="BS50" s="90"/>
      <c r="BT50" s="90"/>
      <c r="BU50" s="90"/>
      <c r="BV50" s="90"/>
      <c r="BW50" s="90"/>
      <c r="BX50" s="90"/>
      <c r="BY50" s="90"/>
      <c r="BZ50" s="9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89"/>
      <c r="BM51" s="90"/>
      <c r="BN51" s="90"/>
      <c r="BO51" s="90"/>
      <c r="BP51" s="90"/>
      <c r="BQ51" s="90"/>
      <c r="BR51" s="90"/>
      <c r="BS51" s="90"/>
      <c r="BT51" s="90"/>
      <c r="BU51" s="90"/>
      <c r="BV51" s="90"/>
      <c r="BW51" s="90"/>
      <c r="BX51" s="90"/>
      <c r="BY51" s="90"/>
      <c r="BZ51" s="9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89"/>
      <c r="BM52" s="90"/>
      <c r="BN52" s="90"/>
      <c r="BO52" s="90"/>
      <c r="BP52" s="90"/>
      <c r="BQ52" s="90"/>
      <c r="BR52" s="90"/>
      <c r="BS52" s="90"/>
      <c r="BT52" s="90"/>
      <c r="BU52" s="90"/>
      <c r="BV52" s="90"/>
      <c r="BW52" s="90"/>
      <c r="BX52" s="90"/>
      <c r="BY52" s="90"/>
      <c r="BZ52" s="9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89"/>
      <c r="BM53" s="90"/>
      <c r="BN53" s="90"/>
      <c r="BO53" s="90"/>
      <c r="BP53" s="90"/>
      <c r="BQ53" s="90"/>
      <c r="BR53" s="90"/>
      <c r="BS53" s="90"/>
      <c r="BT53" s="90"/>
      <c r="BU53" s="90"/>
      <c r="BV53" s="90"/>
      <c r="BW53" s="90"/>
      <c r="BX53" s="90"/>
      <c r="BY53" s="90"/>
      <c r="BZ53" s="9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89"/>
      <c r="BM54" s="90"/>
      <c r="BN54" s="90"/>
      <c r="BO54" s="90"/>
      <c r="BP54" s="90"/>
      <c r="BQ54" s="90"/>
      <c r="BR54" s="90"/>
      <c r="BS54" s="90"/>
      <c r="BT54" s="90"/>
      <c r="BU54" s="90"/>
      <c r="BV54" s="90"/>
      <c r="BW54" s="90"/>
      <c r="BX54" s="90"/>
      <c r="BY54" s="90"/>
      <c r="BZ54" s="9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89"/>
      <c r="BM55" s="90"/>
      <c r="BN55" s="90"/>
      <c r="BO55" s="90"/>
      <c r="BP55" s="90"/>
      <c r="BQ55" s="90"/>
      <c r="BR55" s="90"/>
      <c r="BS55" s="90"/>
      <c r="BT55" s="90"/>
      <c r="BU55" s="90"/>
      <c r="BV55" s="90"/>
      <c r="BW55" s="90"/>
      <c r="BX55" s="90"/>
      <c r="BY55" s="90"/>
      <c r="BZ55" s="91"/>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89"/>
      <c r="BM56" s="90"/>
      <c r="BN56" s="90"/>
      <c r="BO56" s="90"/>
      <c r="BP56" s="90"/>
      <c r="BQ56" s="90"/>
      <c r="BR56" s="90"/>
      <c r="BS56" s="90"/>
      <c r="BT56" s="90"/>
      <c r="BU56" s="90"/>
      <c r="BV56" s="90"/>
      <c r="BW56" s="90"/>
      <c r="BX56" s="90"/>
      <c r="BY56" s="90"/>
      <c r="BZ56" s="91"/>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89"/>
      <c r="BM57" s="90"/>
      <c r="BN57" s="90"/>
      <c r="BO57" s="90"/>
      <c r="BP57" s="90"/>
      <c r="BQ57" s="90"/>
      <c r="BR57" s="90"/>
      <c r="BS57" s="90"/>
      <c r="BT57" s="90"/>
      <c r="BU57" s="90"/>
      <c r="BV57" s="90"/>
      <c r="BW57" s="90"/>
      <c r="BX57" s="90"/>
      <c r="BY57" s="90"/>
      <c r="BZ57" s="9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89"/>
      <c r="BM58" s="90"/>
      <c r="BN58" s="90"/>
      <c r="BO58" s="90"/>
      <c r="BP58" s="90"/>
      <c r="BQ58" s="90"/>
      <c r="BR58" s="90"/>
      <c r="BS58" s="90"/>
      <c r="BT58" s="90"/>
      <c r="BU58" s="90"/>
      <c r="BV58" s="90"/>
      <c r="BW58" s="90"/>
      <c r="BX58" s="90"/>
      <c r="BY58" s="90"/>
      <c r="BZ58" s="9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9"/>
      <c r="BM59" s="90"/>
      <c r="BN59" s="90"/>
      <c r="BO59" s="90"/>
      <c r="BP59" s="90"/>
      <c r="BQ59" s="90"/>
      <c r="BR59" s="90"/>
      <c r="BS59" s="90"/>
      <c r="BT59" s="90"/>
      <c r="BU59" s="90"/>
      <c r="BV59" s="90"/>
      <c r="BW59" s="90"/>
      <c r="BX59" s="90"/>
      <c r="BY59" s="90"/>
      <c r="BZ59" s="91"/>
    </row>
    <row r="60" spans="1:78" ht="13.5" customHeight="1" x14ac:dyDescent="0.15">
      <c r="A60" s="2"/>
      <c r="B60" s="56" t="s">
        <v>27</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89"/>
      <c r="BM60" s="90"/>
      <c r="BN60" s="90"/>
      <c r="BO60" s="90"/>
      <c r="BP60" s="90"/>
      <c r="BQ60" s="90"/>
      <c r="BR60" s="90"/>
      <c r="BS60" s="90"/>
      <c r="BT60" s="90"/>
      <c r="BU60" s="90"/>
      <c r="BV60" s="90"/>
      <c r="BW60" s="90"/>
      <c r="BX60" s="90"/>
      <c r="BY60" s="90"/>
      <c r="BZ60" s="9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89"/>
      <c r="BM61" s="90"/>
      <c r="BN61" s="90"/>
      <c r="BO61" s="90"/>
      <c r="BP61" s="90"/>
      <c r="BQ61" s="90"/>
      <c r="BR61" s="90"/>
      <c r="BS61" s="90"/>
      <c r="BT61" s="90"/>
      <c r="BU61" s="90"/>
      <c r="BV61" s="90"/>
      <c r="BW61" s="90"/>
      <c r="BX61" s="90"/>
      <c r="BY61" s="90"/>
      <c r="BZ61" s="9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89"/>
      <c r="BM62" s="90"/>
      <c r="BN62" s="90"/>
      <c r="BO62" s="90"/>
      <c r="BP62" s="90"/>
      <c r="BQ62" s="90"/>
      <c r="BR62" s="90"/>
      <c r="BS62" s="90"/>
      <c r="BT62" s="90"/>
      <c r="BU62" s="90"/>
      <c r="BV62" s="90"/>
      <c r="BW62" s="90"/>
      <c r="BX62" s="90"/>
      <c r="BY62" s="90"/>
      <c r="BZ62" s="9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89"/>
      <c r="BM63" s="90"/>
      <c r="BN63" s="90"/>
      <c r="BO63" s="90"/>
      <c r="BP63" s="90"/>
      <c r="BQ63" s="90"/>
      <c r="BR63" s="90"/>
      <c r="BS63" s="90"/>
      <c r="BT63" s="90"/>
      <c r="BU63" s="90"/>
      <c r="BV63" s="90"/>
      <c r="BW63" s="90"/>
      <c r="BX63" s="90"/>
      <c r="BY63" s="90"/>
      <c r="BZ63" s="9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89" t="s">
        <v>112</v>
      </c>
      <c r="BM66" s="90"/>
      <c r="BN66" s="90"/>
      <c r="BO66" s="90"/>
      <c r="BP66" s="90"/>
      <c r="BQ66" s="90"/>
      <c r="BR66" s="90"/>
      <c r="BS66" s="90"/>
      <c r="BT66" s="90"/>
      <c r="BU66" s="90"/>
      <c r="BV66" s="90"/>
      <c r="BW66" s="90"/>
      <c r="BX66" s="90"/>
      <c r="BY66" s="90"/>
      <c r="BZ66" s="9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89"/>
      <c r="BM67" s="90"/>
      <c r="BN67" s="90"/>
      <c r="BO67" s="90"/>
      <c r="BP67" s="90"/>
      <c r="BQ67" s="90"/>
      <c r="BR67" s="90"/>
      <c r="BS67" s="90"/>
      <c r="BT67" s="90"/>
      <c r="BU67" s="90"/>
      <c r="BV67" s="90"/>
      <c r="BW67" s="90"/>
      <c r="BX67" s="90"/>
      <c r="BY67" s="90"/>
      <c r="BZ67" s="9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89"/>
      <c r="BM68" s="90"/>
      <c r="BN68" s="90"/>
      <c r="BO68" s="90"/>
      <c r="BP68" s="90"/>
      <c r="BQ68" s="90"/>
      <c r="BR68" s="90"/>
      <c r="BS68" s="90"/>
      <c r="BT68" s="90"/>
      <c r="BU68" s="90"/>
      <c r="BV68" s="90"/>
      <c r="BW68" s="90"/>
      <c r="BX68" s="90"/>
      <c r="BY68" s="90"/>
      <c r="BZ68" s="9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89"/>
      <c r="BM69" s="90"/>
      <c r="BN69" s="90"/>
      <c r="BO69" s="90"/>
      <c r="BP69" s="90"/>
      <c r="BQ69" s="90"/>
      <c r="BR69" s="90"/>
      <c r="BS69" s="90"/>
      <c r="BT69" s="90"/>
      <c r="BU69" s="90"/>
      <c r="BV69" s="90"/>
      <c r="BW69" s="90"/>
      <c r="BX69" s="90"/>
      <c r="BY69" s="90"/>
      <c r="BZ69" s="9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89"/>
      <c r="BM70" s="90"/>
      <c r="BN70" s="90"/>
      <c r="BO70" s="90"/>
      <c r="BP70" s="90"/>
      <c r="BQ70" s="90"/>
      <c r="BR70" s="90"/>
      <c r="BS70" s="90"/>
      <c r="BT70" s="90"/>
      <c r="BU70" s="90"/>
      <c r="BV70" s="90"/>
      <c r="BW70" s="90"/>
      <c r="BX70" s="90"/>
      <c r="BY70" s="90"/>
      <c r="BZ70" s="9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89"/>
      <c r="BM71" s="90"/>
      <c r="BN71" s="90"/>
      <c r="BO71" s="90"/>
      <c r="BP71" s="90"/>
      <c r="BQ71" s="90"/>
      <c r="BR71" s="90"/>
      <c r="BS71" s="90"/>
      <c r="BT71" s="90"/>
      <c r="BU71" s="90"/>
      <c r="BV71" s="90"/>
      <c r="BW71" s="90"/>
      <c r="BX71" s="90"/>
      <c r="BY71" s="90"/>
      <c r="BZ71" s="9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89"/>
      <c r="BM72" s="90"/>
      <c r="BN72" s="90"/>
      <c r="BO72" s="90"/>
      <c r="BP72" s="90"/>
      <c r="BQ72" s="90"/>
      <c r="BR72" s="90"/>
      <c r="BS72" s="90"/>
      <c r="BT72" s="90"/>
      <c r="BU72" s="90"/>
      <c r="BV72" s="90"/>
      <c r="BW72" s="90"/>
      <c r="BX72" s="90"/>
      <c r="BY72" s="90"/>
      <c r="BZ72" s="9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89"/>
      <c r="BM73" s="90"/>
      <c r="BN73" s="90"/>
      <c r="BO73" s="90"/>
      <c r="BP73" s="90"/>
      <c r="BQ73" s="90"/>
      <c r="BR73" s="90"/>
      <c r="BS73" s="90"/>
      <c r="BT73" s="90"/>
      <c r="BU73" s="90"/>
      <c r="BV73" s="90"/>
      <c r="BW73" s="90"/>
      <c r="BX73" s="90"/>
      <c r="BY73" s="90"/>
      <c r="BZ73" s="9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89"/>
      <c r="BM74" s="90"/>
      <c r="BN74" s="90"/>
      <c r="BO74" s="90"/>
      <c r="BP74" s="90"/>
      <c r="BQ74" s="90"/>
      <c r="BR74" s="90"/>
      <c r="BS74" s="90"/>
      <c r="BT74" s="90"/>
      <c r="BU74" s="90"/>
      <c r="BV74" s="90"/>
      <c r="BW74" s="90"/>
      <c r="BX74" s="90"/>
      <c r="BY74" s="90"/>
      <c r="BZ74" s="9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89"/>
      <c r="BM75" s="90"/>
      <c r="BN75" s="90"/>
      <c r="BO75" s="90"/>
      <c r="BP75" s="90"/>
      <c r="BQ75" s="90"/>
      <c r="BR75" s="90"/>
      <c r="BS75" s="90"/>
      <c r="BT75" s="90"/>
      <c r="BU75" s="90"/>
      <c r="BV75" s="90"/>
      <c r="BW75" s="90"/>
      <c r="BX75" s="90"/>
      <c r="BY75" s="90"/>
      <c r="BZ75" s="9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89"/>
      <c r="BM76" s="90"/>
      <c r="BN76" s="90"/>
      <c r="BO76" s="90"/>
      <c r="BP76" s="90"/>
      <c r="BQ76" s="90"/>
      <c r="BR76" s="90"/>
      <c r="BS76" s="90"/>
      <c r="BT76" s="90"/>
      <c r="BU76" s="90"/>
      <c r="BV76" s="90"/>
      <c r="BW76" s="90"/>
      <c r="BX76" s="90"/>
      <c r="BY76" s="90"/>
      <c r="BZ76" s="9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89"/>
      <c r="BM77" s="90"/>
      <c r="BN77" s="90"/>
      <c r="BO77" s="90"/>
      <c r="BP77" s="90"/>
      <c r="BQ77" s="90"/>
      <c r="BR77" s="90"/>
      <c r="BS77" s="90"/>
      <c r="BT77" s="90"/>
      <c r="BU77" s="90"/>
      <c r="BV77" s="90"/>
      <c r="BW77" s="90"/>
      <c r="BX77" s="90"/>
      <c r="BY77" s="90"/>
      <c r="BZ77" s="9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89"/>
      <c r="BM78" s="90"/>
      <c r="BN78" s="90"/>
      <c r="BO78" s="90"/>
      <c r="BP78" s="90"/>
      <c r="BQ78" s="90"/>
      <c r="BR78" s="90"/>
      <c r="BS78" s="90"/>
      <c r="BT78" s="90"/>
      <c r="BU78" s="90"/>
      <c r="BV78" s="90"/>
      <c r="BW78" s="90"/>
      <c r="BX78" s="90"/>
      <c r="BY78" s="90"/>
      <c r="BZ78" s="91"/>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89"/>
      <c r="BM79" s="90"/>
      <c r="BN79" s="90"/>
      <c r="BO79" s="90"/>
      <c r="BP79" s="90"/>
      <c r="BQ79" s="90"/>
      <c r="BR79" s="90"/>
      <c r="BS79" s="90"/>
      <c r="BT79" s="90"/>
      <c r="BU79" s="90"/>
      <c r="BV79" s="90"/>
      <c r="BW79" s="90"/>
      <c r="BX79" s="90"/>
      <c r="BY79" s="90"/>
      <c r="BZ79" s="91"/>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89"/>
      <c r="BM80" s="90"/>
      <c r="BN80" s="90"/>
      <c r="BO80" s="90"/>
      <c r="BP80" s="90"/>
      <c r="BQ80" s="90"/>
      <c r="BR80" s="90"/>
      <c r="BS80" s="90"/>
      <c r="BT80" s="90"/>
      <c r="BU80" s="90"/>
      <c r="BV80" s="90"/>
      <c r="BW80" s="90"/>
      <c r="BX80" s="90"/>
      <c r="BY80" s="90"/>
      <c r="BZ80" s="9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89"/>
      <c r="BM81" s="90"/>
      <c r="BN81" s="90"/>
      <c r="BO81" s="90"/>
      <c r="BP81" s="90"/>
      <c r="BQ81" s="90"/>
      <c r="BR81" s="90"/>
      <c r="BS81" s="90"/>
      <c r="BT81" s="90"/>
      <c r="BU81" s="90"/>
      <c r="BV81" s="90"/>
      <c r="BW81" s="90"/>
      <c r="BX81" s="90"/>
      <c r="BY81" s="90"/>
      <c r="BZ81" s="9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92"/>
      <c r="BM82" s="93"/>
      <c r="BN82" s="93"/>
      <c r="BO82" s="93"/>
      <c r="BP82" s="93"/>
      <c r="BQ82" s="93"/>
      <c r="BR82" s="93"/>
      <c r="BS82" s="93"/>
      <c r="BT82" s="93"/>
      <c r="BU82" s="93"/>
      <c r="BV82" s="93"/>
      <c r="BW82" s="93"/>
      <c r="BX82" s="93"/>
      <c r="BY82" s="93"/>
      <c r="BZ82" s="94"/>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4SuCN1zcXwpyym+BZLMBmabZaK1xsco2PXOvMi0rGIX4tf5DCCd7fUBh+0hKXb41QrWx9fTCFzIFZbwPYFgJ0Q==" saltValue="jEJaZcmms1b8hfMIzXvWk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29" t="s">
        <v>53</v>
      </c>
      <c r="B4" s="31"/>
      <c r="C4" s="31"/>
      <c r="D4" s="31"/>
      <c r="E4" s="31"/>
      <c r="F4" s="31"/>
      <c r="G4" s="31"/>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73032</v>
      </c>
      <c r="D6" s="34">
        <f t="shared" si="3"/>
        <v>46</v>
      </c>
      <c r="E6" s="34">
        <f t="shared" si="3"/>
        <v>1</v>
      </c>
      <c r="F6" s="34">
        <f t="shared" si="3"/>
        <v>0</v>
      </c>
      <c r="G6" s="34">
        <f t="shared" si="3"/>
        <v>1</v>
      </c>
      <c r="H6" s="34" t="str">
        <f t="shared" si="3"/>
        <v>福島県　国見町</v>
      </c>
      <c r="I6" s="34" t="str">
        <f t="shared" si="3"/>
        <v>法適用</v>
      </c>
      <c r="J6" s="34" t="str">
        <f t="shared" si="3"/>
        <v>水道事業</v>
      </c>
      <c r="K6" s="34" t="str">
        <f t="shared" si="3"/>
        <v>末端給水事業</v>
      </c>
      <c r="L6" s="34" t="str">
        <f t="shared" si="3"/>
        <v>A8</v>
      </c>
      <c r="M6" s="34" t="str">
        <f t="shared" si="3"/>
        <v>非設置</v>
      </c>
      <c r="N6" s="35" t="str">
        <f t="shared" si="3"/>
        <v>-</v>
      </c>
      <c r="O6" s="35">
        <f t="shared" si="3"/>
        <v>83.8</v>
      </c>
      <c r="P6" s="35">
        <f t="shared" si="3"/>
        <v>99.45</v>
      </c>
      <c r="Q6" s="35">
        <f t="shared" si="3"/>
        <v>4603</v>
      </c>
      <c r="R6" s="35">
        <f t="shared" si="3"/>
        <v>8980</v>
      </c>
      <c r="S6" s="35">
        <f t="shared" si="3"/>
        <v>37.950000000000003</v>
      </c>
      <c r="T6" s="35">
        <f t="shared" si="3"/>
        <v>236.63</v>
      </c>
      <c r="U6" s="35">
        <f t="shared" si="3"/>
        <v>8883</v>
      </c>
      <c r="V6" s="35">
        <f t="shared" si="3"/>
        <v>21.8</v>
      </c>
      <c r="W6" s="35">
        <f t="shared" si="3"/>
        <v>407.48</v>
      </c>
      <c r="X6" s="36">
        <f>IF(X7="",NA(),X7)</f>
        <v>113.11</v>
      </c>
      <c r="Y6" s="36">
        <f t="shared" ref="Y6:AG6" si="4">IF(Y7="",NA(),Y7)</f>
        <v>115.92</v>
      </c>
      <c r="Z6" s="36">
        <f t="shared" si="4"/>
        <v>97.36</v>
      </c>
      <c r="AA6" s="36">
        <f t="shared" si="4"/>
        <v>98.34</v>
      </c>
      <c r="AB6" s="36">
        <f t="shared" si="4"/>
        <v>97.09</v>
      </c>
      <c r="AC6" s="36">
        <f t="shared" si="4"/>
        <v>106.62</v>
      </c>
      <c r="AD6" s="36">
        <f t="shared" si="4"/>
        <v>107.95</v>
      </c>
      <c r="AE6" s="36">
        <f t="shared" si="4"/>
        <v>104.47</v>
      </c>
      <c r="AF6" s="36">
        <f t="shared" si="4"/>
        <v>103.81</v>
      </c>
      <c r="AG6" s="36">
        <f t="shared" si="4"/>
        <v>104.35</v>
      </c>
      <c r="AH6" s="35" t="str">
        <f>IF(AH7="","",IF(AH7="-","【-】","【"&amp;SUBSTITUTE(TEXT(AH7,"#,##0.00"),"-","△")&amp;"】"))</f>
        <v>【112.01】</v>
      </c>
      <c r="AI6" s="35">
        <f>IF(AI7="",NA(),AI7)</f>
        <v>0</v>
      </c>
      <c r="AJ6" s="35">
        <f t="shared" ref="AJ6:AR6" si="5">IF(AJ7="",NA(),AJ7)</f>
        <v>0</v>
      </c>
      <c r="AK6" s="35">
        <f t="shared" si="5"/>
        <v>0</v>
      </c>
      <c r="AL6" s="35">
        <f t="shared" si="5"/>
        <v>0</v>
      </c>
      <c r="AM6" s="35">
        <f t="shared" si="5"/>
        <v>0</v>
      </c>
      <c r="AN6" s="36">
        <f t="shared" si="5"/>
        <v>12.59</v>
      </c>
      <c r="AO6" s="36">
        <f t="shared" si="5"/>
        <v>12.44</v>
      </c>
      <c r="AP6" s="36">
        <f t="shared" si="5"/>
        <v>16.399999999999999</v>
      </c>
      <c r="AQ6" s="36">
        <f t="shared" si="5"/>
        <v>25.66</v>
      </c>
      <c r="AR6" s="36">
        <f t="shared" si="5"/>
        <v>21.69</v>
      </c>
      <c r="AS6" s="35" t="str">
        <f>IF(AS7="","",IF(AS7="-","【-】","【"&amp;SUBSTITUTE(TEXT(AS7,"#,##0.00"),"-","△")&amp;"】"))</f>
        <v>【1.08】</v>
      </c>
      <c r="AT6" s="36">
        <f>IF(AT7="",NA(),AT7)</f>
        <v>1025.8699999999999</v>
      </c>
      <c r="AU6" s="36">
        <f t="shared" ref="AU6:BC6" si="6">IF(AU7="",NA(),AU7)</f>
        <v>846.08</v>
      </c>
      <c r="AV6" s="36">
        <f t="shared" si="6"/>
        <v>553.69000000000005</v>
      </c>
      <c r="AW6" s="36">
        <f t="shared" si="6"/>
        <v>325.02</v>
      </c>
      <c r="AX6" s="36">
        <f t="shared" si="6"/>
        <v>855.43</v>
      </c>
      <c r="AY6" s="36">
        <f t="shared" si="6"/>
        <v>416.14</v>
      </c>
      <c r="AZ6" s="36">
        <f t="shared" si="6"/>
        <v>371.89</v>
      </c>
      <c r="BA6" s="36">
        <f t="shared" si="6"/>
        <v>293.23</v>
      </c>
      <c r="BB6" s="36">
        <f t="shared" si="6"/>
        <v>300.14</v>
      </c>
      <c r="BC6" s="36">
        <f t="shared" si="6"/>
        <v>301.04000000000002</v>
      </c>
      <c r="BD6" s="35" t="str">
        <f>IF(BD7="","",IF(BD7="-","【-】","【"&amp;SUBSTITUTE(TEXT(BD7,"#,##0.00"),"-","△")&amp;"】"))</f>
        <v>【264.97】</v>
      </c>
      <c r="BE6" s="36">
        <f>IF(BE7="",NA(),BE7)</f>
        <v>148.99</v>
      </c>
      <c r="BF6" s="36">
        <f t="shared" ref="BF6:BN6" si="7">IF(BF7="",NA(),BF7)</f>
        <v>174.95</v>
      </c>
      <c r="BG6" s="36">
        <f t="shared" si="7"/>
        <v>192.06</v>
      </c>
      <c r="BH6" s="36">
        <f t="shared" si="7"/>
        <v>197.85</v>
      </c>
      <c r="BI6" s="36">
        <f t="shared" si="7"/>
        <v>163.79</v>
      </c>
      <c r="BJ6" s="36">
        <f t="shared" si="7"/>
        <v>487.22</v>
      </c>
      <c r="BK6" s="36">
        <f t="shared" si="7"/>
        <v>483.11</v>
      </c>
      <c r="BL6" s="36">
        <f t="shared" si="7"/>
        <v>542.29999999999995</v>
      </c>
      <c r="BM6" s="36">
        <f t="shared" si="7"/>
        <v>566.65</v>
      </c>
      <c r="BN6" s="36">
        <f t="shared" si="7"/>
        <v>551.62</v>
      </c>
      <c r="BO6" s="35" t="str">
        <f>IF(BO7="","",IF(BO7="-","【-】","【"&amp;SUBSTITUTE(TEXT(BO7,"#,##0.00"),"-","△")&amp;"】"))</f>
        <v>【266.61】</v>
      </c>
      <c r="BP6" s="36">
        <f>IF(BP7="",NA(),BP7)</f>
        <v>112.78</v>
      </c>
      <c r="BQ6" s="36">
        <f t="shared" ref="BQ6:BY6" si="8">IF(BQ7="",NA(),BQ7)</f>
        <v>111.24</v>
      </c>
      <c r="BR6" s="36">
        <f t="shared" si="8"/>
        <v>95.7</v>
      </c>
      <c r="BS6" s="36">
        <f t="shared" si="8"/>
        <v>96.89</v>
      </c>
      <c r="BT6" s="36">
        <f t="shared" si="8"/>
        <v>95.51</v>
      </c>
      <c r="BU6" s="36">
        <f t="shared" si="8"/>
        <v>92.76</v>
      </c>
      <c r="BV6" s="36">
        <f t="shared" si="8"/>
        <v>93.28</v>
      </c>
      <c r="BW6" s="36">
        <f t="shared" si="8"/>
        <v>87.51</v>
      </c>
      <c r="BX6" s="36">
        <f t="shared" si="8"/>
        <v>84.77</v>
      </c>
      <c r="BY6" s="36">
        <f t="shared" si="8"/>
        <v>87.11</v>
      </c>
      <c r="BZ6" s="35" t="str">
        <f>IF(BZ7="","",IF(BZ7="-","【-】","【"&amp;SUBSTITUTE(TEXT(BZ7,"#,##0.00"),"-","△")&amp;"】"))</f>
        <v>【103.24】</v>
      </c>
      <c r="CA6" s="36">
        <f>IF(CA7="",NA(),CA7)</f>
        <v>209.08</v>
      </c>
      <c r="CB6" s="36">
        <f t="shared" ref="CB6:CJ6" si="9">IF(CB7="",NA(),CB7)</f>
        <v>211.62</v>
      </c>
      <c r="CC6" s="36">
        <f t="shared" si="9"/>
        <v>246.46</v>
      </c>
      <c r="CD6" s="36">
        <f t="shared" si="9"/>
        <v>244.04</v>
      </c>
      <c r="CE6" s="36">
        <f t="shared" si="9"/>
        <v>246.51</v>
      </c>
      <c r="CF6" s="36">
        <f t="shared" si="9"/>
        <v>208.67</v>
      </c>
      <c r="CG6" s="36">
        <f t="shared" si="9"/>
        <v>208.29</v>
      </c>
      <c r="CH6" s="36">
        <f t="shared" si="9"/>
        <v>218.42</v>
      </c>
      <c r="CI6" s="36">
        <f t="shared" si="9"/>
        <v>227.27</v>
      </c>
      <c r="CJ6" s="36">
        <f t="shared" si="9"/>
        <v>223.98</v>
      </c>
      <c r="CK6" s="35" t="str">
        <f>IF(CK7="","",IF(CK7="-","【-】","【"&amp;SUBSTITUTE(TEXT(CK7,"#,##0.00"),"-","△")&amp;"】"))</f>
        <v>【168.38】</v>
      </c>
      <c r="CL6" s="36">
        <f>IF(CL7="",NA(),CL7)</f>
        <v>55.93</v>
      </c>
      <c r="CM6" s="36">
        <f t="shared" ref="CM6:CU6" si="10">IF(CM7="",NA(),CM7)</f>
        <v>57.63</v>
      </c>
      <c r="CN6" s="36">
        <f t="shared" si="10"/>
        <v>62.11</v>
      </c>
      <c r="CO6" s="36">
        <f t="shared" si="10"/>
        <v>61.33</v>
      </c>
      <c r="CP6" s="36">
        <f t="shared" si="10"/>
        <v>58.71</v>
      </c>
      <c r="CQ6" s="36">
        <f t="shared" si="10"/>
        <v>49.08</v>
      </c>
      <c r="CR6" s="36">
        <f t="shared" si="10"/>
        <v>49.32</v>
      </c>
      <c r="CS6" s="36">
        <f t="shared" si="10"/>
        <v>50.24</v>
      </c>
      <c r="CT6" s="36">
        <f t="shared" si="10"/>
        <v>50.29</v>
      </c>
      <c r="CU6" s="36">
        <f t="shared" si="10"/>
        <v>49.64</v>
      </c>
      <c r="CV6" s="35" t="str">
        <f>IF(CV7="","",IF(CV7="-","【-】","【"&amp;SUBSTITUTE(TEXT(CV7,"#,##0.00"),"-","△")&amp;"】"))</f>
        <v>【60.00】</v>
      </c>
      <c r="CW6" s="36">
        <f>IF(CW7="",NA(),CW7)</f>
        <v>82.58</v>
      </c>
      <c r="CX6" s="36">
        <f t="shared" ref="CX6:DF6" si="11">IF(CX7="",NA(),CX7)</f>
        <v>78.599999999999994</v>
      </c>
      <c r="CY6" s="36">
        <f t="shared" si="11"/>
        <v>76.59</v>
      </c>
      <c r="CZ6" s="36">
        <f t="shared" si="11"/>
        <v>77.2</v>
      </c>
      <c r="DA6" s="36">
        <f t="shared" si="11"/>
        <v>77.040000000000006</v>
      </c>
      <c r="DB6" s="36">
        <f t="shared" si="11"/>
        <v>79.3</v>
      </c>
      <c r="DC6" s="36">
        <f t="shared" si="11"/>
        <v>79.34</v>
      </c>
      <c r="DD6" s="36">
        <f t="shared" si="11"/>
        <v>78.650000000000006</v>
      </c>
      <c r="DE6" s="36">
        <f t="shared" si="11"/>
        <v>77.73</v>
      </c>
      <c r="DF6" s="36">
        <f t="shared" si="11"/>
        <v>78.09</v>
      </c>
      <c r="DG6" s="35" t="str">
        <f>IF(DG7="","",IF(DG7="-","【-】","【"&amp;SUBSTITUTE(TEXT(DG7,"#,##0.00"),"-","△")&amp;"】"))</f>
        <v>【89.80】</v>
      </c>
      <c r="DH6" s="36">
        <f>IF(DH7="",NA(),DH7)</f>
        <v>33.03</v>
      </c>
      <c r="DI6" s="36">
        <f t="shared" ref="DI6:DQ6" si="12">IF(DI7="",NA(),DI7)</f>
        <v>33.33</v>
      </c>
      <c r="DJ6" s="36">
        <f t="shared" si="12"/>
        <v>33.33</v>
      </c>
      <c r="DK6" s="36">
        <f t="shared" si="12"/>
        <v>34.53</v>
      </c>
      <c r="DL6" s="36">
        <f t="shared" si="12"/>
        <v>36.21</v>
      </c>
      <c r="DM6" s="36">
        <f t="shared" si="12"/>
        <v>47.44</v>
      </c>
      <c r="DN6" s="36">
        <f t="shared" si="12"/>
        <v>48.3</v>
      </c>
      <c r="DO6" s="36">
        <f t="shared" si="12"/>
        <v>45.14</v>
      </c>
      <c r="DP6" s="36">
        <f t="shared" si="12"/>
        <v>45.85</v>
      </c>
      <c r="DQ6" s="36">
        <f t="shared" si="12"/>
        <v>47.31</v>
      </c>
      <c r="DR6" s="35" t="str">
        <f>IF(DR7="","",IF(DR7="-","【-】","【"&amp;SUBSTITUTE(TEXT(DR7,"#,##0.00"),"-","△")&amp;"】"))</f>
        <v>【49.59】</v>
      </c>
      <c r="DS6" s="35">
        <f>IF(DS7="",NA(),DS7)</f>
        <v>0</v>
      </c>
      <c r="DT6" s="35">
        <f t="shared" ref="DT6:EB6" si="13">IF(DT7="",NA(),DT7)</f>
        <v>0</v>
      </c>
      <c r="DU6" s="36">
        <f t="shared" si="13"/>
        <v>22.15</v>
      </c>
      <c r="DV6" s="36">
        <f t="shared" si="13"/>
        <v>15.49</v>
      </c>
      <c r="DW6" s="36">
        <f t="shared" si="13"/>
        <v>16.059999999999999</v>
      </c>
      <c r="DX6" s="36">
        <f t="shared" si="13"/>
        <v>11.16</v>
      </c>
      <c r="DY6" s="36">
        <f t="shared" si="13"/>
        <v>12.43</v>
      </c>
      <c r="DZ6" s="36">
        <f t="shared" si="13"/>
        <v>13.58</v>
      </c>
      <c r="EA6" s="36">
        <f t="shared" si="13"/>
        <v>14.13</v>
      </c>
      <c r="EB6" s="36">
        <f t="shared" si="13"/>
        <v>16.77</v>
      </c>
      <c r="EC6" s="35" t="str">
        <f>IF(EC7="","",IF(EC7="-","【-】","【"&amp;SUBSTITUTE(TEXT(EC7,"#,##0.00"),"-","△")&amp;"】"))</f>
        <v>【19.44】</v>
      </c>
      <c r="ED6" s="35">
        <f>IF(ED7="",NA(),ED7)</f>
        <v>0</v>
      </c>
      <c r="EE6" s="35">
        <f t="shared" ref="EE6:EM6" si="14">IF(EE7="",NA(),EE7)</f>
        <v>0</v>
      </c>
      <c r="EF6" s="36">
        <f t="shared" si="14"/>
        <v>2.59</v>
      </c>
      <c r="EG6" s="36">
        <f t="shared" si="14"/>
        <v>2.02</v>
      </c>
      <c r="EH6" s="36">
        <f t="shared" si="14"/>
        <v>0.85</v>
      </c>
      <c r="EI6" s="36">
        <f t="shared" si="14"/>
        <v>0.65</v>
      </c>
      <c r="EJ6" s="36">
        <f t="shared" si="14"/>
        <v>0.46</v>
      </c>
      <c r="EK6" s="36">
        <f t="shared" si="14"/>
        <v>0.44</v>
      </c>
      <c r="EL6" s="36">
        <f t="shared" si="14"/>
        <v>0.52</v>
      </c>
      <c r="EM6" s="36">
        <f t="shared" si="14"/>
        <v>0.47</v>
      </c>
      <c r="EN6" s="35" t="str">
        <f>IF(EN7="","",IF(EN7="-","【-】","【"&amp;SUBSTITUTE(TEXT(EN7,"#,##0.00"),"-","△")&amp;"】"))</f>
        <v>【0.68】</v>
      </c>
    </row>
    <row r="7" spans="1:144" s="37" customFormat="1" x14ac:dyDescent="0.15">
      <c r="A7" s="29"/>
      <c r="B7" s="38">
        <v>2019</v>
      </c>
      <c r="C7" s="38">
        <v>73032</v>
      </c>
      <c r="D7" s="38">
        <v>46</v>
      </c>
      <c r="E7" s="38">
        <v>1</v>
      </c>
      <c r="F7" s="38">
        <v>0</v>
      </c>
      <c r="G7" s="38">
        <v>1</v>
      </c>
      <c r="H7" s="38" t="s">
        <v>93</v>
      </c>
      <c r="I7" s="38" t="s">
        <v>94</v>
      </c>
      <c r="J7" s="38" t="s">
        <v>95</v>
      </c>
      <c r="K7" s="38" t="s">
        <v>96</v>
      </c>
      <c r="L7" s="38" t="s">
        <v>97</v>
      </c>
      <c r="M7" s="38" t="s">
        <v>98</v>
      </c>
      <c r="N7" s="39" t="s">
        <v>99</v>
      </c>
      <c r="O7" s="39">
        <v>83.8</v>
      </c>
      <c r="P7" s="39">
        <v>99.45</v>
      </c>
      <c r="Q7" s="39">
        <v>4603</v>
      </c>
      <c r="R7" s="39">
        <v>8980</v>
      </c>
      <c r="S7" s="39">
        <v>37.950000000000003</v>
      </c>
      <c r="T7" s="39">
        <v>236.63</v>
      </c>
      <c r="U7" s="39">
        <v>8883</v>
      </c>
      <c r="V7" s="39">
        <v>21.8</v>
      </c>
      <c r="W7" s="39">
        <v>407.48</v>
      </c>
      <c r="X7" s="39">
        <v>113.11</v>
      </c>
      <c r="Y7" s="39">
        <v>115.92</v>
      </c>
      <c r="Z7" s="39">
        <v>97.36</v>
      </c>
      <c r="AA7" s="39">
        <v>98.34</v>
      </c>
      <c r="AB7" s="39">
        <v>97.09</v>
      </c>
      <c r="AC7" s="39">
        <v>106.62</v>
      </c>
      <c r="AD7" s="39">
        <v>107.95</v>
      </c>
      <c r="AE7" s="39">
        <v>104.47</v>
      </c>
      <c r="AF7" s="39">
        <v>103.81</v>
      </c>
      <c r="AG7" s="39">
        <v>104.35</v>
      </c>
      <c r="AH7" s="39">
        <v>112.01</v>
      </c>
      <c r="AI7" s="39">
        <v>0</v>
      </c>
      <c r="AJ7" s="39">
        <v>0</v>
      </c>
      <c r="AK7" s="39">
        <v>0</v>
      </c>
      <c r="AL7" s="39">
        <v>0</v>
      </c>
      <c r="AM7" s="39">
        <v>0</v>
      </c>
      <c r="AN7" s="39">
        <v>12.59</v>
      </c>
      <c r="AO7" s="39">
        <v>12.44</v>
      </c>
      <c r="AP7" s="39">
        <v>16.399999999999999</v>
      </c>
      <c r="AQ7" s="39">
        <v>25.66</v>
      </c>
      <c r="AR7" s="39">
        <v>21.69</v>
      </c>
      <c r="AS7" s="39">
        <v>1.08</v>
      </c>
      <c r="AT7" s="39">
        <v>1025.8699999999999</v>
      </c>
      <c r="AU7" s="39">
        <v>846.08</v>
      </c>
      <c r="AV7" s="39">
        <v>553.69000000000005</v>
      </c>
      <c r="AW7" s="39">
        <v>325.02</v>
      </c>
      <c r="AX7" s="39">
        <v>855.43</v>
      </c>
      <c r="AY7" s="39">
        <v>416.14</v>
      </c>
      <c r="AZ7" s="39">
        <v>371.89</v>
      </c>
      <c r="BA7" s="39">
        <v>293.23</v>
      </c>
      <c r="BB7" s="39">
        <v>300.14</v>
      </c>
      <c r="BC7" s="39">
        <v>301.04000000000002</v>
      </c>
      <c r="BD7" s="39">
        <v>264.97000000000003</v>
      </c>
      <c r="BE7" s="39">
        <v>148.99</v>
      </c>
      <c r="BF7" s="39">
        <v>174.95</v>
      </c>
      <c r="BG7" s="39">
        <v>192.06</v>
      </c>
      <c r="BH7" s="39">
        <v>197.85</v>
      </c>
      <c r="BI7" s="39">
        <v>163.79</v>
      </c>
      <c r="BJ7" s="39">
        <v>487.22</v>
      </c>
      <c r="BK7" s="39">
        <v>483.11</v>
      </c>
      <c r="BL7" s="39">
        <v>542.29999999999995</v>
      </c>
      <c r="BM7" s="39">
        <v>566.65</v>
      </c>
      <c r="BN7" s="39">
        <v>551.62</v>
      </c>
      <c r="BO7" s="39">
        <v>266.61</v>
      </c>
      <c r="BP7" s="39">
        <v>112.78</v>
      </c>
      <c r="BQ7" s="39">
        <v>111.24</v>
      </c>
      <c r="BR7" s="39">
        <v>95.7</v>
      </c>
      <c r="BS7" s="39">
        <v>96.89</v>
      </c>
      <c r="BT7" s="39">
        <v>95.51</v>
      </c>
      <c r="BU7" s="39">
        <v>92.76</v>
      </c>
      <c r="BV7" s="39">
        <v>93.28</v>
      </c>
      <c r="BW7" s="39">
        <v>87.51</v>
      </c>
      <c r="BX7" s="39">
        <v>84.77</v>
      </c>
      <c r="BY7" s="39">
        <v>87.11</v>
      </c>
      <c r="BZ7" s="39">
        <v>103.24</v>
      </c>
      <c r="CA7" s="39">
        <v>209.08</v>
      </c>
      <c r="CB7" s="39">
        <v>211.62</v>
      </c>
      <c r="CC7" s="39">
        <v>246.46</v>
      </c>
      <c r="CD7" s="39">
        <v>244.04</v>
      </c>
      <c r="CE7" s="39">
        <v>246.51</v>
      </c>
      <c r="CF7" s="39">
        <v>208.67</v>
      </c>
      <c r="CG7" s="39">
        <v>208.29</v>
      </c>
      <c r="CH7" s="39">
        <v>218.42</v>
      </c>
      <c r="CI7" s="39">
        <v>227.27</v>
      </c>
      <c r="CJ7" s="39">
        <v>223.98</v>
      </c>
      <c r="CK7" s="39">
        <v>168.38</v>
      </c>
      <c r="CL7" s="39">
        <v>55.93</v>
      </c>
      <c r="CM7" s="39">
        <v>57.63</v>
      </c>
      <c r="CN7" s="39">
        <v>62.11</v>
      </c>
      <c r="CO7" s="39">
        <v>61.33</v>
      </c>
      <c r="CP7" s="39">
        <v>58.71</v>
      </c>
      <c r="CQ7" s="39">
        <v>49.08</v>
      </c>
      <c r="CR7" s="39">
        <v>49.32</v>
      </c>
      <c r="CS7" s="39">
        <v>50.24</v>
      </c>
      <c r="CT7" s="39">
        <v>50.29</v>
      </c>
      <c r="CU7" s="39">
        <v>49.64</v>
      </c>
      <c r="CV7" s="39">
        <v>60</v>
      </c>
      <c r="CW7" s="39">
        <v>82.58</v>
      </c>
      <c r="CX7" s="39">
        <v>78.599999999999994</v>
      </c>
      <c r="CY7" s="39">
        <v>76.59</v>
      </c>
      <c r="CZ7" s="39">
        <v>77.2</v>
      </c>
      <c r="DA7" s="39">
        <v>77.040000000000006</v>
      </c>
      <c r="DB7" s="39">
        <v>79.3</v>
      </c>
      <c r="DC7" s="39">
        <v>79.34</v>
      </c>
      <c r="DD7" s="39">
        <v>78.650000000000006</v>
      </c>
      <c r="DE7" s="39">
        <v>77.73</v>
      </c>
      <c r="DF7" s="39">
        <v>78.09</v>
      </c>
      <c r="DG7" s="39">
        <v>89.8</v>
      </c>
      <c r="DH7" s="39">
        <v>33.03</v>
      </c>
      <c r="DI7" s="39">
        <v>33.33</v>
      </c>
      <c r="DJ7" s="39">
        <v>33.33</v>
      </c>
      <c r="DK7" s="39">
        <v>34.53</v>
      </c>
      <c r="DL7" s="39">
        <v>36.21</v>
      </c>
      <c r="DM7" s="39">
        <v>47.44</v>
      </c>
      <c r="DN7" s="39">
        <v>48.3</v>
      </c>
      <c r="DO7" s="39">
        <v>45.14</v>
      </c>
      <c r="DP7" s="39">
        <v>45.85</v>
      </c>
      <c r="DQ7" s="39">
        <v>47.31</v>
      </c>
      <c r="DR7" s="39">
        <v>49.59</v>
      </c>
      <c r="DS7" s="39">
        <v>0</v>
      </c>
      <c r="DT7" s="39">
        <v>0</v>
      </c>
      <c r="DU7" s="39">
        <v>22.15</v>
      </c>
      <c r="DV7" s="39">
        <v>15.49</v>
      </c>
      <c r="DW7" s="39">
        <v>16.059999999999999</v>
      </c>
      <c r="DX7" s="39">
        <v>11.16</v>
      </c>
      <c r="DY7" s="39">
        <v>12.43</v>
      </c>
      <c r="DZ7" s="39">
        <v>13.58</v>
      </c>
      <c r="EA7" s="39">
        <v>14.13</v>
      </c>
      <c r="EB7" s="39">
        <v>16.77</v>
      </c>
      <c r="EC7" s="39">
        <v>19.440000000000001</v>
      </c>
      <c r="ED7" s="39">
        <v>0</v>
      </c>
      <c r="EE7" s="39">
        <v>0</v>
      </c>
      <c r="EF7" s="39">
        <v>2.59</v>
      </c>
      <c r="EG7" s="39">
        <v>2.02</v>
      </c>
      <c r="EH7" s="39">
        <v>0.85</v>
      </c>
      <c r="EI7" s="39">
        <v>0.65</v>
      </c>
      <c r="EJ7" s="39">
        <v>0.46</v>
      </c>
      <c r="EK7" s="39">
        <v>0.44</v>
      </c>
      <c r="EL7" s="39">
        <v>0.52</v>
      </c>
      <c r="EM7" s="39">
        <v>0.47</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107</v>
      </c>
      <c r="D13" t="s">
        <v>107</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大竹　由樹</cp:lastModifiedBy>
  <cp:lastPrinted>2021-01-27T02:43:42Z</cp:lastPrinted>
  <dcterms:created xsi:type="dcterms:W3CDTF">2020-12-04T02:04:15Z</dcterms:created>
  <dcterms:modified xsi:type="dcterms:W3CDTF">2021-01-27T02:43:53Z</dcterms:modified>
  <cp:category/>
</cp:coreProperties>
</file>