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経営課\01企業会計係\★常用文書\●決算統計\H31決算統計\05経営比較分析表（令和元年度決算）の分析等について\R1年度データ（作成中）\"/>
    </mc:Choice>
  </mc:AlternateContent>
  <workbookProtection workbookAlgorithmName="SHA-512" workbookHashValue="QVRukbE3lK2RMldjOILSFOcOqCWH+W03esdwfKsbdofpPcOEIKwN2Ie6Cnl9+7gUQhPbriLwIYj5f96HbuVcMg==" workbookSaltValue="73PJVL7FvP+OfdYJx6tJYA==" workbookSpinCount="100000" lockStructure="1"/>
  <bookViews>
    <workbookView xWindow="0" yWindow="0" windowWidth="20490" windowHeight="907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<sst xmlns="http://schemas.openxmlformats.org/spreadsheetml/2006/main" count="236" uniqueCount="118">
  <si>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</si>
  <si>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</si>
  <si>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</si>
  <si>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</si>
  <si>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</si>
  <si>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</si>
  <si>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</si>
  <si>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</si>
  <si>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</si>
  <si>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</si>
  <si>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</si>
  <si>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</si>
  <si>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</si>
  <si>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</si>
  <si>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</si>
  <si>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</si>
  <si>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</si>
  <si>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</si>
  <si>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</si>
  <si>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</si>
  <si>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</si>
  <si>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</si>
  <si>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</si>
  <si>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</si>
  <si>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</si>
  <si>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</si>
  <si>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</si>
  <si>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</si>
  <si>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</si>
  <si>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</si>
  <si>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</si>
  <si>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</si>
  <si>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</si>
  <si>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</si>
  <si>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</si>
  <si>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</si>
  <si>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</si>
  <si>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</si>
  <si>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</si>
  <si>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</si>
  <si>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</si>
  <si>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</si>
  <si>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</si>
  <si>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</si>
  <si>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</si>
  <si>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</si>
  <si>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</si>
  <si>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</si>
  <si>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</si>
  <si>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</si>
  <si>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</si>
  <si>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</si>
  <si>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</si>
  <si>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</si>
  <si>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</si>
  <si>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</si>
  <si>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</si>
  <si>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</si>
  <si>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</si>
  <si>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</si>
  <si>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</si>
  <si>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</si>
  <si>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</si>
  <si>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</si>
  <si>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</si>
  <si>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</si>
  <si>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</si>
  <si>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</si>
  <si>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</si>
  <si>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</si>
  <si>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</si>
  <si>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</si>
  <si>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</si>
  <si>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</si>
  <si>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</si>
  <si>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</si>
  <si>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</si>
  <si>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</si>
  <si>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</si>
  <si>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</si>
  <si>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</si>
  <si>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</si>
  <si>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</si>
  <si>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</si>
  <si>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</si>
  <si>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</si>
  <si>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</si>
  <si>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</si>
  <si>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</si>
  <si>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</si>
  <si>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</si>
  <si>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</si>
  <si>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</si>
  <si>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</si>
  <si>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</si>
  <si>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</si>
  <si>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</si>
  <si>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須賀川市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</si>
  <si>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</si>
  <si>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</si>
  <si>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</si>
  <si>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</si>
  <si>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</si>
  <si>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</si>
  <si>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</si>
  <si>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</si>
  <si>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</si>
  <si>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</si>
  <si>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</si>
  <si>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</si>
  <si>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</si>
  <si>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</si>
  <si>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</si>
  <si>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</si>
  <si>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</si>
  <si>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管渠については、平成2年に事業着手し、平成4年に供用開始し、最も古い管渠で供用開始から27年程度と比較的新しい。処理場についても同様に平成4年に供用開始され、27年程度使用している。
　今後、経年劣化による修繕費等の増加が見込まれることから、長期的な改善計画が必要である。</t>
    <rPh sb="1" eb="2">
      <t>カン</t>
    </rPh>
    <rPh sb="2" eb="3">
      <t>キョ</t>
    </rPh>
    <rPh sb="9" eb="11">
      <t>ヘイセイ</t>
    </rPh>
    <rPh sb="12" eb="13">
      <t>ネン</t>
    </rPh>
    <rPh sb="14" eb="16">
      <t>ジギョウ</t>
    </rPh>
    <rPh sb="16" eb="18">
      <t>チャクシュ</t>
    </rPh>
    <rPh sb="20" eb="22">
      <t>ヘイセイ</t>
    </rPh>
    <rPh sb="23" eb="24">
      <t>ネン</t>
    </rPh>
    <rPh sb="25" eb="27">
      <t>キョウヨウ</t>
    </rPh>
    <rPh sb="27" eb="29">
      <t>カイシ</t>
    </rPh>
    <rPh sb="31" eb="32">
      <t>モット</t>
    </rPh>
    <rPh sb="33" eb="34">
      <t>フル</t>
    </rPh>
    <rPh sb="35" eb="36">
      <t>カン</t>
    </rPh>
    <rPh sb="36" eb="37">
      <t>キョ</t>
    </rPh>
    <rPh sb="38" eb="40">
      <t>キョウヨウ</t>
    </rPh>
    <rPh sb="40" eb="42">
      <t>カイシ</t>
    </rPh>
    <rPh sb="46" eb="47">
      <t>ネン</t>
    </rPh>
    <rPh sb="47" eb="49">
      <t>テイド</t>
    </rPh>
    <rPh sb="50" eb="53">
      <t>ヒカクテキ</t>
    </rPh>
    <rPh sb="53" eb="54">
      <t>アタラ</t>
    </rPh>
    <rPh sb="57" eb="60">
      <t>ショリジョウ</t>
    </rPh>
    <rPh sb="65" eb="67">
      <t>ドウヨウ</t>
    </rPh>
    <rPh sb="68" eb="70">
      <t>ヘイセイ</t>
    </rPh>
    <rPh sb="71" eb="72">
      <t>ネン</t>
    </rPh>
    <rPh sb="73" eb="75">
      <t>キョウヨウ</t>
    </rPh>
    <rPh sb="75" eb="77">
      <t>カイシ</t>
    </rPh>
    <rPh sb="82" eb="83">
      <t>ネン</t>
    </rPh>
    <rPh sb="83" eb="85">
      <t>テイド</t>
    </rPh>
    <rPh sb="85" eb="87">
      <t>シヨウ</t>
    </rPh>
    <rPh sb="94" eb="96">
      <t>コンゴ</t>
    </rPh>
    <rPh sb="97" eb="99">
      <t>ケイネン</t>
    </rPh>
    <rPh sb="99" eb="101">
      <t>レッカ</t>
    </rPh>
    <rPh sb="104" eb="106">
      <t>シュウゼン</t>
    </rPh>
    <rPh sb="126" eb="128">
      <t>カイゼン</t>
    </rPh>
    <phoneticPr fontId="4"/>
  </si>
  <si>
    <t>①収益的収支比率
　地方公営企業法適用に伴い、令和元年度は打ち切り決算を行ったため、支出の一部が未払金に経理され、総費用が減少したことで一時的に100％を超えており、引き続き経営改善に向けた取組が必要である。
④企業債残高対事業規模比率
　平成29年度で建設事業が終了したため、減少傾向にある。
⑤経費回収率
　地方公営企業法適用に伴い、令和元年度は打ち切り決算を行ったため、支出の一部が未払金に経理され、汚水処理費が減少したことで一時的に数値が上昇した。
⑥汚水処理原価
　地方公営企業法適用に伴い、令和元年度は打ち切り決算を行ったため、支出の一部が未払金に経理され、汚水処理費が減少したことで一時的に数値が減少した。
⑦施設利用率
　昨年度に比べ僅かに一日平均処理水量が上昇したことで数値が上昇したが、人口は減少傾向であるため、施設利用率も微減していくと予想される。
⑧水洗化率
　類似団体と比べ高い数値となっているが、今後も新たな接続が見込まれるため、数値は上昇すると予想される。</t>
    <rPh sb="1" eb="4">
      <t>シュウエキテキ</t>
    </rPh>
    <rPh sb="4" eb="6">
      <t>シュウシ</t>
    </rPh>
    <rPh sb="6" eb="8">
      <t>ヒリツ</t>
    </rPh>
    <rPh sb="10" eb="12">
      <t>チホウ</t>
    </rPh>
    <rPh sb="12" eb="14">
      <t>コウエイ</t>
    </rPh>
    <rPh sb="14" eb="16">
      <t>キギョウ</t>
    </rPh>
    <rPh sb="16" eb="17">
      <t>ホウ</t>
    </rPh>
    <rPh sb="17" eb="19">
      <t>テキヨウ</t>
    </rPh>
    <rPh sb="20" eb="21">
      <t>トモナ</t>
    </rPh>
    <rPh sb="23" eb="25">
      <t>レイワ</t>
    </rPh>
    <rPh sb="25" eb="27">
      <t>ガンネン</t>
    </rPh>
    <rPh sb="27" eb="28">
      <t>ド</t>
    </rPh>
    <rPh sb="29" eb="30">
      <t>ウ</t>
    </rPh>
    <rPh sb="31" eb="32">
      <t>キ</t>
    </rPh>
    <rPh sb="33" eb="35">
      <t>ケッサン</t>
    </rPh>
    <rPh sb="36" eb="37">
      <t>オコナ</t>
    </rPh>
    <rPh sb="42" eb="44">
      <t>シシュツ</t>
    </rPh>
    <rPh sb="45" eb="47">
      <t>イチブ</t>
    </rPh>
    <rPh sb="48" eb="51">
      <t>ミバライキン</t>
    </rPh>
    <rPh sb="52" eb="54">
      <t>ケイリ</t>
    </rPh>
    <rPh sb="57" eb="60">
      <t>ソウヒヨウ</t>
    </rPh>
    <rPh sb="61" eb="63">
      <t>ゲンショウ</t>
    </rPh>
    <rPh sb="68" eb="71">
      <t>イチジテキ</t>
    </rPh>
    <rPh sb="77" eb="78">
      <t>コ</t>
    </rPh>
    <rPh sb="83" eb="84">
      <t>ヒ</t>
    </rPh>
    <rPh sb="85" eb="86">
      <t>ツヅ</t>
    </rPh>
    <rPh sb="87" eb="89">
      <t>ケイエイ</t>
    </rPh>
    <rPh sb="89" eb="91">
      <t>カイゼン</t>
    </rPh>
    <rPh sb="92" eb="93">
      <t>ム</t>
    </rPh>
    <rPh sb="95" eb="97">
      <t>トリクミ</t>
    </rPh>
    <rPh sb="98" eb="100">
      <t>ヒツヨウ</t>
    </rPh>
    <rPh sb="106" eb="108">
      <t>キギョウ</t>
    </rPh>
    <rPh sb="108" eb="109">
      <t>サイ</t>
    </rPh>
    <rPh sb="109" eb="111">
      <t>ザンダカ</t>
    </rPh>
    <rPh sb="111" eb="112">
      <t>タイ</t>
    </rPh>
    <rPh sb="112" eb="114">
      <t>ジギョウ</t>
    </rPh>
    <rPh sb="114" eb="116">
      <t>キボ</t>
    </rPh>
    <rPh sb="116" eb="118">
      <t>ヒリツ</t>
    </rPh>
    <rPh sb="120" eb="122">
      <t>ヘイセイ</t>
    </rPh>
    <rPh sb="124" eb="126">
      <t>ネンド</t>
    </rPh>
    <rPh sb="127" eb="129">
      <t>ケンセツ</t>
    </rPh>
    <rPh sb="129" eb="131">
      <t>ジギョウ</t>
    </rPh>
    <rPh sb="132" eb="134">
      <t>シュウリョウ</t>
    </rPh>
    <rPh sb="139" eb="141">
      <t>ゲンショウ</t>
    </rPh>
    <rPh sb="141" eb="143">
      <t>ケイコウ</t>
    </rPh>
    <rPh sb="149" eb="151">
      <t>ケイヒ</t>
    </rPh>
    <rPh sb="151" eb="153">
      <t>カイシュウ</t>
    </rPh>
    <rPh sb="153" eb="154">
      <t>リツ</t>
    </rPh>
    <rPh sb="156" eb="158">
      <t>チホウ</t>
    </rPh>
    <rPh sb="158" eb="160">
      <t>コウエイ</t>
    </rPh>
    <rPh sb="160" eb="162">
      <t>キギョウ</t>
    </rPh>
    <rPh sb="162" eb="163">
      <t>ホウ</t>
    </rPh>
    <rPh sb="163" eb="165">
      <t>テキヨウ</t>
    </rPh>
    <rPh sb="166" eb="167">
      <t>トモナ</t>
    </rPh>
    <rPh sb="169" eb="171">
      <t>レイワ</t>
    </rPh>
    <rPh sb="171" eb="173">
      <t>ガンネン</t>
    </rPh>
    <rPh sb="173" eb="174">
      <t>ド</t>
    </rPh>
    <rPh sb="175" eb="176">
      <t>ウ</t>
    </rPh>
    <rPh sb="177" eb="178">
      <t>キ</t>
    </rPh>
    <rPh sb="179" eb="181">
      <t>ケッサン</t>
    </rPh>
    <rPh sb="182" eb="183">
      <t>オコナ</t>
    </rPh>
    <rPh sb="188" eb="190">
      <t>シシュツ</t>
    </rPh>
    <rPh sb="191" eb="193">
      <t>イチブ</t>
    </rPh>
    <rPh sb="194" eb="197">
      <t>ミバライキン</t>
    </rPh>
    <rPh sb="198" eb="200">
      <t>ケイリ</t>
    </rPh>
    <rPh sb="203" eb="205">
      <t>オスイ</t>
    </rPh>
    <rPh sb="205" eb="207">
      <t>ショリ</t>
    </rPh>
    <rPh sb="207" eb="208">
      <t>ヒ</t>
    </rPh>
    <rPh sb="209" eb="211">
      <t>ゲンショウ</t>
    </rPh>
    <rPh sb="216" eb="219">
      <t>イチジテキ</t>
    </rPh>
    <rPh sb="220" eb="222">
      <t>スウチ</t>
    </rPh>
    <rPh sb="223" eb="225">
      <t>ジョウショウ</t>
    </rPh>
    <rPh sb="230" eb="232">
      <t>オスイ</t>
    </rPh>
    <rPh sb="232" eb="234">
      <t>ショリ</t>
    </rPh>
    <rPh sb="234" eb="236">
      <t>ゲンカ</t>
    </rPh>
    <rPh sb="302" eb="304">
      <t>スウチ</t>
    </rPh>
    <rPh sb="305" eb="307">
      <t>ゲンショウ</t>
    </rPh>
    <rPh sb="312" eb="314">
      <t>シセツ</t>
    </rPh>
    <rPh sb="314" eb="317">
      <t>リヨウリツ</t>
    </rPh>
    <rPh sb="319" eb="322">
      <t>サクネンド</t>
    </rPh>
    <rPh sb="323" eb="324">
      <t>クラ</t>
    </rPh>
    <rPh sb="325" eb="326">
      <t>ワズ</t>
    </rPh>
    <rPh sb="328" eb="330">
      <t>イチニチ</t>
    </rPh>
    <rPh sb="330" eb="332">
      <t>ヘイキン</t>
    </rPh>
    <rPh sb="332" eb="334">
      <t>ショリ</t>
    </rPh>
    <rPh sb="334" eb="336">
      <t>スイリョウ</t>
    </rPh>
    <rPh sb="337" eb="339">
      <t>ジョウショウ</t>
    </rPh>
    <rPh sb="344" eb="346">
      <t>スウチ</t>
    </rPh>
    <rPh sb="347" eb="349">
      <t>ジョウショウ</t>
    </rPh>
    <rPh sb="353" eb="355">
      <t>ジンコウ</t>
    </rPh>
    <rPh sb="356" eb="358">
      <t>ゲンショウ</t>
    </rPh>
    <rPh sb="358" eb="360">
      <t>ケイコウ</t>
    </rPh>
    <rPh sb="366" eb="368">
      <t>シセツ</t>
    </rPh>
    <rPh sb="368" eb="371">
      <t>リヨウリツ</t>
    </rPh>
    <rPh sb="372" eb="374">
      <t>ビゲン</t>
    </rPh>
    <rPh sb="379" eb="381">
      <t>ヨソウ</t>
    </rPh>
    <rPh sb="387" eb="390">
      <t>スイセンカ</t>
    </rPh>
    <rPh sb="390" eb="391">
      <t>リツ</t>
    </rPh>
    <rPh sb="393" eb="395">
      <t>ルイジ</t>
    </rPh>
    <rPh sb="395" eb="397">
      <t>ダンタイ</t>
    </rPh>
    <rPh sb="398" eb="399">
      <t>クラ</t>
    </rPh>
    <rPh sb="400" eb="401">
      <t>タカ</t>
    </rPh>
    <rPh sb="402" eb="404">
      <t>スウチ</t>
    </rPh>
    <rPh sb="412" eb="414">
      <t>コンゴ</t>
    </rPh>
    <rPh sb="415" eb="416">
      <t>アラ</t>
    </rPh>
    <rPh sb="418" eb="420">
      <t>セツゾク</t>
    </rPh>
    <rPh sb="421" eb="423">
      <t>ミコ</t>
    </rPh>
    <rPh sb="429" eb="431">
      <t>スウチ</t>
    </rPh>
    <rPh sb="432" eb="434">
      <t>ジョウショウ</t>
    </rPh>
    <rPh sb="437" eb="439">
      <t>ヨソウ</t>
    </rPh>
    <phoneticPr fontId="4"/>
  </si>
  <si>
    <t>　平成29年度で整備は完了したが、今後、施設老朽化による修繕、更新などを見据え長期的な計画が必要である。</t>
    <rPh sb="1" eb="3">
      <t>ヘイセイ</t>
    </rPh>
    <rPh sb="5" eb="7">
      <t>ネンド</t>
    </rPh>
    <rPh sb="8" eb="10">
      <t>セイビ</t>
    </rPh>
    <rPh sb="11" eb="13">
      <t>カンリョウ</t>
    </rPh>
    <rPh sb="17" eb="19">
      <t>コンゴ</t>
    </rPh>
    <rPh sb="20" eb="22">
      <t>シセツ</t>
    </rPh>
    <rPh sb="22" eb="25">
      <t>ロウキュウカ</t>
    </rPh>
    <rPh sb="28" eb="30">
      <t>シュウゼン</t>
    </rPh>
    <rPh sb="31" eb="33">
      <t>コウシン</t>
    </rPh>
    <rPh sb="36" eb="38">
      <t>ミス</t>
    </rPh>
    <rPh sb="39" eb="42">
      <t>チョウキテキ</t>
    </rPh>
    <rPh sb="43" eb="45">
      <t>ケイカク</t>
    </rPh>
    <rPh sb="46" eb="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</si>
</sst>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98-46E3-8178-39FE98EE27F8}"/>
            </c:ext>
          </c:extLst>
        </c:ser>
        <c:dLbls>
          <c:showLegendKey val="0"/>
          <c:showVal val="0"/>
          <c:showCatName val="0"/>
          <c:showSerName val="0"/>
          <c:showPercent val="0"/>
          <c:showBubbleSize val="0"/>
        </c:dLbls>
        <c:gapWidth val="150"/>
        <c:axId val="337962368"/>
        <c:axId val="33796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9298-46E3-8178-39FE98EE27F8}"/>
            </c:ext>
          </c:extLst>
        </c:ser>
        <c:dLbls>
          <c:showLegendKey val="0"/>
          <c:showVal val="0"/>
          <c:showCatName val="0"/>
          <c:showSerName val="0"/>
          <c:showPercent val="0"/>
          <c:showBubbleSize val="0"/>
        </c:dLbls>
        <c:marker val="1"/>
        <c:smooth val="0"/>
        <c:axId val="337962368"/>
        <c:axId val="337965504"/>
      </c:lineChart>
      <c:dateAx>
        <c:axId val="337962368"/>
        <c:scaling>
          <c:orientation val="minMax"/>
        </c:scaling>
        <c:delete val="1"/>
        <c:axPos val="b"/>
        <c:numFmt formatCode="&quot;H&quot;yy" sourceLinked="1"/>
        <c:majorTickMark val="none"/>
        <c:minorTickMark val="none"/>
        <c:tickLblPos val="none"/>
        <c:crossAx val="337965504"/>
        <c:crosses val="autoZero"/>
        <c:auto val="1"/>
        <c:lblOffset val="100"/>
        <c:baseTimeUnit val="years"/>
      </c:dateAx>
      <c:valAx>
        <c:axId val="3379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9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53.35</c:v>
                </c:pt>
                <c:pt idx="1">
                  <c:v>48.64</c:v>
                </c:pt>
                <c:pt idx="2">
                  <c:v>50.47</c:v>
                </c:pt>
                <c:pt idx="3">
                  <c:v>48.96</c:v>
                </c:pt>
                <c:pt idx="4">
                  <c:v>50.88</c:v>
                </c:pt>
              </c:numCache>
            </c:numRef>
          </c:val>
          <c:extLst xmlns:c16r2="http://schemas.microsoft.com/office/drawing/2015/06/chart">
            <c:ext xmlns:c16="http://schemas.microsoft.com/office/drawing/2014/chart" uri="{C3380CC4-5D6E-409C-BE32-E72D297353CC}">
              <c16:uniqueId val="{00000000-960D-4007-901A-49991ACA4001}"/>
            </c:ext>
          </c:extLst>
        </c:ser>
        <c:dLbls>
          <c:showLegendKey val="0"/>
          <c:showVal val="0"/>
          <c:showCatName val="0"/>
          <c:showSerName val="0"/>
          <c:showPercent val="0"/>
          <c:showBubbleSize val="0"/>
        </c:dLbls>
        <c:gapWidth val="150"/>
        <c:axId val="340033216"/>
        <c:axId val="34003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960D-4007-901A-49991ACA4001}"/>
            </c:ext>
          </c:extLst>
        </c:ser>
        <c:dLbls>
          <c:showLegendKey val="0"/>
          <c:showVal val="0"/>
          <c:showCatName val="0"/>
          <c:showSerName val="0"/>
          <c:showPercent val="0"/>
          <c:showBubbleSize val="0"/>
        </c:dLbls>
        <c:marker val="1"/>
        <c:smooth val="0"/>
        <c:axId val="340033216"/>
        <c:axId val="340034392"/>
      </c:lineChart>
      <c:dateAx>
        <c:axId val="340033216"/>
        <c:scaling>
          <c:orientation val="minMax"/>
        </c:scaling>
        <c:delete val="1"/>
        <c:axPos val="b"/>
        <c:numFmt formatCode="&quot;H&quot;yy" sourceLinked="1"/>
        <c:majorTickMark val="none"/>
        <c:minorTickMark val="none"/>
        <c:tickLblPos val="none"/>
        <c:crossAx val="340034392"/>
        <c:crosses val="autoZero"/>
        <c:auto val="1"/>
        <c:lblOffset val="100"/>
        <c:baseTimeUnit val="years"/>
      </c:dateAx>
      <c:valAx>
        <c:axId val="34003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87.84</c:v>
                </c:pt>
                <c:pt idx="1">
                  <c:v>85.89</c:v>
                </c:pt>
                <c:pt idx="2">
                  <c:v>89.04</c:v>
                </c:pt>
                <c:pt idx="3">
                  <c:v>89.21</c:v>
                </c:pt>
                <c:pt idx="4">
                  <c:v>89.19</c:v>
                </c:pt>
              </c:numCache>
            </c:numRef>
          </c:val>
          <c:extLst xmlns:c16r2="http://schemas.microsoft.com/office/drawing/2015/06/chart">
            <c:ext xmlns:c16="http://schemas.microsoft.com/office/drawing/2014/chart" uri="{C3380CC4-5D6E-409C-BE32-E72D297353CC}">
              <c16:uniqueId val="{00000000-DECC-43AB-A05D-E31F2C876A6C}"/>
            </c:ext>
          </c:extLst>
        </c:ser>
        <c:dLbls>
          <c:showLegendKey val="0"/>
          <c:showVal val="0"/>
          <c:showCatName val="0"/>
          <c:showSerName val="0"/>
          <c:showPercent val="0"/>
          <c:showBubbleSize val="0"/>
        </c:dLbls>
        <c:gapWidth val="150"/>
        <c:axId val="340038704"/>
        <c:axId val="34003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DECC-43AB-A05D-E31F2C876A6C}"/>
            </c:ext>
          </c:extLst>
        </c:ser>
        <c:dLbls>
          <c:showLegendKey val="0"/>
          <c:showVal val="0"/>
          <c:showCatName val="0"/>
          <c:showSerName val="0"/>
          <c:showPercent val="0"/>
          <c:showBubbleSize val="0"/>
        </c:dLbls>
        <c:marker val="1"/>
        <c:smooth val="0"/>
        <c:axId val="340038704"/>
        <c:axId val="340039488"/>
      </c:lineChart>
      <c:dateAx>
        <c:axId val="340038704"/>
        <c:scaling>
          <c:orientation val="minMax"/>
        </c:scaling>
        <c:delete val="1"/>
        <c:axPos val="b"/>
        <c:numFmt formatCode="&quot;H&quot;yy" sourceLinked="1"/>
        <c:majorTickMark val="none"/>
        <c:minorTickMark val="none"/>
        <c:tickLblPos val="none"/>
        <c:crossAx val="340039488"/>
        <c:crosses val="autoZero"/>
        <c:auto val="1"/>
        <c:lblOffset val="100"/>
        <c:baseTimeUnit val="years"/>
      </c:dateAx>
      <c:valAx>
        <c:axId val="3400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3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69.319999999999993</c:v>
                </c:pt>
                <c:pt idx="1">
                  <c:v>80.680000000000007</c:v>
                </c:pt>
                <c:pt idx="2">
                  <c:v>92.44</c:v>
                </c:pt>
                <c:pt idx="3">
                  <c:v>91.4</c:v>
                </c:pt>
                <c:pt idx="4">
                  <c:v>102.22</c:v>
                </c:pt>
              </c:numCache>
            </c:numRef>
          </c:val>
          <c:extLst xmlns:c16r2="http://schemas.microsoft.com/office/drawing/2015/06/chart">
            <c:ext xmlns:c16="http://schemas.microsoft.com/office/drawing/2014/chart" uri="{C3380CC4-5D6E-409C-BE32-E72D297353CC}">
              <c16:uniqueId val="{00000000-EA1B-4088-B0B9-5C635D5A7740}"/>
            </c:ext>
          </c:extLst>
        </c:ser>
        <c:dLbls>
          <c:showLegendKey val="0"/>
          <c:showVal val="0"/>
          <c:showCatName val="0"/>
          <c:showSerName val="0"/>
          <c:showPercent val="0"/>
          <c:showBubbleSize val="0"/>
        </c:dLbls>
        <c:gapWidth val="150"/>
        <c:axId val="337964720"/>
        <c:axId val="33796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1B-4088-B0B9-5C635D5A7740}"/>
            </c:ext>
          </c:extLst>
        </c:ser>
        <c:dLbls>
          <c:showLegendKey val="0"/>
          <c:showVal val="0"/>
          <c:showCatName val="0"/>
          <c:showSerName val="0"/>
          <c:showPercent val="0"/>
          <c:showBubbleSize val="0"/>
        </c:dLbls>
        <c:marker val="1"/>
        <c:smooth val="0"/>
        <c:axId val="337964720"/>
        <c:axId val="337965112"/>
      </c:lineChart>
      <c:dateAx>
        <c:axId val="337964720"/>
        <c:scaling>
          <c:orientation val="minMax"/>
        </c:scaling>
        <c:delete val="1"/>
        <c:axPos val="b"/>
        <c:numFmt formatCode="&quot;H&quot;yy" sourceLinked="1"/>
        <c:majorTickMark val="none"/>
        <c:minorTickMark val="none"/>
        <c:tickLblPos val="none"/>
        <c:crossAx val="337965112"/>
        <c:crosses val="autoZero"/>
        <c:auto val="1"/>
        <c:lblOffset val="100"/>
        <c:baseTimeUnit val="years"/>
      </c:dateAx>
      <c:valAx>
        <c:axId val="33796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96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21-4B44-B9E9-7FB6E2DDE805}"/>
            </c:ext>
          </c:extLst>
        </c:ser>
        <c:dLbls>
          <c:showLegendKey val="0"/>
          <c:showVal val="0"/>
          <c:showCatName val="0"/>
          <c:showSerName val="0"/>
          <c:showPercent val="0"/>
          <c:showBubbleSize val="0"/>
        </c:dLbls>
        <c:gapWidth val="150"/>
        <c:axId val="337963544"/>
        <c:axId val="3379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21-4B44-B9E9-7FB6E2DDE805}"/>
            </c:ext>
          </c:extLst>
        </c:ser>
        <c:dLbls>
          <c:showLegendKey val="0"/>
          <c:showVal val="0"/>
          <c:showCatName val="0"/>
          <c:showSerName val="0"/>
          <c:showPercent val="0"/>
          <c:showBubbleSize val="0"/>
        </c:dLbls>
        <c:marker val="1"/>
        <c:smooth val="0"/>
        <c:axId val="337963544"/>
        <c:axId val="337963936"/>
      </c:lineChart>
      <c:dateAx>
        <c:axId val="337963544"/>
        <c:scaling>
          <c:orientation val="minMax"/>
        </c:scaling>
        <c:delete val="1"/>
        <c:axPos val="b"/>
        <c:numFmt formatCode="&quot;H&quot;yy" sourceLinked="1"/>
        <c:majorTickMark val="none"/>
        <c:minorTickMark val="none"/>
        <c:tickLblPos val="none"/>
        <c:crossAx val="337963936"/>
        <c:crosses val="autoZero"/>
        <c:auto val="1"/>
        <c:lblOffset val="100"/>
        <c:baseTimeUnit val="years"/>
      </c:dateAx>
      <c:valAx>
        <c:axId val="3379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96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AE-4449-AD91-4B32166D052D}"/>
            </c:ext>
          </c:extLst>
        </c:ser>
        <c:dLbls>
          <c:showLegendKey val="0"/>
          <c:showVal val="0"/>
          <c:showCatName val="0"/>
          <c:showSerName val="0"/>
          <c:showPercent val="0"/>
          <c:showBubbleSize val="0"/>
        </c:dLbls>
        <c:gapWidth val="150"/>
        <c:axId val="339839728"/>
        <c:axId val="33984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AE-4449-AD91-4B32166D052D}"/>
            </c:ext>
          </c:extLst>
        </c:ser>
        <c:dLbls>
          <c:showLegendKey val="0"/>
          <c:showVal val="0"/>
          <c:showCatName val="0"/>
          <c:showSerName val="0"/>
          <c:showPercent val="0"/>
          <c:showBubbleSize val="0"/>
        </c:dLbls>
        <c:marker val="1"/>
        <c:smooth val="0"/>
        <c:axId val="339839728"/>
        <c:axId val="339840120"/>
      </c:lineChart>
      <c:dateAx>
        <c:axId val="339839728"/>
        <c:scaling>
          <c:orientation val="minMax"/>
        </c:scaling>
        <c:delete val="1"/>
        <c:axPos val="b"/>
        <c:numFmt formatCode="&quot;H&quot;yy" sourceLinked="1"/>
        <c:majorTickMark val="none"/>
        <c:minorTickMark val="none"/>
        <c:tickLblPos val="none"/>
        <c:crossAx val="339840120"/>
        <c:crosses val="autoZero"/>
        <c:auto val="1"/>
        <c:lblOffset val="100"/>
        <c:baseTimeUnit val="years"/>
      </c:dateAx>
      <c:valAx>
        <c:axId val="33984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83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D9-42CB-9E0B-ABB7162A8B9E}"/>
            </c:ext>
          </c:extLst>
        </c:ser>
        <c:dLbls>
          <c:showLegendKey val="0"/>
          <c:showVal val="0"/>
          <c:showCatName val="0"/>
          <c:showSerName val="0"/>
          <c:showPercent val="0"/>
          <c:showBubbleSize val="0"/>
        </c:dLbls>
        <c:gapWidth val="150"/>
        <c:axId val="339842472"/>
        <c:axId val="33984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D9-42CB-9E0B-ABB7162A8B9E}"/>
            </c:ext>
          </c:extLst>
        </c:ser>
        <c:dLbls>
          <c:showLegendKey val="0"/>
          <c:showVal val="0"/>
          <c:showCatName val="0"/>
          <c:showSerName val="0"/>
          <c:showPercent val="0"/>
          <c:showBubbleSize val="0"/>
        </c:dLbls>
        <c:marker val="1"/>
        <c:smooth val="0"/>
        <c:axId val="339842472"/>
        <c:axId val="339842864"/>
      </c:lineChart>
      <c:dateAx>
        <c:axId val="339842472"/>
        <c:scaling>
          <c:orientation val="minMax"/>
        </c:scaling>
        <c:delete val="1"/>
        <c:axPos val="b"/>
        <c:numFmt formatCode="&quot;H&quot;yy" sourceLinked="1"/>
        <c:majorTickMark val="none"/>
        <c:minorTickMark val="none"/>
        <c:tickLblPos val="none"/>
        <c:crossAx val="339842864"/>
        <c:crosses val="autoZero"/>
        <c:auto val="1"/>
        <c:lblOffset val="100"/>
        <c:baseTimeUnit val="years"/>
      </c:dateAx>
      <c:valAx>
        <c:axId val="33984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84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E8-4F43-8E91-E57D1CDD66C4}"/>
            </c:ext>
          </c:extLst>
        </c:ser>
        <c:dLbls>
          <c:showLegendKey val="0"/>
          <c:showVal val="0"/>
          <c:showCatName val="0"/>
          <c:showSerName val="0"/>
          <c:showPercent val="0"/>
          <c:showBubbleSize val="0"/>
        </c:dLbls>
        <c:gapWidth val="150"/>
        <c:axId val="339839336"/>
        <c:axId val="33983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E8-4F43-8E91-E57D1CDD66C4}"/>
            </c:ext>
          </c:extLst>
        </c:ser>
        <c:dLbls>
          <c:showLegendKey val="0"/>
          <c:showVal val="0"/>
          <c:showCatName val="0"/>
          <c:showSerName val="0"/>
          <c:showPercent val="0"/>
          <c:showBubbleSize val="0"/>
        </c:dLbls>
        <c:marker val="1"/>
        <c:smooth val="0"/>
        <c:axId val="339839336"/>
        <c:axId val="339837768"/>
      </c:lineChart>
      <c:dateAx>
        <c:axId val="339839336"/>
        <c:scaling>
          <c:orientation val="minMax"/>
        </c:scaling>
        <c:delete val="1"/>
        <c:axPos val="b"/>
        <c:numFmt formatCode="&quot;H&quot;yy" sourceLinked="1"/>
        <c:majorTickMark val="none"/>
        <c:minorTickMark val="none"/>
        <c:tickLblPos val="none"/>
        <c:crossAx val="339837768"/>
        <c:crosses val="autoZero"/>
        <c:auto val="1"/>
        <c:lblOffset val="100"/>
        <c:baseTimeUnit val="years"/>
      </c:dateAx>
      <c:valAx>
        <c:axId val="33983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83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1020.42</c:v>
                </c:pt>
                <c:pt idx="1">
                  <c:v>920.45</c:v>
                </c:pt>
                <c:pt idx="2">
                  <c:v>250.11</c:v>
                </c:pt>
                <c:pt idx="3">
                  <c:v>127.96</c:v>
                </c:pt>
                <c:pt idx="4" formatCode="#,##0.00;&quot;△&quot;#,##0.00">
                  <c:v>0</c:v>
                </c:pt>
              </c:numCache>
            </c:numRef>
          </c:val>
          <c:extLst xmlns:c16r2="http://schemas.microsoft.com/office/drawing/2015/06/chart">
            <c:ext xmlns:c16="http://schemas.microsoft.com/office/drawing/2014/chart" uri="{C3380CC4-5D6E-409C-BE32-E72D297353CC}">
              <c16:uniqueId val="{00000000-4A83-4973-9516-233225EAB30B}"/>
            </c:ext>
          </c:extLst>
        </c:ser>
        <c:dLbls>
          <c:showLegendKey val="0"/>
          <c:showVal val="0"/>
          <c:showCatName val="0"/>
          <c:showSerName val="0"/>
          <c:showPercent val="0"/>
          <c:showBubbleSize val="0"/>
        </c:dLbls>
        <c:gapWidth val="150"/>
        <c:axId val="339842080"/>
        <c:axId val="33984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4A83-4973-9516-233225EAB30B}"/>
            </c:ext>
          </c:extLst>
        </c:ser>
        <c:dLbls>
          <c:showLegendKey val="0"/>
          <c:showVal val="0"/>
          <c:showCatName val="0"/>
          <c:showSerName val="0"/>
          <c:showPercent val="0"/>
          <c:showBubbleSize val="0"/>
        </c:dLbls>
        <c:marker val="1"/>
        <c:smooth val="0"/>
        <c:axId val="339842080"/>
        <c:axId val="339844040"/>
      </c:lineChart>
      <c:dateAx>
        <c:axId val="339842080"/>
        <c:scaling>
          <c:orientation val="minMax"/>
        </c:scaling>
        <c:delete val="1"/>
        <c:axPos val="b"/>
        <c:numFmt formatCode="&quot;H&quot;yy" sourceLinked="1"/>
        <c:majorTickMark val="none"/>
        <c:minorTickMark val="none"/>
        <c:tickLblPos val="none"/>
        <c:crossAx val="339844040"/>
        <c:crosses val="autoZero"/>
        <c:auto val="1"/>
        <c:lblOffset val="100"/>
        <c:baseTimeUnit val="years"/>
      </c:dateAx>
      <c:valAx>
        <c:axId val="33984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8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50.21</c:v>
                </c:pt>
                <c:pt idx="1">
                  <c:v>53.59</c:v>
                </c:pt>
                <c:pt idx="2">
                  <c:v>81.290000000000006</c:v>
                </c:pt>
                <c:pt idx="3">
                  <c:v>59.4</c:v>
                </c:pt>
                <c:pt idx="4">
                  <c:v>77.739999999999995</c:v>
                </c:pt>
              </c:numCache>
            </c:numRef>
          </c:val>
          <c:extLst xmlns:c16r2="http://schemas.microsoft.com/office/drawing/2015/06/chart">
            <c:ext xmlns:c16="http://schemas.microsoft.com/office/drawing/2014/chart" uri="{C3380CC4-5D6E-409C-BE32-E72D297353CC}">
              <c16:uniqueId val="{00000000-05A4-48F3-8F0F-85A94EB639BA}"/>
            </c:ext>
          </c:extLst>
        </c:ser>
        <c:dLbls>
          <c:showLegendKey val="0"/>
          <c:showVal val="0"/>
          <c:showCatName val="0"/>
          <c:showSerName val="0"/>
          <c:showPercent val="0"/>
          <c:showBubbleSize val="0"/>
        </c:dLbls>
        <c:gapWidth val="150"/>
        <c:axId val="340037136"/>
        <c:axId val="34003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05A4-48F3-8F0F-85A94EB639BA}"/>
            </c:ext>
          </c:extLst>
        </c:ser>
        <c:dLbls>
          <c:showLegendKey val="0"/>
          <c:showVal val="0"/>
          <c:showCatName val="0"/>
          <c:showSerName val="0"/>
          <c:showPercent val="0"/>
          <c:showBubbleSize val="0"/>
        </c:dLbls>
        <c:marker val="1"/>
        <c:smooth val="0"/>
        <c:axId val="340037136"/>
        <c:axId val="340037528"/>
      </c:lineChart>
      <c:dateAx>
        <c:axId val="340037136"/>
        <c:scaling>
          <c:orientation val="minMax"/>
        </c:scaling>
        <c:delete val="1"/>
        <c:axPos val="b"/>
        <c:numFmt formatCode="&quot;H&quot;yy" sourceLinked="1"/>
        <c:majorTickMark val="none"/>
        <c:minorTickMark val="none"/>
        <c:tickLblPos val="none"/>
        <c:crossAx val="340037528"/>
        <c:crosses val="autoZero"/>
        <c:auto val="1"/>
        <c:lblOffset val="100"/>
        <c:baseTimeUnit val="years"/>
      </c:dateAx>
      <c:valAx>
        <c:axId val="34003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3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286.86</c:v>
                </c:pt>
                <c:pt idx="1">
                  <c:v>324.77999999999997</c:v>
                </c:pt>
                <c:pt idx="2">
                  <c:v>202.82</c:v>
                </c:pt>
                <c:pt idx="3">
                  <c:v>290.86</c:v>
                </c:pt>
                <c:pt idx="4">
                  <c:v>193.22</c:v>
                </c:pt>
              </c:numCache>
            </c:numRef>
          </c:val>
          <c:extLst xmlns:c16r2="http://schemas.microsoft.com/office/drawing/2015/06/chart">
            <c:ext xmlns:c16="http://schemas.microsoft.com/office/drawing/2014/chart" uri="{C3380CC4-5D6E-409C-BE32-E72D297353CC}">
              <c16:uniqueId val="{00000000-5E13-4A7A-80CB-B36204EAD962}"/>
            </c:ext>
          </c:extLst>
        </c:ser>
        <c:dLbls>
          <c:showLegendKey val="0"/>
          <c:showVal val="0"/>
          <c:showCatName val="0"/>
          <c:showSerName val="0"/>
          <c:showPercent val="0"/>
          <c:showBubbleSize val="0"/>
        </c:dLbls>
        <c:gapWidth val="150"/>
        <c:axId val="340034000"/>
        <c:axId val="34003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5E13-4A7A-80CB-B36204EAD962}"/>
            </c:ext>
          </c:extLst>
        </c:ser>
        <c:dLbls>
          <c:showLegendKey val="0"/>
          <c:showVal val="0"/>
          <c:showCatName val="0"/>
          <c:showSerName val="0"/>
          <c:showPercent val="0"/>
          <c:showBubbleSize val="0"/>
        </c:dLbls>
        <c:marker val="1"/>
        <c:smooth val="0"/>
        <c:axId val="340034000"/>
        <c:axId val="340032824"/>
      </c:lineChart>
      <c:dateAx>
        <c:axId val="340034000"/>
        <c:scaling>
          <c:orientation val="minMax"/>
        </c:scaling>
        <c:delete val="1"/>
        <c:axPos val="b"/>
        <c:numFmt formatCode="&quot;H&quot;yy" sourceLinked="1"/>
        <c:majorTickMark val="none"/>
        <c:minorTickMark val="none"/>
        <c:tickLblPos val="none"/>
        <c:crossAx val="340032824"/>
        <c:crosses val="autoZero"/>
        <c:auto val="1"/>
        <c:lblOffset val="100"/>
        <c:baseTimeUnit val="years"/>
      </c:dateAx>
      <c:valAx>
        <c:axId val="34003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3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47"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須賀川市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76360</v>
      </c>
      <c r="AM8" s="69"/>
      <c r="AN8" s="69"/>
      <c r="AO8" s="69"/>
      <c r="AP8" s="69"/>
      <c r="AQ8" s="69"/>
      <c r="AR8" s="69"/>
      <c r="AS8" s="69"/>
      <c r="AT8" s="68">
        <f>データ!T6</f>
        <v>279.43</v>
      </c>
      <c r="AU8" s="68"/>
      <c r="AV8" s="68"/>
      <c r="AW8" s="68"/>
      <c r="AX8" s="68"/>
      <c r="AY8" s="68"/>
      <c r="AZ8" s="68"/>
      <c r="BA8" s="68"/>
      <c r="BB8" s="68">
        <f>データ!U6</f>
        <v>273.27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15.31</v>
      </c>
      <c r="Q10" s="68"/>
      <c r="R10" s="68"/>
      <c r="S10" s="68"/>
      <c r="T10" s="68"/>
      <c r="U10" s="68"/>
      <c r="V10" s="68"/>
      <c r="W10" s="68">
        <f>データ!Q6</f>
        <v>100</v>
      </c>
      <c r="X10" s="68"/>
      <c r="Y10" s="68"/>
      <c r="Z10" s="68"/>
      <c r="AA10" s="68"/>
      <c r="AB10" s="68"/>
      <c r="AC10" s="68"/>
      <c r="AD10" s="69">
        <f>データ!R6</f>
        <v>4290</v>
      </c>
      <c r="AE10" s="69"/>
      <c r="AF10" s="69"/>
      <c r="AG10" s="69"/>
      <c r="AH10" s="69"/>
      <c r="AI10" s="69"/>
      <c r="AJ10" s="69"/>
      <c r="AK10" s="2"/>
      <c r="AL10" s="69">
        <f>データ!V6</f>
        <v>11653</v>
      </c>
      <c r="AM10" s="69"/>
      <c r="AN10" s="69"/>
      <c r="AO10" s="69"/>
      <c r="AP10" s="69"/>
      <c r="AQ10" s="69"/>
      <c r="AR10" s="69"/>
      <c r="AS10" s="69"/>
      <c r="AT10" s="68">
        <f>データ!W6</f>
        <v>15.79</v>
      </c>
      <c r="AU10" s="68"/>
      <c r="AV10" s="68"/>
      <c r="AW10" s="68"/>
      <c r="AX10" s="68"/>
      <c r="AY10" s="68"/>
      <c r="AZ10" s="68"/>
      <c r="BA10" s="68"/>
      <c r="BB10" s="68">
        <f>データ!X6</f>
        <v>738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O7mOcrsA9XJ8dp7ywnMgzuZn6IANethnTq6Lz+l0a3929pai3tJsM9c+Bm2A8M9VeWYNq7IelMJIz64qW4jRxA==" saltValue="RrDLiO/FOpsgGxh23eQ1J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72079</v>
      </c>
      <c r="D6" s="33">
        <f t="shared" si="3"/>
        <v>47</v>
      </c>
      <c r="E6" s="33">
        <f t="shared" si="3"/>
        <v>17</v>
      </c>
      <c r="F6" s="33">
        <f t="shared" si="3"/>
        <v>5</v>
      </c>
      <c r="G6" s="33">
        <f t="shared" si="3"/>
        <v>0</v>
      </c>
      <c r="H6" s="33" t="str">
        <f t="shared" si="3"/>
        <v>福島県　須賀川市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15.31</v>
      </c>
      <c r="Q6" s="34">
        <f t="shared" si="3"/>
        <v>100</v>
      </c>
      <c r="R6" s="34">
        <f t="shared" si="3"/>
        <v>4290</v>
      </c>
      <c r="S6" s="34">
        <f t="shared" si="3"/>
        <v>76360</v>
      </c>
      <c r="T6" s="34">
        <f t="shared" si="3"/>
        <v>279.43</v>
      </c>
      <c r="U6" s="34">
        <f t="shared" si="3"/>
        <v>273.27</v>
      </c>
      <c r="V6" s="34">
        <f t="shared" si="3"/>
        <v>11653</v>
      </c>
      <c r="W6" s="34">
        <f t="shared" si="3"/>
        <v>15.79</v>
      </c>
      <c r="X6" s="34">
        <f t="shared" si="3"/>
        <v>738</v>
      </c>
      <c r="Y6" s="35">
        <f>IF(Y7="",NA(),Y7)</f>
        <v>69.319999999999993</v>
      </c>
      <c r="Z6" s="35">
        <f t="shared" ref="Z6:AH6" si="4">IF(Z7="",NA(),Z7)</f>
        <v>80.680000000000007</v>
      </c>
      <c r="AA6" s="35">
        <f t="shared" si="4"/>
        <v>92.44</v>
      </c>
      <c r="AB6" s="35">
        <f t="shared" si="4"/>
        <v>91.4</v>
      </c>
      <c r="AC6" s="35">
        <f t="shared" si="4"/>
        <v>102.22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1020.42</v>
      </c>
      <c r="BG6" s="35">
        <f t="shared" ref="BG6:BO6" si="7">IF(BG7="",NA(),BG7)</f>
        <v>920.45</v>
      </c>
      <c r="BH6" s="35">
        <f t="shared" si="7"/>
        <v>250.11</v>
      </c>
      <c r="BI6" s="35">
        <f t="shared" si="7"/>
        <v>127.96</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50.21</v>
      </c>
      <c r="BR6" s="35">
        <f t="shared" ref="BR6:BZ6" si="8">IF(BR7="",NA(),BR7)</f>
        <v>53.59</v>
      </c>
      <c r="BS6" s="35">
        <f t="shared" si="8"/>
        <v>81.290000000000006</v>
      </c>
      <c r="BT6" s="35">
        <f t="shared" si="8"/>
        <v>59.4</v>
      </c>
      <c r="BU6" s="35">
        <f t="shared" si="8"/>
        <v>77.739999999999995</v>
      </c>
      <c r="BV6" s="35">
        <f t="shared" si="8"/>
        <v>52.19</v>
      </c>
      <c r="BW6" s="35">
        <f t="shared" si="8"/>
        <v>55.32</v>
      </c>
      <c r="BX6" s="35">
        <f t="shared" si="8"/>
        <v>59.8</v>
      </c>
      <c r="BY6" s="35">
        <f t="shared" si="8"/>
        <v>57.77</v>
      </c>
      <c r="BZ6" s="35">
        <f t="shared" si="8"/>
        <v>57.31</v>
      </c>
      <c r="CA6" s="34" t="str">
        <f>IF(CA7="","",IF(CA7="-","【-】","【"&amp;SUBSTITUTE(TEXT(CA7,"#,##0.00"),"-","△")&amp;"】"))</f>
        <v>【59.59】</v>
      </c>
      <c r="CB6" s="35">
        <f>IF(CB7="",NA(),CB7)</f>
        <v>286.86</v>
      </c>
      <c r="CC6" s="35">
        <f t="shared" ref="CC6:CK6" si="9">IF(CC7="",NA(),CC7)</f>
        <v>324.77999999999997</v>
      </c>
      <c r="CD6" s="35">
        <f t="shared" si="9"/>
        <v>202.82</v>
      </c>
      <c r="CE6" s="35">
        <f t="shared" si="9"/>
        <v>290.86</v>
      </c>
      <c r="CF6" s="35">
        <f t="shared" si="9"/>
        <v>193.22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53.35</v>
      </c>
      <c r="CN6" s="35">
        <f t="shared" ref="CN6:CV6" si="10">IF(CN7="",NA(),CN7)</f>
        <v>48.64</v>
      </c>
      <c r="CO6" s="35">
        <f t="shared" si="10"/>
        <v>50.47</v>
      </c>
      <c r="CP6" s="35">
        <f t="shared" si="10"/>
        <v>48.96</v>
      </c>
      <c r="CQ6" s="35">
        <f t="shared" si="10"/>
        <v>50.88</v>
      </c>
      <c r="CR6" s="35">
        <f t="shared" si="10"/>
        <v>52.31</v>
      </c>
      <c r="CS6" s="35">
        <f t="shared" si="10"/>
        <v>60.65</v>
      </c>
      <c r="CT6" s="35">
        <f t="shared" si="10"/>
        <v>51.75</v>
      </c>
      <c r="CU6" s="35">
        <f t="shared" si="10"/>
        <v>50.68</v>
      </c>
      <c r="CV6" s="35">
        <f t="shared" si="10"/>
        <v>50.14</v>
      </c>
      <c r="CW6" s="34" t="str">
        <f>IF(CW7="","",IF(CW7="-","【-】","【"&amp;SUBSTITUTE(TEXT(CW7,"#,##0.00"),"-","△")&amp;"】"))</f>
        <v>【51.30】</v>
      </c>
      <c r="CX6" s="35">
        <f>IF(CX7="",NA(),CX7)</f>
        <v>87.84</v>
      </c>
      <c r="CY6" s="35">
        <f t="shared" ref="CY6:DG6" si="11">IF(CY7="",NA(),CY7)</f>
        <v>85.89</v>
      </c>
      <c r="CZ6" s="35">
        <f t="shared" si="11"/>
        <v>89.04</v>
      </c>
      <c r="DA6" s="35">
        <f t="shared" si="11"/>
        <v>89.21</v>
      </c>
      <c r="DB6" s="35">
        <f t="shared" si="11"/>
        <v>89.19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72079</v>
      </c>
      <c r="D7" s="37">
        <v>47</v>
      </c>
      <c r="E7" s="37">
        <v>17</v>
      </c>
      <c r="F7" s="37">
        <v>5</v>
      </c>
      <c r="G7" s="37">
        <v>0</v>
      </c>
      <c r="H7" s="37" t="s">
        <v>97</v>
      </c>
      <c r="I7" s="37" t="s">
        <v>98</v>
      </c>
      <c r="J7" s="37" t="s">
        <v>99</v>
      </c>
      <c r="K7" s="37" t="s">
        <v>100</v>
      </c>
      <c r="L7" s="37" t="s">
        <v>101</v>
      </c>
      <c r="M7" s="37" t="s">
        <v>102</v>
      </c>
      <c r="N7" s="38" t="s">
        <v>103</v>
      </c>
      <c r="O7" s="38" t="s">
        <v>104</v>
      </c>
      <c r="P7" s="38">
        <v>15.31</v>
      </c>
      <c r="Q7" s="38">
        <v>100</v>
      </c>
      <c r="R7" s="38">
        <v>4290</v>
      </c>
      <c r="S7" s="38">
        <v>76360</v>
      </c>
      <c r="T7" s="38">
        <v>279.43</v>
      </c>
      <c r="U7" s="38">
        <v>273.27</v>
      </c>
      <c r="V7" s="38">
        <v>11653</v>
      </c>
      <c r="W7" s="38">
        <v>15.79</v>
      </c>
      <c r="X7" s="38">
        <v>738</v>
      </c>
      <c r="Y7" s="38">
        <v>69.319999999999993</v>
      </c>
      <c r="Z7" s="38">
        <v>80.680000000000007</v>
      </c>
      <c r="AA7" s="38">
        <v>92.44</v>
      </c>
      <c r="AB7" s="38">
        <v>91.4</v>
      </c>
      <c r="AC7" s="38">
        <v>102.22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1020.42</v>
      </c>
      <c r="BG7" s="38">
        <v>920.45</v>
      </c>
      <c r="BH7" s="38">
        <v>250.11</v>
      </c>
      <c r="BI7" s="38">
        <v>127.96</v>
      </c>
      <c r="BJ7" s="38">
        <v>0</v>
      </c>
      <c r="BK7" s="38">
        <v>1081.8</v>
      </c>
      <c r="BL7" s="38">
        <v>974.93</v>
      </c>
      <c r="BM7" s="38">
        <v>855.8</v>
      </c>
      <c r="BN7" s="38">
        <v>789.46</v>
      </c>
      <c r="BO7" s="38">
        <v>826.83</v>
      </c>
      <c r="BP7" s="38">
        <v>765.47</v>
      </c>
      <c r="BQ7" s="38">
        <v>50.21</v>
      </c>
      <c r="BR7" s="38">
        <v>53.59</v>
      </c>
      <c r="BS7" s="38">
        <v>81.290000000000006</v>
      </c>
      <c r="BT7" s="38">
        <v>59.4</v>
      </c>
      <c r="BU7" s="38">
        <v>77.739999999999995</v>
      </c>
      <c r="BV7" s="38">
        <v>52.19</v>
      </c>
      <c r="BW7" s="38">
        <v>55.32</v>
      </c>
      <c r="BX7" s="38">
        <v>59.8</v>
      </c>
      <c r="BY7" s="38">
        <v>57.77</v>
      </c>
      <c r="BZ7" s="38">
        <v>57.31</v>
      </c>
      <c r="CA7" s="38">
        <v>59.59</v>
      </c>
      <c r="CB7" s="38">
        <v>286.86</v>
      </c>
      <c r="CC7" s="38">
        <v>324.77999999999997</v>
      </c>
      <c r="CD7" s="38">
        <v>202.82</v>
      </c>
      <c r="CE7" s="38">
        <v>290.86</v>
      </c>
      <c r="CF7" s="38">
        <v>193.22</v>
      </c>
      <c r="CG7" s="38">
        <v>296.14</v>
      </c>
      <c r="CH7" s="38">
        <v>283.17</v>
      </c>
      <c r="CI7" s="38">
        <v>263.76</v>
      </c>
      <c r="CJ7" s="38">
        <v>274.35000000000002</v>
      </c>
      <c r="CK7" s="38">
        <v>273.52</v>
      </c>
      <c r="CL7" s="38">
        <v>257.86</v>
      </c>
      <c r="CM7" s="38">
        <v>53.35</v>
      </c>
      <c r="CN7" s="38">
        <v>48.64</v>
      </c>
      <c r="CO7" s="38">
        <v>50.47</v>
      </c>
      <c r="CP7" s="38">
        <v>48.96</v>
      </c>
      <c r="CQ7" s="38">
        <v>50.88</v>
      </c>
      <c r="CR7" s="38">
        <v>52.31</v>
      </c>
      <c r="CS7" s="38">
        <v>60.65</v>
      </c>
      <c r="CT7" s="38">
        <v>51.75</v>
      </c>
      <c r="CU7" s="38">
        <v>50.68</v>
      </c>
      <c r="CV7" s="38">
        <v>50.14</v>
      </c>
      <c r="CW7" s="38">
        <v>51.3</v>
      </c>
      <c r="CX7" s="38">
        <v>87.84</v>
      </c>
      <c r="CY7" s="38">
        <v>85.89</v>
      </c>
      <c r="CZ7" s="38">
        <v>89.04</v>
      </c>
      <c r="DA7" s="38">
        <v>89.21</v>
      </c>
      <c r="DB7" s="38">
        <v>89.19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1216</cp:lastModifiedBy>
  <cp:lastPrinted>2021-01-22T04:24:56Z</cp:lastPrinted>
  <dcterms:created xsi:type="dcterms:W3CDTF">2020-12-04T03:00:41Z</dcterms:created>
  <dcterms:modified xsi:type="dcterms:W3CDTF">2021-01-22T04:24:57Z</dcterms:modified>
  <cp:category/>
</cp:coreProperties>
</file>