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経営課\01企業会計係\★常用文書\●決算統計\H31決算統計\05経営比較分析表（令和元年度決算）の分析等について\R1年度データ（作成中）\"/>
    </mc:Choice>
  </mc:AlternateContent>
  <workbookProtection workbookAlgorithmName="SHA-512" workbookHashValue="K3BKXRlV4ioC106Bk40/beo2vsQXrb7+FCbwG/qLYHn5MoUs5nEBlE4zpbqxfs5mS5Mwe1yU7bbn+LzU/arhiA==" workbookSaltValue="HTBnMv1cD9BxJ1KhuDroLA==" workbookSpinCount="100000" lockStructure="1"/>
  <bookViews>
    <workbookView xWindow="0" yWindow="0" windowWidth="20490" windowHeight="907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<sst xmlns="http://schemas.openxmlformats.org/spreadsheetml/2006/main" count="233" uniqueCount="117">
  <si>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</si>
  <si>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</si>
  <si>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</si>
  <si>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</si>
  <si>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</si>
  <si>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</si>
  <si>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</si>
  <si>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</si>
  <si>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</si>
  <si>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</si>
  <si>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</si>
  <si>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</si>
  <si>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</si>
  <si>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</si>
  <si>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</si>
  <si>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</si>
  <si>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</si>
  <si>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</si>
  <si>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</si>
  <si>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</si>
  <si>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</si>
  <si>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</si>
  <si>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</si>
  <si>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</si>
  <si>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</si>
  <si>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</si>
  <si>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</si>
  <si>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</si>
  <si>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</si>
  <si>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</si>
  <si>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</si>
  <si>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</si>
  <si>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</si>
  <si>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</si>
  <si>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</si>
  <si>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</si>
  <si>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</si>
  <si>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</si>
  <si>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</si>
  <si>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</si>
  <si>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</si>
  <si>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</si>
  <si>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</si>
  <si>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</si>
  <si>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</si>
  <si>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</si>
  <si>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</si>
  <si>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</si>
  <si>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</si>
  <si>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</si>
  <si>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</si>
  <si>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</si>
  <si>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</si>
  <si>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</si>
  <si>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</si>
  <si>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</si>
  <si>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</si>
  <si>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</si>
  <si>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</si>
  <si>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</si>
  <si>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</si>
  <si>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</si>
  <si>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</si>
  <si>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</si>
  <si>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</si>
  <si>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</si>
  <si>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</si>
  <si>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</si>
  <si>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</si>
  <si>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</si>
  <si>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</si>
  <si>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</si>
  <si>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</si>
  <si>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</si>
  <si>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</si>
  <si>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</si>
  <si>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</si>
  <si>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</si>
  <si>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</si>
  <si>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</si>
  <si>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</si>
  <si>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</si>
  <si>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</si>
  <si>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</si>
  <si>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</si>
  <si>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</si>
  <si>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</si>
  <si>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</si>
  <si>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</si>
  <si>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</si>
  <si>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</si>
  <si>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</si>
  <si>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</si>
  <si>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</si>
  <si>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</si>
  <si>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須賀川市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</si>
  <si>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</si>
  <si>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</si>
  <si>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</si>
  <si>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</si>
  <si>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</si>
  <si>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</si>
  <si>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</si>
  <si>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</si>
  <si>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</si>
  <si>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</si>
  <si>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</si>
  <si>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</si>
  <si>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</si>
  <si>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</si>
  <si>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</si>
  <si>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</si>
  <si>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</si>
  <si>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</si>
  <si>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
　地方公営企業法適用に伴い、令和元年度は打ち切り決算を行ったため、一時的に数値が100％を超えた。
④企業債残高対給水収益比率
　平成29、30年度に建設工事があり急激に数値が上昇した。また、給水戸数が非常に少なく、類似団体と比較して高い数値となっている。
⑤料金回収率
　元々の事業規模が非常に小さい中で、令和元年度は、地方公営企業法適用及び水道事業との事業統合に要する費用が生じたため、給水原価が急激に上昇し料金回収率に影響を与えた。
⑥給水原価
　元々の事業規模が非常に小さい中で、令和元年度は、地方公営企業法適用及び水道事業との事業統合に要する費用が生じたため、給水原価が急激に上昇た。
⑦施設利用率
　元々の給水人口が非常に少ない状況下で、さらに人口が減ったため、配水量が減り施設利用率が低下した。
⑧有収率
　類似団体と同程度の数値となっている。給水戸数が非常に少ないため、漏水等の影響が有収率に大きな影響を与えると考えられる。また、末端残留塩素確保や冬期間の凍結防止で排水を行っていることが有収率を低下させる要因と考えられる。</t>
    <rPh sb="1" eb="4">
      <t>シュウエキテキ</t>
    </rPh>
    <rPh sb="4" eb="6">
      <t>シュウシ</t>
    </rPh>
    <rPh sb="6" eb="8">
      <t>ヒリツ</t>
    </rPh>
    <rPh sb="42" eb="45">
      <t>イチジテキ</t>
    </rPh>
    <rPh sb="46" eb="48">
      <t>スウチ</t>
    </rPh>
    <rPh sb="54" eb="55">
      <t>コ</t>
    </rPh>
    <rPh sb="60" eb="62">
      <t>キギョウ</t>
    </rPh>
    <rPh sb="62" eb="63">
      <t>サイ</t>
    </rPh>
    <rPh sb="63" eb="65">
      <t>ザンダカ</t>
    </rPh>
    <rPh sb="65" eb="66">
      <t>タイ</t>
    </rPh>
    <rPh sb="66" eb="68">
      <t>キュウスイ</t>
    </rPh>
    <rPh sb="68" eb="70">
      <t>シュウエキ</t>
    </rPh>
    <rPh sb="70" eb="72">
      <t>ヒリツ</t>
    </rPh>
    <rPh sb="74" eb="76">
      <t>ヘイセイ</t>
    </rPh>
    <rPh sb="81" eb="83">
      <t>ネンド</t>
    </rPh>
    <rPh sb="84" eb="86">
      <t>ケンセツ</t>
    </rPh>
    <rPh sb="86" eb="88">
      <t>コウジ</t>
    </rPh>
    <rPh sb="91" eb="93">
      <t>キュウゲキ</t>
    </rPh>
    <rPh sb="94" eb="96">
      <t>スウチ</t>
    </rPh>
    <rPh sb="97" eb="99">
      <t>ジョウショウ</t>
    </rPh>
    <rPh sb="105" eb="107">
      <t>キュウスイ</t>
    </rPh>
    <rPh sb="107" eb="109">
      <t>コスウ</t>
    </rPh>
    <rPh sb="110" eb="112">
      <t>ヒジョウ</t>
    </rPh>
    <rPh sb="113" eb="114">
      <t>スク</t>
    </rPh>
    <rPh sb="117" eb="119">
      <t>ルイジ</t>
    </rPh>
    <rPh sb="119" eb="121">
      <t>ダンタイ</t>
    </rPh>
    <rPh sb="122" eb="124">
      <t>ヒカク</t>
    </rPh>
    <rPh sb="126" eb="127">
      <t>タカ</t>
    </rPh>
    <rPh sb="128" eb="130">
      <t>スウチ</t>
    </rPh>
    <rPh sb="139" eb="141">
      <t>リョウキン</t>
    </rPh>
    <rPh sb="141" eb="143">
      <t>カイシュウ</t>
    </rPh>
    <rPh sb="143" eb="144">
      <t>リツ</t>
    </rPh>
    <rPh sb="160" eb="161">
      <t>ナカ</t>
    </rPh>
    <rPh sb="204" eb="206">
      <t>キュウスイ</t>
    </rPh>
    <rPh sb="206" eb="208">
      <t>ゲンカ</t>
    </rPh>
    <rPh sb="209" eb="211">
      <t>キュウゲキ</t>
    </rPh>
    <rPh sb="212" eb="214">
      <t>ジョウショウ</t>
    </rPh>
    <rPh sb="215" eb="217">
      <t>リョウキン</t>
    </rPh>
    <rPh sb="217" eb="219">
      <t>カイシュウ</t>
    </rPh>
    <rPh sb="219" eb="220">
      <t>リツ</t>
    </rPh>
    <rPh sb="221" eb="223">
      <t>エイキョウ</t>
    </rPh>
    <rPh sb="224" eb="225">
      <t>アタ</t>
    </rPh>
    <rPh sb="230" eb="232">
      <t>キュウスイ</t>
    </rPh>
    <rPh sb="232" eb="234">
      <t>ゲンカ</t>
    </rPh>
    <rPh sb="308" eb="310">
      <t>シセツ</t>
    </rPh>
    <rPh sb="310" eb="313">
      <t>リヨウリツ</t>
    </rPh>
    <rPh sb="315" eb="317">
      <t>モトモト</t>
    </rPh>
    <rPh sb="318" eb="320">
      <t>キュウスイ</t>
    </rPh>
    <rPh sb="320" eb="322">
      <t>ジンコウ</t>
    </rPh>
    <rPh sb="323" eb="325">
      <t>ヒジョウ</t>
    </rPh>
    <rPh sb="326" eb="327">
      <t>スク</t>
    </rPh>
    <rPh sb="329" eb="332">
      <t>ジョウキョウカ</t>
    </rPh>
    <rPh sb="337" eb="339">
      <t>ジンコウ</t>
    </rPh>
    <rPh sb="340" eb="341">
      <t>ヘ</t>
    </rPh>
    <rPh sb="346" eb="348">
      <t>ハイスイ</t>
    </rPh>
    <rPh sb="348" eb="349">
      <t>リョウ</t>
    </rPh>
    <rPh sb="350" eb="351">
      <t>ヘ</t>
    </rPh>
    <rPh sb="352" eb="354">
      <t>シセツ</t>
    </rPh>
    <rPh sb="354" eb="357">
      <t>リヨウリツ</t>
    </rPh>
    <rPh sb="358" eb="360">
      <t>テイカ</t>
    </rPh>
    <rPh sb="365" eb="368">
      <t>ユウシュウリツ</t>
    </rPh>
    <rPh sb="370" eb="372">
      <t>ルイジ</t>
    </rPh>
    <rPh sb="372" eb="374">
      <t>ダンタイ</t>
    </rPh>
    <rPh sb="375" eb="378">
      <t>ドウテイド</t>
    </rPh>
    <rPh sb="379" eb="381">
      <t>スウチ</t>
    </rPh>
    <rPh sb="388" eb="390">
      <t>キュウスイ</t>
    </rPh>
    <rPh sb="390" eb="392">
      <t>コスウ</t>
    </rPh>
    <rPh sb="393" eb="395">
      <t>ヒジョウ</t>
    </rPh>
    <rPh sb="396" eb="397">
      <t>スク</t>
    </rPh>
    <rPh sb="402" eb="404">
      <t>ロウスイ</t>
    </rPh>
    <rPh sb="404" eb="405">
      <t>トウ</t>
    </rPh>
    <rPh sb="406" eb="408">
      <t>エイキョウ</t>
    </rPh>
    <rPh sb="409" eb="412">
      <t>ユウシュウリツ</t>
    </rPh>
    <rPh sb="413" eb="414">
      <t>オオ</t>
    </rPh>
    <rPh sb="416" eb="418">
      <t>エイキョウ</t>
    </rPh>
    <rPh sb="419" eb="420">
      <t>アタ</t>
    </rPh>
    <rPh sb="423" eb="424">
      <t>カンガ</t>
    </rPh>
    <rPh sb="432" eb="434">
      <t>マッタン</t>
    </rPh>
    <rPh sb="434" eb="436">
      <t>ザンリュウ</t>
    </rPh>
    <rPh sb="436" eb="438">
      <t>エンソ</t>
    </rPh>
    <rPh sb="438" eb="440">
      <t>カクホ</t>
    </rPh>
    <rPh sb="441" eb="444">
      <t>トウキカン</t>
    </rPh>
    <rPh sb="445" eb="447">
      <t>トウケツ</t>
    </rPh>
    <rPh sb="447" eb="449">
      <t>ボウシ</t>
    </rPh>
    <rPh sb="450" eb="452">
      <t>ハイスイ</t>
    </rPh>
    <rPh sb="453" eb="454">
      <t>オコナ</t>
    </rPh>
    <rPh sb="461" eb="464">
      <t>ユウシュウリツ</t>
    </rPh>
    <rPh sb="465" eb="467">
      <t>テイカ</t>
    </rPh>
    <rPh sb="470" eb="472">
      <t>ヨウイン</t>
    </rPh>
    <rPh sb="473" eb="474">
      <t>カンガ</t>
    </rPh>
    <phoneticPr fontId="4"/>
  </si>
  <si>
    <t>　平成29年に老朽化した配水管すべての布設替工事を完了している。</t>
    <rPh sb="1" eb="3">
      <t>ヘイセイ</t>
    </rPh>
    <rPh sb="5" eb="6">
      <t>ネン</t>
    </rPh>
    <rPh sb="7" eb="10">
      <t>ロウキュウカ</t>
    </rPh>
    <rPh sb="12" eb="15">
      <t>ハイスイカン</t>
    </rPh>
    <rPh sb="19" eb="22">
      <t>フセツガ</t>
    </rPh>
    <rPh sb="22" eb="24">
      <t>コウジ</t>
    </rPh>
    <rPh sb="25" eb="27">
      <t>カンリョウ</t>
    </rPh>
    <phoneticPr fontId="4"/>
  </si>
  <si>
    <t>　給水人口が非常に少なく、給水収益だけで事業費を賄うことができず、他会計負担金に依存している状況である。
　令和2年度から地方公営企業法の規定の全部を適用し、水道事業と統合したうえで、一体的な事業経営を行うこととなっている。</t>
    <rPh sb="1" eb="3">
      <t>キュウスイ</t>
    </rPh>
    <rPh sb="3" eb="5">
      <t>ジンコウ</t>
    </rPh>
    <rPh sb="6" eb="8">
      <t>ヒジョウ</t>
    </rPh>
    <rPh sb="9" eb="10">
      <t>スク</t>
    </rPh>
    <rPh sb="13" eb="15">
      <t>キュウスイ</t>
    </rPh>
    <rPh sb="15" eb="17">
      <t>シュウエキ</t>
    </rPh>
    <rPh sb="20" eb="23">
      <t>ジギョウヒ</t>
    </rPh>
    <rPh sb="24" eb="25">
      <t>マカナ</t>
    </rPh>
    <rPh sb="33" eb="34">
      <t>タ</t>
    </rPh>
    <rPh sb="34" eb="36">
      <t>カイケイ</t>
    </rPh>
    <rPh sb="36" eb="39">
      <t>フタンキン</t>
    </rPh>
    <rPh sb="40" eb="42">
      <t>イゾン</t>
    </rPh>
    <rPh sb="46" eb="48">
      <t>ジョウキョウ</t>
    </rPh>
    <rPh sb="54" eb="56">
      <t>レイワ</t>
    </rPh>
    <rPh sb="57" eb="59">
      <t>ネンド</t>
    </rPh>
    <rPh sb="61" eb="63">
      <t>チホウ</t>
    </rPh>
    <rPh sb="63" eb="65">
      <t>コウエイ</t>
    </rPh>
    <rPh sb="65" eb="67">
      <t>キギョウ</t>
    </rPh>
    <rPh sb="67" eb="68">
      <t>ホウ</t>
    </rPh>
    <rPh sb="69" eb="71">
      <t>キテイ</t>
    </rPh>
    <rPh sb="72" eb="74">
      <t>ゼンブ</t>
    </rPh>
    <rPh sb="75" eb="77">
      <t>テキヨウ</t>
    </rPh>
    <rPh sb="79" eb="81">
      <t>スイドウ</t>
    </rPh>
    <rPh sb="81" eb="83">
      <t>ジギョウ</t>
    </rPh>
    <rPh sb="84" eb="86">
      <t>トウゴウ</t>
    </rPh>
    <rPh sb="92" eb="95">
      <t>イッタイテキ</t>
    </rPh>
    <rPh sb="96" eb="98">
      <t>ジギョウ</t>
    </rPh>
    <rPh sb="98" eb="100">
      <t>ケイエイ</t>
    </rPh>
    <rPh sb="101" eb="10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</si>
</sst>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quot;-&quot;">
                  <c:v>47.64</c:v>
                </c:pt>
                <c:pt idx="3">
                  <c:v>0</c:v>
                </c:pt>
                <c:pt idx="4">
                  <c:v>0</c:v>
                </c:pt>
              </c:numCache>
            </c:numRef>
          </c:val>
          <c:extLst xmlns:c16r2="http://schemas.microsoft.com/office/drawing/2015/06/chart">
            <c:ext xmlns:c16="http://schemas.microsoft.com/office/drawing/2014/chart" uri="{C3380CC4-5D6E-409C-BE32-E72D297353CC}">
              <c16:uniqueId val="{00000000-E8A9-48AC-84EE-3DC8EF39C1A3}"/>
            </c:ext>
          </c:extLst>
        </c:ser>
        <c:dLbls>
          <c:showLegendKey val="0"/>
          <c:showVal val="0"/>
          <c:showCatName val="0"/>
          <c:showSerName val="0"/>
          <c:showPercent val="0"/>
          <c:showBubbleSize val="0"/>
        </c:dLbls>
        <c:gapWidth val="150"/>
        <c:axId val="128049304"/>
        <c:axId val="12804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xmlns:c16r2="http://schemas.microsoft.com/office/drawing/2015/06/chart">
            <c:ext xmlns:c16="http://schemas.microsoft.com/office/drawing/2014/chart" uri="{C3380CC4-5D6E-409C-BE32-E72D297353CC}">
              <c16:uniqueId val="{00000001-E8A9-48AC-84EE-3DC8EF39C1A3}"/>
            </c:ext>
          </c:extLst>
        </c:ser>
        <c:dLbls>
          <c:showLegendKey val="0"/>
          <c:showVal val="0"/>
          <c:showCatName val="0"/>
          <c:showSerName val="0"/>
          <c:showPercent val="0"/>
          <c:showBubbleSize val="0"/>
        </c:dLbls>
        <c:marker val="1"/>
        <c:smooth val="0"/>
        <c:axId val="128049304"/>
        <c:axId val="128049696"/>
      </c:lineChart>
      <c:dateAx>
        <c:axId val="128049304"/>
        <c:scaling>
          <c:orientation val="minMax"/>
        </c:scaling>
        <c:delete val="1"/>
        <c:axPos val="b"/>
        <c:numFmt formatCode="&quot;H&quot;yy" sourceLinked="1"/>
        <c:majorTickMark val="none"/>
        <c:minorTickMark val="none"/>
        <c:tickLblPos val="none"/>
        <c:crossAx val="128049696"/>
        <c:crosses val="autoZero"/>
        <c:auto val="1"/>
        <c:lblOffset val="100"/>
        <c:baseTimeUnit val="years"/>
      </c:dateAx>
      <c:valAx>
        <c:axId val="12804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4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43.92</c:v>
                </c:pt>
                <c:pt idx="1">
                  <c:v>46.47</c:v>
                </c:pt>
                <c:pt idx="2">
                  <c:v>46.52</c:v>
                </c:pt>
                <c:pt idx="3">
                  <c:v>49.17</c:v>
                </c:pt>
                <c:pt idx="4">
                  <c:v>37.51</c:v>
                </c:pt>
              </c:numCache>
            </c:numRef>
          </c:val>
          <c:extLst xmlns:c16r2="http://schemas.microsoft.com/office/drawing/2015/06/chart">
            <c:ext xmlns:c16="http://schemas.microsoft.com/office/drawing/2014/chart" uri="{C3380CC4-5D6E-409C-BE32-E72D297353CC}">
              <c16:uniqueId val="{00000000-8A51-4BDD-8D1F-C7B6BA2466C0}"/>
            </c:ext>
          </c:extLst>
        </c:ser>
        <c:dLbls>
          <c:showLegendKey val="0"/>
          <c:showVal val="0"/>
          <c:showCatName val="0"/>
          <c:showSerName val="0"/>
          <c:showPercent val="0"/>
          <c:showBubbleSize val="0"/>
        </c:dLbls>
        <c:gapWidth val="150"/>
        <c:axId val="351856800"/>
        <c:axId val="35185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xmlns:c16r2="http://schemas.microsoft.com/office/drawing/2015/06/chart">
            <c:ext xmlns:c16="http://schemas.microsoft.com/office/drawing/2014/chart" uri="{C3380CC4-5D6E-409C-BE32-E72D297353CC}">
              <c16:uniqueId val="{00000001-8A51-4BDD-8D1F-C7B6BA2466C0}"/>
            </c:ext>
          </c:extLst>
        </c:ser>
        <c:dLbls>
          <c:showLegendKey val="0"/>
          <c:showVal val="0"/>
          <c:showCatName val="0"/>
          <c:showSerName val="0"/>
          <c:showPercent val="0"/>
          <c:showBubbleSize val="0"/>
        </c:dLbls>
        <c:marker val="1"/>
        <c:smooth val="0"/>
        <c:axId val="351856800"/>
        <c:axId val="351857584"/>
      </c:lineChart>
      <c:dateAx>
        <c:axId val="351856800"/>
        <c:scaling>
          <c:orientation val="minMax"/>
        </c:scaling>
        <c:delete val="1"/>
        <c:axPos val="b"/>
        <c:numFmt formatCode="&quot;H&quot;yy" sourceLinked="1"/>
        <c:majorTickMark val="none"/>
        <c:minorTickMark val="none"/>
        <c:tickLblPos val="none"/>
        <c:crossAx val="351857584"/>
        <c:crosses val="autoZero"/>
        <c:auto val="1"/>
        <c:lblOffset val="100"/>
        <c:baseTimeUnit val="years"/>
      </c:dateAx>
      <c:valAx>
        <c:axId val="35185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8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76.95</c:v>
                </c:pt>
                <c:pt idx="1">
                  <c:v>67.67</c:v>
                </c:pt>
                <c:pt idx="2">
                  <c:v>68.63</c:v>
                </c:pt>
                <c:pt idx="3">
                  <c:v>58.38</c:v>
                </c:pt>
                <c:pt idx="4">
                  <c:v>73.53</c:v>
                </c:pt>
              </c:numCache>
            </c:numRef>
          </c:val>
          <c:extLst xmlns:c16r2="http://schemas.microsoft.com/office/drawing/2015/06/chart">
            <c:ext xmlns:c16="http://schemas.microsoft.com/office/drawing/2014/chart" uri="{C3380CC4-5D6E-409C-BE32-E72D297353CC}">
              <c16:uniqueId val="{00000000-002C-417F-A34A-556613416507}"/>
            </c:ext>
          </c:extLst>
        </c:ser>
        <c:dLbls>
          <c:showLegendKey val="0"/>
          <c:showVal val="0"/>
          <c:showCatName val="0"/>
          <c:showSerName val="0"/>
          <c:showPercent val="0"/>
          <c:showBubbleSize val="0"/>
        </c:dLbls>
        <c:gapWidth val="150"/>
        <c:axId val="351858760"/>
        <c:axId val="351861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xmlns:c16r2="http://schemas.microsoft.com/office/drawing/2015/06/chart">
            <c:ext xmlns:c16="http://schemas.microsoft.com/office/drawing/2014/chart" uri="{C3380CC4-5D6E-409C-BE32-E72D297353CC}">
              <c16:uniqueId val="{00000001-002C-417F-A34A-556613416507}"/>
            </c:ext>
          </c:extLst>
        </c:ser>
        <c:dLbls>
          <c:showLegendKey val="0"/>
          <c:showVal val="0"/>
          <c:showCatName val="0"/>
          <c:showSerName val="0"/>
          <c:showPercent val="0"/>
          <c:showBubbleSize val="0"/>
        </c:dLbls>
        <c:marker val="1"/>
        <c:smooth val="0"/>
        <c:axId val="351858760"/>
        <c:axId val="351861112"/>
      </c:lineChart>
      <c:dateAx>
        <c:axId val="351858760"/>
        <c:scaling>
          <c:orientation val="minMax"/>
        </c:scaling>
        <c:delete val="1"/>
        <c:axPos val="b"/>
        <c:numFmt formatCode="&quot;H&quot;yy" sourceLinked="1"/>
        <c:majorTickMark val="none"/>
        <c:minorTickMark val="none"/>
        <c:tickLblPos val="none"/>
        <c:crossAx val="351861112"/>
        <c:crosses val="autoZero"/>
        <c:auto val="1"/>
        <c:lblOffset val="100"/>
        <c:baseTimeUnit val="years"/>
      </c:dateAx>
      <c:valAx>
        <c:axId val="35186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85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87.79</c:v>
                </c:pt>
                <c:pt idx="1">
                  <c:v>87.53</c:v>
                </c:pt>
                <c:pt idx="2">
                  <c:v>87.39</c:v>
                </c:pt>
                <c:pt idx="3">
                  <c:v>89.61</c:v>
                </c:pt>
                <c:pt idx="4">
                  <c:v>107.87</c:v>
                </c:pt>
              </c:numCache>
            </c:numRef>
          </c:val>
          <c:extLst xmlns:c16r2="http://schemas.microsoft.com/office/drawing/2015/06/chart">
            <c:ext xmlns:c16="http://schemas.microsoft.com/office/drawing/2014/chart" uri="{C3380CC4-5D6E-409C-BE32-E72D297353CC}">
              <c16:uniqueId val="{00000000-4C60-4919-B5DC-FA7D005C4BC9}"/>
            </c:ext>
          </c:extLst>
        </c:ser>
        <c:dLbls>
          <c:showLegendKey val="0"/>
          <c:showVal val="0"/>
          <c:showCatName val="0"/>
          <c:showSerName val="0"/>
          <c:showPercent val="0"/>
          <c:showBubbleSize val="0"/>
        </c:dLbls>
        <c:gapWidth val="150"/>
        <c:axId val="128047344"/>
        <c:axId val="128050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xmlns:c16r2="http://schemas.microsoft.com/office/drawing/2015/06/chart">
            <c:ext xmlns:c16="http://schemas.microsoft.com/office/drawing/2014/chart" uri="{C3380CC4-5D6E-409C-BE32-E72D297353CC}">
              <c16:uniqueId val="{00000001-4C60-4919-B5DC-FA7D005C4BC9}"/>
            </c:ext>
          </c:extLst>
        </c:ser>
        <c:dLbls>
          <c:showLegendKey val="0"/>
          <c:showVal val="0"/>
          <c:showCatName val="0"/>
          <c:showSerName val="0"/>
          <c:showPercent val="0"/>
          <c:showBubbleSize val="0"/>
        </c:dLbls>
        <c:marker val="1"/>
        <c:smooth val="0"/>
        <c:axId val="128047344"/>
        <c:axId val="128050088"/>
      </c:lineChart>
      <c:dateAx>
        <c:axId val="128047344"/>
        <c:scaling>
          <c:orientation val="minMax"/>
        </c:scaling>
        <c:delete val="1"/>
        <c:axPos val="b"/>
        <c:numFmt formatCode="&quot;H&quot;yy" sourceLinked="1"/>
        <c:majorTickMark val="none"/>
        <c:minorTickMark val="none"/>
        <c:tickLblPos val="none"/>
        <c:crossAx val="128050088"/>
        <c:crosses val="autoZero"/>
        <c:auto val="1"/>
        <c:lblOffset val="100"/>
        <c:baseTimeUnit val="years"/>
      </c:dateAx>
      <c:valAx>
        <c:axId val="12805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4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E1-4EDC-A11F-947DCCEE6B6E}"/>
            </c:ext>
          </c:extLst>
        </c:ser>
        <c:dLbls>
          <c:showLegendKey val="0"/>
          <c:showVal val="0"/>
          <c:showCatName val="0"/>
          <c:showSerName val="0"/>
          <c:showPercent val="0"/>
          <c:showBubbleSize val="0"/>
        </c:dLbls>
        <c:gapWidth val="150"/>
        <c:axId val="126917208"/>
        <c:axId val="12692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E1-4EDC-A11F-947DCCEE6B6E}"/>
            </c:ext>
          </c:extLst>
        </c:ser>
        <c:dLbls>
          <c:showLegendKey val="0"/>
          <c:showVal val="0"/>
          <c:showCatName val="0"/>
          <c:showSerName val="0"/>
          <c:showPercent val="0"/>
          <c:showBubbleSize val="0"/>
        </c:dLbls>
        <c:marker val="1"/>
        <c:smooth val="0"/>
        <c:axId val="126917208"/>
        <c:axId val="126920736"/>
      </c:lineChart>
      <c:dateAx>
        <c:axId val="126917208"/>
        <c:scaling>
          <c:orientation val="minMax"/>
        </c:scaling>
        <c:delete val="1"/>
        <c:axPos val="b"/>
        <c:numFmt formatCode="&quot;H&quot;yy" sourceLinked="1"/>
        <c:majorTickMark val="none"/>
        <c:minorTickMark val="none"/>
        <c:tickLblPos val="none"/>
        <c:crossAx val="126920736"/>
        <c:crosses val="autoZero"/>
        <c:auto val="1"/>
        <c:lblOffset val="100"/>
        <c:baseTimeUnit val="years"/>
      </c:dateAx>
      <c:valAx>
        <c:axId val="12692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1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D8-41C8-BBD9-A306DAC5DDF1}"/>
            </c:ext>
          </c:extLst>
        </c:ser>
        <c:dLbls>
          <c:showLegendKey val="0"/>
          <c:showVal val="0"/>
          <c:showCatName val="0"/>
          <c:showSerName val="0"/>
          <c:showPercent val="0"/>
          <c:showBubbleSize val="0"/>
        </c:dLbls>
        <c:gapWidth val="150"/>
        <c:axId val="351668512"/>
        <c:axId val="3516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D8-41C8-BBD9-A306DAC5DDF1}"/>
            </c:ext>
          </c:extLst>
        </c:ser>
        <c:dLbls>
          <c:showLegendKey val="0"/>
          <c:showVal val="0"/>
          <c:showCatName val="0"/>
          <c:showSerName val="0"/>
          <c:showPercent val="0"/>
          <c:showBubbleSize val="0"/>
        </c:dLbls>
        <c:marker val="1"/>
        <c:smooth val="0"/>
        <c:axId val="351668512"/>
        <c:axId val="351666944"/>
      </c:lineChart>
      <c:dateAx>
        <c:axId val="351668512"/>
        <c:scaling>
          <c:orientation val="minMax"/>
        </c:scaling>
        <c:delete val="1"/>
        <c:axPos val="b"/>
        <c:numFmt formatCode="&quot;H&quot;yy" sourceLinked="1"/>
        <c:majorTickMark val="none"/>
        <c:minorTickMark val="none"/>
        <c:tickLblPos val="none"/>
        <c:crossAx val="351666944"/>
        <c:crosses val="autoZero"/>
        <c:auto val="1"/>
        <c:lblOffset val="100"/>
        <c:baseTimeUnit val="years"/>
      </c:dateAx>
      <c:valAx>
        <c:axId val="3516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66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8E-452A-A663-0E8748885BC3}"/>
            </c:ext>
          </c:extLst>
        </c:ser>
        <c:dLbls>
          <c:showLegendKey val="0"/>
          <c:showVal val="0"/>
          <c:showCatName val="0"/>
          <c:showSerName val="0"/>
          <c:showPercent val="0"/>
          <c:showBubbleSize val="0"/>
        </c:dLbls>
        <c:gapWidth val="150"/>
        <c:axId val="351665376"/>
        <c:axId val="351665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8E-452A-A663-0E8748885BC3}"/>
            </c:ext>
          </c:extLst>
        </c:ser>
        <c:dLbls>
          <c:showLegendKey val="0"/>
          <c:showVal val="0"/>
          <c:showCatName val="0"/>
          <c:showSerName val="0"/>
          <c:showPercent val="0"/>
          <c:showBubbleSize val="0"/>
        </c:dLbls>
        <c:marker val="1"/>
        <c:smooth val="0"/>
        <c:axId val="351665376"/>
        <c:axId val="351665768"/>
      </c:lineChart>
      <c:dateAx>
        <c:axId val="351665376"/>
        <c:scaling>
          <c:orientation val="minMax"/>
        </c:scaling>
        <c:delete val="1"/>
        <c:axPos val="b"/>
        <c:numFmt formatCode="&quot;H&quot;yy" sourceLinked="1"/>
        <c:majorTickMark val="none"/>
        <c:minorTickMark val="none"/>
        <c:tickLblPos val="none"/>
        <c:crossAx val="351665768"/>
        <c:crosses val="autoZero"/>
        <c:auto val="1"/>
        <c:lblOffset val="100"/>
        <c:baseTimeUnit val="years"/>
      </c:dateAx>
      <c:valAx>
        <c:axId val="35166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6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751-4850-86B7-E8A321DA69F4}"/>
            </c:ext>
          </c:extLst>
        </c:ser>
        <c:dLbls>
          <c:showLegendKey val="0"/>
          <c:showVal val="0"/>
          <c:showCatName val="0"/>
          <c:showSerName val="0"/>
          <c:showPercent val="0"/>
          <c:showBubbleSize val="0"/>
        </c:dLbls>
        <c:gapWidth val="150"/>
        <c:axId val="351666160"/>
        <c:axId val="35167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51-4850-86B7-E8A321DA69F4}"/>
            </c:ext>
          </c:extLst>
        </c:ser>
        <c:dLbls>
          <c:showLegendKey val="0"/>
          <c:showVal val="0"/>
          <c:showCatName val="0"/>
          <c:showSerName val="0"/>
          <c:showPercent val="0"/>
          <c:showBubbleSize val="0"/>
        </c:dLbls>
        <c:marker val="1"/>
        <c:smooth val="0"/>
        <c:axId val="351666160"/>
        <c:axId val="351670080"/>
      </c:lineChart>
      <c:dateAx>
        <c:axId val="351666160"/>
        <c:scaling>
          <c:orientation val="minMax"/>
        </c:scaling>
        <c:delete val="1"/>
        <c:axPos val="b"/>
        <c:numFmt formatCode="&quot;H&quot;yy" sourceLinked="1"/>
        <c:majorTickMark val="none"/>
        <c:minorTickMark val="none"/>
        <c:tickLblPos val="none"/>
        <c:crossAx val="351670080"/>
        <c:crosses val="autoZero"/>
        <c:auto val="1"/>
        <c:lblOffset val="100"/>
        <c:baseTimeUnit val="years"/>
      </c:dateAx>
      <c:valAx>
        <c:axId val="35167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66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797.5</c:v>
                </c:pt>
                <c:pt idx="1">
                  <c:v>762.76</c:v>
                </c:pt>
                <c:pt idx="2">
                  <c:v>13095.85</c:v>
                </c:pt>
                <c:pt idx="3">
                  <c:v>22397.360000000001</c:v>
                </c:pt>
                <c:pt idx="4">
                  <c:v>23189.38</c:v>
                </c:pt>
              </c:numCache>
            </c:numRef>
          </c:val>
          <c:extLst xmlns:c16r2="http://schemas.microsoft.com/office/drawing/2015/06/chart">
            <c:ext xmlns:c16="http://schemas.microsoft.com/office/drawing/2014/chart" uri="{C3380CC4-5D6E-409C-BE32-E72D297353CC}">
              <c16:uniqueId val="{00000000-93CD-4695-9453-E63A812E945F}"/>
            </c:ext>
          </c:extLst>
        </c:ser>
        <c:dLbls>
          <c:showLegendKey val="0"/>
          <c:showVal val="0"/>
          <c:showCatName val="0"/>
          <c:showSerName val="0"/>
          <c:showPercent val="0"/>
          <c:showBubbleSize val="0"/>
        </c:dLbls>
        <c:gapWidth val="150"/>
        <c:axId val="351664592"/>
        <c:axId val="35186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xmlns:c16r2="http://schemas.microsoft.com/office/drawing/2015/06/chart">
            <c:ext xmlns:c16="http://schemas.microsoft.com/office/drawing/2014/chart" uri="{C3380CC4-5D6E-409C-BE32-E72D297353CC}">
              <c16:uniqueId val="{00000001-93CD-4695-9453-E63A812E945F}"/>
            </c:ext>
          </c:extLst>
        </c:ser>
        <c:dLbls>
          <c:showLegendKey val="0"/>
          <c:showVal val="0"/>
          <c:showCatName val="0"/>
          <c:showSerName val="0"/>
          <c:showPercent val="0"/>
          <c:showBubbleSize val="0"/>
        </c:dLbls>
        <c:marker val="1"/>
        <c:smooth val="0"/>
        <c:axId val="351664592"/>
        <c:axId val="351860328"/>
      </c:lineChart>
      <c:dateAx>
        <c:axId val="351664592"/>
        <c:scaling>
          <c:orientation val="minMax"/>
        </c:scaling>
        <c:delete val="1"/>
        <c:axPos val="b"/>
        <c:numFmt formatCode="&quot;H&quot;yy" sourceLinked="1"/>
        <c:majorTickMark val="none"/>
        <c:minorTickMark val="none"/>
        <c:tickLblPos val="none"/>
        <c:crossAx val="351860328"/>
        <c:crosses val="autoZero"/>
        <c:auto val="1"/>
        <c:lblOffset val="100"/>
        <c:baseTimeUnit val="years"/>
      </c:dateAx>
      <c:valAx>
        <c:axId val="35186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66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56.55</c:v>
                </c:pt>
                <c:pt idx="1">
                  <c:v>55.79</c:v>
                </c:pt>
                <c:pt idx="2">
                  <c:v>56.92</c:v>
                </c:pt>
                <c:pt idx="3">
                  <c:v>42.83</c:v>
                </c:pt>
                <c:pt idx="4">
                  <c:v>5.17</c:v>
                </c:pt>
              </c:numCache>
            </c:numRef>
          </c:val>
          <c:extLst xmlns:c16r2="http://schemas.microsoft.com/office/drawing/2015/06/chart">
            <c:ext xmlns:c16="http://schemas.microsoft.com/office/drawing/2014/chart" uri="{C3380CC4-5D6E-409C-BE32-E72D297353CC}">
              <c16:uniqueId val="{00000000-D1C2-47E6-BAFE-A5D9B682A1A5}"/>
            </c:ext>
          </c:extLst>
        </c:ser>
        <c:dLbls>
          <c:showLegendKey val="0"/>
          <c:showVal val="0"/>
          <c:showCatName val="0"/>
          <c:showSerName val="0"/>
          <c:showPercent val="0"/>
          <c:showBubbleSize val="0"/>
        </c:dLbls>
        <c:gapWidth val="150"/>
        <c:axId val="351856408"/>
        <c:axId val="35186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xmlns:c16r2="http://schemas.microsoft.com/office/drawing/2015/06/chart">
            <c:ext xmlns:c16="http://schemas.microsoft.com/office/drawing/2014/chart" uri="{C3380CC4-5D6E-409C-BE32-E72D297353CC}">
              <c16:uniqueId val="{00000001-D1C2-47E6-BAFE-A5D9B682A1A5}"/>
            </c:ext>
          </c:extLst>
        </c:ser>
        <c:dLbls>
          <c:showLegendKey val="0"/>
          <c:showVal val="0"/>
          <c:showCatName val="0"/>
          <c:showSerName val="0"/>
          <c:showPercent val="0"/>
          <c:showBubbleSize val="0"/>
        </c:dLbls>
        <c:marker val="1"/>
        <c:smooth val="0"/>
        <c:axId val="351856408"/>
        <c:axId val="351861896"/>
      </c:lineChart>
      <c:dateAx>
        <c:axId val="351856408"/>
        <c:scaling>
          <c:orientation val="minMax"/>
        </c:scaling>
        <c:delete val="1"/>
        <c:axPos val="b"/>
        <c:numFmt formatCode="&quot;H&quot;yy" sourceLinked="1"/>
        <c:majorTickMark val="none"/>
        <c:minorTickMark val="none"/>
        <c:tickLblPos val="none"/>
        <c:crossAx val="351861896"/>
        <c:crosses val="autoZero"/>
        <c:auto val="1"/>
        <c:lblOffset val="100"/>
        <c:baseTimeUnit val="years"/>
      </c:dateAx>
      <c:valAx>
        <c:axId val="35186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85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397.19</c:v>
                </c:pt>
                <c:pt idx="1">
                  <c:v>428.41</c:v>
                </c:pt>
                <c:pt idx="2">
                  <c:v>426.12</c:v>
                </c:pt>
                <c:pt idx="3">
                  <c:v>587.14</c:v>
                </c:pt>
                <c:pt idx="4">
                  <c:v>4862.62</c:v>
                </c:pt>
              </c:numCache>
            </c:numRef>
          </c:val>
          <c:extLst xmlns:c16r2="http://schemas.microsoft.com/office/drawing/2015/06/chart">
            <c:ext xmlns:c16="http://schemas.microsoft.com/office/drawing/2014/chart" uri="{C3380CC4-5D6E-409C-BE32-E72D297353CC}">
              <c16:uniqueId val="{00000000-D5AC-440F-82C4-7651226BB865}"/>
            </c:ext>
          </c:extLst>
        </c:ser>
        <c:dLbls>
          <c:showLegendKey val="0"/>
          <c:showVal val="0"/>
          <c:showCatName val="0"/>
          <c:showSerName val="0"/>
          <c:showPercent val="0"/>
          <c:showBubbleSize val="0"/>
        </c:dLbls>
        <c:gapWidth val="150"/>
        <c:axId val="351858368"/>
        <c:axId val="35185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xmlns:c16r2="http://schemas.microsoft.com/office/drawing/2015/06/chart">
            <c:ext xmlns:c16="http://schemas.microsoft.com/office/drawing/2014/chart" uri="{C3380CC4-5D6E-409C-BE32-E72D297353CC}">
              <c16:uniqueId val="{00000001-D5AC-440F-82C4-7651226BB865}"/>
            </c:ext>
          </c:extLst>
        </c:ser>
        <c:dLbls>
          <c:showLegendKey val="0"/>
          <c:showVal val="0"/>
          <c:showCatName val="0"/>
          <c:showSerName val="0"/>
          <c:showPercent val="0"/>
          <c:showBubbleSize val="0"/>
        </c:dLbls>
        <c:marker val="1"/>
        <c:smooth val="0"/>
        <c:axId val="351858368"/>
        <c:axId val="351859544"/>
      </c:lineChart>
      <c:dateAx>
        <c:axId val="351858368"/>
        <c:scaling>
          <c:orientation val="minMax"/>
        </c:scaling>
        <c:delete val="1"/>
        <c:axPos val="b"/>
        <c:numFmt formatCode="&quot;H&quot;yy" sourceLinked="1"/>
        <c:majorTickMark val="none"/>
        <c:minorTickMark val="none"/>
        <c:tickLblPos val="none"/>
        <c:crossAx val="351859544"/>
        <c:crosses val="autoZero"/>
        <c:auto val="1"/>
        <c:lblOffset val="100"/>
        <c:baseTimeUnit val="years"/>
      </c:dateAx>
      <c:valAx>
        <c:axId val="35185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8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45"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須賀川市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76360</v>
      </c>
      <c r="AM8" s="67"/>
      <c r="AN8" s="67"/>
      <c r="AO8" s="67"/>
      <c r="AP8" s="67"/>
      <c r="AQ8" s="67"/>
      <c r="AR8" s="67"/>
      <c r="AS8" s="67"/>
      <c r="AT8" s="66">
        <f>データ!$S$6</f>
        <v>279.43</v>
      </c>
      <c r="AU8" s="66"/>
      <c r="AV8" s="66"/>
      <c r="AW8" s="66"/>
      <c r="AX8" s="66"/>
      <c r="AY8" s="66"/>
      <c r="AZ8" s="66"/>
      <c r="BA8" s="66"/>
      <c r="BB8" s="66">
        <f>データ!$T$6</f>
        <v>273.27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0.04</v>
      </c>
      <c r="Q10" s="66"/>
      <c r="R10" s="66"/>
      <c r="S10" s="66"/>
      <c r="T10" s="66"/>
      <c r="U10" s="66"/>
      <c r="V10" s="66"/>
      <c r="W10" s="67">
        <f>データ!$Q$6</f>
        <v>3896</v>
      </c>
      <c r="X10" s="67"/>
      <c r="Y10" s="67"/>
      <c r="Z10" s="67"/>
      <c r="AA10" s="67"/>
      <c r="AB10" s="67"/>
      <c r="AC10" s="67"/>
      <c r="AD10" s="2"/>
      <c r="AE10" s="2"/>
      <c r="AF10" s="2"/>
      <c r="AG10" s="2"/>
      <c r="AH10" s="2"/>
      <c r="AI10" s="2"/>
      <c r="AJ10" s="2"/>
      <c r="AK10" s="2"/>
      <c r="AL10" s="67">
        <f>データ!$U$6</f>
        <v>34</v>
      </c>
      <c r="AM10" s="67"/>
      <c r="AN10" s="67"/>
      <c r="AO10" s="67"/>
      <c r="AP10" s="67"/>
      <c r="AQ10" s="67"/>
      <c r="AR10" s="67"/>
      <c r="AS10" s="67"/>
      <c r="AT10" s="66">
        <f>データ!$V$6</f>
        <v>0.08</v>
      </c>
      <c r="AU10" s="66"/>
      <c r="AV10" s="66"/>
      <c r="AW10" s="66"/>
      <c r="AX10" s="66"/>
      <c r="AY10" s="66"/>
      <c r="AZ10" s="66"/>
      <c r="BA10" s="66"/>
      <c r="BB10" s="66">
        <f>データ!$W$6</f>
        <v>425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41</v>
      </c>
      <c r="O85" s="27" t="str">
        <f>データ!EN6</f>
        <v>【0.56】</v>
      </c>
    </row>
  </sheetData>
  <sheetProtection algorithmName="SHA-512" hashValue="1lvjCSKWhBydo8vebSODoeeGEVssQaE88jYPUETBE51G+xX7y19nroBC6JxANg0Kozx8NhntttW/vT6hqbEobA==" saltValue="wT+hzipFp51RrmF5Ap7g1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72079</v>
      </c>
      <c r="D6" s="34">
        <f t="shared" si="3"/>
        <v>47</v>
      </c>
      <c r="E6" s="34">
        <f t="shared" si="3"/>
        <v>1</v>
      </c>
      <c r="F6" s="34">
        <f t="shared" si="3"/>
        <v>0</v>
      </c>
      <c r="G6" s="34">
        <f t="shared" si="3"/>
        <v>0</v>
      </c>
      <c r="H6" s="34" t="str">
        <f t="shared" si="3"/>
        <v>福島県　須賀川市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0.04</v>
      </c>
      <c r="Q6" s="35">
        <f t="shared" si="3"/>
        <v>3896</v>
      </c>
      <c r="R6" s="35">
        <f t="shared" si="3"/>
        <v>76360</v>
      </c>
      <c r="S6" s="35">
        <f t="shared" si="3"/>
        <v>279.43</v>
      </c>
      <c r="T6" s="35">
        <f t="shared" si="3"/>
        <v>273.27</v>
      </c>
      <c r="U6" s="35">
        <f t="shared" si="3"/>
        <v>34</v>
      </c>
      <c r="V6" s="35">
        <f t="shared" si="3"/>
        <v>0.08</v>
      </c>
      <c r="W6" s="35">
        <f t="shared" si="3"/>
        <v>425</v>
      </c>
      <c r="X6" s="36">
        <f>IF(X7="",NA(),X7)</f>
        <v>87.79</v>
      </c>
      <c r="Y6" s="36">
        <f t="shared" ref="Y6:AG6" si="4">IF(Y7="",NA(),Y7)</f>
        <v>87.53</v>
      </c>
      <c r="Z6" s="36">
        <f t="shared" si="4"/>
        <v>87.39</v>
      </c>
      <c r="AA6" s="36">
        <f t="shared" si="4"/>
        <v>89.61</v>
      </c>
      <c r="AB6" s="36">
        <f t="shared" si="4"/>
        <v>107.87</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797.5</v>
      </c>
      <c r="BF6" s="36">
        <f t="shared" ref="BF6:BN6" si="7">IF(BF7="",NA(),BF7)</f>
        <v>762.76</v>
      </c>
      <c r="BG6" s="36">
        <f t="shared" si="7"/>
        <v>13095.85</v>
      </c>
      <c r="BH6" s="36">
        <f t="shared" si="7"/>
        <v>22397.360000000001</v>
      </c>
      <c r="BI6" s="36">
        <f t="shared" si="7"/>
        <v>23189.38</v>
      </c>
      <c r="BJ6" s="36">
        <f t="shared" si="7"/>
        <v>1510.14</v>
      </c>
      <c r="BK6" s="36">
        <f t="shared" si="7"/>
        <v>1595.62</v>
      </c>
      <c r="BL6" s="36">
        <f t="shared" si="7"/>
        <v>1302.33</v>
      </c>
      <c r="BM6" s="36">
        <f t="shared" si="7"/>
        <v>1274.21</v>
      </c>
      <c r="BN6" s="36">
        <f t="shared" si="7"/>
        <v>1183.92</v>
      </c>
      <c r="BO6" s="35" t="str">
        <f>IF(BO7="","",IF(BO7="-","【-】","【"&amp;SUBSTITUTE(TEXT(BO7,"#,##0.00"),"-","△")&amp;"】"))</f>
        <v>【1,084.05】</v>
      </c>
      <c r="BP6" s="36">
        <f>IF(BP7="",NA(),BP7)</f>
        <v>56.55</v>
      </c>
      <c r="BQ6" s="36">
        <f t="shared" ref="BQ6:BY6" si="8">IF(BQ7="",NA(),BQ7)</f>
        <v>55.79</v>
      </c>
      <c r="BR6" s="36">
        <f t="shared" si="8"/>
        <v>56.92</v>
      </c>
      <c r="BS6" s="36">
        <f t="shared" si="8"/>
        <v>42.83</v>
      </c>
      <c r="BT6" s="36">
        <f t="shared" si="8"/>
        <v>5.17</v>
      </c>
      <c r="BU6" s="36">
        <f t="shared" si="8"/>
        <v>22.67</v>
      </c>
      <c r="BV6" s="36">
        <f t="shared" si="8"/>
        <v>37.92</v>
      </c>
      <c r="BW6" s="36">
        <f t="shared" si="8"/>
        <v>40.89</v>
      </c>
      <c r="BX6" s="36">
        <f t="shared" si="8"/>
        <v>41.25</v>
      </c>
      <c r="BY6" s="36">
        <f t="shared" si="8"/>
        <v>42.5</v>
      </c>
      <c r="BZ6" s="35" t="str">
        <f>IF(BZ7="","",IF(BZ7="-","【-】","【"&amp;SUBSTITUTE(TEXT(BZ7,"#,##0.00"),"-","△")&amp;"】"))</f>
        <v>【53.46】</v>
      </c>
      <c r="CA6" s="36">
        <f>IF(CA7="",NA(),CA7)</f>
        <v>397.19</v>
      </c>
      <c r="CB6" s="36">
        <f t="shared" ref="CB6:CJ6" si="9">IF(CB7="",NA(),CB7)</f>
        <v>428.41</v>
      </c>
      <c r="CC6" s="36">
        <f t="shared" si="9"/>
        <v>426.12</v>
      </c>
      <c r="CD6" s="36">
        <f t="shared" si="9"/>
        <v>587.14</v>
      </c>
      <c r="CE6" s="36">
        <f t="shared" si="9"/>
        <v>4862.62</v>
      </c>
      <c r="CF6" s="36">
        <f t="shared" si="9"/>
        <v>789.62</v>
      </c>
      <c r="CG6" s="36">
        <f t="shared" si="9"/>
        <v>423.18</v>
      </c>
      <c r="CH6" s="36">
        <f t="shared" si="9"/>
        <v>383.2</v>
      </c>
      <c r="CI6" s="36">
        <f t="shared" si="9"/>
        <v>383.25</v>
      </c>
      <c r="CJ6" s="36">
        <f t="shared" si="9"/>
        <v>377.72</v>
      </c>
      <c r="CK6" s="35" t="str">
        <f>IF(CK7="","",IF(CK7="-","【-】","【"&amp;SUBSTITUTE(TEXT(CK7,"#,##0.00"),"-","△")&amp;"】"))</f>
        <v>【300.47】</v>
      </c>
      <c r="CL6" s="36">
        <f>IF(CL7="",NA(),CL7)</f>
        <v>43.92</v>
      </c>
      <c r="CM6" s="36">
        <f t="shared" ref="CM6:CU6" si="10">IF(CM7="",NA(),CM7)</f>
        <v>46.47</v>
      </c>
      <c r="CN6" s="36">
        <f t="shared" si="10"/>
        <v>46.52</v>
      </c>
      <c r="CO6" s="36">
        <f t="shared" si="10"/>
        <v>49.17</v>
      </c>
      <c r="CP6" s="36">
        <f t="shared" si="10"/>
        <v>37.51</v>
      </c>
      <c r="CQ6" s="36">
        <f t="shared" si="10"/>
        <v>48.7</v>
      </c>
      <c r="CR6" s="36">
        <f t="shared" si="10"/>
        <v>46.9</v>
      </c>
      <c r="CS6" s="36">
        <f t="shared" si="10"/>
        <v>47.95</v>
      </c>
      <c r="CT6" s="36">
        <f t="shared" si="10"/>
        <v>48.26</v>
      </c>
      <c r="CU6" s="36">
        <f t="shared" si="10"/>
        <v>48.01</v>
      </c>
      <c r="CV6" s="35" t="str">
        <f>IF(CV7="","",IF(CV7="-","【-】","【"&amp;SUBSTITUTE(TEXT(CV7,"#,##0.00"),"-","△")&amp;"】"))</f>
        <v>【54.90】</v>
      </c>
      <c r="CW6" s="36">
        <f>IF(CW7="",NA(),CW7)</f>
        <v>76.95</v>
      </c>
      <c r="CX6" s="36">
        <f t="shared" ref="CX6:DF6" si="11">IF(CX7="",NA(),CX7)</f>
        <v>67.67</v>
      </c>
      <c r="CY6" s="36">
        <f t="shared" si="11"/>
        <v>68.63</v>
      </c>
      <c r="CZ6" s="36">
        <f t="shared" si="11"/>
        <v>58.38</v>
      </c>
      <c r="DA6" s="36">
        <f t="shared" si="11"/>
        <v>73.53</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47.64</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72079</v>
      </c>
      <c r="D7" s="38">
        <v>47</v>
      </c>
      <c r="E7" s="38">
        <v>1</v>
      </c>
      <c r="F7" s="38">
        <v>0</v>
      </c>
      <c r="G7" s="38">
        <v>0</v>
      </c>
      <c r="H7" s="38" t="s">
        <v>95</v>
      </c>
      <c r="I7" s="38" t="s">
        <v>96</v>
      </c>
      <c r="J7" s="38" t="s">
        <v>97</v>
      </c>
      <c r="K7" s="38" t="s">
        <v>98</v>
      </c>
      <c r="L7" s="38" t="s">
        <v>99</v>
      </c>
      <c r="M7" s="38" t="s">
        <v>100</v>
      </c>
      <c r="N7" s="39" t="s">
        <v>101</v>
      </c>
      <c r="O7" s="39" t="s">
        <v>102</v>
      </c>
      <c r="P7" s="39">
        <v>0.04</v>
      </c>
      <c r="Q7" s="39">
        <v>3896</v>
      </c>
      <c r="R7" s="39">
        <v>76360</v>
      </c>
      <c r="S7" s="39">
        <v>279.43</v>
      </c>
      <c r="T7" s="39">
        <v>273.27</v>
      </c>
      <c r="U7" s="39">
        <v>34</v>
      </c>
      <c r="V7" s="39">
        <v>0.08</v>
      </c>
      <c r="W7" s="39">
        <v>425</v>
      </c>
      <c r="X7" s="39">
        <v>87.79</v>
      </c>
      <c r="Y7" s="39">
        <v>87.53</v>
      </c>
      <c r="Z7" s="39">
        <v>87.39</v>
      </c>
      <c r="AA7" s="39">
        <v>89.61</v>
      </c>
      <c r="AB7" s="39">
        <v>107.87</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797.5</v>
      </c>
      <c r="BF7" s="39">
        <v>762.76</v>
      </c>
      <c r="BG7" s="39">
        <v>13095.85</v>
      </c>
      <c r="BH7" s="39">
        <v>22397.360000000001</v>
      </c>
      <c r="BI7" s="39">
        <v>23189.38</v>
      </c>
      <c r="BJ7" s="39">
        <v>1510.14</v>
      </c>
      <c r="BK7" s="39">
        <v>1595.62</v>
      </c>
      <c r="BL7" s="39">
        <v>1302.33</v>
      </c>
      <c r="BM7" s="39">
        <v>1274.21</v>
      </c>
      <c r="BN7" s="39">
        <v>1183.92</v>
      </c>
      <c r="BO7" s="39">
        <v>1084.05</v>
      </c>
      <c r="BP7" s="39">
        <v>56.55</v>
      </c>
      <c r="BQ7" s="39">
        <v>55.79</v>
      </c>
      <c r="BR7" s="39">
        <v>56.92</v>
      </c>
      <c r="BS7" s="39">
        <v>42.83</v>
      </c>
      <c r="BT7" s="39">
        <v>5.17</v>
      </c>
      <c r="BU7" s="39">
        <v>22.67</v>
      </c>
      <c r="BV7" s="39">
        <v>37.92</v>
      </c>
      <c r="BW7" s="39">
        <v>40.89</v>
      </c>
      <c r="BX7" s="39">
        <v>41.25</v>
      </c>
      <c r="BY7" s="39">
        <v>42.5</v>
      </c>
      <c r="BZ7" s="39">
        <v>53.46</v>
      </c>
      <c r="CA7" s="39">
        <v>397.19</v>
      </c>
      <c r="CB7" s="39">
        <v>428.41</v>
      </c>
      <c r="CC7" s="39">
        <v>426.12</v>
      </c>
      <c r="CD7" s="39">
        <v>587.14</v>
      </c>
      <c r="CE7" s="39">
        <v>4862.62</v>
      </c>
      <c r="CF7" s="39">
        <v>789.62</v>
      </c>
      <c r="CG7" s="39">
        <v>423.18</v>
      </c>
      <c r="CH7" s="39">
        <v>383.2</v>
      </c>
      <c r="CI7" s="39">
        <v>383.25</v>
      </c>
      <c r="CJ7" s="39">
        <v>377.72</v>
      </c>
      <c r="CK7" s="39">
        <v>300.47000000000003</v>
      </c>
      <c r="CL7" s="39">
        <v>43.92</v>
      </c>
      <c r="CM7" s="39">
        <v>46.47</v>
      </c>
      <c r="CN7" s="39">
        <v>46.52</v>
      </c>
      <c r="CO7" s="39">
        <v>49.17</v>
      </c>
      <c r="CP7" s="39">
        <v>37.51</v>
      </c>
      <c r="CQ7" s="39">
        <v>48.7</v>
      </c>
      <c r="CR7" s="39">
        <v>46.9</v>
      </c>
      <c r="CS7" s="39">
        <v>47.95</v>
      </c>
      <c r="CT7" s="39">
        <v>48.26</v>
      </c>
      <c r="CU7" s="39">
        <v>48.01</v>
      </c>
      <c r="CV7" s="39">
        <v>54.9</v>
      </c>
      <c r="CW7" s="39">
        <v>76.95</v>
      </c>
      <c r="CX7" s="39">
        <v>67.67</v>
      </c>
      <c r="CY7" s="39">
        <v>68.63</v>
      </c>
      <c r="CZ7" s="39">
        <v>58.38</v>
      </c>
      <c r="DA7" s="39">
        <v>73.53</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47.64</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110</v>
      </c>
      <c r="D13" t="s">
        <v>110</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1216</cp:lastModifiedBy>
  <cp:lastPrinted>2021-01-22T04:24:35Z</cp:lastPrinted>
  <dcterms:created xsi:type="dcterms:W3CDTF">2020-12-04T02:19:12Z</dcterms:created>
  <dcterms:modified xsi:type="dcterms:W3CDTF">2021-01-22T04:24:37Z</dcterms:modified>
  <cp:category/>
</cp:coreProperties>
</file>