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財政係\Desktop\文書保管庫\5.財政状況公表関係（公会計・広報など）\財政状況資料集\30財政状況資料集\"/>
    </mc:Choice>
  </mc:AlternateContent>
  <xr:revisionPtr revIDLastSave="0" documentId="13_ncr:1_{2EA962CA-2107-4DB4-9E07-805F37F39752}" xr6:coauthVersionLast="43" xr6:coauthVersionMax="43" xr10:uidLastSave="{00000000-0000-0000-0000-000000000000}"/>
  <bookViews>
    <workbookView xWindow="-120" yWindow="-120" windowWidth="24240" windowHeight="13140"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O36" i="10"/>
  <c r="BW36" i="10"/>
  <c r="BW37" i="10" s="1"/>
  <c r="BW38" i="10" s="1"/>
  <c r="BW39" i="10" s="1"/>
  <c r="BW40" i="10" s="1"/>
  <c r="BW41" i="10" s="1"/>
  <c r="BW42" i="10" s="1"/>
  <c r="BE36" i="10"/>
  <c r="AM36" i="10"/>
  <c r="CO35" i="10"/>
  <c r="BW35" i="10"/>
  <c r="AM35" i="10"/>
  <c r="BW34" i="10"/>
  <c r="AM34" i="10"/>
  <c r="C34" i="10"/>
  <c r="CO34" i="10" l="1"/>
  <c r="C35" i="10"/>
  <c r="C36" i="10" s="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BE34" i="10"/>
  <c r="BE35" i="10" s="1"/>
</calcChain>
</file>

<file path=xl/sharedStrings.xml><?xml version="1.0" encoding="utf-8"?>
<sst xmlns="http://schemas.openxmlformats.org/spreadsheetml/2006/main" count="1113" uniqueCount="621">
  <si>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</si>
  <si>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</si>
  <si>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</si>
  <si>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</si>
  <si>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</si>
  <si>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</si>
  <si>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</si>
  <si>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</si>
  <si>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</si>
  <si>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</si>
  <si>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</si>
  <si>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</si>
  <si>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</si>
  <si>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</si>
  <si>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</si>
  <si>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</si>
  <si>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</si>
  <si>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</si>
  <si>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</si>
  <si>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</si>
  <si>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</si>
  <si>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</si>
  <si>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</si>
  <si>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</si>
  <si>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</si>
  <si>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</si>
  <si>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</si>
  <si>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</si>
  <si>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</si>
  <si>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</si>
  <si>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</si>
  <si>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</si>
  <si>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</si>
  <si>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</si>
  <si>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</si>
  <si>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</si>
  <si>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</si>
  <si>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</si>
  <si>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</si>
  <si>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</si>
  <si>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</si>
  <si>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</si>
  <si>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</si>
  <si>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</si>
  <si>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</si>
  <si>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</si>
  <si>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</si>
  <si>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</si>
  <si>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</si>
  <si>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</si>
  <si>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</si>
  <si>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</si>
  <si>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</si>
  <si>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</si>
  <si>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</si>
  <si>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</si>
  <si>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</si>
  <si>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</si>
  <si>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</si>
  <si>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</si>
  <si>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</si>
  <si>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</si>
  <si>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</si>
  <si>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</si>
  <si>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</si>
  <si>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</si>
  <si>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</si>
  <si>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</si>
  <si>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</si>
  <si>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</si>
  <si>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</si>
  <si>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</si>
  <si>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</si>
  <si>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</si>
  <si>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</si>
  <si>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</si>
  <si>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</si>
  <si>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</si>
  <si>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</si>
  <si>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</si>
  <si>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</si>
  <si>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</si>
  <si>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</si>
  <si>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</si>
  <si>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</si>
  <si>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</si>
  <si>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</si>
  <si>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</si>
  <si>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</si>
  <si>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</si>
  <si>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</si>
  <si>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</si>
  <si>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</si>
  <si>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</si>
  <si>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</si>
  <si>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</si>
  <si>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</si>
  <si>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</si>
  <si>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鮫川村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</si>
  <si>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</si>
  <si>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</si>
  <si>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</si>
  <si>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</si>
  <si>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</si>
  <si>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</si>
  <si>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</si>
  <si>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</si>
  <si>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</si>
  <si>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</si>
  <si>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</si>
  <si>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</si>
  <si>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</si>
  <si>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</si>
  <si>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</si>
  <si>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</si>
  <si>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</si>
  <si>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</si>
  <si>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</si>
  <si>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</si>
  <si>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</si>
  <si>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</si>
  <si>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</si>
  <si>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</si>
  <si>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</si>
  <si>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</si>
  <si>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</si>
  <si>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</si>
  <si>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</si>
  <si>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</si>
  <si>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</si>
  <si>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</si>
  <si>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</si>
  <si>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</si>
  <si>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</si>
  <si>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</si>
  <si>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</si>
  <si>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</si>
  <si>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</si>
  <si>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</si>
  <si>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</si>
  <si>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</si>
  <si>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</si>
  <si>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</si>
  <si>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</si>
  <si>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</si>
  <si>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</si>
  <si>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</si>
  <si>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</si>
  <si>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</si>
  <si>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</si>
  <si>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</si>
  <si>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</si>
  <si>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</si>
  <si>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</si>
  <si>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</si>
  <si>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-3.6</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</si>
  <si>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</si>
  <si>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</si>
  <si>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</si>
  <si>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</si>
  <si>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</si>
  <si>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</si>
  <si>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</si>
  <si>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</si>
  <si>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</si>
  <si>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</si>
  <si>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</si>
  <si>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</si>
  <si>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</si>
  <si>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</si>
  <si>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</si>
  <si>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</si>
  <si>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</si>
  <si>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</si>
  <si>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</si>
  <si>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</si>
  <si>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</si>
  <si>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</si>
  <si>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</si>
  <si>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</si>
  <si>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</si>
  <si>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</si>
  <si>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</si>
  <si>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</si>
  <si>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</si>
  <si>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</si>
  <si>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</si>
  <si>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</si>
  <si>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</si>
  <si>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</si>
  <si>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</si>
  <si>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</si>
  <si>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</si>
  <si>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</si>
  <si>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</si>
  <si>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</si>
  <si>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</si>
  <si>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</si>
  <si>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</si>
  <si>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</si>
  <si>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</si>
  <si>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</si>
  <si>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</si>
  <si>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</si>
  <si>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</si>
  <si>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</si>
  <si>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</si>
  <si>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</si>
  <si>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</si>
  <si>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</si>
  <si>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</si>
  <si>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</si>
  <si>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</si>
  <si>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</si>
  <si>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</si>
  <si>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</si>
  <si>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</si>
  <si>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</si>
  <si>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</si>
  <si>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</si>
  <si>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</si>
  <si>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</si>
  <si>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</si>
  <si>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</si>
  <si>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福島県鮫川村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</si>
  <si>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</si>
  <si>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</si>
  <si>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</si>
  <si>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</si>
  <si>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</si>
  <si>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</si>
  <si>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</si>
  <si>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</si>
  <si>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</si>
  <si>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</si>
  <si>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</si>
  <si>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</si>
  <si>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</si>
  <si>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</si>
  <si>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</si>
  <si>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</si>
  <si>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</si>
  <si>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</si>
  <si>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</si>
  <si>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</si>
  <si>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</si>
  <si>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</si>
  <si>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</si>
  <si>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</si>
  <si>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</si>
  <si>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</si>
  <si>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</si>
  <si>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</si>
  <si>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</si>
  <si>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</si>
  <si>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</si>
  <si>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</si>
  <si>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</si>
  <si>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</si>
  <si>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</si>
  <si>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</si>
  <si>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</si>
  <si>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</si>
  <si>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</si>
  <si>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</si>
  <si>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</si>
  <si>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</si>
  <si>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</si>
  <si>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</si>
  <si>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</si>
  <si>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</si>
  <si>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</si>
  <si>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</si>
  <si>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</si>
  <si>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</si>
  <si>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</si>
  <si>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</si>
  <si>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</si>
  <si>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</si>
  <si>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</si>
  <si>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</si>
  <si>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</si>
  <si>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</si>
  <si>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</si>
  <si>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</si>
  <si>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</si>
  <si>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</si>
  <si>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</si>
  <si>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</si>
  <si>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</si>
  <si>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</si>
  <si>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</si>
  <si>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</si>
  <si>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</si>
  <si>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</si>
  <si>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</si>
  <si>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</si>
  <si>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</si>
  <si>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</si>
  <si>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</si>
  <si>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</si>
  <si>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</si>
  <si>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</si>
  <si>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</si>
  <si>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</si>
  <si>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</si>
  <si>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</si>
  <si>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</si>
  <si>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</si>
  <si>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</si>
  <si>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</si>
  <si>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</si>
  <si>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</si>
  <si>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</si>
  <si>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</si>
  <si>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</si>
  <si>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</si>
  <si>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</si>
  <si>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</si>
  <si>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</si>
  <si>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</si>
  <si>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</si>
  <si>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</si>
  <si>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</si>
  <si>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</si>
  <si>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</si>
  <si>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</si>
  <si>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</si>
  <si>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</si>
  <si>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</si>
  <si>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</si>
  <si>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</si>
  <si>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</si>
  <si>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</si>
  <si>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</si>
  <si>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</si>
  <si>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</si>
  <si>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</si>
  <si>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</si>
  <si>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</si>
  <si>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</si>
  <si>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</si>
  <si>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</si>
  <si>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</si>
  <si>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</si>
  <si>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</si>
  <si>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</si>
  <si>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</si>
  <si>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</si>
  <si>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</si>
  <si>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</si>
  <si>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</si>
  <si>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</si>
  <si>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</si>
  <si>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</si>
  <si>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</si>
  <si>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</si>
  <si>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</si>
  <si>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</si>
  <si>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</si>
  <si>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</si>
  <si>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</si>
  <si>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</si>
  <si>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</si>
  <si>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</si>
  <si>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</si>
  <si>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</si>
  <si>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</si>
  <si>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</si>
  <si>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</si>
  <si>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</si>
  <si>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</si>
  <si>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</si>
  <si>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</si>
  <si>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</si>
  <si>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福島県鮫川村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</si>
  <si>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</si>
  <si>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</si>
  <si>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</si>
  <si>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</si>
  <si>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</si>
  <si>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</si>
  <si>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</si>
  <si>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</si>
  <si>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</si>
  <si>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</si>
  <si>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</si>
  <si>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</si>
  <si>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</si>
  <si>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</si>
  <si>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</si>
  <si>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</si>
  <si>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</si>
  <si>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</si>
  <si>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</si>
  <si>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</si>
  <si>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村営バス事業特別会計</t>
    <phoneticPr fontId="5"/>
  </si>
  <si>
    <t>交流施設特別会計</t>
    <phoneticPr fontId="5"/>
  </si>
  <si>
    <t>学校給食センター特別会計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</si>
  <si>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</si>
  <si>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</si>
  <si>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</si>
  <si>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</si>
  <si>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</si>
  <si>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</si>
  <si>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</si>
  <si>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</si>
  <si>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</si>
  <si>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</si>
  <si>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</si>
  <si>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</si>
  <si>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</si>
  <si>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</si>
  <si>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</si>
  <si>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</si>
  <si>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</si>
  <si>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後期高齢者医療特別会計</t>
    <phoneticPr fontId="5"/>
  </si>
  <si>
    <t>簡易水道事業特別会計</t>
    <phoneticPr fontId="5"/>
  </si>
  <si>
    <t>法非適用企業</t>
    <phoneticPr fontId="5"/>
  </si>
  <si>
    <t>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</si>
  <si>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</si>
  <si>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</si>
  <si>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</si>
  <si>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</si>
  <si>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</si>
  <si>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</si>
  <si>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</si>
  <si>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</si>
  <si>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</si>
  <si>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</si>
  <si>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</si>
  <si>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</si>
  <si>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</si>
  <si>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</si>
  <si>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</si>
  <si>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</si>
  <si>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</si>
  <si>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</si>
  <si>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</si>
  <si>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</si>
  <si>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</si>
  <si>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</si>
  <si>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</si>
  <si>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</si>
  <si>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</si>
  <si>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</si>
  <si>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</si>
  <si>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</si>
  <si>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</si>
  <si>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</si>
  <si>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</si>
  <si>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</si>
  <si>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</si>
  <si>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</si>
  <si>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</si>
  <si>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</si>
  <si>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</si>
  <si>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</si>
  <si>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</si>
  <si>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</si>
  <si>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</si>
  <si>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</si>
  <si>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</si>
  <si>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</si>
  <si>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</si>
  <si>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</si>
  <si>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</si>
  <si>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</si>
  <si>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</si>
  <si>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</si>
  <si>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</si>
  <si>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</si>
  <si>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</si>
  <si>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</si>
  <si>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</si>
  <si>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</si>
  <si>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</si>
  <si>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</si>
  <si>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</si>
  <si>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</si>
  <si>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</si>
  <si>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</si>
  <si>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</si>
  <si>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</si>
  <si>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</si>
  <si>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</si>
  <si>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</si>
  <si>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</si>
  <si>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</si>
  <si>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</si>
  <si>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</si>
  <si>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</si>
  <si>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</si>
  <si>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</si>
  <si>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</si>
  <si>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</si>
  <si>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</si>
  <si>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</si>
  <si>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</si>
  <si>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</si>
  <si>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</si>
  <si>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</si>
  <si>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</si>
  <si>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</si>
  <si>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</si>
  <si>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</si>
  <si>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</si>
  <si>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</si>
  <si>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</si>
  <si>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</si>
  <si>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</si>
  <si>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</si>
  <si>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</si>
  <si>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</si>
  <si>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</si>
  <si>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</si>
  <si>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</si>
  <si>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</si>
  <si>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</si>
  <si>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</si>
  <si>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</si>
  <si>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</si>
  <si>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</si>
  <si>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</si>
  <si>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</si>
  <si>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</si>
  <si>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</si>
  <si>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</si>
  <si>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</si>
  <si>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</si>
  <si>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</si>
  <si>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</si>
  <si>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</si>
  <si>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</si>
  <si>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</si>
  <si>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</si>
  <si>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</si>
  <si>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</si>
  <si>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</si>
  <si>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</si>
  <si>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</si>
  <si>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</si>
  <si>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</si>
  <si>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</si>
  <si>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</si>
  <si>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</si>
  <si>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</si>
  <si>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</si>
  <si>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</si>
  <si>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</si>
  <si>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</si>
  <si>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</si>
  <si>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</si>
  <si>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</si>
  <si>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</si>
  <si>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</si>
  <si>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</si>
  <si>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</si>
  <si>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</si>
  <si>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</si>
  <si>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</si>
  <si>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</si>
  <si>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</si>
  <si>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</si>
  <si>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</si>
  <si>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</si>
  <si>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</si>
  <si>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</si>
  <si>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</si>
  <si>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</si>
  <si>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</si>
  <si>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</si>
  <si>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</si>
  <si>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</si>
  <si>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</si>
  <si>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</si>
  <si>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4.61</t>
  </si>
  <si>
    <t>▲ 6.36</t>
  </si>
  <si>
    <t>▲ 1.28</t>
  </si>
  <si>
    <t>一般会計</t>
  </si>
  <si>
    <t>介護保険特別会計</t>
  </si>
  <si>
    <t>国民健康保険特別会計（直診勘定）</t>
  </si>
  <si>
    <t>交流施設特別会計</t>
  </si>
  <si>
    <t>国民健康保険特別会計（事業勘定）</t>
  </si>
  <si>
    <t>村営バス事業特別会計</t>
  </si>
  <si>
    <t>簡易水道事業特別会計</t>
  </si>
  <si>
    <t>集落排水事業特別会計</t>
  </si>
  <si>
    <t>その他会計（赤字）</t>
  </si>
  <si>
    <t>その他会計（黒字）</t>
  </si>
  <si>
    <t>H25末</t>
    <phoneticPr fontId="5"/>
  </si>
  <si>
    <t>H26末</t>
    <phoneticPr fontId="5"/>
  </si>
  <si>
    <t>H27末</t>
    <phoneticPr fontId="5"/>
  </si>
  <si>
    <t>H28末</t>
    <phoneticPr fontId="5"/>
  </si>
  <si>
    <t>H29末</t>
    <phoneticPr fontId="5"/>
  </si>
  <si>
    <t>白河地方土地開発公社</t>
    <rPh sb="0" eb="2">
      <t>シラカワ</t>
    </rPh>
    <rPh sb="2" eb="4">
      <t>チホウ</t>
    </rPh>
    <rPh sb="4" eb="6">
      <t>トチ</t>
    </rPh>
    <rPh sb="6" eb="8">
      <t>カイハツ</t>
    </rPh>
    <rPh sb="8" eb="10">
      <t>コウシャ</t>
    </rPh>
    <phoneticPr fontId="2"/>
  </si>
  <si>
    <t>白河地方広域市町村圏整備組合</t>
    <rPh sb="0" eb="2">
      <t>シラカワ</t>
    </rPh>
    <rPh sb="2" eb="4">
      <t>チホウ</t>
    </rPh>
    <rPh sb="4" eb="6">
      <t>コウイキ</t>
    </rPh>
    <rPh sb="6" eb="9">
      <t>シチョウソン</t>
    </rPh>
    <rPh sb="9" eb="10">
      <t>ケン</t>
    </rPh>
    <rPh sb="10" eb="12">
      <t>セイビ</t>
    </rPh>
    <rPh sb="12" eb="14">
      <t>クミアイ</t>
    </rPh>
    <phoneticPr fontId="2"/>
  </si>
  <si>
    <t>東白衛生組合</t>
    <rPh sb="0" eb="1">
      <t>ヒガシ</t>
    </rPh>
    <rPh sb="1" eb="2">
      <t>シロ</t>
    </rPh>
    <rPh sb="2" eb="4">
      <t>エイセイ</t>
    </rPh>
    <rPh sb="4" eb="6">
      <t>クミアイ</t>
    </rPh>
    <phoneticPr fontId="2"/>
  </si>
  <si>
    <t>福島県市町村総合事務組合（一般会計）</t>
    <rPh sb="0" eb="3">
      <t>フクシマケン</t>
    </rPh>
    <rPh sb="3" eb="4">
      <t>シ</t>
    </rPh>
    <rPh sb="4" eb="6">
      <t>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</si>
  <si>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4">
      <t>シ</t>
    </rPh>
    <rPh sb="4" eb="6">
      <t>チョウソン</t>
    </rPh>
    <rPh sb="6" eb="8">
      <t>ソウゴウ</t>
    </rPh>
    <rPh sb="8" eb="10">
      <t>ジム</t>
    </rPh>
    <rPh sb="10" eb="12">
      <t>クミアイ</t>
    </rPh>
    <rPh sb="13" eb="15">
      <t>ショウボウ</t>
    </rPh>
    <rPh sb="15" eb="18">
      <t>ホショウトウ</t>
    </rPh>
    <rPh sb="18" eb="20">
      <t>トクベツ</t>
    </rPh>
    <rPh sb="20" eb="22">
      <t>カイケイ</t>
    </rPh>
    <phoneticPr fontId="2"/>
  </si>
  <si>
    <t>福島県市町村総合事務組合（消防賞じゅつ金特別会計）</t>
    <rPh sb="0" eb="3">
      <t>フクシマケン</t>
    </rPh>
    <rPh sb="3" eb="4">
      <t>シ</t>
    </rPh>
    <rPh sb="4" eb="6">
      <t>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</si>
  <si>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4">
      <t>シ</t>
    </rPh>
    <rPh sb="4" eb="6">
      <t>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</si>
  <si>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4">
      <t>シ</t>
    </rPh>
    <rPh sb="4" eb="6">
      <t>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</si>
  <si>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福島県後期高齢者医療広域連合会（一般会計）</t>
    <rPh sb="0" eb="3">
      <t>フクシマケン</t>
    </rPh>
    <rPh sb="3" eb="5">
      <t>コウキ</t>
    </rPh>
    <rPh sb="5" eb="8">
      <t>コウレイシャ</t>
    </rPh>
    <rPh sb="8" eb="10">
      <t>イリョウ</t>
    </rPh>
    <rPh sb="10" eb="12">
      <t>コウイキ</t>
    </rPh>
    <rPh sb="12" eb="14">
      <t>レンゴウ</t>
    </rPh>
    <rPh sb="14" eb="15">
      <t>カイ</t>
    </rPh>
    <rPh sb="16" eb="18">
      <t>イッパン</t>
    </rPh>
    <rPh sb="18" eb="20">
      <t>カイケイ</t>
    </rPh>
    <phoneticPr fontId="2"/>
  </si>
  <si>
    <t>福島県後期高齢者医療広域連合会（後期高齢者医療特別会計）</t>
    <rPh sb="0" eb="3">
      <t>フクシマケン</t>
    </rPh>
    <rPh sb="3" eb="5">
      <t>コウキ</t>
    </rPh>
    <rPh sb="5" eb="8">
      <t>コウレイシャ</t>
    </rPh>
    <rPh sb="8" eb="10">
      <t>イリョウ</t>
    </rPh>
    <rPh sb="10" eb="12">
      <t>コウイキ</t>
    </rPh>
    <rPh sb="12" eb="14">
      <t>レンゴウ</t>
    </rPh>
    <rPh sb="14" eb="15">
      <t>カイ</t>
    </rPh>
    <rPh sb="16" eb="18">
      <t>コウキ</t>
    </rPh>
    <rPh sb="18" eb="21">
      <t>コウレイシャ</t>
    </rPh>
    <rPh sb="21" eb="23">
      <t>イリョウ</t>
    </rPh>
    <rPh sb="23" eb="25">
      <t>トクベツ</t>
    </rPh>
    <rPh sb="25" eb="27">
      <t>カイケイ</t>
    </rPh>
    <phoneticPr fontId="2"/>
  </si>
  <si>
    <t>公有施設整備基金</t>
    <rPh sb="0" eb="2">
      <t>コウユウ</t>
    </rPh>
    <rPh sb="2" eb="4">
      <t>シセツ</t>
    </rPh>
    <rPh sb="4" eb="6">
      <t>セイビ</t>
    </rPh>
    <rPh sb="6" eb="8">
      <t>キキン</t>
    </rPh>
    <phoneticPr fontId="2"/>
  </si>
  <si>
    <t>教育施設整備基金</t>
    <rPh sb="0" eb="2">
      <t>キョウイク</t>
    </rPh>
    <rPh sb="2" eb="4">
      <t>シセツ</t>
    </rPh>
    <rPh sb="4" eb="6">
      <t>セイビ</t>
    </rPh>
    <rPh sb="6" eb="8">
      <t>キキン</t>
    </rPh>
    <phoneticPr fontId="2"/>
  </si>
  <si>
    <t>福祉基金</t>
    <rPh sb="0" eb="2">
      <t>フクシ</t>
    </rPh>
    <rPh sb="2" eb="4">
      <t>キキン</t>
    </rPh>
    <phoneticPr fontId="2"/>
  </si>
  <si>
    <t>舘山公園整備推進事業基金</t>
    <rPh sb="0" eb="2">
      <t>タテヤマ</t>
    </rPh>
    <rPh sb="2" eb="4">
      <t>コウエン</t>
    </rPh>
    <rPh sb="4" eb="6">
      <t>セイビ</t>
    </rPh>
    <rPh sb="6" eb="8">
      <t>スイシン</t>
    </rPh>
    <rPh sb="8" eb="10">
      <t>ジギョウ</t>
    </rPh>
    <rPh sb="10" eb="12">
      <t>キキン</t>
    </rPh>
    <phoneticPr fontId="2"/>
  </si>
  <si>
    <t>鮫川村ふるさとづくり基金</t>
    <rPh sb="0" eb="3">
      <t>サメガワムラ</t>
    </rPh>
    <rPh sb="10" eb="12">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</si>
  <si>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</si>
  <si>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</si>
  <si>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</si>
  <si>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</si>
  <si>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</si>
  <si>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</si>
  <si>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</si>
  <si>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</si>
  <si>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</si>
  <si>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</si>
  <si>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（平成３０年度固定資産台帳未整備）
</t>
    <rPh sb="1" eb="3">
      <t>ヘイセイ</t>
    </rPh>
    <rPh sb="5" eb="7">
      <t>ネンド</t>
    </rPh>
    <rPh sb="7" eb="9">
      <t>コテイ</t>
    </rPh>
    <rPh sb="9" eb="11">
      <t>シサン</t>
    </rPh>
    <rPh sb="11" eb="13">
      <t>ダイチョウ</t>
    </rPh>
    <rPh sb="13" eb="16">
      <t>ミセイビ</t>
    </rPh>
    <phoneticPr fontId="5"/>
  </si>
  <si>
    <t>　実質公債費比率は類似団体と比較して低く、また、将来負担比率も低い。</t>
    <rPh sb="1" eb="3">
      <t>ジッシツ</t>
    </rPh>
    <rPh sb="3" eb="5">
      <t>コウサイ</t>
    </rPh>
    <rPh sb="5" eb="6">
      <t>ヒ</t>
    </rPh>
    <rPh sb="6" eb="8">
      <t>ヒリツ</t>
    </rPh>
    <rPh sb="9" eb="11">
      <t>ルイジ</t>
    </rPh>
    <rPh sb="11" eb="13">
      <t>ダンタイ</t>
    </rPh>
    <rPh sb="14" eb="16">
      <t>ヒカク</t>
    </rPh>
    <rPh sb="18" eb="19">
      <t>ヒク</t>
    </rPh>
    <rPh sb="24" eb="26">
      <t>ショウライ</t>
    </rPh>
    <rPh sb="26" eb="28">
      <t>フタン</t>
    </rPh>
    <rPh sb="28" eb="30">
      <t>ヒリツ</t>
    </rPh>
    <rPh sb="31" eb="32">
      <t>ヒク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</si>
</sst>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EC0AE72-FCC0-45E3-8571-3323AC06968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DE08-4F61-A535-D48051BC7E3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194075</c:v>
                </c:pt>
                <c:pt idx="1">
                  <c:v>176892</c:v>
                </c:pt>
                <c:pt idx="2">
                  <c:v>117481</c:v>
                </c:pt>
                <c:pt idx="3">
                  <c:v>160489</c:v>
                </c:pt>
                <c:pt idx="4">
                  <c:v>131675</c:v>
                </c:pt>
              </c:numCache>
            </c:numRef>
          </c:val>
          <c:smooth val="0"/>
          <c:extLst>
            <c:ext xmlns:c16="http://schemas.microsoft.com/office/drawing/2014/chart" uri="{C3380CC4-5D6E-409C-BE32-E72D297353CC}">
              <c16:uniqueId val="{00000001-DE08-4F61-A535-D48051BC7E3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3.69</c:v>
                </c:pt>
                <c:pt idx="1">
                  <c:v>4.91</c:v>
                </c:pt>
                <c:pt idx="2">
                  <c:v>6.16</c:v>
                </c:pt>
                <c:pt idx="3">
                  <c:v>7.28</c:v>
                </c:pt>
                <c:pt idx="4">
                  <c:v>8.98</c:v>
                </c:pt>
              </c:numCache>
            </c:numRef>
          </c:val>
          <c:extLst>
            <c:ext xmlns:c16="http://schemas.microsoft.com/office/drawing/2014/chart" uri="{C3380CC4-5D6E-409C-BE32-E72D297353CC}">
              <c16:uniqueId val="{00000000-E6C9-4DEC-817E-996BAFEBE27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42.91</c:v>
                </c:pt>
                <c:pt idx="1">
                  <c:v>41.45</c:v>
                </c:pt>
                <c:pt idx="2">
                  <c:v>37.01</c:v>
                </c:pt>
                <c:pt idx="3">
                  <c:v>30.43</c:v>
                </c:pt>
                <c:pt idx="4">
                  <c:v>28.68</c:v>
                </c:pt>
              </c:numCache>
            </c:numRef>
          </c:val>
          <c:extLst>
            <c:ext xmlns:c16="http://schemas.microsoft.com/office/drawing/2014/chart" uri="{C3380CC4-5D6E-409C-BE32-E72D297353CC}">
              <c16:uniqueId val="{00000001-E6C9-4DEC-817E-996BAFEBE27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11.13</c:v>
                </c:pt>
                <c:pt idx="1">
                  <c:v>1.02</c:v>
                </c:pt>
                <c:pt idx="2">
                  <c:v>-4.6100000000000003</c:v>
                </c:pt>
                <c:pt idx="3">
                  <c:v>-6.36</c:v>
                </c:pt>
                <c:pt idx="4">
                  <c:v>-1.28</c:v>
                </c:pt>
              </c:numCache>
            </c:numRef>
          </c:val>
          <c:smooth val="0"/>
          <c:extLst>
            <c:ext xmlns:c16="http://schemas.microsoft.com/office/drawing/2014/chart" uri="{C3380CC4-5D6E-409C-BE32-E72D297353CC}">
              <c16:uniqueId val="{00000002-E6C9-4DEC-817E-996BAFEBE27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0-CE3D-4EAB-8066-77841645673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E3D-4EAB-8066-77841645673F}"/>
            </c:ext>
          </c:extLst>
        </c:ser>
        <c:ser>
          <c:idx val="2"/>
          <c:order val="2"/>
          <c:tx>
            <c:strRef>
              <c:f>データシート!$A$29</c:f>
              <c:strCache>
                <c:ptCount val="1"/>
                <c:pt idx="0">
                  <c:v>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7.0000000000000007E-2</c:v>
                </c:pt>
                <c:pt idx="4">
                  <c:v>#N/A</c:v>
                </c:pt>
                <c:pt idx="5">
                  <c:v>0.14000000000000001</c:v>
                </c:pt>
                <c:pt idx="6">
                  <c:v>#N/A</c:v>
                </c:pt>
                <c:pt idx="7">
                  <c:v>0.12</c:v>
                </c:pt>
                <c:pt idx="8">
                  <c:v>#N/A</c:v>
                </c:pt>
                <c:pt idx="9">
                  <c:v>0.04</c:v>
                </c:pt>
              </c:numCache>
            </c:numRef>
          </c:val>
          <c:extLst>
            <c:ext xmlns:c16="http://schemas.microsoft.com/office/drawing/2014/chart" uri="{C3380CC4-5D6E-409C-BE32-E72D297353CC}">
              <c16:uniqueId val="{00000002-CE3D-4EAB-8066-77841645673F}"/>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0.04</c:v>
                </c:pt>
                <c:pt idx="2">
                  <c:v>#N/A</c:v>
                </c:pt>
                <c:pt idx="3">
                  <c:v>0.23</c:v>
                </c:pt>
                <c:pt idx="4">
                  <c:v>#N/A</c:v>
                </c:pt>
                <c:pt idx="5">
                  <c:v>0.25</c:v>
                </c:pt>
                <c:pt idx="6">
                  <c:v>#N/A</c:v>
                </c:pt>
                <c:pt idx="7">
                  <c:v>0.09</c:v>
                </c:pt>
                <c:pt idx="8">
                  <c:v>#N/A</c:v>
                </c:pt>
                <c:pt idx="9">
                  <c:v>0.08</c:v>
                </c:pt>
              </c:numCache>
            </c:numRef>
          </c:val>
          <c:extLst>
            <c:ext xmlns:c16="http://schemas.microsoft.com/office/drawing/2014/chart" uri="{C3380CC4-5D6E-409C-BE32-E72D297353CC}">
              <c16:uniqueId val="{00000003-CE3D-4EAB-8066-77841645673F}"/>
            </c:ext>
          </c:extLst>
        </c:ser>
        <c:ser>
          <c:idx val="4"/>
          <c:order val="4"/>
          <c:tx>
            <c:strRef>
              <c:f>データシート!$A$31</c:f>
              <c:strCache>
                <c:ptCount val="1"/>
                <c:pt idx="0">
                  <c:v>村営バス事業特別会計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0.14000000000000001</c:v>
                </c:pt>
                <c:pt idx="2">
                  <c:v>#N/A</c:v>
                </c:pt>
                <c:pt idx="3">
                  <c:v>0.1</c:v>
                </c:pt>
                <c:pt idx="4">
                  <c:v>#N/A</c:v>
                </c:pt>
                <c:pt idx="5">
                  <c:v>0.09</c:v>
                </c:pt>
                <c:pt idx="6">
                  <c:v>#N/A</c:v>
                </c:pt>
                <c:pt idx="7">
                  <c:v>0.06</c:v>
                </c:pt>
                <c:pt idx="8">
                  <c:v>#N/A</c:v>
                </c:pt>
                <c:pt idx="9">
                  <c:v>0.08</c:v>
                </c:pt>
              </c:numCache>
            </c:numRef>
          </c:val>
          <c:extLst>
            <c:ext xmlns:c16="http://schemas.microsoft.com/office/drawing/2014/chart" uri="{C3380CC4-5D6E-409C-BE32-E72D297353CC}">
              <c16:uniqueId val="{00000004-CE3D-4EAB-8066-77841645673F}"/>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1.24</c:v>
                </c:pt>
                <c:pt idx="2">
                  <c:v>#N/A</c:v>
                </c:pt>
                <c:pt idx="3">
                  <c:v>1.19</c:v>
                </c:pt>
                <c:pt idx="4">
                  <c:v>#N/A</c:v>
                </c:pt>
                <c:pt idx="5">
                  <c:v>1.36</c:v>
                </c:pt>
                <c:pt idx="6">
                  <c:v>#N/A</c:v>
                </c:pt>
                <c:pt idx="7">
                  <c:v>2.0099999999999998</c:v>
                </c:pt>
                <c:pt idx="8">
                  <c:v>#N/A</c:v>
                </c:pt>
                <c:pt idx="9">
                  <c:v>0.09</c:v>
                </c:pt>
              </c:numCache>
            </c:numRef>
          </c:val>
          <c:extLst>
            <c:ext xmlns:c16="http://schemas.microsoft.com/office/drawing/2014/chart" uri="{C3380CC4-5D6E-409C-BE32-E72D297353CC}">
              <c16:uniqueId val="{00000005-CE3D-4EAB-8066-77841645673F}"/>
            </c:ext>
          </c:extLst>
        </c:ser>
        <c:ser>
          <c:idx val="6"/>
          <c:order val="6"/>
          <c:tx>
            <c:strRef>
              <c:f>データシート!$A$33</c:f>
              <c:strCache>
                <c:ptCount val="1"/>
                <c:pt idx="0">
                  <c:v>交流施設特別会計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0.03</c:v>
                </c:pt>
                <c:pt idx="4">
                  <c:v>#N/A</c:v>
                </c:pt>
                <c:pt idx="5">
                  <c:v>7.0000000000000007E-2</c:v>
                </c:pt>
                <c:pt idx="6">
                  <c:v>#N/A</c:v>
                </c:pt>
                <c:pt idx="7">
                  <c:v>0.05</c:v>
                </c:pt>
                <c:pt idx="8">
                  <c:v>#N/A</c:v>
                </c:pt>
                <c:pt idx="9">
                  <c:v>0.12</c:v>
                </c:pt>
              </c:numCache>
            </c:numRef>
          </c:val>
          <c:extLst>
            <c:ext xmlns:c16="http://schemas.microsoft.com/office/drawing/2014/chart" uri="{C3380CC4-5D6E-409C-BE32-E72D297353CC}">
              <c16:uniqueId val="{00000006-CE3D-4EAB-8066-77841645673F}"/>
            </c:ext>
          </c:extLst>
        </c:ser>
        <c:ser>
          <c:idx val="7"/>
          <c:order val="7"/>
          <c:tx>
            <c:strRef>
              <c:f>データシート!$A$34</c:f>
              <c:strCache>
                <c:ptCount val="1"/>
                <c:pt idx="0">
                  <c:v>国民健康保険特別会計（直診勘定）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0.45</c:v>
                </c:pt>
                <c:pt idx="2">
                  <c:v>#N/A</c:v>
                </c:pt>
                <c:pt idx="3">
                  <c:v>0.6</c:v>
                </c:pt>
                <c:pt idx="4">
                  <c:v>#N/A</c:v>
                </c:pt>
                <c:pt idx="5">
                  <c:v>0.28000000000000003</c:v>
                </c:pt>
                <c:pt idx="6">
                  <c:v>#N/A</c:v>
                </c:pt>
                <c:pt idx="7">
                  <c:v>0.26</c:v>
                </c:pt>
                <c:pt idx="8">
                  <c:v>#N/A</c:v>
                </c:pt>
                <c:pt idx="9">
                  <c:v>0.19</c:v>
                </c:pt>
              </c:numCache>
            </c:numRef>
          </c:val>
          <c:extLst>
            <c:ext xmlns:c16="http://schemas.microsoft.com/office/drawing/2014/chart" uri="{C3380CC4-5D6E-409C-BE32-E72D297353CC}">
              <c16:uniqueId val="{00000007-CE3D-4EAB-8066-77841645673F}"/>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0.87</c:v>
                </c:pt>
                <c:pt idx="2">
                  <c:v>#N/A</c:v>
                </c:pt>
                <c:pt idx="3">
                  <c:v>0.55000000000000004</c:v>
                </c:pt>
                <c:pt idx="4">
                  <c:v>#N/A</c:v>
                </c:pt>
                <c:pt idx="5">
                  <c:v>0.42</c:v>
                </c:pt>
                <c:pt idx="6">
                  <c:v>#N/A</c:v>
                </c:pt>
                <c:pt idx="7">
                  <c:v>0.27</c:v>
                </c:pt>
                <c:pt idx="8">
                  <c:v>#N/A</c:v>
                </c:pt>
                <c:pt idx="9">
                  <c:v>0.57999999999999996</c:v>
                </c:pt>
              </c:numCache>
            </c:numRef>
          </c:val>
          <c:extLst>
            <c:ext xmlns:c16="http://schemas.microsoft.com/office/drawing/2014/chart" uri="{C3380CC4-5D6E-409C-BE32-E72D297353CC}">
              <c16:uniqueId val="{00000008-CE3D-4EAB-8066-77841645673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3.53</c:v>
                </c:pt>
                <c:pt idx="2">
                  <c:v>#N/A</c:v>
                </c:pt>
                <c:pt idx="3">
                  <c:v>4.75</c:v>
                </c:pt>
                <c:pt idx="4">
                  <c:v>#N/A</c:v>
                </c:pt>
                <c:pt idx="5">
                  <c:v>1.69</c:v>
                </c:pt>
                <c:pt idx="6">
                  <c:v>#N/A</c:v>
                </c:pt>
                <c:pt idx="7">
                  <c:v>7.15</c:v>
                </c:pt>
                <c:pt idx="8">
                  <c:v>#N/A</c:v>
                </c:pt>
                <c:pt idx="9">
                  <c:v>8.75</c:v>
                </c:pt>
              </c:numCache>
            </c:numRef>
          </c:val>
          <c:extLst>
            <c:ext xmlns:c16="http://schemas.microsoft.com/office/drawing/2014/chart" uri="{C3380CC4-5D6E-409C-BE32-E72D297353CC}">
              <c16:uniqueId val="{00000009-CE3D-4EAB-8066-77841645673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347</c:v>
                </c:pt>
                <c:pt idx="5">
                  <c:v>345</c:v>
                </c:pt>
                <c:pt idx="8">
                  <c:v>348</c:v>
                </c:pt>
                <c:pt idx="11">
                  <c:v>343</c:v>
                </c:pt>
                <c:pt idx="14">
                  <c:v>325</c:v>
                </c:pt>
              </c:numCache>
            </c:numRef>
          </c:val>
          <c:extLst>
            <c:ext xmlns:c16="http://schemas.microsoft.com/office/drawing/2014/chart" uri="{C3380CC4-5D6E-409C-BE32-E72D297353CC}">
              <c16:uniqueId val="{00000000-FC33-4C91-A66C-E5B3B60C15C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C33-4C91-A66C-E5B3B60C15C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2-FC33-4C91-A66C-E5B3B60C15C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c:v>
                </c:pt>
                <c:pt idx="3">
                  <c:v>4</c:v>
                </c:pt>
                <c:pt idx="6">
                  <c:v>4</c:v>
                </c:pt>
                <c:pt idx="9">
                  <c:v>4</c:v>
                </c:pt>
                <c:pt idx="12">
                  <c:v>4</c:v>
                </c:pt>
              </c:numCache>
            </c:numRef>
          </c:val>
          <c:extLst>
            <c:ext xmlns:c16="http://schemas.microsoft.com/office/drawing/2014/chart" uri="{C3380CC4-5D6E-409C-BE32-E72D297353CC}">
              <c16:uniqueId val="{00000003-FC33-4C91-A66C-E5B3B60C15C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69</c:v>
                </c:pt>
                <c:pt idx="3">
                  <c:v>70</c:v>
                </c:pt>
                <c:pt idx="6">
                  <c:v>70</c:v>
                </c:pt>
                <c:pt idx="9">
                  <c:v>67</c:v>
                </c:pt>
                <c:pt idx="12">
                  <c:v>73</c:v>
                </c:pt>
              </c:numCache>
            </c:numRef>
          </c:val>
          <c:extLst>
            <c:ext xmlns:c16="http://schemas.microsoft.com/office/drawing/2014/chart" uri="{C3380CC4-5D6E-409C-BE32-E72D297353CC}">
              <c16:uniqueId val="{00000004-FC33-4C91-A66C-E5B3B60C15C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C33-4C91-A66C-E5B3B60C15C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C33-4C91-A66C-E5B3B60C15C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341</c:v>
                </c:pt>
                <c:pt idx="3">
                  <c:v>379</c:v>
                </c:pt>
                <c:pt idx="6">
                  <c:v>379</c:v>
                </c:pt>
                <c:pt idx="9">
                  <c:v>377</c:v>
                </c:pt>
                <c:pt idx="12">
                  <c:v>357</c:v>
                </c:pt>
              </c:numCache>
            </c:numRef>
          </c:val>
          <c:extLst>
            <c:ext xmlns:c16="http://schemas.microsoft.com/office/drawing/2014/chart" uri="{C3380CC4-5D6E-409C-BE32-E72D297353CC}">
              <c16:uniqueId val="{00000007-FC33-4C91-A66C-E5B3B60C15C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68</c:v>
                </c:pt>
                <c:pt idx="2">
                  <c:v>#N/A</c:v>
                </c:pt>
                <c:pt idx="3">
                  <c:v>#N/A</c:v>
                </c:pt>
                <c:pt idx="4">
                  <c:v>110</c:v>
                </c:pt>
                <c:pt idx="5">
                  <c:v>#N/A</c:v>
                </c:pt>
                <c:pt idx="6">
                  <c:v>#N/A</c:v>
                </c:pt>
                <c:pt idx="7">
                  <c:v>107</c:v>
                </c:pt>
                <c:pt idx="8">
                  <c:v>#N/A</c:v>
                </c:pt>
                <c:pt idx="9">
                  <c:v>#N/A</c:v>
                </c:pt>
                <c:pt idx="10">
                  <c:v>107</c:v>
                </c:pt>
                <c:pt idx="11">
                  <c:v>#N/A</c:v>
                </c:pt>
                <c:pt idx="12">
                  <c:v>#N/A</c:v>
                </c:pt>
                <c:pt idx="13">
                  <c:v>111</c:v>
                </c:pt>
                <c:pt idx="14">
                  <c:v>#N/A</c:v>
                </c:pt>
              </c:numCache>
            </c:numRef>
          </c:val>
          <c:smooth val="0"/>
          <c:extLst>
            <c:ext xmlns:c16="http://schemas.microsoft.com/office/drawing/2014/chart" uri="{C3380CC4-5D6E-409C-BE32-E72D297353CC}">
              <c16:uniqueId val="{00000008-FC33-4C91-A66C-E5B3B60C15C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2854</c:v>
                </c:pt>
                <c:pt idx="5">
                  <c:v>2739</c:v>
                </c:pt>
                <c:pt idx="8">
                  <c:v>2616</c:v>
                </c:pt>
                <c:pt idx="11">
                  <c:v>2526</c:v>
                </c:pt>
                <c:pt idx="14">
                  <c:v>2457</c:v>
                </c:pt>
              </c:numCache>
            </c:numRef>
          </c:val>
          <c:extLst>
            <c:ext xmlns:c16="http://schemas.microsoft.com/office/drawing/2014/chart" uri="{C3380CC4-5D6E-409C-BE32-E72D297353CC}">
              <c16:uniqueId val="{00000000-3E73-4261-9C50-197EABF302B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180</c:v>
                </c:pt>
                <c:pt idx="5">
                  <c:v>207</c:v>
                </c:pt>
                <c:pt idx="8">
                  <c:v>189</c:v>
                </c:pt>
                <c:pt idx="11">
                  <c:v>174</c:v>
                </c:pt>
                <c:pt idx="14">
                  <c:v>166</c:v>
                </c:pt>
              </c:numCache>
            </c:numRef>
          </c:val>
          <c:extLst>
            <c:ext xmlns:c16="http://schemas.microsoft.com/office/drawing/2014/chart" uri="{C3380CC4-5D6E-409C-BE32-E72D297353CC}">
              <c16:uniqueId val="{00000001-3E73-4261-9C50-197EABF302B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1705</c:v>
                </c:pt>
                <c:pt idx="5">
                  <c:v>1899</c:v>
                </c:pt>
                <c:pt idx="8">
                  <c:v>2024</c:v>
                </c:pt>
                <c:pt idx="11">
                  <c:v>2186</c:v>
                </c:pt>
                <c:pt idx="14">
                  <c:v>2203</c:v>
                </c:pt>
              </c:numCache>
            </c:numRef>
          </c:val>
          <c:extLst>
            <c:ext xmlns:c16="http://schemas.microsoft.com/office/drawing/2014/chart" uri="{C3380CC4-5D6E-409C-BE32-E72D297353CC}">
              <c16:uniqueId val="{00000002-3E73-4261-9C50-197EABF302B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E73-4261-9C50-197EABF302B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E73-4261-9C50-197EABF302B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E73-4261-9C50-197EABF302B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629</c:v>
                </c:pt>
                <c:pt idx="3">
                  <c:v>600</c:v>
                </c:pt>
                <c:pt idx="6">
                  <c:v>597</c:v>
                </c:pt>
                <c:pt idx="9">
                  <c:v>567</c:v>
                </c:pt>
                <c:pt idx="12">
                  <c:v>520</c:v>
                </c:pt>
              </c:numCache>
            </c:numRef>
          </c:val>
          <c:extLst>
            <c:ext xmlns:c16="http://schemas.microsoft.com/office/drawing/2014/chart" uri="{C3380CC4-5D6E-409C-BE32-E72D297353CC}">
              <c16:uniqueId val="{00000006-3E73-4261-9C50-197EABF302B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20</c:v>
                </c:pt>
                <c:pt idx="3">
                  <c:v>19</c:v>
                </c:pt>
                <c:pt idx="6">
                  <c:v>16</c:v>
                </c:pt>
                <c:pt idx="9">
                  <c:v>14</c:v>
                </c:pt>
                <c:pt idx="12">
                  <c:v>19</c:v>
                </c:pt>
              </c:numCache>
            </c:numRef>
          </c:val>
          <c:extLst>
            <c:ext xmlns:c16="http://schemas.microsoft.com/office/drawing/2014/chart" uri="{C3380CC4-5D6E-409C-BE32-E72D297353CC}">
              <c16:uniqueId val="{00000007-3E73-4261-9C50-197EABF302B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672</c:v>
                </c:pt>
                <c:pt idx="3">
                  <c:v>649</c:v>
                </c:pt>
                <c:pt idx="6">
                  <c:v>634</c:v>
                </c:pt>
                <c:pt idx="9">
                  <c:v>640</c:v>
                </c:pt>
                <c:pt idx="12">
                  <c:v>592</c:v>
                </c:pt>
              </c:numCache>
            </c:numRef>
          </c:val>
          <c:extLst>
            <c:ext xmlns:c16="http://schemas.microsoft.com/office/drawing/2014/chart" uri="{C3380CC4-5D6E-409C-BE32-E72D297353CC}">
              <c16:uniqueId val="{00000008-3E73-4261-9C50-197EABF302B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15</c:v>
                </c:pt>
                <c:pt idx="3">
                  <c:v>13</c:v>
                </c:pt>
                <c:pt idx="6">
                  <c:v>11</c:v>
                </c:pt>
                <c:pt idx="9">
                  <c:v>9</c:v>
                </c:pt>
                <c:pt idx="12">
                  <c:v>0</c:v>
                </c:pt>
              </c:numCache>
            </c:numRef>
          </c:val>
          <c:extLst>
            <c:ext xmlns:c16="http://schemas.microsoft.com/office/drawing/2014/chart" uri="{C3380CC4-5D6E-409C-BE32-E72D297353CC}">
              <c16:uniqueId val="{00000009-3E73-4261-9C50-197EABF302B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3335</c:v>
                </c:pt>
                <c:pt idx="3">
                  <c:v>3272</c:v>
                </c:pt>
                <c:pt idx="6">
                  <c:v>3114</c:v>
                </c:pt>
                <c:pt idx="9">
                  <c:v>3054</c:v>
                </c:pt>
                <c:pt idx="12">
                  <c:v>2896</c:v>
                </c:pt>
              </c:numCache>
            </c:numRef>
          </c:val>
          <c:extLst>
            <c:ext xmlns:c16="http://schemas.microsoft.com/office/drawing/2014/chart" uri="{C3380CC4-5D6E-409C-BE32-E72D297353CC}">
              <c16:uniqueId val="{0000000A-3E73-4261-9C50-197EABF302B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E73-4261-9C50-197EABF302B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767</c:v>
                </c:pt>
                <c:pt idx="1">
                  <c:v>618</c:v>
                </c:pt>
                <c:pt idx="2">
                  <c:v>564</c:v>
                </c:pt>
              </c:numCache>
            </c:numRef>
          </c:val>
          <c:extLst>
            <c:ext xmlns:c16="http://schemas.microsoft.com/office/drawing/2014/chart" uri="{C3380CC4-5D6E-409C-BE32-E72D297353CC}">
              <c16:uniqueId val="{00000000-6A4D-48E7-BB98-06301881EF2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53</c:v>
                </c:pt>
                <c:pt idx="1">
                  <c:v>53</c:v>
                </c:pt>
                <c:pt idx="2">
                  <c:v>53</c:v>
                </c:pt>
              </c:numCache>
            </c:numRef>
          </c:val>
          <c:extLst>
            <c:ext xmlns:c16="http://schemas.microsoft.com/office/drawing/2014/chart" uri="{C3380CC4-5D6E-409C-BE32-E72D297353CC}">
              <c16:uniqueId val="{00000001-6A4D-48E7-BB98-06301881EF2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1108</c:v>
                </c:pt>
                <c:pt idx="1">
                  <c:v>1324</c:v>
                </c:pt>
                <c:pt idx="2">
                  <c:v>1377</c:v>
                </c:pt>
              </c:numCache>
            </c:numRef>
          </c:val>
          <c:extLst>
            <c:ext xmlns:c16="http://schemas.microsoft.com/office/drawing/2014/chart" uri="{C3380CC4-5D6E-409C-BE32-E72D297353CC}">
              <c16:uniqueId val="{00000002-6A4D-48E7-BB98-06301881EF2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{639F5AFC-91F2-48F1-8D0F-70844F75D8FA}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674-4939-962D-EF4C4AE3440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{39E3311D-A528-4AE5-B1C0-45367CB2E802}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674-4939-962D-EF4C4AE3440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{535EBA97-0DF1-4568-BACC-E9D9CC9401A2}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674-4939-962D-EF4C4AE3440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{555F3E32-C5A6-4068-A1EC-C926713A406D}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674-4939-962D-EF4C4AE3440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{68FEE35D-923D-4440-9122-B3612D4FEE74}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674-4939-962D-EF4C4AE3440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{0D0BE496-8663-471B-9B7B-DA69DCEFDBEA}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674-4939-962D-EF4C4AE3440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{C4C44209-269F-407E-A027-C5F16D7EC34F}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674-4939-962D-EF4C4AE3440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{4583E1E7-0703-4D5C-BAD4-15A62F5D645F}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674-4939-962D-EF4C4AE3440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{BF395A1F-4626-4306-BFA9-CB9F769BD18C}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674-4939-962D-EF4C4AE3440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674-4939-962D-EF4C4AE3440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{9992C019-1702-49F8-879E-9D9030C91B9F}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674-4939-962D-EF4C4AE3440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{82BBF882-0BFB-434E-AAC4-53C437B23308}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674-4939-962D-EF4C4AE3440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{8077B496-9FA5-4EB3-A26C-29ADCC281103}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674-4939-962D-EF4C4AE3440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{10ED2A48-B243-44CA-B2E2-6F17AF6A4D0B}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674-4939-962D-EF4C4AE3440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{D9D8CD1F-3896-4ACC-A5CF-929FAC5B6963}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674-4939-962D-EF4C4AE3440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{9725266D-4FAC-46AA-B0BA-0F65F7569EE6}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674-4939-962D-EF4C4AE3440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{60309E75-AED3-47CB-8BFF-A7FCEB8EBC45}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674-4939-962D-EF4C4AE34402}"/>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{F7685926-E45F-4C9C-BD18-527EE88A26FC}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674-4939-962D-EF4C4AE3440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{CC55A928-0461-4B5B-8F6E-2793CC0D1326}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674-4939-962D-EF4C4AE3440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57.6</c:v>
                </c:pt>
              </c:numCache>
            </c:numRef>
          </c:xVal>
          <c:yVal>
            <c:numRef>
              <c:f>公会計指標分析・財政指標組合せ分析表!$BP$55:$DC$55</c:f>
              <c:numCache>
                <c:formatCode>#,##0.0;"▲ "#,##0.0</c:formatCode>
                <c:ptCount val="40"/>
                <c:pt idx="24">
                  <c:v>0</c:v>
                </c:pt>
              </c:numCache>
            </c:numRef>
          </c:yVal>
          <c:smooth val="0"/>
          <c:extLst>
            <c:ext xmlns:c16="http://schemas.microsoft.com/office/drawing/2014/chart" uri="{C3380CC4-5D6E-409C-BE32-E72D297353CC}">
              <c16:uniqueId val="{00000013-1674-4939-962D-EF4C4AE34402}"/>
            </c:ext>
          </c:extLst>
        </c:ser>
        <c:dLbls>
          <c:showLegendKey val="0"/>
          <c:showVal val="1"/>
          <c:showCatName val="0"/>
          <c:showSerName val="0"/>
          <c:showPercent val="0"/>
          <c:showBubbleSize val="0"/>
        </c:dLbls>
        <c:axId val="46179840"/>
        <c:axId val="46181760"/>
      </c:scatterChart>
      <c:valAx>
        <c:axId val="46179840"/>
        <c:scaling>
          <c:orientation val="minMax"/>
          <c:max val="69.199999999999989"/>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{837FEA85-AC29-43C5-AB1F-C077E586BD1B}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245-483D-980A-C246064FEF1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{0BD486DD-998A-460E-A68C-77C2CF42BC8B}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245-483D-980A-C246064FEF1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{AAB740B6-0852-4676-9D91-FA04038A83BC}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245-483D-980A-C246064FEF1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{C09B33D5-DC4F-4B35-BE17-4AF81AE081A9}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245-483D-980A-C246064FEF1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{ECFFAF45-A66D-4203-B9F4-7E9D2C31103C}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245-483D-980A-C246064FEF19}"/>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{EEAC7889-904E-4EA6-A39F-A3F93F88C520}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245-483D-980A-C246064FEF19}"/>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{F5FD7E06-D218-4FDA-B1EF-F0CE936FA87C}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245-483D-980A-C246064FEF19}"/>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{C2FEAC32-F15E-4128-9BA6-62E4980C50E9}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245-483D-980A-C246064FEF19}"/>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{420A9DC1-CC86-48BB-BE5A-1E74309AE12B}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245-483D-980A-C246064FEF1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5</c:v>
                </c:pt>
                <c:pt idx="16">
                  <c:v>5.3</c:v>
                </c:pt>
                <c:pt idx="24">
                  <c:v>6.1</c:v>
                </c:pt>
                <c:pt idx="32">
                  <c:v>6.3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245-483D-980A-C246064FEF1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{F6540054-4BD5-4D2C-8D45-5FB902AAA376}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245-483D-980A-C246064FEF1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{00E38E62-CE46-4840-9824-450DD2EF3ADA}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245-483D-980A-C246064FEF1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{8C4934B0-CCD0-475A-B755-AADCDFA99565}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245-483D-980A-C246064FEF1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{E6B5F201-DEC8-4CF0-AC23-9E5825290595}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245-483D-980A-C246064FEF1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{835E5708-FA78-45EF-B190-4D1CB2E375A7}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245-483D-980A-C246064FEF1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{47336AF2-A9B9-4528-959A-B6761DCEE21B}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245-483D-980A-C246064FEF1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{2DB069AE-53EF-419F-8F40-C66D7708BECC}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245-483D-980A-C246064FEF19}"/>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{256DF43B-EDBF-4CD8-A1A6-7A64D3A1159E}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245-483D-980A-C246064FEF19}"/>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{AD23DC3C-94C4-4579-ABD6-5AD2E469FF01}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245-483D-980A-C246064FEF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245-483D-980A-C246064FEF19}"/>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福島県鮫川村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新たに償還開始した額が、前年度償還金の満了に伴う減少額より、少なかったため元利償還金が若干の減少となった。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公営企業債償還財源のための繰入金は前年度と</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比較し</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であった。</a:t>
          </a:r>
          <a:endParaRPr lang="ja-JP" altLang="ja-JP" sz="1400">
            <a:effectLst/>
            <a:latin typeface="ＭＳ Ｐゴシック" panose="020B0600070205080204" pitchFamily="50" charset="-128"/>
            <a:ea typeface="ＭＳ Ｐゴシック" panose="020B0600070205080204" pitchFamily="50" charset="-128"/>
          </a:endParaRPr>
        </a:p>
        <a:p>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算入公債費等は前年度と比較し</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百万円減となった。これは事業費補正算入は減となり、特定財源の公営住宅使用料が減少したことにより公債費に充当できる額が減少したことによる。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福島県鮫川村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地方債の現在高は、台風被害による災害復旧事業債</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、過疎債、辺地債が減</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ことと、台風被害が発生しなかったことで新たな借入がなかったため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現在高は減少した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公営企業債等繰入見込額は地方債元金残高の減に伴い将来負担額算定に用いる額が減少したため</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一方、充当可能基金は増となった。充当可能特定歳入は、公営住宅使用料の元金償還金に対する平均充当率は減少している。公営住宅建設事業債</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現在高が減少したため充当見込額は減少した。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福島県鮫川村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財政調整基金は取り崩した額に比べ積立額が少なかったため基金残高は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百万円減少したが、その他特定目的基金は取り崩した額に比べ積立額が多かったため基金残高は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3588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基金残高合計は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教育施設や公有施設の建替えや修繕、高齢者等に対する福祉支援事業の増加が想定されることから、経費の抑制に努め目的をもって基金を積立てる。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公有施設整備基金：公有施設の整備及び補修等に要する資金</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教育施設整備基金：義務教育施設整備に要する資金</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福祉基金：高齢者等の在宅福祉の向上及び健康の保持に資する事業、高齢者等に係るボランティア活動の活発化に資する事業、</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高齢者等の保健福祉の増進に関する事業に要する資金</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舘山公園整備推進事業基金：村民憩いの森「舘山公園」の整備に要する資金</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鮫川村ふるさとづくり基金：自然環境の維持・保全及び整備に関する事業、特産品の育成及び地域産業の振興に関する事業、</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高齢者の生活・子育て支援する地域づくりに関する事業、教育・歴史文化の保存に関する事業に要する資金</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公有施設整備基金：観光施設整備事業や村民保養施設整備事業等のため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百万円を取り崩したが、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百万円を積立てたため基金残高は前年度と比較し</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教育施設整備基金：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小中学校施設整備事業</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百万円を取り崩したが、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百万円を積立てたため基金残高は前年度と比較し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福祉基金：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福祉対策事業のため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百万円を積立てたため基金残高は前年度と</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同額</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舘山公園整備推進事業基金：公園管理事業のため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基金残高は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鮫川村ふるさとづくり基金：特産品育成事業や教育支援事業のため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百万円を取り崩したが、ふるさとづくりの寄附を積立てたため基金残高は</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今後、教育施設や公有施設の建替えや修繕等、多額の費用が必要なことが想定されるため経費の削減に努め基金を積立てる。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また、高齢化社会により高齢者福祉に関する事業への取り崩しが想定されるため経費の削減に努め基金を積立てる。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子育て支援事業（幼稚園・保育園運営費）や定住対策事業（分譲地整備事業）等のために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決算剰余金等により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百万円を積立てた。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取り崩した額に比べ積立額が少なかったため基金残高は減少した。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年度まで、取り崩した額に比べ積立額が少なかったため基金残高は年々減少している。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子育て支援事業（幼稚園・保育園運営費）のために取り崩すことが想定されるため、その他の事業の見直しを図り、剰余金等による積立額が取り崩し額と同程度となるようにすることで、大幅な基金残高の減少を抑え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年度まで増減は無かった。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経済事情の変動等により財源が不足する場合や、教育施設等の建替え等により村債の償還額が多額となる年度において取り崩しが想定されるため経費の削減に努め基金を積立てる。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CB29F3D-E6AB-4BFA-8FD4-80C4823328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DFB9442-6B01-4376-AC32-C85083C770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D4C138C3-C24A-4D5A-A1BE-41BA44D92B2C}"/>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id="{EF971F08-4870-4222-B862-4C9572F4CE58}"/>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a:extLst>
            <a:ext uri="{FF2B5EF4-FFF2-40B4-BE49-F238E27FC236}">
              <a16:creationId xmlns:a16="http://schemas.microsoft.com/office/drawing/2014/main" id="{ACCCB6C8-2AB1-4023-9F4E-CECFFCF2F14F}"/>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4EB9E4AC-F75A-4C86-9AAD-01FDEDB34E7B}"/>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135E9865-841A-4765-B6D8-50764166342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9B8A0BF6-0BEC-479B-A26E-897F277280CC}"/>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C063A7E8-0F06-48F5-86C3-E4E10FA2A72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64B68579-0B05-459D-AA21-6CB8A9097EA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66C2E6BA-D70F-4EBD-86F1-A7205DA4300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52060EC7-C59B-431C-A6D6-AA871E36442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福島県鮫川村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F21B20D0-0E9C-47F4-976A-981471729E6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A475143B-51B2-4C31-AB47-8798BA62F38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DEA8AFB1-D348-4605-978F-4AF849D14D7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1BCD9AD7-E88B-4C41-925D-0290A514849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979CE130-ABA9-41FE-B711-AF4548A3DE8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B1DB4D6F-BD67-40C2-8DF6-EA8EFE54A00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3,392
3,378
131.34
3,542,726
3,345,773
176,579
1,967,331
2,895,923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F2E620A6-1B43-46AB-8221-B99A10A7990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8557C0EB-84BF-4808-8212-B0CD7C75A64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2481DD49-CD70-4818-A129-6DB87069DA3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F607112D-9BF3-4B17-81B2-6806C8A5BAB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DFD19753-562F-438D-813D-2BC8701DEF7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CCF2B71D-0C47-453D-A94A-A09C34D397F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525CB506-EB7C-4FF4-8654-D7018CCE264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AE7C519E-9613-4A8E-900D-F876053229E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6E4DECCB-EBD4-4555-9BCF-9C69E85D649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1FC75122-F5B4-4879-ADA4-96C4D746FFF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48828C9E-A1DE-4B27-B114-B3A4348B84F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3DF1573B-7A15-4893-8374-5180E00913D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1E0B6061-2F00-467D-9C02-EFE0F29EF88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4092C73E-CD5D-4309-AAD1-CB052728ABD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51018DE4-E756-4FAC-84DA-2AEB3AE40A0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EFA43C62-AE18-4F3E-84CB-E95F16928C2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D5E9BBEE-B2BA-4945-95F4-F081AD52E33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a:extLst>
            <a:ext uri="{FF2B5EF4-FFF2-40B4-BE49-F238E27FC236}">
              <a16:creationId xmlns:a16="http://schemas.microsoft.com/office/drawing/2014/main" id="{6C11C173-D268-4D49-8437-02AD045293B5}"/>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8" name="テキスト ボックス 37">
          <a:extLst>
            <a:ext uri="{FF2B5EF4-FFF2-40B4-BE49-F238E27FC236}">
              <a16:creationId xmlns:a16="http://schemas.microsoft.com/office/drawing/2014/main" id="{0A626938-05FF-4D1C-B3F2-F0C9016DA59F}"/>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9" name="テキスト ボックス 38">
          <a:extLst>
            <a:ext uri="{FF2B5EF4-FFF2-40B4-BE49-F238E27FC236}">
              <a16:creationId xmlns:a16="http://schemas.microsoft.com/office/drawing/2014/main" id="{88D4E1CE-55EC-4036-A4E9-0F43D4558AA7}"/>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0" name="テキスト ボックス 39">
          <a:extLst>
            <a:ext uri="{FF2B5EF4-FFF2-40B4-BE49-F238E27FC236}">
              <a16:creationId xmlns:a16="http://schemas.microsoft.com/office/drawing/2014/main" id="{333DE1CC-DF8B-466F-989A-D1DB7250DEDF}"/>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id="{1E2950A3-507B-451D-BF0A-B930F12622F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id="{7BCCB608-505F-4BC4-9F30-0F6EB90EFC9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a:extLst>
            <a:ext uri="{FF2B5EF4-FFF2-40B4-BE49-F238E27FC236}">
              <a16:creationId xmlns:a16="http://schemas.microsoft.com/office/drawing/2014/main" id="{F4A5F9F2-0ACA-41F6-8097-7A843F7AE1C3}"/>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id="{56D334E8-BC37-43C9-8250-9BAA9A24088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id="{BC69A555-5A23-45ED-8708-220FAB5EAB4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id="{6FA41122-7F79-4903-9D0C-428D722D645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id="{98339F45-2425-45CA-92E6-C7F6E23A7C9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id="{F4A51DBF-B08E-435C-A704-FA849870E51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id="{ED16407C-C39B-40EC-AB02-17314509DC0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id="{01E432B2-72C3-424C-A5D4-823525B336B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id="{7D430EC7-BE98-48AD-8168-5585FC4BF8B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id="{661F6A5B-FE24-4174-9DDA-4B389FDB9F8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id="{A55D8407-E7FC-4D5E-A956-6F4684EF8CD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（平成３０年度固定資産台帳未整備）</a:t>
          </a:r>
        </a:p>
      </xdr:txBody>
    </xdr:sp>
    <xdr:clientData/>
  </xdr:twoCellAnchor>
  <xdr:oneCellAnchor>
    <xdr:from>
      <xdr:col>4</xdr:col>
      <xdr:colOff>174625</xdr:colOff>
      <xdr:row>23</xdr:row>
      <xdr:rowOff>47625</xdr:rowOff>
    </xdr:from>
    <xdr:ext cx="349839" cy="225703"/>
    <xdr:sp macro="" textlink="">
      <xdr:nvSpPr>
        <xdr:cNvPr id="54" name="テキスト ボックス 53">
          <a:extLst>
            <a:ext uri="{FF2B5EF4-FFF2-40B4-BE49-F238E27FC236}">
              <a16:creationId xmlns:a16="http://schemas.microsoft.com/office/drawing/2014/main" id="{03E0F799-7844-41F4-8062-A093338CA6C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a:extLst>
            <a:ext uri="{FF2B5EF4-FFF2-40B4-BE49-F238E27FC236}">
              <a16:creationId xmlns:a16="http://schemas.microsoft.com/office/drawing/2014/main" id="{DCC8B13A-3ECE-4DEC-8F1B-61F7CB93AD2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a:extLst>
            <a:ext uri="{FF2B5EF4-FFF2-40B4-BE49-F238E27FC236}">
              <a16:creationId xmlns:a16="http://schemas.microsoft.com/office/drawing/2014/main" id="{EF3EBF6D-4610-4A45-91B6-9B0ECD10BBDC}"/>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a:extLst>
            <a:ext uri="{FF2B5EF4-FFF2-40B4-BE49-F238E27FC236}">
              <a16:creationId xmlns:a16="http://schemas.microsoft.com/office/drawing/2014/main" id="{68AADD1C-99CE-4EB6-96E5-2319FD4B8D7C}"/>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a:extLst>
            <a:ext uri="{FF2B5EF4-FFF2-40B4-BE49-F238E27FC236}">
              <a16:creationId xmlns:a16="http://schemas.microsoft.com/office/drawing/2014/main" id="{6A11451D-189F-4DE9-82AB-515E770CFC56}"/>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a:extLst>
            <a:ext uri="{FF2B5EF4-FFF2-40B4-BE49-F238E27FC236}">
              <a16:creationId xmlns:a16="http://schemas.microsoft.com/office/drawing/2014/main" id="{0C61FB24-7568-4DC8-A74B-A72AE1E3DE58}"/>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a:extLst>
            <a:ext uri="{FF2B5EF4-FFF2-40B4-BE49-F238E27FC236}">
              <a16:creationId xmlns:a16="http://schemas.microsoft.com/office/drawing/2014/main" id="{862EB696-2D83-4877-BA93-5452EE3A9586}"/>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a:extLst>
            <a:ext uri="{FF2B5EF4-FFF2-40B4-BE49-F238E27FC236}">
              <a16:creationId xmlns:a16="http://schemas.microsoft.com/office/drawing/2014/main" id="{B184323A-964D-4F1B-81BE-41640BB5D3D1}"/>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a:extLst>
            <a:ext uri="{FF2B5EF4-FFF2-40B4-BE49-F238E27FC236}">
              <a16:creationId xmlns:a16="http://schemas.microsoft.com/office/drawing/2014/main" id="{850D31C1-CD5B-4BAD-852F-36B5E3A99EEC}"/>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a:extLst>
            <a:ext uri="{FF2B5EF4-FFF2-40B4-BE49-F238E27FC236}">
              <a16:creationId xmlns:a16="http://schemas.microsoft.com/office/drawing/2014/main" id="{CA5EF5A4-4915-45C6-A06F-3BF13B92D89A}"/>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a:extLst>
            <a:ext uri="{FF2B5EF4-FFF2-40B4-BE49-F238E27FC236}">
              <a16:creationId xmlns:a16="http://schemas.microsoft.com/office/drawing/2014/main" id="{7743010B-BB30-44A1-AF0F-516840F5F141}"/>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a:extLst>
            <a:ext uri="{FF2B5EF4-FFF2-40B4-BE49-F238E27FC236}">
              <a16:creationId xmlns:a16="http://schemas.microsoft.com/office/drawing/2014/main" id="{77F3F785-985C-40AF-A93F-E3F267812C94}"/>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a:extLst>
            <a:ext uri="{FF2B5EF4-FFF2-40B4-BE49-F238E27FC236}">
              <a16:creationId xmlns:a16="http://schemas.microsoft.com/office/drawing/2014/main" id="{EFD68257-CBD1-4629-96F5-BE7C0C9D0908}"/>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a:extLst>
            <a:ext uri="{FF2B5EF4-FFF2-40B4-BE49-F238E27FC236}">
              <a16:creationId xmlns:a16="http://schemas.microsoft.com/office/drawing/2014/main" id="{97BCA050-39F7-4F03-A36C-0F832D911C27}"/>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a:extLst>
            <a:ext uri="{FF2B5EF4-FFF2-40B4-BE49-F238E27FC236}">
              <a16:creationId xmlns:a16="http://schemas.microsoft.com/office/drawing/2014/main" id="{11F3A501-38CE-4129-AE5A-B678D84CBDE2}"/>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ADB23D69-68E5-47CB-829D-CE11BA11313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3373EB8B-C061-4CDC-BE71-A08232134BF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77E69358-2570-4584-9BC2-A21F963D409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2" name="直線コネクタ 71">
          <a:extLst>
            <a:ext uri="{FF2B5EF4-FFF2-40B4-BE49-F238E27FC236}">
              <a16:creationId xmlns:a16="http://schemas.microsoft.com/office/drawing/2014/main" id="{B9B7921A-7152-4F58-B3D7-076804C7061B}"/>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3" name="有形固定資産減価償却率最小値テキスト">
          <a:extLst>
            <a:ext uri="{FF2B5EF4-FFF2-40B4-BE49-F238E27FC236}">
              <a16:creationId xmlns:a16="http://schemas.microsoft.com/office/drawing/2014/main" id="{26E88444-EE08-45E3-AABB-ABC0757DC355}"/>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4" name="直線コネクタ 73">
          <a:extLst>
            <a:ext uri="{FF2B5EF4-FFF2-40B4-BE49-F238E27FC236}">
              <a16:creationId xmlns:a16="http://schemas.microsoft.com/office/drawing/2014/main" id="{4A7B4153-79B4-4E30-8627-FC8E98C16DB1}"/>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5" name="有形固定資産減価償却率最大値テキスト">
          <a:extLst>
            <a:ext uri="{FF2B5EF4-FFF2-40B4-BE49-F238E27FC236}">
              <a16:creationId xmlns:a16="http://schemas.microsoft.com/office/drawing/2014/main" id="{7429179C-E1B1-4284-9905-865DFBE59040}"/>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6" name="直線コネクタ 75">
          <a:extLst>
            <a:ext uri="{FF2B5EF4-FFF2-40B4-BE49-F238E27FC236}">
              <a16:creationId xmlns:a16="http://schemas.microsoft.com/office/drawing/2014/main" id="{0CB32A39-113A-4004-AA57-37756F2AEDA3}"/>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77" name="有形固定資産減価償却率平均値テキスト">
          <a:extLst>
            <a:ext uri="{FF2B5EF4-FFF2-40B4-BE49-F238E27FC236}">
              <a16:creationId xmlns:a16="http://schemas.microsoft.com/office/drawing/2014/main" id="{381E6C00-59E8-4863-BE1E-89FB4AE6E6A5}"/>
            </a:ext>
          </a:extLst>
        </xdr:cNvPr>
        <xdr:cNvSpPr txBox="1"/>
      </xdr:nvSpPr>
      <xdr:spPr>
        <a:xfrm>
          <a:off x="4813300" y="5846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78" name="フローチャート: 判断 77">
          <a:extLst>
            <a:ext uri="{FF2B5EF4-FFF2-40B4-BE49-F238E27FC236}">
              <a16:creationId xmlns:a16="http://schemas.microsoft.com/office/drawing/2014/main" id="{61748A4B-2B3B-42E0-9D1C-28FA2904745B}"/>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79" name="フローチャート: 判断 78">
          <a:extLst>
            <a:ext uri="{FF2B5EF4-FFF2-40B4-BE49-F238E27FC236}">
              <a16:creationId xmlns:a16="http://schemas.microsoft.com/office/drawing/2014/main" id="{9F0DBC63-6530-4600-BC5E-69A18BDC0180}"/>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0" name="フローチャート: 判断 79">
          <a:extLst>
            <a:ext uri="{FF2B5EF4-FFF2-40B4-BE49-F238E27FC236}">
              <a16:creationId xmlns:a16="http://schemas.microsoft.com/office/drawing/2014/main" id="{357E96DA-2EFA-4C2B-B9C9-8B367A7E04C4}"/>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1" name="フローチャート: 判断 80">
          <a:extLst>
            <a:ext uri="{FF2B5EF4-FFF2-40B4-BE49-F238E27FC236}">
              <a16:creationId xmlns:a16="http://schemas.microsoft.com/office/drawing/2014/main" id="{A778AB9E-0DFB-4651-9DA7-99E98821831E}"/>
            </a:ext>
          </a:extLst>
        </xdr:cNvPr>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834F9F2D-96A4-4D9C-8A00-CC5D531A519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DF74D8F2-E27E-4330-A801-86CD633E9DF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E0FD1F85-A2E7-4972-B3F5-13E38841808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6F150E2-381C-42EF-9B6F-C7B4639472D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6DEF189A-315E-40FE-8DCB-7CCF9922752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159203</xdr:rowOff>
    </xdr:from>
    <xdr:to>
      <xdr:col>19</xdr:col>
      <xdr:colOff>187325</xdr:colOff>
      <xdr:row>31</xdr:row>
      <xdr:rowOff>89353</xdr:rowOff>
    </xdr:to>
    <xdr:sp macro="" textlink="">
      <xdr:nvSpPr>
        <xdr:cNvPr id="87" name="楕円 86">
          <a:extLst>
            <a:ext uri="{FF2B5EF4-FFF2-40B4-BE49-F238E27FC236}">
              <a16:creationId xmlns:a16="http://schemas.microsoft.com/office/drawing/2014/main" id="{7D2CE4A0-2B34-43F3-800B-DDBD13339229}"/>
            </a:ext>
          </a:extLst>
        </xdr:cNvPr>
        <xdr:cNvSpPr/>
      </xdr:nvSpPr>
      <xdr:spPr>
        <a:xfrm>
          <a:off x="4000500" y="607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104610</xdr:rowOff>
    </xdr:from>
    <xdr:ext cx="405111" cy="259045"/>
    <xdr:sp macro="" textlink="">
      <xdr:nvSpPr>
        <xdr:cNvPr id="88" name="n_1aveValue有形固定資産減価償却率">
          <a:extLst>
            <a:ext uri="{FF2B5EF4-FFF2-40B4-BE49-F238E27FC236}">
              <a16:creationId xmlns:a16="http://schemas.microsoft.com/office/drawing/2014/main" id="{A3CF84B3-6E98-40AF-A9B4-08D738CD6E51}"/>
            </a:ext>
          </a:extLst>
        </xdr:cNvPr>
        <xdr:cNvSpPr txBox="1"/>
      </xdr:nvSpPr>
      <xdr:spPr>
        <a:xfrm>
          <a:off x="38360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144706</xdr:rowOff>
    </xdr:from>
    <xdr:ext cx="405111" cy="259045"/>
    <xdr:sp macro="" textlink="">
      <xdr:nvSpPr>
        <xdr:cNvPr id="89" name="n_2aveValue有形固定資産減価償却率">
          <a:extLst>
            <a:ext uri="{FF2B5EF4-FFF2-40B4-BE49-F238E27FC236}">
              <a16:creationId xmlns:a16="http://schemas.microsoft.com/office/drawing/2014/main" id="{857A3BDD-58DC-4AC9-9F76-FADEE6D977A3}"/>
            </a:ext>
          </a:extLst>
        </xdr:cNvPr>
        <xdr:cNvSpPr txBox="1"/>
      </xdr:nvSpPr>
      <xdr:spPr>
        <a:xfrm>
          <a:off x="30867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90" name="n_3aveValue有形固定資産減価償却率">
          <a:extLst>
            <a:ext uri="{FF2B5EF4-FFF2-40B4-BE49-F238E27FC236}">
              <a16:creationId xmlns:a16="http://schemas.microsoft.com/office/drawing/2014/main" id="{1B41CB30-2899-4B96-80EC-057EB45CDB99}"/>
            </a:ext>
          </a:extLst>
        </xdr:cNvPr>
        <xdr:cNvSpPr txBox="1"/>
      </xdr:nvSpPr>
      <xdr:spPr>
        <a:xfrm>
          <a:off x="2324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80480</xdr:rowOff>
    </xdr:from>
    <xdr:ext cx="405111" cy="259045"/>
    <xdr:sp macro="" textlink="">
      <xdr:nvSpPr>
        <xdr:cNvPr id="91" name="n_1mainValue有形固定資産減価償却率">
          <a:extLst>
            <a:ext uri="{FF2B5EF4-FFF2-40B4-BE49-F238E27FC236}">
              <a16:creationId xmlns:a16="http://schemas.microsoft.com/office/drawing/2014/main" id="{06710F5B-8539-4D42-8779-6AFB8EB05DCC}"/>
            </a:ext>
          </a:extLst>
        </xdr:cNvPr>
        <xdr:cNvSpPr txBox="1"/>
      </xdr:nvSpPr>
      <xdr:spPr>
        <a:xfrm>
          <a:off x="3836044" y="6166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3F59120A-98D3-4102-BCA4-2B15A89F2D7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id="{F019FBF0-F9FE-415C-9462-C9545F6192F2}"/>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id="{AD6D02B8-DB45-4EF7-91D2-A7097A723AB8}"/>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[ 239.1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30C8E4DA-E5B3-408D-AD0C-917324A70CC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A2C1EEF7-AF24-477F-8569-01297CA954C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22CCE4AB-A25E-4055-BF47-5FCFEBF0E10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9FC15F28-86AA-4B73-804D-0EC6370D8F5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FF436ED2-C913-44EE-8BB8-7762E0FE160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5204DA97-40DC-46CD-9A05-7BD9287346F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DF453BAD-35EB-451B-8359-6F8392B49EA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421250AD-2C1B-49F4-BF75-FB862C5B73A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C78831C7-11D9-42E9-A5CF-2D8C4016A40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13089E1B-C086-4CB6-991C-3A8F272046F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債務償還比率は、類似団体と比較して</a:t>
          </a:r>
          <a:r>
            <a:rPr kumimoji="1" lang="en-US" altLang="ja-JP" sz="1100">
              <a:latin typeface="ＭＳ Ｐゴシック" panose="020B0600070205080204" pitchFamily="50" charset="-128"/>
              <a:ea typeface="ＭＳ Ｐゴシック" panose="020B0600070205080204" pitchFamily="50" charset="-128"/>
            </a:rPr>
            <a:t>37</a:t>
          </a:r>
          <a:r>
            <a:rPr kumimoji="1" lang="ja-JP" altLang="en-US" sz="1100">
              <a:latin typeface="ＭＳ Ｐゴシック" panose="020B0600070205080204" pitchFamily="50" charset="-128"/>
              <a:ea typeface="ＭＳ Ｐゴシック" panose="020B0600070205080204" pitchFamily="50" charset="-128"/>
            </a:rPr>
            <a:t>％下回っている。</a:t>
          </a: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777BBBE6-DE5B-49A7-A135-DFB3A53E8F4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D64F4CDD-7BF8-4937-9373-FD20F6F04D4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a:extLst>
            <a:ext uri="{FF2B5EF4-FFF2-40B4-BE49-F238E27FC236}">
              <a16:creationId xmlns:a16="http://schemas.microsoft.com/office/drawing/2014/main" id="{8748DD1E-3413-42CE-8129-24590BE1BD59}"/>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a:extLst>
            <a:ext uri="{FF2B5EF4-FFF2-40B4-BE49-F238E27FC236}">
              <a16:creationId xmlns:a16="http://schemas.microsoft.com/office/drawing/2014/main" id="{4070B13A-51F8-4593-9364-F31613C71A88}"/>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a:extLst>
            <a:ext uri="{FF2B5EF4-FFF2-40B4-BE49-F238E27FC236}">
              <a16:creationId xmlns:a16="http://schemas.microsoft.com/office/drawing/2014/main" id="{C1AEAFD5-A047-4BE6-A06E-ED59A838C2D7}"/>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a:extLst>
            <a:ext uri="{FF2B5EF4-FFF2-40B4-BE49-F238E27FC236}">
              <a16:creationId xmlns:a16="http://schemas.microsoft.com/office/drawing/2014/main" id="{F0017066-B883-43C8-8365-A7757C5520C5}"/>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a:extLst>
            <a:ext uri="{FF2B5EF4-FFF2-40B4-BE49-F238E27FC236}">
              <a16:creationId xmlns:a16="http://schemas.microsoft.com/office/drawing/2014/main" id="{B1072CBF-DED2-4AA7-BD61-B9FF11E4E4DC}"/>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a:extLst>
            <a:ext uri="{FF2B5EF4-FFF2-40B4-BE49-F238E27FC236}">
              <a16:creationId xmlns:a16="http://schemas.microsoft.com/office/drawing/2014/main" id="{AF54F4DD-522D-4D99-BB71-77611F78F2B4}"/>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a:extLst>
            <a:ext uri="{FF2B5EF4-FFF2-40B4-BE49-F238E27FC236}">
              <a16:creationId xmlns:a16="http://schemas.microsoft.com/office/drawing/2014/main" id="{37A60047-D698-40BF-B802-CC4D70DE37D1}"/>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a:extLst>
            <a:ext uri="{FF2B5EF4-FFF2-40B4-BE49-F238E27FC236}">
              <a16:creationId xmlns:a16="http://schemas.microsoft.com/office/drawing/2014/main" id="{84665737-7787-48B7-B638-58FE6FA5C8ED}"/>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a:extLst>
            <a:ext uri="{FF2B5EF4-FFF2-40B4-BE49-F238E27FC236}">
              <a16:creationId xmlns:a16="http://schemas.microsoft.com/office/drawing/2014/main" id="{A105A4FD-A6E3-447E-9635-8F550D1DC15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a:extLst>
            <a:ext uri="{FF2B5EF4-FFF2-40B4-BE49-F238E27FC236}">
              <a16:creationId xmlns:a16="http://schemas.microsoft.com/office/drawing/2014/main" id="{38B473F4-9FC1-4CA4-AF4B-5E12302E6D79}"/>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857F40B4-36ED-49F7-BDEB-4B06B6A4769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a:extLst>
            <a:ext uri="{FF2B5EF4-FFF2-40B4-BE49-F238E27FC236}">
              <a16:creationId xmlns:a16="http://schemas.microsoft.com/office/drawing/2014/main" id="{36CCBE50-3E1A-490A-B5C5-89260B720B3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42BFEB00-5E05-43D9-B6A4-5537E0F9D8A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0" name="直線コネクタ 119">
          <a:extLst>
            <a:ext uri="{FF2B5EF4-FFF2-40B4-BE49-F238E27FC236}">
              <a16:creationId xmlns:a16="http://schemas.microsoft.com/office/drawing/2014/main" id="{072EEE15-2917-4C7A-9310-FA5A71A57447}"/>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a:extLst>
            <a:ext uri="{FF2B5EF4-FFF2-40B4-BE49-F238E27FC236}">
              <a16:creationId xmlns:a16="http://schemas.microsoft.com/office/drawing/2014/main" id="{666C2EE1-7EA2-4307-999F-F8DD99A296B3}"/>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a:extLst>
            <a:ext uri="{FF2B5EF4-FFF2-40B4-BE49-F238E27FC236}">
              <a16:creationId xmlns:a16="http://schemas.microsoft.com/office/drawing/2014/main" id="{7B5554B5-BA1B-4D3B-BDFA-F8A58453E9AD}"/>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23" name="債務償還比率最大値テキスト">
          <a:extLst>
            <a:ext uri="{FF2B5EF4-FFF2-40B4-BE49-F238E27FC236}">
              <a16:creationId xmlns:a16="http://schemas.microsoft.com/office/drawing/2014/main" id="{74E6178D-9848-4B37-AF0B-ACC4FF957AAB}"/>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24" name="直線コネクタ 123">
          <a:extLst>
            <a:ext uri="{FF2B5EF4-FFF2-40B4-BE49-F238E27FC236}">
              <a16:creationId xmlns:a16="http://schemas.microsoft.com/office/drawing/2014/main" id="{19D7C208-DEE2-4FEA-9DF8-3C32022346EF}"/>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25" name="債務償還比率平均値テキスト">
          <a:extLst>
            <a:ext uri="{FF2B5EF4-FFF2-40B4-BE49-F238E27FC236}">
              <a16:creationId xmlns:a16="http://schemas.microsoft.com/office/drawing/2014/main" id="{CD10CD02-6C7E-4D30-BFFB-C32CD686A222}"/>
            </a:ext>
          </a:extLst>
        </xdr:cNvPr>
        <xdr:cNvSpPr txBox="1"/>
      </xdr:nvSpPr>
      <xdr:spPr>
        <a:xfrm>
          <a:off x="14846300" y="622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26" name="フローチャート: 判断 125">
          <a:extLst>
            <a:ext uri="{FF2B5EF4-FFF2-40B4-BE49-F238E27FC236}">
              <a16:creationId xmlns:a16="http://schemas.microsoft.com/office/drawing/2014/main" id="{C026EA17-AAE8-467C-8973-DD564AC2049F}"/>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27" name="フローチャート: 判断 126">
          <a:extLst>
            <a:ext uri="{FF2B5EF4-FFF2-40B4-BE49-F238E27FC236}">
              <a16:creationId xmlns:a16="http://schemas.microsoft.com/office/drawing/2014/main" id="{626049C0-95F4-4DC4-861C-C70A94E1A48F}"/>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2199A927-A413-421A-8C1C-65F7EA386F0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E7172BA7-7F86-4F45-AA98-7D2725D1EFE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48EB6623-BCAE-45A9-A47B-1AFA190205C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F1F41792-C011-453B-9FED-236A5D393EE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95E5A6C3-5055-48C6-A75B-034CDB2AA52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156654</xdr:rowOff>
    </xdr:from>
    <xdr:to>
      <xdr:col>76</xdr:col>
      <xdr:colOff>73025</xdr:colOff>
      <xdr:row>33</xdr:row>
      <xdr:rowOff>86804</xdr:rowOff>
    </xdr:to>
    <xdr:sp macro="" textlink="">
      <xdr:nvSpPr>
        <xdr:cNvPr id="133" name="楕円 132">
          <a:extLst>
            <a:ext uri="{FF2B5EF4-FFF2-40B4-BE49-F238E27FC236}">
              <a16:creationId xmlns:a16="http://schemas.microsoft.com/office/drawing/2014/main" id="{7F8A7F18-7895-439B-B309-BC5CAF7EE22D}"/>
            </a:ext>
          </a:extLst>
        </xdr:cNvPr>
        <xdr:cNvSpPr/>
      </xdr:nvSpPr>
      <xdr:spPr>
        <a:xfrm>
          <a:off x="14744700" y="641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135081</xdr:rowOff>
    </xdr:from>
    <xdr:ext cx="469744" cy="259045"/>
    <xdr:sp macro="" textlink="">
      <xdr:nvSpPr>
        <xdr:cNvPr id="134" name="債務償還比率該当値テキスト">
          <a:extLst>
            <a:ext uri="{FF2B5EF4-FFF2-40B4-BE49-F238E27FC236}">
              <a16:creationId xmlns:a16="http://schemas.microsoft.com/office/drawing/2014/main" id="{03F65588-5E14-4B7A-AC99-1D7DF9D7C253}"/>
            </a:ext>
          </a:extLst>
        </xdr:cNvPr>
        <xdr:cNvSpPr txBox="1"/>
      </xdr:nvSpPr>
      <xdr:spPr>
        <a:xfrm>
          <a:off x="14846300" y="639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108917</xdr:rowOff>
    </xdr:from>
    <xdr:to>
      <xdr:col>72</xdr:col>
      <xdr:colOff>123825</xdr:colOff>
      <xdr:row>33</xdr:row>
      <xdr:rowOff>39067</xdr:rowOff>
    </xdr:to>
    <xdr:sp macro="" textlink="">
      <xdr:nvSpPr>
        <xdr:cNvPr id="135" name="楕円 134">
          <a:extLst>
            <a:ext uri="{FF2B5EF4-FFF2-40B4-BE49-F238E27FC236}">
              <a16:creationId xmlns:a16="http://schemas.microsoft.com/office/drawing/2014/main" id="{5A415555-A404-4CC6-AED5-A8DA116189DA}"/>
            </a:ext>
          </a:extLst>
        </xdr:cNvPr>
        <xdr:cNvSpPr/>
      </xdr:nvSpPr>
      <xdr:spPr>
        <a:xfrm>
          <a:off x="14033500" y="636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159717</xdr:rowOff>
    </xdr:from>
    <xdr:to>
      <xdr:col>76</xdr:col>
      <xdr:colOff>22225</xdr:colOff>
      <xdr:row>33</xdr:row>
      <xdr:rowOff>36004</xdr:rowOff>
    </xdr:to>
    <xdr:cxnSp macro="">
      <xdr:nvCxnSpPr>
        <xdr:cNvPr id="136" name="直線コネクタ 135">
          <a:extLst>
            <a:ext uri="{FF2B5EF4-FFF2-40B4-BE49-F238E27FC236}">
              <a16:creationId xmlns:a16="http://schemas.microsoft.com/office/drawing/2014/main" id="{1AA1EDF1-9EBD-471A-8955-3D3D3CFF64C6}"/>
            </a:ext>
          </a:extLst>
        </xdr:cNvPr>
        <xdr:cNvCxnSpPr/>
      </xdr:nvCxnSpPr>
      <xdr:spPr>
        <a:xfrm>
          <a:off x="14084300" y="6417642"/>
          <a:ext cx="711200" cy="4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37" name="n_1aveValue債務償還比率">
          <a:extLst>
            <a:ext uri="{FF2B5EF4-FFF2-40B4-BE49-F238E27FC236}">
              <a16:creationId xmlns:a16="http://schemas.microsoft.com/office/drawing/2014/main" id="{16370549-886A-42D3-A7E1-966C6B5E5F8B}"/>
            </a:ext>
          </a:extLst>
        </xdr:cNvPr>
        <xdr:cNvSpPr txBox="1"/>
      </xdr:nvSpPr>
      <xdr:spPr>
        <a:xfrm>
          <a:off x="13836727" y="64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55594</xdr:rowOff>
    </xdr:from>
    <xdr:ext cx="469744" cy="259045"/>
    <xdr:sp macro="" textlink="">
      <xdr:nvSpPr>
        <xdr:cNvPr id="138" name="n_1mainValue債務償還比率">
          <a:extLst>
            <a:ext uri="{FF2B5EF4-FFF2-40B4-BE49-F238E27FC236}">
              <a16:creationId xmlns:a16="http://schemas.microsoft.com/office/drawing/2014/main" id="{DAA91B65-544C-4854-BCFF-FDE0F45C6D48}"/>
            </a:ext>
          </a:extLst>
        </xdr:cNvPr>
        <xdr:cNvSpPr txBox="1"/>
      </xdr:nvSpPr>
      <xdr:spPr>
        <a:xfrm>
          <a:off x="13836727" y="61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a:extLst>
            <a:ext uri="{FF2B5EF4-FFF2-40B4-BE49-F238E27FC236}">
              <a16:creationId xmlns:a16="http://schemas.microsoft.com/office/drawing/2014/main" id="{44D88870-B16F-48C8-B6F5-0A53856D651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a:extLst>
            <a:ext uri="{FF2B5EF4-FFF2-40B4-BE49-F238E27FC236}">
              <a16:creationId xmlns:a16="http://schemas.microsoft.com/office/drawing/2014/main" id="{85F2261C-6B96-483D-B4C4-CEB34BC58B2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a:extLst>
            <a:ext uri="{FF2B5EF4-FFF2-40B4-BE49-F238E27FC236}">
              <a16:creationId xmlns:a16="http://schemas.microsoft.com/office/drawing/2014/main" id="{BC66E997-C2D5-4B59-88CE-4F843697EFE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a:extLst>
            <a:ext uri="{FF2B5EF4-FFF2-40B4-BE49-F238E27FC236}">
              <a16:creationId xmlns:a16="http://schemas.microsoft.com/office/drawing/2014/main" id="{8CC7E1CC-B56F-4B8E-A393-3DB3C6AA777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a:extLst>
            <a:ext uri="{FF2B5EF4-FFF2-40B4-BE49-F238E27FC236}">
              <a16:creationId xmlns:a16="http://schemas.microsoft.com/office/drawing/2014/main" id="{7D0B4446-D839-446A-9123-71300349CE0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a:extLst>
            <a:ext uri="{FF2B5EF4-FFF2-40B4-BE49-F238E27FC236}">
              <a16:creationId xmlns:a16="http://schemas.microsoft.com/office/drawing/2014/main" id="{974D4550-8F79-4357-9602-18D9E79AB9F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BD93BD9-5313-48C2-95C2-C973B43D01E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8F7DA55-3040-4AB5-9447-5DF85D95A26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99C5471-1086-412F-B638-C9EAB95A443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E85D7B5-6DA6-4347-AEED-F7FC9014620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福島県鮫川村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E0E3BEA-9FCB-4FF8-930C-A599DC57E98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02789EA-7420-4F84-8007-FE22F34E7F2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2DD4C83-3AE4-4BD4-ADFD-6C2CBED36F5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BAB8FFE-8770-4477-87A6-52272F1D5E4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D3CCD47-9028-4218-9B57-B3F31AB6B78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8916179-FD8B-4620-A18F-5A8C119A32E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3,392
3,378
131.34
3,542,726
3,345,773
176,579
1,967,331
2,895,923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B3285EE-9ED1-4C0A-AB27-E6247602FAF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3F51A67-8C3B-4588-9ED5-C054FB862EC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0684199-F16A-4100-B102-5D8035A2CDD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F095F62-7CBE-473F-A76A-7953C6C7996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B3A8A0A-8919-4024-B8E2-8C40D816063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CC80F83-9CA4-4EB5-961C-8965EC3AE8C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E149D0E-9D90-4CFD-B6FB-B3D1D3C4D17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50BCA00-A9CB-4B2B-9FE1-731B782448C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8968725-5EE9-458C-AF22-E082EEF7F61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8FFA428-4D94-4AD5-B9F3-2C9DCF4C401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420FA23-EC92-4626-8CB8-A71DE8B4D7F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0A4D52D-251B-4D0F-B9A0-6758AD0F9FD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65AE433-22DD-4C3C-9503-4134F9F3153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2DBCF84-8A60-4C05-B9D3-18FF11C21AE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D6B195D-6875-4DC5-8C67-6CD81406A9C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62EB536-2ABE-4ADF-AF3E-A8D72208BE4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5112FA0-7D6A-41E8-8562-0ABE5A7D0A1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388239C-CD71-412E-AF2A-93F083C1425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6E16C14-E749-4DF2-A0A1-85C06642A99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B434EFA-0ABD-49CE-9D29-7BDAA8BB9BC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F6ABE712-C733-471B-AC9C-91F7EEA3A8A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1B5A7CDF-DDFA-4CFC-8C09-760F689BBB5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322916B-DE99-4E21-BF32-B3F2BBCC8B0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6565E42-D0E6-4F38-9D8C-0BCD8AF90BF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8F8D8339-3E1C-4115-96EC-576C8524C00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AFF41B91-74D0-439A-8F6F-47AEB8326A5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11734CC-922D-46DE-A900-46F4D18FBB4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DD686EC8-B4F7-4501-B492-33161F14632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537A77EE-3CAE-48F7-A0A6-4B034898557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866DDD9F-9944-4097-A32F-6C2ED9AFD37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696A77AC-7389-485A-921C-75DC92B8D7A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CE087550-4C2C-498B-94E7-2E490223FC4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A5CD338F-DB10-4202-A51F-782F25774A8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559BE9A2-EB83-4DCA-92F4-AEF7387CD89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9908E664-5BA0-4A5B-B057-68F71EF7211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87DB1B69-D5FE-47C8-916C-F0154589DB6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C93F7B67-4E7E-4F54-BEAD-8F6ED07647B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F8C71536-9A83-4B88-A62C-4ACF7EC6F27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6A576803-EBDB-438E-B90D-F9D2940A488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7ADF7808-2358-481D-8FD9-115F726211F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DFCE178C-2AE5-4811-B3E9-CFE6B2CA525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A37061BF-F610-4F62-9E94-CEC7D2EB5E7D}"/>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8031CEF-2DCE-481A-99A2-322B5805309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B8EB9104-4192-423F-8FE0-86DF3D5870E5}"/>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549A65E0-AAA3-418C-AAA1-A26FEEF9528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A82082A9-2AC9-4C58-B59A-B79C2407B6AF}"/>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2B6FE8E7-F5F3-4034-999A-4ED18A7361D4}"/>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7A418F96-C220-489B-B234-AFF37A9F010C}"/>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FB799060-99FC-48A9-AE1F-213E8DEC45A6}"/>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642A577C-2600-4550-B4CD-5372998B38DA}"/>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a:extLst>
            <a:ext uri="{FF2B5EF4-FFF2-40B4-BE49-F238E27FC236}">
              <a16:creationId xmlns:a16="http://schemas.microsoft.com/office/drawing/2014/main" id="{F22A9E3E-CB72-4BCC-A2F1-DE6F75BB216D}"/>
            </a:ext>
          </a:extLst>
        </xdr:cNvPr>
        <xdr:cNvSpPr txBox="1"/>
      </xdr:nvSpPr>
      <xdr:spPr>
        <a:xfrm>
          <a:off x="4673600" y="622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93427DCF-A04D-403B-9A2C-9CC868C6A801}"/>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5531026C-85B7-4A42-86A8-36CB6C2386F0}"/>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80A9A5F7-8588-4C0A-854E-7F96D6FA1955}"/>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id="{0859B943-A07A-457A-804B-FB8BD25546CB}"/>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A6237DF6-B663-4F17-90C6-125A64EEC01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2E32A98-1EE9-4990-8E15-B9FCEB64CFB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A19B616-8D7F-4B4F-8627-5BD7C04A8DA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12397C1-617F-4F0D-B0C8-531AF93ADD0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4DE6E0B-A1E7-4851-B033-0C953EA35E1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28666</xdr:rowOff>
    </xdr:from>
    <xdr:to>
      <xdr:col>20</xdr:col>
      <xdr:colOff>38100</xdr:colOff>
      <xdr:row>37</xdr:row>
      <xdr:rowOff>130266</xdr:rowOff>
    </xdr:to>
    <xdr:sp macro="" textlink="">
      <xdr:nvSpPr>
        <xdr:cNvPr id="72" name="楕円 71">
          <a:extLst>
            <a:ext uri="{FF2B5EF4-FFF2-40B4-BE49-F238E27FC236}">
              <a16:creationId xmlns:a16="http://schemas.microsoft.com/office/drawing/2014/main" id="{77E4859A-C6FB-4A43-8F87-E5983484BC2C}"/>
            </a:ext>
          </a:extLst>
        </xdr:cNvPr>
        <xdr:cNvSpPr/>
      </xdr:nvSpPr>
      <xdr:spPr>
        <a:xfrm>
          <a:off x="3746500" y="63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56985</xdr:rowOff>
    </xdr:from>
    <xdr:ext cx="405111" cy="259045"/>
    <xdr:sp macro="" textlink="">
      <xdr:nvSpPr>
        <xdr:cNvPr id="73" name="n_1aveValue【道路】&#10;有形固定資産減価償却率">
          <a:extLst>
            <a:ext uri="{FF2B5EF4-FFF2-40B4-BE49-F238E27FC236}">
              <a16:creationId xmlns:a16="http://schemas.microsoft.com/office/drawing/2014/main" id="{75AA29C3-5B5B-459C-A6AB-244E73CDA406}"/>
            </a:ext>
          </a:extLst>
        </xdr:cNvPr>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74" name="n_2aveValue【道路】&#10;有形固定資産減価償却率">
          <a:extLst>
            <a:ext uri="{FF2B5EF4-FFF2-40B4-BE49-F238E27FC236}">
              <a16:creationId xmlns:a16="http://schemas.microsoft.com/office/drawing/2014/main" id="{7C9313C6-4737-4A4B-94D0-5BFF5092C9B7}"/>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75" name="n_3aveValue【道路】&#10;有形固定資産減価償却率">
          <a:extLst>
            <a:ext uri="{FF2B5EF4-FFF2-40B4-BE49-F238E27FC236}">
              <a16:creationId xmlns:a16="http://schemas.microsoft.com/office/drawing/2014/main" id="{592EFB8E-6705-4829-B6FA-4E2C98CDAEE8}"/>
            </a:ext>
          </a:extLst>
        </xdr:cNvPr>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121393</xdr:rowOff>
    </xdr:from>
    <xdr:ext cx="405111" cy="259045"/>
    <xdr:sp macro="" textlink="">
      <xdr:nvSpPr>
        <xdr:cNvPr id="76" name="n_1mainValue【道路】&#10;有形固定資産減価償却率">
          <a:extLst>
            <a:ext uri="{FF2B5EF4-FFF2-40B4-BE49-F238E27FC236}">
              <a16:creationId xmlns:a16="http://schemas.microsoft.com/office/drawing/2014/main" id="{70B06755-9C48-40B8-97A8-AB013166C6CE}"/>
            </a:ext>
          </a:extLst>
        </xdr:cNvPr>
        <xdr:cNvSpPr txBox="1"/>
      </xdr:nvSpPr>
      <xdr:spPr>
        <a:xfrm>
          <a:off x="3582044" y="646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34F92C56-AC71-482F-BCCA-C49797B3C91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2D7C41EF-65F3-4A0C-870E-4DF01E75F07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DD653810-2233-41D5-B225-2A244887403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4B472478-6E18-49FD-98B4-0BB2BFE6FA7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B8DA08D5-CCC5-4315-A1B2-FB56D0F58A4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2474AB53-ABFC-4972-B815-4B48DE4FB80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4B6B5D72-58C4-496D-92C7-FC001408C2E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5DAD2B4A-AA06-423D-9440-3AA95CF8D0B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2344EEC2-73D3-48E7-A5EF-62D39C7DB42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FDBD382A-94E9-4008-BE85-37BF35E8261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id="{13E5684E-B884-492B-B83C-D93684EA462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id="{BEA16422-696E-441B-88DD-4E4DA1F73D6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id="{3A597B7E-0578-46CB-ABEF-5BD02AEEAA7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a:extLst>
            <a:ext uri="{FF2B5EF4-FFF2-40B4-BE49-F238E27FC236}">
              <a16:creationId xmlns:a16="http://schemas.microsoft.com/office/drawing/2014/main" id="{E7566D52-64C9-4469-8A64-A9847BBFF6D4}"/>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id="{E7311FB9-9917-47FD-A17F-E39A7DB0C6A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a:extLst>
            <a:ext uri="{FF2B5EF4-FFF2-40B4-BE49-F238E27FC236}">
              <a16:creationId xmlns:a16="http://schemas.microsoft.com/office/drawing/2014/main" id="{8F917235-DD0A-4922-8F4E-A0F8C4BCF57B}"/>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id="{AEFDD962-0702-403F-A0A4-F815F9EE9C4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a:extLst>
            <a:ext uri="{FF2B5EF4-FFF2-40B4-BE49-F238E27FC236}">
              <a16:creationId xmlns:a16="http://schemas.microsoft.com/office/drawing/2014/main" id="{B9F5627F-F31C-421A-BFB9-CCB5790FC44C}"/>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id="{3B830CEA-DB45-4185-8866-9B2BF02CC07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a:extLst>
            <a:ext uri="{FF2B5EF4-FFF2-40B4-BE49-F238E27FC236}">
              <a16:creationId xmlns:a16="http://schemas.microsoft.com/office/drawing/2014/main" id="{FDAAAD14-F260-4890-B7D5-6B800FE2E51A}"/>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9DC0B080-B90E-431D-9C48-F6DBDEB03CB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a:extLst>
            <a:ext uri="{FF2B5EF4-FFF2-40B4-BE49-F238E27FC236}">
              <a16:creationId xmlns:a16="http://schemas.microsoft.com/office/drawing/2014/main" id="{039147B3-BFB4-4D59-8B7C-B9C3D0CAB60D}"/>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id="{F7D38E8C-F4CC-4DEB-9591-E90732BF49A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0" name="直線コネクタ 99">
          <a:extLst>
            <a:ext uri="{FF2B5EF4-FFF2-40B4-BE49-F238E27FC236}">
              <a16:creationId xmlns:a16="http://schemas.microsoft.com/office/drawing/2014/main" id="{C49E13D6-2953-41DB-BEEF-4A7424F1F64C}"/>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01" name="【道路】&#10;一人当たり延長最小値テキスト">
          <a:extLst>
            <a:ext uri="{FF2B5EF4-FFF2-40B4-BE49-F238E27FC236}">
              <a16:creationId xmlns:a16="http://schemas.microsoft.com/office/drawing/2014/main" id="{468712D8-7BC8-433C-80DB-42E54A6C1CC4}"/>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02" name="直線コネクタ 101">
          <a:extLst>
            <a:ext uri="{FF2B5EF4-FFF2-40B4-BE49-F238E27FC236}">
              <a16:creationId xmlns:a16="http://schemas.microsoft.com/office/drawing/2014/main" id="{8B7FF6FB-6C61-4293-858D-21A00EEB96F0}"/>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03" name="【道路】&#10;一人当たり延長最大値テキスト">
          <a:extLst>
            <a:ext uri="{FF2B5EF4-FFF2-40B4-BE49-F238E27FC236}">
              <a16:creationId xmlns:a16="http://schemas.microsoft.com/office/drawing/2014/main" id="{9B8089A7-AC78-49A9-9B1A-EA6E0E8448D4}"/>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04" name="直線コネクタ 103">
          <a:extLst>
            <a:ext uri="{FF2B5EF4-FFF2-40B4-BE49-F238E27FC236}">
              <a16:creationId xmlns:a16="http://schemas.microsoft.com/office/drawing/2014/main" id="{F942D3DB-B39C-4283-A235-165ECA6D25C7}"/>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149251</xdr:rowOff>
    </xdr:from>
    <xdr:ext cx="534377" cy="259045"/>
    <xdr:sp macro="" textlink="">
      <xdr:nvSpPr>
        <xdr:cNvPr id="105" name="【道路】&#10;一人当たり延長平均値テキスト">
          <a:extLst>
            <a:ext uri="{FF2B5EF4-FFF2-40B4-BE49-F238E27FC236}">
              <a16:creationId xmlns:a16="http://schemas.microsoft.com/office/drawing/2014/main" id="{C87B672D-2F2A-4CE6-92C7-17402AA13476}"/>
            </a:ext>
          </a:extLst>
        </xdr:cNvPr>
        <xdr:cNvSpPr txBox="1"/>
      </xdr:nvSpPr>
      <xdr:spPr>
        <a:xfrm>
          <a:off x="10515600" y="700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06" name="フローチャート: 判断 105">
          <a:extLst>
            <a:ext uri="{FF2B5EF4-FFF2-40B4-BE49-F238E27FC236}">
              <a16:creationId xmlns:a16="http://schemas.microsoft.com/office/drawing/2014/main" id="{397E296D-16B9-401B-8AFE-B50A452B7440}"/>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07" name="フローチャート: 判断 106">
          <a:extLst>
            <a:ext uri="{FF2B5EF4-FFF2-40B4-BE49-F238E27FC236}">
              <a16:creationId xmlns:a16="http://schemas.microsoft.com/office/drawing/2014/main" id="{7520E632-4B81-4C92-800B-0E60EF3B3F0F}"/>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08" name="フローチャート: 判断 107">
          <a:extLst>
            <a:ext uri="{FF2B5EF4-FFF2-40B4-BE49-F238E27FC236}">
              <a16:creationId xmlns:a16="http://schemas.microsoft.com/office/drawing/2014/main" id="{A9BF15E9-F627-474A-AB43-5E4D3A9D63B3}"/>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09" name="フローチャート: 判断 108">
          <a:extLst>
            <a:ext uri="{FF2B5EF4-FFF2-40B4-BE49-F238E27FC236}">
              <a16:creationId xmlns:a16="http://schemas.microsoft.com/office/drawing/2014/main" id="{4BA0F66E-1B3D-4896-AA7C-2470DA39F8E0}"/>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15DDA2A7-4872-4AA2-93A3-B3B6D41C7E7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6E087C1A-1293-49BA-93BF-21A67C2DE97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64F18F43-3B08-4CA5-BD3A-E074484CD7D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D2AA4A79-CCAB-4620-BA53-5351427927C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712ABB11-6AAD-47EC-A0F0-2F1CD72541A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34188</xdr:rowOff>
    </xdr:from>
    <xdr:to>
      <xdr:col>50</xdr:col>
      <xdr:colOff>165100</xdr:colOff>
      <xdr:row>41</xdr:row>
      <xdr:rowOff>135788</xdr:rowOff>
    </xdr:to>
    <xdr:sp macro="" textlink="">
      <xdr:nvSpPr>
        <xdr:cNvPr id="115" name="楕円 114">
          <a:extLst>
            <a:ext uri="{FF2B5EF4-FFF2-40B4-BE49-F238E27FC236}">
              <a16:creationId xmlns:a16="http://schemas.microsoft.com/office/drawing/2014/main" id="{44E4F9EC-1E39-4BFE-86D3-43D25EA9346E}"/>
            </a:ext>
          </a:extLst>
        </xdr:cNvPr>
        <xdr:cNvSpPr/>
      </xdr:nvSpPr>
      <xdr:spPr>
        <a:xfrm>
          <a:off x="9588500" y="706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109641</xdr:rowOff>
    </xdr:from>
    <xdr:ext cx="534377" cy="259045"/>
    <xdr:sp macro="" textlink="">
      <xdr:nvSpPr>
        <xdr:cNvPr id="116" name="n_1aveValue【道路】&#10;一人当たり延長">
          <a:extLst>
            <a:ext uri="{FF2B5EF4-FFF2-40B4-BE49-F238E27FC236}">
              <a16:creationId xmlns:a16="http://schemas.microsoft.com/office/drawing/2014/main" id="{803B1FFB-6120-48C9-A4C5-67B8DA14E180}"/>
            </a:ext>
          </a:extLst>
        </xdr:cNvPr>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17" name="n_2aveValue【道路】&#10;一人当たり延長">
          <a:extLst>
            <a:ext uri="{FF2B5EF4-FFF2-40B4-BE49-F238E27FC236}">
              <a16:creationId xmlns:a16="http://schemas.microsoft.com/office/drawing/2014/main" id="{6FF3108D-9613-4B89-9970-C1C888ADC2CD}"/>
            </a:ext>
          </a:extLst>
        </xdr:cNvPr>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18" name="n_3aveValue【道路】&#10;一人当たり延長">
          <a:extLst>
            <a:ext uri="{FF2B5EF4-FFF2-40B4-BE49-F238E27FC236}">
              <a16:creationId xmlns:a16="http://schemas.microsoft.com/office/drawing/2014/main" id="{288A0385-E2AB-473E-97EE-958E2C619D22}"/>
            </a:ext>
          </a:extLst>
        </xdr:cNvPr>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126915</xdr:rowOff>
    </xdr:from>
    <xdr:ext cx="534377" cy="259045"/>
    <xdr:sp macro="" textlink="">
      <xdr:nvSpPr>
        <xdr:cNvPr id="119" name="n_1mainValue【道路】&#10;一人当たり延長">
          <a:extLst>
            <a:ext uri="{FF2B5EF4-FFF2-40B4-BE49-F238E27FC236}">
              <a16:creationId xmlns:a16="http://schemas.microsoft.com/office/drawing/2014/main" id="{1FDE88E6-910F-4E08-BB76-6C367762B2EB}"/>
            </a:ext>
          </a:extLst>
        </xdr:cNvPr>
        <xdr:cNvSpPr txBox="1"/>
      </xdr:nvSpPr>
      <xdr:spPr>
        <a:xfrm>
          <a:off x="9359411" y="715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a:extLst>
            <a:ext uri="{FF2B5EF4-FFF2-40B4-BE49-F238E27FC236}">
              <a16:creationId xmlns:a16="http://schemas.microsoft.com/office/drawing/2014/main" id="{BB92DE71-C899-4FF2-BC90-7645BF227C7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a:extLst>
            <a:ext uri="{FF2B5EF4-FFF2-40B4-BE49-F238E27FC236}">
              <a16:creationId xmlns:a16="http://schemas.microsoft.com/office/drawing/2014/main" id="{82D9F8E0-116F-4C2B-9D7B-DFCFDD72D7F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a:extLst>
            <a:ext uri="{FF2B5EF4-FFF2-40B4-BE49-F238E27FC236}">
              <a16:creationId xmlns:a16="http://schemas.microsoft.com/office/drawing/2014/main" id="{BA338F80-0DDA-4435-AED8-097EE72CC6B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a:extLst>
            <a:ext uri="{FF2B5EF4-FFF2-40B4-BE49-F238E27FC236}">
              <a16:creationId xmlns:a16="http://schemas.microsoft.com/office/drawing/2014/main" id="{B68B06E2-B610-48F4-9225-C1DE4DD0364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a:extLst>
            <a:ext uri="{FF2B5EF4-FFF2-40B4-BE49-F238E27FC236}">
              <a16:creationId xmlns:a16="http://schemas.microsoft.com/office/drawing/2014/main" id="{7159351C-D792-4810-AB8D-D6A9D18A3AD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a:extLst>
            <a:ext uri="{FF2B5EF4-FFF2-40B4-BE49-F238E27FC236}">
              <a16:creationId xmlns:a16="http://schemas.microsoft.com/office/drawing/2014/main" id="{BB4AEA49-A80F-44BE-9C5C-F7049B56511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a:extLst>
            <a:ext uri="{FF2B5EF4-FFF2-40B4-BE49-F238E27FC236}">
              <a16:creationId xmlns:a16="http://schemas.microsoft.com/office/drawing/2014/main" id="{214C6C68-C047-46D2-95DA-36E32F84B8F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a:extLst>
            <a:ext uri="{FF2B5EF4-FFF2-40B4-BE49-F238E27FC236}">
              <a16:creationId xmlns:a16="http://schemas.microsoft.com/office/drawing/2014/main" id="{14B70643-8685-446C-9BCD-99EBA27A938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a:extLst>
            <a:ext uri="{FF2B5EF4-FFF2-40B4-BE49-F238E27FC236}">
              <a16:creationId xmlns:a16="http://schemas.microsoft.com/office/drawing/2014/main" id="{9B2DC9F6-B257-449F-930F-FB826D02DE3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a:extLst>
            <a:ext uri="{FF2B5EF4-FFF2-40B4-BE49-F238E27FC236}">
              <a16:creationId xmlns:a16="http://schemas.microsoft.com/office/drawing/2014/main" id="{054D1BA0-313F-4DF1-85B4-017ED5D7966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0" name="直線コネクタ 129">
          <a:extLst>
            <a:ext uri="{FF2B5EF4-FFF2-40B4-BE49-F238E27FC236}">
              <a16:creationId xmlns:a16="http://schemas.microsoft.com/office/drawing/2014/main" id="{BD1EC2B7-0EB9-4E80-B9E7-6F351294C86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1" name="テキスト ボックス 130">
          <a:extLst>
            <a:ext uri="{FF2B5EF4-FFF2-40B4-BE49-F238E27FC236}">
              <a16:creationId xmlns:a16="http://schemas.microsoft.com/office/drawing/2014/main" id="{25FDC411-DD4C-4F29-9EB1-9B7AA2AA2857}"/>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2" name="直線コネクタ 131">
          <a:extLst>
            <a:ext uri="{FF2B5EF4-FFF2-40B4-BE49-F238E27FC236}">
              <a16:creationId xmlns:a16="http://schemas.microsoft.com/office/drawing/2014/main" id="{9581B6F5-DBB0-4FFB-9138-31DBCA83577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3" name="テキスト ボックス 132">
          <a:extLst>
            <a:ext uri="{FF2B5EF4-FFF2-40B4-BE49-F238E27FC236}">
              <a16:creationId xmlns:a16="http://schemas.microsoft.com/office/drawing/2014/main" id="{60BE7A5A-0801-40CC-97E4-CD9C554EBD5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4" name="直線コネクタ 133">
          <a:extLst>
            <a:ext uri="{FF2B5EF4-FFF2-40B4-BE49-F238E27FC236}">
              <a16:creationId xmlns:a16="http://schemas.microsoft.com/office/drawing/2014/main" id="{1D50FF28-FDC6-455D-AA51-C5F79849436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5" name="テキスト ボックス 134">
          <a:extLst>
            <a:ext uri="{FF2B5EF4-FFF2-40B4-BE49-F238E27FC236}">
              <a16:creationId xmlns:a16="http://schemas.microsoft.com/office/drawing/2014/main" id="{06FA30F3-72A4-4D41-8665-3D1EDEA68EC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6" name="直線コネクタ 135">
          <a:extLst>
            <a:ext uri="{FF2B5EF4-FFF2-40B4-BE49-F238E27FC236}">
              <a16:creationId xmlns:a16="http://schemas.microsoft.com/office/drawing/2014/main" id="{23670A02-09AE-4BD2-84BA-45882F16E8B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7" name="テキスト ボックス 136">
          <a:extLst>
            <a:ext uri="{FF2B5EF4-FFF2-40B4-BE49-F238E27FC236}">
              <a16:creationId xmlns:a16="http://schemas.microsoft.com/office/drawing/2014/main" id="{A097D036-04B0-4A56-A164-354E310C617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8" name="直線コネクタ 137">
          <a:extLst>
            <a:ext uri="{FF2B5EF4-FFF2-40B4-BE49-F238E27FC236}">
              <a16:creationId xmlns:a16="http://schemas.microsoft.com/office/drawing/2014/main" id="{4DB48DDE-3A7A-4BA7-AB85-C8FE1C1C2E4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9" name="テキスト ボックス 138">
          <a:extLst>
            <a:ext uri="{FF2B5EF4-FFF2-40B4-BE49-F238E27FC236}">
              <a16:creationId xmlns:a16="http://schemas.microsoft.com/office/drawing/2014/main" id="{F18C4936-7832-4536-B317-BA5677F5B93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0" name="直線コネクタ 139">
          <a:extLst>
            <a:ext uri="{FF2B5EF4-FFF2-40B4-BE49-F238E27FC236}">
              <a16:creationId xmlns:a16="http://schemas.microsoft.com/office/drawing/2014/main" id="{144979A4-F1A3-47F3-A976-CAFB683303F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1" name="テキスト ボックス 140">
          <a:extLst>
            <a:ext uri="{FF2B5EF4-FFF2-40B4-BE49-F238E27FC236}">
              <a16:creationId xmlns:a16="http://schemas.microsoft.com/office/drawing/2014/main" id="{F8D97EEF-D3BE-408B-A196-73F1E4D3A7F1}"/>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id="{C034E119-BAC6-43DA-85F6-C8289275DD7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a16="http://schemas.microsoft.com/office/drawing/2014/main" id="{AEEDC521-7E4B-44F5-A681-5BA5BFC70A4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a:extLst>
            <a:ext uri="{FF2B5EF4-FFF2-40B4-BE49-F238E27FC236}">
              <a16:creationId xmlns:a16="http://schemas.microsoft.com/office/drawing/2014/main" id="{04A6147A-F682-4431-B718-90187A32770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45" name="直線コネクタ 144">
          <a:extLst>
            <a:ext uri="{FF2B5EF4-FFF2-40B4-BE49-F238E27FC236}">
              <a16:creationId xmlns:a16="http://schemas.microsoft.com/office/drawing/2014/main" id="{6084DCED-0D35-4A56-9F07-B52C911F560A}"/>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6" name="【橋りょう・トンネル】&#10;有形固定資産減価償却率最小値テキスト">
          <a:extLst>
            <a:ext uri="{FF2B5EF4-FFF2-40B4-BE49-F238E27FC236}">
              <a16:creationId xmlns:a16="http://schemas.microsoft.com/office/drawing/2014/main" id="{995F631E-AD96-40C6-9E03-FE1601722299}"/>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7" name="直線コネクタ 146">
          <a:extLst>
            <a:ext uri="{FF2B5EF4-FFF2-40B4-BE49-F238E27FC236}">
              <a16:creationId xmlns:a16="http://schemas.microsoft.com/office/drawing/2014/main" id="{FD307978-A68B-4404-89CF-C4C0D1189F91}"/>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48" name="【橋りょう・トンネル】&#10;有形固定資産減価償却率最大値テキスト">
          <a:extLst>
            <a:ext uri="{FF2B5EF4-FFF2-40B4-BE49-F238E27FC236}">
              <a16:creationId xmlns:a16="http://schemas.microsoft.com/office/drawing/2014/main" id="{558ABE27-DA37-4E23-8E42-21892D9F61CC}"/>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49" name="直線コネクタ 148">
          <a:extLst>
            <a:ext uri="{FF2B5EF4-FFF2-40B4-BE49-F238E27FC236}">
              <a16:creationId xmlns:a16="http://schemas.microsoft.com/office/drawing/2014/main" id="{D50735F5-ECBE-4288-B790-2D7499916EB8}"/>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50" name="【橋りょう・トンネル】&#10;有形固定資産減価償却率平均値テキスト">
          <a:extLst>
            <a:ext uri="{FF2B5EF4-FFF2-40B4-BE49-F238E27FC236}">
              <a16:creationId xmlns:a16="http://schemas.microsoft.com/office/drawing/2014/main" id="{4FFDCD1B-4064-499E-8385-7A33C51F6BE3}"/>
            </a:ext>
          </a:extLst>
        </xdr:cNvPr>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51" name="フローチャート: 判断 150">
          <a:extLst>
            <a:ext uri="{FF2B5EF4-FFF2-40B4-BE49-F238E27FC236}">
              <a16:creationId xmlns:a16="http://schemas.microsoft.com/office/drawing/2014/main" id="{13224DB9-7CAB-415B-87CF-26283BF5B690}"/>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52" name="フローチャート: 判断 151">
          <a:extLst>
            <a:ext uri="{FF2B5EF4-FFF2-40B4-BE49-F238E27FC236}">
              <a16:creationId xmlns:a16="http://schemas.microsoft.com/office/drawing/2014/main" id="{AC7A2B87-9892-45B0-A814-22BA0E8F980A}"/>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53" name="フローチャート: 判断 152">
          <a:extLst>
            <a:ext uri="{FF2B5EF4-FFF2-40B4-BE49-F238E27FC236}">
              <a16:creationId xmlns:a16="http://schemas.microsoft.com/office/drawing/2014/main" id="{B060815B-6AA1-43B6-812A-BDC6686FA14A}"/>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54" name="フローチャート: 判断 153">
          <a:extLst>
            <a:ext uri="{FF2B5EF4-FFF2-40B4-BE49-F238E27FC236}">
              <a16:creationId xmlns:a16="http://schemas.microsoft.com/office/drawing/2014/main" id="{DBF05B35-3BF0-471C-AF1E-317C5D761B3C}"/>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8797AAC4-FCFE-4DC0-9F22-787880EF460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2BDA0E80-3D57-4CC2-B2E7-1E2E0D51937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72A1511E-49EE-4EB9-AA8A-350B196060D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5FAE54D-A202-4BBA-85AE-E5C2C9BEFFD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DE8EB4A2-6046-47A2-B9C8-ECEF2707669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42273</xdr:rowOff>
    </xdr:from>
    <xdr:to>
      <xdr:col>20</xdr:col>
      <xdr:colOff>38100</xdr:colOff>
      <xdr:row>61</xdr:row>
      <xdr:rowOff>143873</xdr:rowOff>
    </xdr:to>
    <xdr:sp macro="" textlink="">
      <xdr:nvSpPr>
        <xdr:cNvPr id="160" name="楕円 159">
          <a:extLst>
            <a:ext uri="{FF2B5EF4-FFF2-40B4-BE49-F238E27FC236}">
              <a16:creationId xmlns:a16="http://schemas.microsoft.com/office/drawing/2014/main" id="{8522C1FB-26AE-4F6A-BCF1-7436CC700EC0}"/>
            </a:ext>
          </a:extLst>
        </xdr:cNvPr>
        <xdr:cNvSpPr/>
      </xdr:nvSpPr>
      <xdr:spPr>
        <a:xfrm>
          <a:off x="3746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96718</xdr:rowOff>
    </xdr:from>
    <xdr:ext cx="405111" cy="259045"/>
    <xdr:sp macro="" textlink="">
      <xdr:nvSpPr>
        <xdr:cNvPr id="161" name="n_1aveValue【橋りょう・トンネル】&#10;有形固定資産減価償却率">
          <a:extLst>
            <a:ext uri="{FF2B5EF4-FFF2-40B4-BE49-F238E27FC236}">
              <a16:creationId xmlns:a16="http://schemas.microsoft.com/office/drawing/2014/main" id="{719632AA-13B1-4F74-B0E7-2D937EE7A100}"/>
            </a:ext>
          </a:extLst>
        </xdr:cNvPr>
        <xdr:cNvSpPr txBox="1"/>
      </xdr:nvSpPr>
      <xdr:spPr>
        <a:xfrm>
          <a:off x="3582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62" name="n_2aveValue【橋りょう・トンネル】&#10;有形固定資産減価償却率">
          <a:extLst>
            <a:ext uri="{FF2B5EF4-FFF2-40B4-BE49-F238E27FC236}">
              <a16:creationId xmlns:a16="http://schemas.microsoft.com/office/drawing/2014/main" id="{E0062E96-7E5C-40DF-97B9-C8768BCAF803}"/>
            </a:ext>
          </a:extLst>
        </xdr:cNvPr>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63" name="n_3aveValue【橋りょう・トンネル】&#10;有形固定資産減価償却率">
          <a:extLst>
            <a:ext uri="{FF2B5EF4-FFF2-40B4-BE49-F238E27FC236}">
              <a16:creationId xmlns:a16="http://schemas.microsoft.com/office/drawing/2014/main" id="{E44E12F0-AD43-400D-84C2-DF1A1B671D2B}"/>
            </a:ext>
          </a:extLst>
        </xdr:cNvPr>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135000</xdr:rowOff>
    </xdr:from>
    <xdr:ext cx="405111" cy="259045"/>
    <xdr:sp macro="" textlink="">
      <xdr:nvSpPr>
        <xdr:cNvPr id="164" name="n_1mainValue【橋りょう・トンネル】&#10;有形固定資産減価償却率">
          <a:extLst>
            <a:ext uri="{FF2B5EF4-FFF2-40B4-BE49-F238E27FC236}">
              <a16:creationId xmlns:a16="http://schemas.microsoft.com/office/drawing/2014/main" id="{6BC57AEE-6A65-481E-91F0-7CB0079C3A3F}"/>
            </a:ext>
          </a:extLst>
        </xdr:cNvPr>
        <xdr:cNvSpPr txBox="1"/>
      </xdr:nvSpPr>
      <xdr:spPr>
        <a:xfrm>
          <a:off x="3582044"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a:extLst>
            <a:ext uri="{FF2B5EF4-FFF2-40B4-BE49-F238E27FC236}">
              <a16:creationId xmlns:a16="http://schemas.microsoft.com/office/drawing/2014/main" id="{CBC1BA6C-81BE-4C61-99D2-F205DFAC30E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a:extLst>
            <a:ext uri="{FF2B5EF4-FFF2-40B4-BE49-F238E27FC236}">
              <a16:creationId xmlns:a16="http://schemas.microsoft.com/office/drawing/2014/main" id="{F671F37C-4FE3-45DF-B250-8CB67103D2E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a:extLst>
            <a:ext uri="{FF2B5EF4-FFF2-40B4-BE49-F238E27FC236}">
              <a16:creationId xmlns:a16="http://schemas.microsoft.com/office/drawing/2014/main" id="{4652C32D-6EEC-4224-A398-0E9A8F32ECD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a:extLst>
            <a:ext uri="{FF2B5EF4-FFF2-40B4-BE49-F238E27FC236}">
              <a16:creationId xmlns:a16="http://schemas.microsoft.com/office/drawing/2014/main" id="{F3F7185A-BB04-4A9C-88B7-EE9E1348C47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a:extLst>
            <a:ext uri="{FF2B5EF4-FFF2-40B4-BE49-F238E27FC236}">
              <a16:creationId xmlns:a16="http://schemas.microsoft.com/office/drawing/2014/main" id="{46862B82-4813-4DE0-A41B-1B8E9E01663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a:extLst>
            <a:ext uri="{FF2B5EF4-FFF2-40B4-BE49-F238E27FC236}">
              <a16:creationId xmlns:a16="http://schemas.microsoft.com/office/drawing/2014/main" id="{FC436D6B-696D-4A44-A8A8-392BF377644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a:extLst>
            <a:ext uri="{FF2B5EF4-FFF2-40B4-BE49-F238E27FC236}">
              <a16:creationId xmlns:a16="http://schemas.microsoft.com/office/drawing/2014/main" id="{105704C9-16E5-4421-B6C9-BCDED8C3F4B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a:extLst>
            <a:ext uri="{FF2B5EF4-FFF2-40B4-BE49-F238E27FC236}">
              <a16:creationId xmlns:a16="http://schemas.microsoft.com/office/drawing/2014/main" id="{4774EF6B-6894-4B5F-BDB8-0B75DBA166A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a:extLst>
            <a:ext uri="{FF2B5EF4-FFF2-40B4-BE49-F238E27FC236}">
              <a16:creationId xmlns:a16="http://schemas.microsoft.com/office/drawing/2014/main" id="{D9677A5A-B3D6-43E9-B32D-0E1F1D62932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a:extLst>
            <a:ext uri="{FF2B5EF4-FFF2-40B4-BE49-F238E27FC236}">
              <a16:creationId xmlns:a16="http://schemas.microsoft.com/office/drawing/2014/main" id="{C8A33520-8D53-4683-AD2A-2506F59C374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a:extLst>
            <a:ext uri="{FF2B5EF4-FFF2-40B4-BE49-F238E27FC236}">
              <a16:creationId xmlns:a16="http://schemas.microsoft.com/office/drawing/2014/main" id="{4918C0AE-A1E0-44A9-BBE2-3A83DF2E36B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6" name="テキスト ボックス 175">
          <a:extLst>
            <a:ext uri="{FF2B5EF4-FFF2-40B4-BE49-F238E27FC236}">
              <a16:creationId xmlns:a16="http://schemas.microsoft.com/office/drawing/2014/main" id="{F251808F-8E33-43B2-A01E-61C3F1EA9741}"/>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a:extLst>
            <a:ext uri="{FF2B5EF4-FFF2-40B4-BE49-F238E27FC236}">
              <a16:creationId xmlns:a16="http://schemas.microsoft.com/office/drawing/2014/main" id="{9E8DCEB9-159A-49B8-A38E-0D6C632753BD}"/>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78" name="テキスト ボックス 177">
          <a:extLst>
            <a:ext uri="{FF2B5EF4-FFF2-40B4-BE49-F238E27FC236}">
              <a16:creationId xmlns:a16="http://schemas.microsoft.com/office/drawing/2014/main" id="{52ECEF31-CD78-45AF-88FE-49BAFAA064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a:extLst>
            <a:ext uri="{FF2B5EF4-FFF2-40B4-BE49-F238E27FC236}">
              <a16:creationId xmlns:a16="http://schemas.microsoft.com/office/drawing/2014/main" id="{39E08BA3-3A8A-42CB-A703-1EFE1A0DD105}"/>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0" name="テキスト ボックス 179">
          <a:extLst>
            <a:ext uri="{FF2B5EF4-FFF2-40B4-BE49-F238E27FC236}">
              <a16:creationId xmlns:a16="http://schemas.microsoft.com/office/drawing/2014/main" id="{9FEA67DF-335C-4D9F-9AFC-A6C273B35765}"/>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a:extLst>
            <a:ext uri="{FF2B5EF4-FFF2-40B4-BE49-F238E27FC236}">
              <a16:creationId xmlns:a16="http://schemas.microsoft.com/office/drawing/2014/main" id="{1E60086D-8A8C-442A-A721-E61C0D0C9EA9}"/>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2" name="テキスト ボックス 181">
          <a:extLst>
            <a:ext uri="{FF2B5EF4-FFF2-40B4-BE49-F238E27FC236}">
              <a16:creationId xmlns:a16="http://schemas.microsoft.com/office/drawing/2014/main" id="{5AC05845-F073-4B64-A35E-48FDCEAFDCC5}"/>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a:extLst>
            <a:ext uri="{FF2B5EF4-FFF2-40B4-BE49-F238E27FC236}">
              <a16:creationId xmlns:a16="http://schemas.microsoft.com/office/drawing/2014/main" id="{A1747727-2879-401A-944A-D049CB2811B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4" name="テキスト ボックス 183">
          <a:extLst>
            <a:ext uri="{FF2B5EF4-FFF2-40B4-BE49-F238E27FC236}">
              <a16:creationId xmlns:a16="http://schemas.microsoft.com/office/drawing/2014/main" id="{7A964E52-87BE-42E5-AB76-5D3D5465D17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a:extLst>
            <a:ext uri="{FF2B5EF4-FFF2-40B4-BE49-F238E27FC236}">
              <a16:creationId xmlns:a16="http://schemas.microsoft.com/office/drawing/2014/main" id="{188DD81A-1011-40B6-996A-E6C95994367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186" name="直線コネクタ 185">
          <a:extLst>
            <a:ext uri="{FF2B5EF4-FFF2-40B4-BE49-F238E27FC236}">
              <a16:creationId xmlns:a16="http://schemas.microsoft.com/office/drawing/2014/main" id="{7ACA3F8D-38DD-4B1A-9ADA-96E8F41B72EF}"/>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187" name="【橋りょう・トンネル】&#10;一人当たり有形固定資産（償却資産）額最小値テキスト">
          <a:extLst>
            <a:ext uri="{FF2B5EF4-FFF2-40B4-BE49-F238E27FC236}">
              <a16:creationId xmlns:a16="http://schemas.microsoft.com/office/drawing/2014/main" id="{70599FBF-F379-4EEA-8C18-0AC7BF7C3F03}"/>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188" name="直線コネクタ 187">
          <a:extLst>
            <a:ext uri="{FF2B5EF4-FFF2-40B4-BE49-F238E27FC236}">
              <a16:creationId xmlns:a16="http://schemas.microsoft.com/office/drawing/2014/main" id="{0E919779-F30D-45EA-B69F-52CA59BFCDE9}"/>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189" name="【橋りょう・トンネル】&#10;一人当たり有形固定資産（償却資産）額最大値テキスト">
          <a:extLst>
            <a:ext uri="{FF2B5EF4-FFF2-40B4-BE49-F238E27FC236}">
              <a16:creationId xmlns:a16="http://schemas.microsoft.com/office/drawing/2014/main" id="{43A769A2-33FA-4F8D-9383-A5C11F2AAFC0}"/>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190" name="直線コネクタ 189">
          <a:extLst>
            <a:ext uri="{FF2B5EF4-FFF2-40B4-BE49-F238E27FC236}">
              <a16:creationId xmlns:a16="http://schemas.microsoft.com/office/drawing/2014/main" id="{27FD0C0C-14BF-40A8-897B-9F0A2CEAA138}"/>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26591</xdr:rowOff>
    </xdr:from>
    <xdr:ext cx="690189" cy="259045"/>
    <xdr:sp macro="" textlink="">
      <xdr:nvSpPr>
        <xdr:cNvPr id="191" name="【橋りょう・トンネル】&#10;一人当たり有形固定資産（償却資産）額平均値テキスト">
          <a:extLst>
            <a:ext uri="{FF2B5EF4-FFF2-40B4-BE49-F238E27FC236}">
              <a16:creationId xmlns:a16="http://schemas.microsoft.com/office/drawing/2014/main" id="{026ADEA8-48AA-4281-A0D2-73187B4164DF}"/>
            </a:ext>
          </a:extLst>
        </xdr:cNvPr>
        <xdr:cNvSpPr txBox="1"/>
      </xdr:nvSpPr>
      <xdr:spPr>
        <a:xfrm>
          <a:off x="10515600" y="10656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192" name="フローチャート: 判断 191">
          <a:extLst>
            <a:ext uri="{FF2B5EF4-FFF2-40B4-BE49-F238E27FC236}">
              <a16:creationId xmlns:a16="http://schemas.microsoft.com/office/drawing/2014/main" id="{25874710-3F61-4838-AD14-752AAA1E491D}"/>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193" name="フローチャート: 判断 192">
          <a:extLst>
            <a:ext uri="{FF2B5EF4-FFF2-40B4-BE49-F238E27FC236}">
              <a16:creationId xmlns:a16="http://schemas.microsoft.com/office/drawing/2014/main" id="{496B45AE-93B2-4697-B583-517D8DD942BA}"/>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194" name="フローチャート: 判断 193">
          <a:extLst>
            <a:ext uri="{FF2B5EF4-FFF2-40B4-BE49-F238E27FC236}">
              <a16:creationId xmlns:a16="http://schemas.microsoft.com/office/drawing/2014/main" id="{7662D962-67BB-448D-8D8D-91295F3BC351}"/>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195" name="フローチャート: 判断 194">
          <a:extLst>
            <a:ext uri="{FF2B5EF4-FFF2-40B4-BE49-F238E27FC236}">
              <a16:creationId xmlns:a16="http://schemas.microsoft.com/office/drawing/2014/main" id="{B13DE0B5-7FB2-48B8-BA92-994D167F6D15}"/>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AC8438CF-D2F8-4F7E-9377-18E84F2C3B6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114C9199-3F5D-43A9-A6B0-4A8064DDE33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02B27FC9-AE65-47CD-8909-FEF68262909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B114A6D5-1329-47AB-BA78-3B5B2B9A6C4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3D8EE4DA-A0CA-4623-B237-AFC76BEF553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83159</xdr:rowOff>
    </xdr:from>
    <xdr:to>
      <xdr:col>50</xdr:col>
      <xdr:colOff>165100</xdr:colOff>
      <xdr:row>64</xdr:row>
      <xdr:rowOff>13309</xdr:rowOff>
    </xdr:to>
    <xdr:sp macro="" textlink="">
      <xdr:nvSpPr>
        <xdr:cNvPr id="201" name="楕円 200">
          <a:extLst>
            <a:ext uri="{FF2B5EF4-FFF2-40B4-BE49-F238E27FC236}">
              <a16:creationId xmlns:a16="http://schemas.microsoft.com/office/drawing/2014/main" id="{4C1A9901-3C20-48B9-A529-98E535C7D59E}"/>
            </a:ext>
          </a:extLst>
        </xdr:cNvPr>
        <xdr:cNvSpPr/>
      </xdr:nvSpPr>
      <xdr:spPr>
        <a:xfrm>
          <a:off x="9588500" y="1088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61</xdr:row>
      <xdr:rowOff>6111</xdr:rowOff>
    </xdr:from>
    <xdr:ext cx="690189" cy="259045"/>
    <xdr:sp macro="" textlink="">
      <xdr:nvSpPr>
        <xdr:cNvPr id="202" name="n_1aveValue【橋りょう・トンネル】&#10;一人当たり有形固定資産（償却資産）額">
          <a:extLst>
            <a:ext uri="{FF2B5EF4-FFF2-40B4-BE49-F238E27FC236}">
              <a16:creationId xmlns:a16="http://schemas.microsoft.com/office/drawing/2014/main" id="{99F3490B-2C14-487C-964E-5DBE22F273E3}"/>
            </a:ext>
          </a:extLst>
        </xdr:cNvPr>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03" name="n_2aveValue【橋りょう・トンネル】&#10;一人当たり有形固定資産（償却資産）額">
          <a:extLst>
            <a:ext uri="{FF2B5EF4-FFF2-40B4-BE49-F238E27FC236}">
              <a16:creationId xmlns:a16="http://schemas.microsoft.com/office/drawing/2014/main" id="{584A13C9-C5DF-4755-9586-A31AEF5E3D9B}"/>
            </a:ext>
          </a:extLst>
        </xdr:cNvPr>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04" name="n_3aveValue【橋りょう・トンネル】&#10;一人当たり有形固定資産（償却資産）額">
          <a:extLst>
            <a:ext uri="{FF2B5EF4-FFF2-40B4-BE49-F238E27FC236}">
              <a16:creationId xmlns:a16="http://schemas.microsoft.com/office/drawing/2014/main" id="{8548C87F-D6D6-428C-8ADA-6314080E4A87}"/>
            </a:ext>
          </a:extLst>
        </xdr:cNvPr>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4436</xdr:rowOff>
    </xdr:from>
    <xdr:ext cx="599010" cy="259045"/>
    <xdr:sp macro="" textlink="">
      <xdr:nvSpPr>
        <xdr:cNvPr id="205" name="n_1mainValue【橋りょう・トンネル】&#10;一人当たり有形固定資産（償却資産）額">
          <a:extLst>
            <a:ext uri="{FF2B5EF4-FFF2-40B4-BE49-F238E27FC236}">
              <a16:creationId xmlns:a16="http://schemas.microsoft.com/office/drawing/2014/main" id="{80B99BEA-F967-4F2A-9A5C-7B79585660B0}"/>
            </a:ext>
          </a:extLst>
        </xdr:cNvPr>
        <xdr:cNvSpPr txBox="1"/>
      </xdr:nvSpPr>
      <xdr:spPr>
        <a:xfrm>
          <a:off x="9327095" y="1097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a:extLst>
            <a:ext uri="{FF2B5EF4-FFF2-40B4-BE49-F238E27FC236}">
              <a16:creationId xmlns:a16="http://schemas.microsoft.com/office/drawing/2014/main" id="{88A64600-AA84-427C-A0A0-9230594234E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7" name="正方形/長方形 206">
          <a:extLst>
            <a:ext uri="{FF2B5EF4-FFF2-40B4-BE49-F238E27FC236}">
              <a16:creationId xmlns:a16="http://schemas.microsoft.com/office/drawing/2014/main" id="{825A0030-ED58-4245-8592-5E33FF3E330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8" name="正方形/長方形 207">
          <a:extLst>
            <a:ext uri="{FF2B5EF4-FFF2-40B4-BE49-F238E27FC236}">
              <a16:creationId xmlns:a16="http://schemas.microsoft.com/office/drawing/2014/main" id="{F49EE199-B5FC-47A8-8AD3-5C833088576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9" name="正方形/長方形 208">
          <a:extLst>
            <a:ext uri="{FF2B5EF4-FFF2-40B4-BE49-F238E27FC236}">
              <a16:creationId xmlns:a16="http://schemas.microsoft.com/office/drawing/2014/main" id="{5B387FFE-3865-43E2-A7E1-F0D81553F6C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0" name="正方形/長方形 209">
          <a:extLst>
            <a:ext uri="{FF2B5EF4-FFF2-40B4-BE49-F238E27FC236}">
              <a16:creationId xmlns:a16="http://schemas.microsoft.com/office/drawing/2014/main" id="{85BAFE27-127B-4E28-B577-7931E58BE23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1" name="正方形/長方形 210">
          <a:extLst>
            <a:ext uri="{FF2B5EF4-FFF2-40B4-BE49-F238E27FC236}">
              <a16:creationId xmlns:a16="http://schemas.microsoft.com/office/drawing/2014/main" id="{179E7CDB-8CA9-42E4-B038-E6BDCBD1E39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2" name="正方形/長方形 211">
          <a:extLst>
            <a:ext uri="{FF2B5EF4-FFF2-40B4-BE49-F238E27FC236}">
              <a16:creationId xmlns:a16="http://schemas.microsoft.com/office/drawing/2014/main" id="{D58C896C-930E-41EF-A374-35383213F3D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3" name="正方形/長方形 212">
          <a:extLst>
            <a:ext uri="{FF2B5EF4-FFF2-40B4-BE49-F238E27FC236}">
              <a16:creationId xmlns:a16="http://schemas.microsoft.com/office/drawing/2014/main" id="{9605CBB3-E44C-4212-BD11-9538F85427E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4" name="テキスト ボックス 213">
          <a:extLst>
            <a:ext uri="{FF2B5EF4-FFF2-40B4-BE49-F238E27FC236}">
              <a16:creationId xmlns:a16="http://schemas.microsoft.com/office/drawing/2014/main" id="{F476A2C9-D9D4-46C8-92EE-E601BC44F7A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5" name="直線コネクタ 214">
          <a:extLst>
            <a:ext uri="{FF2B5EF4-FFF2-40B4-BE49-F238E27FC236}">
              <a16:creationId xmlns:a16="http://schemas.microsoft.com/office/drawing/2014/main" id="{95B38A70-03DE-4230-8101-916ADC470B9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6" name="テキスト ボックス 215">
          <a:extLst>
            <a:ext uri="{FF2B5EF4-FFF2-40B4-BE49-F238E27FC236}">
              <a16:creationId xmlns:a16="http://schemas.microsoft.com/office/drawing/2014/main" id="{7BF00802-B1FA-4B67-86B5-21695B5114BE}"/>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7" name="直線コネクタ 216">
          <a:extLst>
            <a:ext uri="{FF2B5EF4-FFF2-40B4-BE49-F238E27FC236}">
              <a16:creationId xmlns:a16="http://schemas.microsoft.com/office/drawing/2014/main" id="{48BCF52D-9099-4FD3-925B-C9426736CDC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8" name="テキスト ボックス 217">
          <a:extLst>
            <a:ext uri="{FF2B5EF4-FFF2-40B4-BE49-F238E27FC236}">
              <a16:creationId xmlns:a16="http://schemas.microsoft.com/office/drawing/2014/main" id="{09A5C482-2FC1-4809-A817-258995A81CCE}"/>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9" name="直線コネクタ 218">
          <a:extLst>
            <a:ext uri="{FF2B5EF4-FFF2-40B4-BE49-F238E27FC236}">
              <a16:creationId xmlns:a16="http://schemas.microsoft.com/office/drawing/2014/main" id="{1F82009D-CA77-473F-811C-038A08C603F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0" name="テキスト ボックス 219">
          <a:extLst>
            <a:ext uri="{FF2B5EF4-FFF2-40B4-BE49-F238E27FC236}">
              <a16:creationId xmlns:a16="http://schemas.microsoft.com/office/drawing/2014/main" id="{395CF3FF-A0B0-4300-B0DB-B758EA5D8F3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1" name="直線コネクタ 220">
          <a:extLst>
            <a:ext uri="{FF2B5EF4-FFF2-40B4-BE49-F238E27FC236}">
              <a16:creationId xmlns:a16="http://schemas.microsoft.com/office/drawing/2014/main" id="{72DC515E-69A7-4163-881B-50FF40BA3F6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2" name="テキスト ボックス 221">
          <a:extLst>
            <a:ext uri="{FF2B5EF4-FFF2-40B4-BE49-F238E27FC236}">
              <a16:creationId xmlns:a16="http://schemas.microsoft.com/office/drawing/2014/main" id="{4BD7A66F-42F3-49E9-9997-B5ACF39FC4A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3" name="直線コネクタ 222">
          <a:extLst>
            <a:ext uri="{FF2B5EF4-FFF2-40B4-BE49-F238E27FC236}">
              <a16:creationId xmlns:a16="http://schemas.microsoft.com/office/drawing/2014/main" id="{08462CC2-E902-4FF2-AF55-A0ED8286E8B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4" name="テキスト ボックス 223">
          <a:extLst>
            <a:ext uri="{FF2B5EF4-FFF2-40B4-BE49-F238E27FC236}">
              <a16:creationId xmlns:a16="http://schemas.microsoft.com/office/drawing/2014/main" id="{CD9061E0-8D69-41E4-B15D-BF868331504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5" name="直線コネクタ 224">
          <a:extLst>
            <a:ext uri="{FF2B5EF4-FFF2-40B4-BE49-F238E27FC236}">
              <a16:creationId xmlns:a16="http://schemas.microsoft.com/office/drawing/2014/main" id="{DC040E9D-DF56-4B77-86E9-928A2317423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6" name="テキスト ボックス 225">
          <a:extLst>
            <a:ext uri="{FF2B5EF4-FFF2-40B4-BE49-F238E27FC236}">
              <a16:creationId xmlns:a16="http://schemas.microsoft.com/office/drawing/2014/main" id="{8AAE2EC0-1FD5-4185-947A-CADEC3107474}"/>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7" name="直線コネクタ 226">
          <a:extLst>
            <a:ext uri="{FF2B5EF4-FFF2-40B4-BE49-F238E27FC236}">
              <a16:creationId xmlns:a16="http://schemas.microsoft.com/office/drawing/2014/main" id="{78485EB7-180F-4FF4-A005-56583415830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8" name="テキスト ボックス 227">
          <a:extLst>
            <a:ext uri="{FF2B5EF4-FFF2-40B4-BE49-F238E27FC236}">
              <a16:creationId xmlns:a16="http://schemas.microsoft.com/office/drawing/2014/main" id="{70563AA6-A6EC-44CA-A6D6-B31A761CF506}"/>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9" name="【公営住宅】&#10;有形固定資産減価償却率グラフ枠">
          <a:extLst>
            <a:ext uri="{FF2B5EF4-FFF2-40B4-BE49-F238E27FC236}">
              <a16:creationId xmlns:a16="http://schemas.microsoft.com/office/drawing/2014/main" id="{CD85E675-5966-470A-9EA5-E04C0F68CE9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30" name="直線コネクタ 229">
          <a:extLst>
            <a:ext uri="{FF2B5EF4-FFF2-40B4-BE49-F238E27FC236}">
              <a16:creationId xmlns:a16="http://schemas.microsoft.com/office/drawing/2014/main" id="{334898E9-98B4-4607-BFAF-9133E945DB8F}"/>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31" name="【公営住宅】&#10;有形固定資産減価償却率最小値テキスト">
          <a:extLst>
            <a:ext uri="{FF2B5EF4-FFF2-40B4-BE49-F238E27FC236}">
              <a16:creationId xmlns:a16="http://schemas.microsoft.com/office/drawing/2014/main" id="{D4438CDA-5684-434D-A99A-58B07638C223}"/>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32" name="直線コネクタ 231">
          <a:extLst>
            <a:ext uri="{FF2B5EF4-FFF2-40B4-BE49-F238E27FC236}">
              <a16:creationId xmlns:a16="http://schemas.microsoft.com/office/drawing/2014/main" id="{16B3E09F-47D8-42EF-B796-7FAEF9D5DBE8}"/>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3" name="【公営住宅】&#10;有形固定資産減価償却率最大値テキスト">
          <a:extLst>
            <a:ext uri="{FF2B5EF4-FFF2-40B4-BE49-F238E27FC236}">
              <a16:creationId xmlns:a16="http://schemas.microsoft.com/office/drawing/2014/main" id="{0B8D53A8-701A-4753-A3CB-AA8278E0BE98}"/>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4" name="直線コネクタ 233">
          <a:extLst>
            <a:ext uri="{FF2B5EF4-FFF2-40B4-BE49-F238E27FC236}">
              <a16:creationId xmlns:a16="http://schemas.microsoft.com/office/drawing/2014/main" id="{D408590C-9DD0-4700-B775-BC1B3AE36E64}"/>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35" name="【公営住宅】&#10;有形固定資産減価償却率平均値テキスト">
          <a:extLst>
            <a:ext uri="{FF2B5EF4-FFF2-40B4-BE49-F238E27FC236}">
              <a16:creationId xmlns:a16="http://schemas.microsoft.com/office/drawing/2014/main" id="{7614A77E-4D4E-43DE-B09B-5ECA13FA1CF5}"/>
            </a:ext>
          </a:extLst>
        </xdr:cNvPr>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36" name="フローチャート: 判断 235">
          <a:extLst>
            <a:ext uri="{FF2B5EF4-FFF2-40B4-BE49-F238E27FC236}">
              <a16:creationId xmlns:a16="http://schemas.microsoft.com/office/drawing/2014/main" id="{702C72CD-B708-4569-915C-5D6C66D5F3E9}"/>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37" name="フローチャート: 判断 236">
          <a:extLst>
            <a:ext uri="{FF2B5EF4-FFF2-40B4-BE49-F238E27FC236}">
              <a16:creationId xmlns:a16="http://schemas.microsoft.com/office/drawing/2014/main" id="{0B20DCA3-E875-4500-B25D-039750FBF964}"/>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38" name="フローチャート: 判断 237">
          <a:extLst>
            <a:ext uri="{FF2B5EF4-FFF2-40B4-BE49-F238E27FC236}">
              <a16:creationId xmlns:a16="http://schemas.microsoft.com/office/drawing/2014/main" id="{79D9F8E6-5E10-43E9-9C9C-B36AD9642E5B}"/>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39" name="フローチャート: 判断 238">
          <a:extLst>
            <a:ext uri="{FF2B5EF4-FFF2-40B4-BE49-F238E27FC236}">
              <a16:creationId xmlns:a16="http://schemas.microsoft.com/office/drawing/2014/main" id="{21868E08-6BA6-48A9-8C87-3CFEB8B83758}"/>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5A59D620-7BFA-4657-BFF5-37BA9055389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15756C34-6F7F-46BA-8636-4C3A3BA8594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82CCF7F0-121B-4561-BA7C-E3DC6704E4A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6BC997B2-F8DA-470D-A0E5-AD1266E117C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55EBA271-70EF-4780-929A-A69A87A6693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67311</xdr:rowOff>
    </xdr:from>
    <xdr:to>
      <xdr:col>20</xdr:col>
      <xdr:colOff>38100</xdr:colOff>
      <xdr:row>83</xdr:row>
      <xdr:rowOff>168911</xdr:rowOff>
    </xdr:to>
    <xdr:sp macro="" textlink="">
      <xdr:nvSpPr>
        <xdr:cNvPr id="245" name="楕円 244">
          <a:extLst>
            <a:ext uri="{FF2B5EF4-FFF2-40B4-BE49-F238E27FC236}">
              <a16:creationId xmlns:a16="http://schemas.microsoft.com/office/drawing/2014/main" id="{07D38553-E8E5-4EED-9B43-502AA374D234}"/>
            </a:ext>
          </a:extLst>
        </xdr:cNvPr>
        <xdr:cNvSpPr/>
      </xdr:nvSpPr>
      <xdr:spPr>
        <a:xfrm>
          <a:off x="3746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137813</xdr:rowOff>
    </xdr:from>
    <xdr:ext cx="405111" cy="259045"/>
    <xdr:sp macro="" textlink="">
      <xdr:nvSpPr>
        <xdr:cNvPr id="246" name="n_1aveValue【公営住宅】&#10;有形固定資産減価償却率">
          <a:extLst>
            <a:ext uri="{FF2B5EF4-FFF2-40B4-BE49-F238E27FC236}">
              <a16:creationId xmlns:a16="http://schemas.microsoft.com/office/drawing/2014/main" id="{10FE07E0-9303-429F-9A61-D82E830E4924}"/>
            </a:ext>
          </a:extLst>
        </xdr:cNvPr>
        <xdr:cNvSpPr txBox="1"/>
      </xdr:nvSpPr>
      <xdr:spPr>
        <a:xfrm>
          <a:off x="3582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247" name="n_2aveValue【公営住宅】&#10;有形固定資産減価償却率">
          <a:extLst>
            <a:ext uri="{FF2B5EF4-FFF2-40B4-BE49-F238E27FC236}">
              <a16:creationId xmlns:a16="http://schemas.microsoft.com/office/drawing/2014/main" id="{27E6CAD8-0924-4DF9-9629-D34D161FED04}"/>
            </a:ext>
          </a:extLst>
        </xdr:cNvPr>
        <xdr:cNvSpPr txBox="1"/>
      </xdr:nvSpPr>
      <xdr:spPr>
        <a:xfrm>
          <a:off x="2705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48" name="n_3aveValue【公営住宅】&#10;有形固定資産減価償却率">
          <a:extLst>
            <a:ext uri="{FF2B5EF4-FFF2-40B4-BE49-F238E27FC236}">
              <a16:creationId xmlns:a16="http://schemas.microsoft.com/office/drawing/2014/main" id="{0868FA06-9DAE-457D-9409-0A700CB12423}"/>
            </a:ext>
          </a:extLst>
        </xdr:cNvPr>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160038</xdr:rowOff>
    </xdr:from>
    <xdr:ext cx="405111" cy="259045"/>
    <xdr:sp macro="" textlink="">
      <xdr:nvSpPr>
        <xdr:cNvPr id="249" name="n_1mainValue【公営住宅】&#10;有形固定資産減価償却率">
          <a:extLst>
            <a:ext uri="{FF2B5EF4-FFF2-40B4-BE49-F238E27FC236}">
              <a16:creationId xmlns:a16="http://schemas.microsoft.com/office/drawing/2014/main" id="{FE555D22-34E7-40B7-9884-30195E53A279}"/>
            </a:ext>
          </a:extLst>
        </xdr:cNvPr>
        <xdr:cNvSpPr txBox="1"/>
      </xdr:nvSpPr>
      <xdr:spPr>
        <a:xfrm>
          <a:off x="3582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a:extLst>
            <a:ext uri="{FF2B5EF4-FFF2-40B4-BE49-F238E27FC236}">
              <a16:creationId xmlns:a16="http://schemas.microsoft.com/office/drawing/2014/main" id="{CCB44496-5448-4210-9D8C-539C413DB61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a:extLst>
            <a:ext uri="{FF2B5EF4-FFF2-40B4-BE49-F238E27FC236}">
              <a16:creationId xmlns:a16="http://schemas.microsoft.com/office/drawing/2014/main" id="{DB9531A4-B443-4113-8C5D-39FC3E2CCC5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a:extLst>
            <a:ext uri="{FF2B5EF4-FFF2-40B4-BE49-F238E27FC236}">
              <a16:creationId xmlns:a16="http://schemas.microsoft.com/office/drawing/2014/main" id="{6970A63E-B1D7-49F1-91D6-F87E78FF365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a:extLst>
            <a:ext uri="{FF2B5EF4-FFF2-40B4-BE49-F238E27FC236}">
              <a16:creationId xmlns:a16="http://schemas.microsoft.com/office/drawing/2014/main" id="{4F098624-3660-4D17-B1CF-946957D497B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a:extLst>
            <a:ext uri="{FF2B5EF4-FFF2-40B4-BE49-F238E27FC236}">
              <a16:creationId xmlns:a16="http://schemas.microsoft.com/office/drawing/2014/main" id="{FAF59F22-26D8-48E1-A8D2-3D819171A8D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a:extLst>
            <a:ext uri="{FF2B5EF4-FFF2-40B4-BE49-F238E27FC236}">
              <a16:creationId xmlns:a16="http://schemas.microsoft.com/office/drawing/2014/main" id="{C118C710-0221-4E0F-9B42-5C25DAF2E83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a:extLst>
            <a:ext uri="{FF2B5EF4-FFF2-40B4-BE49-F238E27FC236}">
              <a16:creationId xmlns:a16="http://schemas.microsoft.com/office/drawing/2014/main" id="{FA4C9349-6C2C-45BC-ACB1-CBDB30CEFE8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a:extLst>
            <a:ext uri="{FF2B5EF4-FFF2-40B4-BE49-F238E27FC236}">
              <a16:creationId xmlns:a16="http://schemas.microsoft.com/office/drawing/2014/main" id="{91D608E3-1421-4F0C-AC8E-6CD15CBB7D0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a:extLst>
            <a:ext uri="{FF2B5EF4-FFF2-40B4-BE49-F238E27FC236}">
              <a16:creationId xmlns:a16="http://schemas.microsoft.com/office/drawing/2014/main" id="{B58CDCD6-6F38-4FE3-9151-20A1A607C17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a:extLst>
            <a:ext uri="{FF2B5EF4-FFF2-40B4-BE49-F238E27FC236}">
              <a16:creationId xmlns:a16="http://schemas.microsoft.com/office/drawing/2014/main" id="{DE78F0E7-B180-4C4B-82EB-F232C1BA8A7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0" name="直線コネクタ 259">
          <a:extLst>
            <a:ext uri="{FF2B5EF4-FFF2-40B4-BE49-F238E27FC236}">
              <a16:creationId xmlns:a16="http://schemas.microsoft.com/office/drawing/2014/main" id="{9CD27CBC-6294-466B-9EEB-32A7ECC15B4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1" name="テキスト ボックス 260">
          <a:extLst>
            <a:ext uri="{FF2B5EF4-FFF2-40B4-BE49-F238E27FC236}">
              <a16:creationId xmlns:a16="http://schemas.microsoft.com/office/drawing/2014/main" id="{C75BC9F7-59D1-47B5-8736-C883B122D6F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2" name="直線コネクタ 261">
          <a:extLst>
            <a:ext uri="{FF2B5EF4-FFF2-40B4-BE49-F238E27FC236}">
              <a16:creationId xmlns:a16="http://schemas.microsoft.com/office/drawing/2014/main" id="{948050F3-2304-4AE7-8BDF-4EEC6E87D8D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63" name="テキスト ボックス 262">
          <a:extLst>
            <a:ext uri="{FF2B5EF4-FFF2-40B4-BE49-F238E27FC236}">
              <a16:creationId xmlns:a16="http://schemas.microsoft.com/office/drawing/2014/main" id="{F1EE6B08-8CA6-455C-A10C-5467CC654E4E}"/>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a:extLst>
            <a:ext uri="{FF2B5EF4-FFF2-40B4-BE49-F238E27FC236}">
              <a16:creationId xmlns:a16="http://schemas.microsoft.com/office/drawing/2014/main" id="{4B8B32B2-27DB-4538-9540-29763EE75D7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65" name="テキスト ボックス 264">
          <a:extLst>
            <a:ext uri="{FF2B5EF4-FFF2-40B4-BE49-F238E27FC236}">
              <a16:creationId xmlns:a16="http://schemas.microsoft.com/office/drawing/2014/main" id="{BB66D102-8B1E-4BC2-95B2-6609A9C9C911}"/>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6" name="直線コネクタ 265">
          <a:extLst>
            <a:ext uri="{FF2B5EF4-FFF2-40B4-BE49-F238E27FC236}">
              <a16:creationId xmlns:a16="http://schemas.microsoft.com/office/drawing/2014/main" id="{C9D690FA-51AB-4E33-BA07-BE6FDD9D5C5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67" name="テキスト ボックス 266">
          <a:extLst>
            <a:ext uri="{FF2B5EF4-FFF2-40B4-BE49-F238E27FC236}">
              <a16:creationId xmlns:a16="http://schemas.microsoft.com/office/drawing/2014/main" id="{A7AF4C3D-A1B8-4A32-822C-E257CE40D8C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8" name="直線コネクタ 267">
          <a:extLst>
            <a:ext uri="{FF2B5EF4-FFF2-40B4-BE49-F238E27FC236}">
              <a16:creationId xmlns:a16="http://schemas.microsoft.com/office/drawing/2014/main" id="{734CB187-1195-44BE-91AF-A07C7EFF294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69" name="テキスト ボックス 268">
          <a:extLst>
            <a:ext uri="{FF2B5EF4-FFF2-40B4-BE49-F238E27FC236}">
              <a16:creationId xmlns:a16="http://schemas.microsoft.com/office/drawing/2014/main" id="{2D978E24-1426-4A9F-8558-DFE0CA9FE4DF}"/>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a:extLst>
            <a:ext uri="{FF2B5EF4-FFF2-40B4-BE49-F238E27FC236}">
              <a16:creationId xmlns:a16="http://schemas.microsoft.com/office/drawing/2014/main" id="{4084F1E1-4F60-4870-A075-FD2E1EFE2F9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1" name="テキスト ボックス 270">
          <a:extLst>
            <a:ext uri="{FF2B5EF4-FFF2-40B4-BE49-F238E27FC236}">
              <a16:creationId xmlns:a16="http://schemas.microsoft.com/office/drawing/2014/main" id="{6F290320-F562-4E87-8150-818C0371A10A}"/>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公営住宅】&#10;一人当たり面積グラフ枠">
          <a:extLst>
            <a:ext uri="{FF2B5EF4-FFF2-40B4-BE49-F238E27FC236}">
              <a16:creationId xmlns:a16="http://schemas.microsoft.com/office/drawing/2014/main" id="{042EDB22-4B8A-4B49-9691-5E49AC76FA9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273" name="直線コネクタ 272">
          <a:extLst>
            <a:ext uri="{FF2B5EF4-FFF2-40B4-BE49-F238E27FC236}">
              <a16:creationId xmlns:a16="http://schemas.microsoft.com/office/drawing/2014/main" id="{61947E7B-DEF6-4131-9AFF-0D06F80C021D}"/>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274" name="【公営住宅】&#10;一人当たり面積最小値テキスト">
          <a:extLst>
            <a:ext uri="{FF2B5EF4-FFF2-40B4-BE49-F238E27FC236}">
              <a16:creationId xmlns:a16="http://schemas.microsoft.com/office/drawing/2014/main" id="{BA82459C-314F-4C7B-8DCC-69C0B3F21C21}"/>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275" name="直線コネクタ 274">
          <a:extLst>
            <a:ext uri="{FF2B5EF4-FFF2-40B4-BE49-F238E27FC236}">
              <a16:creationId xmlns:a16="http://schemas.microsoft.com/office/drawing/2014/main" id="{172E21A9-A862-4616-9010-8DF1799B7C19}"/>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276" name="【公営住宅】&#10;一人当たり面積最大値テキスト">
          <a:extLst>
            <a:ext uri="{FF2B5EF4-FFF2-40B4-BE49-F238E27FC236}">
              <a16:creationId xmlns:a16="http://schemas.microsoft.com/office/drawing/2014/main" id="{44080F99-7D28-45E0-BD0B-9CFABA085349}"/>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277" name="直線コネクタ 276">
          <a:extLst>
            <a:ext uri="{FF2B5EF4-FFF2-40B4-BE49-F238E27FC236}">
              <a16:creationId xmlns:a16="http://schemas.microsoft.com/office/drawing/2014/main" id="{71182FE7-E697-4E80-869B-4D570E4E7B4A}"/>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43146</xdr:rowOff>
    </xdr:from>
    <xdr:ext cx="469744" cy="259045"/>
    <xdr:sp macro="" textlink="">
      <xdr:nvSpPr>
        <xdr:cNvPr id="278" name="【公営住宅】&#10;一人当たり面積平均値テキスト">
          <a:extLst>
            <a:ext uri="{FF2B5EF4-FFF2-40B4-BE49-F238E27FC236}">
              <a16:creationId xmlns:a16="http://schemas.microsoft.com/office/drawing/2014/main" id="{6B0A922F-7F15-4D8A-8C84-050035E26AB5}"/>
            </a:ext>
          </a:extLst>
        </xdr:cNvPr>
        <xdr:cNvSpPr txBox="1"/>
      </xdr:nvSpPr>
      <xdr:spPr>
        <a:xfrm>
          <a:off x="10515600" y="14616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279" name="フローチャート: 判断 278">
          <a:extLst>
            <a:ext uri="{FF2B5EF4-FFF2-40B4-BE49-F238E27FC236}">
              <a16:creationId xmlns:a16="http://schemas.microsoft.com/office/drawing/2014/main" id="{7F51F489-993C-4985-98B1-4FA4FC7233FA}"/>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280" name="フローチャート: 判断 279">
          <a:extLst>
            <a:ext uri="{FF2B5EF4-FFF2-40B4-BE49-F238E27FC236}">
              <a16:creationId xmlns:a16="http://schemas.microsoft.com/office/drawing/2014/main" id="{D7B4A57E-B708-4BDD-A4CC-9466115E14ED}"/>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281" name="フローチャート: 判断 280">
          <a:extLst>
            <a:ext uri="{FF2B5EF4-FFF2-40B4-BE49-F238E27FC236}">
              <a16:creationId xmlns:a16="http://schemas.microsoft.com/office/drawing/2014/main" id="{5D5C2D4E-76D1-4F9E-9221-791530F56F4C}"/>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282" name="フローチャート: 判断 281">
          <a:extLst>
            <a:ext uri="{FF2B5EF4-FFF2-40B4-BE49-F238E27FC236}">
              <a16:creationId xmlns:a16="http://schemas.microsoft.com/office/drawing/2014/main" id="{8DB928EC-994B-4F92-86D9-72BE8BBCEDE1}"/>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C8DC7EA7-030A-4E85-9C1B-FB584284ADF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D142B398-EBAF-4E72-BB0B-AAD150C71F4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4AC295B6-F050-48A3-8973-A95A19A89CE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201A0F2-19E2-4752-A3DC-3AF367FCA23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D1BB56FC-DED7-4204-BCFC-0E5799C1907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166636</xdr:rowOff>
    </xdr:from>
    <xdr:to>
      <xdr:col>50</xdr:col>
      <xdr:colOff>165100</xdr:colOff>
      <xdr:row>86</xdr:row>
      <xdr:rowOff>96786</xdr:rowOff>
    </xdr:to>
    <xdr:sp macro="" textlink="">
      <xdr:nvSpPr>
        <xdr:cNvPr id="288" name="楕円 287">
          <a:extLst>
            <a:ext uri="{FF2B5EF4-FFF2-40B4-BE49-F238E27FC236}">
              <a16:creationId xmlns:a16="http://schemas.microsoft.com/office/drawing/2014/main" id="{CA9255F3-088F-4F1F-B5CB-DEFE37952BB9}"/>
            </a:ext>
          </a:extLst>
        </xdr:cNvPr>
        <xdr:cNvSpPr/>
      </xdr:nvSpPr>
      <xdr:spPr>
        <a:xfrm>
          <a:off x="9588500" y="1473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8081</xdr:rowOff>
    </xdr:from>
    <xdr:ext cx="469744" cy="259045"/>
    <xdr:sp macro="" textlink="">
      <xdr:nvSpPr>
        <xdr:cNvPr id="289" name="n_1aveValue【公営住宅】&#10;一人当たり面積">
          <a:extLst>
            <a:ext uri="{FF2B5EF4-FFF2-40B4-BE49-F238E27FC236}">
              <a16:creationId xmlns:a16="http://schemas.microsoft.com/office/drawing/2014/main" id="{756C9148-67F0-4100-B3DF-3C9DFC187669}"/>
            </a:ext>
          </a:extLst>
        </xdr:cNvPr>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290" name="n_2aveValue【公営住宅】&#10;一人当たり面積">
          <a:extLst>
            <a:ext uri="{FF2B5EF4-FFF2-40B4-BE49-F238E27FC236}">
              <a16:creationId xmlns:a16="http://schemas.microsoft.com/office/drawing/2014/main" id="{36F082AF-B1CD-4A40-88EF-724CC712BCFD}"/>
            </a:ext>
          </a:extLst>
        </xdr:cNvPr>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291" name="n_3aveValue【公営住宅】&#10;一人当たり面積">
          <a:extLst>
            <a:ext uri="{FF2B5EF4-FFF2-40B4-BE49-F238E27FC236}">
              <a16:creationId xmlns:a16="http://schemas.microsoft.com/office/drawing/2014/main" id="{F523D220-D9F5-42A8-A3D5-BB90443BBF07}"/>
            </a:ext>
          </a:extLst>
        </xdr:cNvPr>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87913</xdr:rowOff>
    </xdr:from>
    <xdr:ext cx="469744" cy="259045"/>
    <xdr:sp macro="" textlink="">
      <xdr:nvSpPr>
        <xdr:cNvPr id="292" name="n_1mainValue【公営住宅】&#10;一人当たり面積">
          <a:extLst>
            <a:ext uri="{FF2B5EF4-FFF2-40B4-BE49-F238E27FC236}">
              <a16:creationId xmlns:a16="http://schemas.microsoft.com/office/drawing/2014/main" id="{EE47CC7F-6FF5-44D7-8F9A-C7B8B26122CB}"/>
            </a:ext>
          </a:extLst>
        </xdr:cNvPr>
        <xdr:cNvSpPr txBox="1"/>
      </xdr:nvSpPr>
      <xdr:spPr>
        <a:xfrm>
          <a:off x="9391727" y="1483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3" name="正方形/長方形 292">
          <a:extLst>
            <a:ext uri="{FF2B5EF4-FFF2-40B4-BE49-F238E27FC236}">
              <a16:creationId xmlns:a16="http://schemas.microsoft.com/office/drawing/2014/main" id="{88F6BC60-0279-4936-BC54-6A7EE7CE0A0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4" name="正方形/長方形 293">
          <a:extLst>
            <a:ext uri="{FF2B5EF4-FFF2-40B4-BE49-F238E27FC236}">
              <a16:creationId xmlns:a16="http://schemas.microsoft.com/office/drawing/2014/main" id="{D8D1E2E9-ECDA-487E-8460-98297E41065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5" name="正方形/長方形 294">
          <a:extLst>
            <a:ext uri="{FF2B5EF4-FFF2-40B4-BE49-F238E27FC236}">
              <a16:creationId xmlns:a16="http://schemas.microsoft.com/office/drawing/2014/main" id="{B4BC1B07-9878-4F06-A157-F579DCE2FBE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6" name="正方形/長方形 295">
          <a:extLst>
            <a:ext uri="{FF2B5EF4-FFF2-40B4-BE49-F238E27FC236}">
              <a16:creationId xmlns:a16="http://schemas.microsoft.com/office/drawing/2014/main" id="{AEBC18F1-9911-4CAD-9F07-DAC2DA4671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7" name="正方形/長方形 296">
          <a:extLst>
            <a:ext uri="{FF2B5EF4-FFF2-40B4-BE49-F238E27FC236}">
              <a16:creationId xmlns:a16="http://schemas.microsoft.com/office/drawing/2014/main" id="{EA57332B-6DEA-426E-A275-AE2E4EC03DF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8" name="正方形/長方形 297">
          <a:extLst>
            <a:ext uri="{FF2B5EF4-FFF2-40B4-BE49-F238E27FC236}">
              <a16:creationId xmlns:a16="http://schemas.microsoft.com/office/drawing/2014/main" id="{C3B7B43F-6E87-4AFE-B408-E6824C506BB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9" name="正方形/長方形 298">
          <a:extLst>
            <a:ext uri="{FF2B5EF4-FFF2-40B4-BE49-F238E27FC236}">
              <a16:creationId xmlns:a16="http://schemas.microsoft.com/office/drawing/2014/main" id="{45D0CBDF-8369-482A-9B0A-47B941F8A72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0" name="正方形/長方形 299">
          <a:extLst>
            <a:ext uri="{FF2B5EF4-FFF2-40B4-BE49-F238E27FC236}">
              <a16:creationId xmlns:a16="http://schemas.microsoft.com/office/drawing/2014/main" id="{5C478C55-1435-477D-A5D0-3C5D668EF1F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1" name="正方形/長方形 300">
          <a:extLst>
            <a:ext uri="{FF2B5EF4-FFF2-40B4-BE49-F238E27FC236}">
              <a16:creationId xmlns:a16="http://schemas.microsoft.com/office/drawing/2014/main" id="{9C258D20-5218-43A7-99F3-F40C25C4F64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2" name="正方形/長方形 301">
          <a:extLst>
            <a:ext uri="{FF2B5EF4-FFF2-40B4-BE49-F238E27FC236}">
              <a16:creationId xmlns:a16="http://schemas.microsoft.com/office/drawing/2014/main" id="{15168294-FB7A-4DC3-8969-5AFF3CCE2A1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3" name="正方形/長方形 302">
          <a:extLst>
            <a:ext uri="{FF2B5EF4-FFF2-40B4-BE49-F238E27FC236}">
              <a16:creationId xmlns:a16="http://schemas.microsoft.com/office/drawing/2014/main" id="{825F36D1-D162-4DDB-ABA7-194E8EFECE5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4" name="正方形/長方形 303">
          <a:extLst>
            <a:ext uri="{FF2B5EF4-FFF2-40B4-BE49-F238E27FC236}">
              <a16:creationId xmlns:a16="http://schemas.microsoft.com/office/drawing/2014/main" id="{4C3F58E8-691F-4F32-9E64-7B3A9BD977C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5" name="正方形/長方形 304">
          <a:extLst>
            <a:ext uri="{FF2B5EF4-FFF2-40B4-BE49-F238E27FC236}">
              <a16:creationId xmlns:a16="http://schemas.microsoft.com/office/drawing/2014/main" id="{514256BA-D569-4DF3-ABE6-6577DF6E5D6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6" name="正方形/長方形 305">
          <a:extLst>
            <a:ext uri="{FF2B5EF4-FFF2-40B4-BE49-F238E27FC236}">
              <a16:creationId xmlns:a16="http://schemas.microsoft.com/office/drawing/2014/main" id="{EDDC01AB-F915-461F-B9E8-98AD47DBAD2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7" name="正方形/長方形 306">
          <a:extLst>
            <a:ext uri="{FF2B5EF4-FFF2-40B4-BE49-F238E27FC236}">
              <a16:creationId xmlns:a16="http://schemas.microsoft.com/office/drawing/2014/main" id="{377FF963-D5F5-4937-A1A8-27E7D300556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8" name="正方形/長方形 307">
          <a:extLst>
            <a:ext uri="{FF2B5EF4-FFF2-40B4-BE49-F238E27FC236}">
              <a16:creationId xmlns:a16="http://schemas.microsoft.com/office/drawing/2014/main" id="{9E850A6B-E8A6-4B9F-8617-0284831984B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9" name="正方形/長方形 308">
          <a:extLst>
            <a:ext uri="{FF2B5EF4-FFF2-40B4-BE49-F238E27FC236}">
              <a16:creationId xmlns:a16="http://schemas.microsoft.com/office/drawing/2014/main" id="{D7E6440F-3EF5-4B4B-897F-A995306DB98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0" name="正方形/長方形 309">
          <a:extLst>
            <a:ext uri="{FF2B5EF4-FFF2-40B4-BE49-F238E27FC236}">
              <a16:creationId xmlns:a16="http://schemas.microsoft.com/office/drawing/2014/main" id="{B92188D1-EB3A-4C40-8C8C-96587283683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1" name="正方形/長方形 310">
          <a:extLst>
            <a:ext uri="{FF2B5EF4-FFF2-40B4-BE49-F238E27FC236}">
              <a16:creationId xmlns:a16="http://schemas.microsoft.com/office/drawing/2014/main" id="{2AD903AA-86FB-475C-802F-7C72D27689D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2" name="正方形/長方形 311">
          <a:extLst>
            <a:ext uri="{FF2B5EF4-FFF2-40B4-BE49-F238E27FC236}">
              <a16:creationId xmlns:a16="http://schemas.microsoft.com/office/drawing/2014/main" id="{B9B75A85-35B7-4812-A12B-68371EB205C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3" name="正方形/長方形 312">
          <a:extLst>
            <a:ext uri="{FF2B5EF4-FFF2-40B4-BE49-F238E27FC236}">
              <a16:creationId xmlns:a16="http://schemas.microsoft.com/office/drawing/2014/main" id="{4BCBA4D4-409A-4FFB-8B7D-6B34CF0D915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4" name="正方形/長方形 313">
          <a:extLst>
            <a:ext uri="{FF2B5EF4-FFF2-40B4-BE49-F238E27FC236}">
              <a16:creationId xmlns:a16="http://schemas.microsoft.com/office/drawing/2014/main" id="{BDCE368D-0E42-40CA-9E89-EAFF83B097E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5" name="正方形/長方形 314">
          <a:extLst>
            <a:ext uri="{FF2B5EF4-FFF2-40B4-BE49-F238E27FC236}">
              <a16:creationId xmlns:a16="http://schemas.microsoft.com/office/drawing/2014/main" id="{DFB2542B-51F2-45C2-BE41-C290E1E1C19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6" name="正方形/長方形 315">
          <a:extLst>
            <a:ext uri="{FF2B5EF4-FFF2-40B4-BE49-F238E27FC236}">
              <a16:creationId xmlns:a16="http://schemas.microsoft.com/office/drawing/2014/main" id="{8F2BDD42-62BC-4DF2-9932-428EC7B32EC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7" name="テキスト ボックス 316">
          <a:extLst>
            <a:ext uri="{FF2B5EF4-FFF2-40B4-BE49-F238E27FC236}">
              <a16:creationId xmlns:a16="http://schemas.microsoft.com/office/drawing/2014/main" id="{8DE9C33D-43B3-4E5E-A57A-DE255E8A676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8" name="直線コネクタ 317">
          <a:extLst>
            <a:ext uri="{FF2B5EF4-FFF2-40B4-BE49-F238E27FC236}">
              <a16:creationId xmlns:a16="http://schemas.microsoft.com/office/drawing/2014/main" id="{74EA1137-AB31-4B70-8173-EBBCB5CDE18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19" name="直線コネクタ 318">
          <a:extLst>
            <a:ext uri="{FF2B5EF4-FFF2-40B4-BE49-F238E27FC236}">
              <a16:creationId xmlns:a16="http://schemas.microsoft.com/office/drawing/2014/main" id="{CC81F7E0-F67F-4307-AE62-BCA0F06B3DF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0" name="テキスト ボックス 319">
          <a:extLst>
            <a:ext uri="{FF2B5EF4-FFF2-40B4-BE49-F238E27FC236}">
              <a16:creationId xmlns:a16="http://schemas.microsoft.com/office/drawing/2014/main" id="{BDE9B2D4-6D81-4F8C-A70E-A748227D03CC}"/>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1" name="直線コネクタ 320">
          <a:extLst>
            <a:ext uri="{FF2B5EF4-FFF2-40B4-BE49-F238E27FC236}">
              <a16:creationId xmlns:a16="http://schemas.microsoft.com/office/drawing/2014/main" id="{C5D14A8E-C2D6-4EE1-9F0D-C20BDAF80D8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2" name="テキスト ボックス 321">
          <a:extLst>
            <a:ext uri="{FF2B5EF4-FFF2-40B4-BE49-F238E27FC236}">
              <a16:creationId xmlns:a16="http://schemas.microsoft.com/office/drawing/2014/main" id="{A797A915-D436-452E-A42F-200C2B54AE8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3" name="直線コネクタ 322">
          <a:extLst>
            <a:ext uri="{FF2B5EF4-FFF2-40B4-BE49-F238E27FC236}">
              <a16:creationId xmlns:a16="http://schemas.microsoft.com/office/drawing/2014/main" id="{CAE34B74-6996-43CF-90BB-011419D29A0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4" name="テキスト ボックス 323">
          <a:extLst>
            <a:ext uri="{FF2B5EF4-FFF2-40B4-BE49-F238E27FC236}">
              <a16:creationId xmlns:a16="http://schemas.microsoft.com/office/drawing/2014/main" id="{41466CE6-CC79-4421-87E6-7761813C2E4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5" name="直線コネクタ 324">
          <a:extLst>
            <a:ext uri="{FF2B5EF4-FFF2-40B4-BE49-F238E27FC236}">
              <a16:creationId xmlns:a16="http://schemas.microsoft.com/office/drawing/2014/main" id="{97D81113-827C-4913-9E6D-B574D022872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26" name="テキスト ボックス 325">
          <a:extLst>
            <a:ext uri="{FF2B5EF4-FFF2-40B4-BE49-F238E27FC236}">
              <a16:creationId xmlns:a16="http://schemas.microsoft.com/office/drawing/2014/main" id="{6FEECFBC-0D3A-4CDA-B63D-835A86F3FB7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27" name="直線コネクタ 326">
          <a:extLst>
            <a:ext uri="{FF2B5EF4-FFF2-40B4-BE49-F238E27FC236}">
              <a16:creationId xmlns:a16="http://schemas.microsoft.com/office/drawing/2014/main" id="{8DECFE70-7B03-4554-8CA4-EEE244ED82B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28" name="テキスト ボックス 327">
          <a:extLst>
            <a:ext uri="{FF2B5EF4-FFF2-40B4-BE49-F238E27FC236}">
              <a16:creationId xmlns:a16="http://schemas.microsoft.com/office/drawing/2014/main" id="{A562EFC6-EBD7-45A6-9E79-6C4A2DD4C45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29" name="直線コネクタ 328">
          <a:extLst>
            <a:ext uri="{FF2B5EF4-FFF2-40B4-BE49-F238E27FC236}">
              <a16:creationId xmlns:a16="http://schemas.microsoft.com/office/drawing/2014/main" id="{A101513C-9126-44FC-A389-10BD054E490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0" name="テキスト ボックス 329">
          <a:extLst>
            <a:ext uri="{FF2B5EF4-FFF2-40B4-BE49-F238E27FC236}">
              <a16:creationId xmlns:a16="http://schemas.microsoft.com/office/drawing/2014/main" id="{C1F8732C-5014-4A45-A228-080C063F146A}"/>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1" name="直線コネクタ 330">
          <a:extLst>
            <a:ext uri="{FF2B5EF4-FFF2-40B4-BE49-F238E27FC236}">
              <a16:creationId xmlns:a16="http://schemas.microsoft.com/office/drawing/2014/main" id="{6CAB8EAE-622A-41E0-BFEC-ECBC0270A83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2" name="テキスト ボックス 331">
          <a:extLst>
            <a:ext uri="{FF2B5EF4-FFF2-40B4-BE49-F238E27FC236}">
              <a16:creationId xmlns:a16="http://schemas.microsoft.com/office/drawing/2014/main" id="{F24A3A9E-2948-4146-84D0-A46D94B1192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3" name="【認定こども園・幼稚園・保育所】&#10;有形固定資産減価償却率グラフ枠">
          <a:extLst>
            <a:ext uri="{FF2B5EF4-FFF2-40B4-BE49-F238E27FC236}">
              <a16:creationId xmlns:a16="http://schemas.microsoft.com/office/drawing/2014/main" id="{F9D8FD87-D0BF-4100-B5DE-B3FA4F8E947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34" name="直線コネクタ 333">
          <a:extLst>
            <a:ext uri="{FF2B5EF4-FFF2-40B4-BE49-F238E27FC236}">
              <a16:creationId xmlns:a16="http://schemas.microsoft.com/office/drawing/2014/main" id="{FEB0D851-F2F5-4AEC-BBF7-6B717259BFAF}"/>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35" name="【認定こども園・幼稚園・保育所】&#10;有形固定資産減価償却率最小値テキスト">
          <a:extLst>
            <a:ext uri="{FF2B5EF4-FFF2-40B4-BE49-F238E27FC236}">
              <a16:creationId xmlns:a16="http://schemas.microsoft.com/office/drawing/2014/main" id="{C9D5C90F-22D1-4D72-8096-A2B0A62EE0CD}"/>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36" name="直線コネクタ 335">
          <a:extLst>
            <a:ext uri="{FF2B5EF4-FFF2-40B4-BE49-F238E27FC236}">
              <a16:creationId xmlns:a16="http://schemas.microsoft.com/office/drawing/2014/main" id="{BF3FE336-F8C0-45C2-AE6F-6221301731E3}"/>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37" name="【認定こども園・幼稚園・保育所】&#10;有形固定資産減価償却率最大値テキスト">
          <a:extLst>
            <a:ext uri="{FF2B5EF4-FFF2-40B4-BE49-F238E27FC236}">
              <a16:creationId xmlns:a16="http://schemas.microsoft.com/office/drawing/2014/main" id="{FAD813A4-E7E8-489C-8987-E960D3A3E03E}"/>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38" name="直線コネクタ 337">
          <a:extLst>
            <a:ext uri="{FF2B5EF4-FFF2-40B4-BE49-F238E27FC236}">
              <a16:creationId xmlns:a16="http://schemas.microsoft.com/office/drawing/2014/main" id="{E2AAB25A-7B6A-4505-8E04-8EB431CA641B}"/>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39" name="【認定こども園・幼稚園・保育所】&#10;有形固定資産減価償却率平均値テキスト">
          <a:extLst>
            <a:ext uri="{FF2B5EF4-FFF2-40B4-BE49-F238E27FC236}">
              <a16:creationId xmlns:a16="http://schemas.microsoft.com/office/drawing/2014/main" id="{A6F70076-E6C1-4609-9D0D-767A61CE449B}"/>
            </a:ext>
          </a:extLst>
        </xdr:cNvPr>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40" name="フローチャート: 判断 339">
          <a:extLst>
            <a:ext uri="{FF2B5EF4-FFF2-40B4-BE49-F238E27FC236}">
              <a16:creationId xmlns:a16="http://schemas.microsoft.com/office/drawing/2014/main" id="{A6A9DDF4-E2EB-48CD-86B6-D604130AE083}"/>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41" name="フローチャート: 判断 340">
          <a:extLst>
            <a:ext uri="{FF2B5EF4-FFF2-40B4-BE49-F238E27FC236}">
              <a16:creationId xmlns:a16="http://schemas.microsoft.com/office/drawing/2014/main" id="{3C8883CA-C040-4AF3-A603-67FE47FF0AD4}"/>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42" name="フローチャート: 判断 341">
          <a:extLst>
            <a:ext uri="{FF2B5EF4-FFF2-40B4-BE49-F238E27FC236}">
              <a16:creationId xmlns:a16="http://schemas.microsoft.com/office/drawing/2014/main" id="{CE21C707-F2C3-4ADF-AEE7-876F811C048E}"/>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43" name="フローチャート: 判断 342">
          <a:extLst>
            <a:ext uri="{FF2B5EF4-FFF2-40B4-BE49-F238E27FC236}">
              <a16:creationId xmlns:a16="http://schemas.microsoft.com/office/drawing/2014/main" id="{30F40D92-F954-4568-88E8-C6D0B91C197D}"/>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4" name="テキスト ボックス 343">
          <a:extLst>
            <a:ext uri="{FF2B5EF4-FFF2-40B4-BE49-F238E27FC236}">
              <a16:creationId xmlns:a16="http://schemas.microsoft.com/office/drawing/2014/main" id="{59CC0FA0-EB3E-4E49-B69F-2CDEB3533C6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5" name="テキスト ボックス 344">
          <a:extLst>
            <a:ext uri="{FF2B5EF4-FFF2-40B4-BE49-F238E27FC236}">
              <a16:creationId xmlns:a16="http://schemas.microsoft.com/office/drawing/2014/main" id="{DC063D8A-2513-4FB9-B614-23D97535189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6" name="テキスト ボックス 345">
          <a:extLst>
            <a:ext uri="{FF2B5EF4-FFF2-40B4-BE49-F238E27FC236}">
              <a16:creationId xmlns:a16="http://schemas.microsoft.com/office/drawing/2014/main" id="{2D3B1BFD-83A4-469D-BD49-2E0C6AC48B6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7" name="テキスト ボックス 346">
          <a:extLst>
            <a:ext uri="{FF2B5EF4-FFF2-40B4-BE49-F238E27FC236}">
              <a16:creationId xmlns:a16="http://schemas.microsoft.com/office/drawing/2014/main" id="{BCC382E0-ED6A-4D49-921B-100454BDF04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id="{92EF24EB-6997-4E03-9C07-BE28BF237D9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134801</xdr:rowOff>
    </xdr:from>
    <xdr:to>
      <xdr:col>81</xdr:col>
      <xdr:colOff>101600</xdr:colOff>
      <xdr:row>38</xdr:row>
      <xdr:rowOff>64951</xdr:rowOff>
    </xdr:to>
    <xdr:sp macro="" textlink="">
      <xdr:nvSpPr>
        <xdr:cNvPr id="349" name="楕円 348">
          <a:extLst>
            <a:ext uri="{FF2B5EF4-FFF2-40B4-BE49-F238E27FC236}">
              <a16:creationId xmlns:a16="http://schemas.microsoft.com/office/drawing/2014/main" id="{BE644228-C9C3-4037-96E4-7EFCBF1A8DC6}"/>
            </a:ext>
          </a:extLst>
        </xdr:cNvPr>
        <xdr:cNvSpPr/>
      </xdr:nvSpPr>
      <xdr:spPr>
        <a:xfrm>
          <a:off x="154305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125566</xdr:rowOff>
    </xdr:from>
    <xdr:ext cx="405111" cy="259045"/>
    <xdr:sp macro="" textlink="">
      <xdr:nvSpPr>
        <xdr:cNvPr id="350" name="n_1aveValue【認定こども園・幼稚園・保育所】&#10;有形固定資産減価償却率">
          <a:extLst>
            <a:ext uri="{FF2B5EF4-FFF2-40B4-BE49-F238E27FC236}">
              <a16:creationId xmlns:a16="http://schemas.microsoft.com/office/drawing/2014/main" id="{09A32A0E-03F1-42C4-8F61-8F1E5ED311C8}"/>
            </a:ext>
          </a:extLst>
        </xdr:cNvPr>
        <xdr:cNvSpPr txBox="1"/>
      </xdr:nvSpPr>
      <xdr:spPr>
        <a:xfrm>
          <a:off x="15266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78213</xdr:rowOff>
    </xdr:from>
    <xdr:ext cx="405111" cy="259045"/>
    <xdr:sp macro="" textlink="">
      <xdr:nvSpPr>
        <xdr:cNvPr id="351" name="n_2aveValue【認定こども園・幼稚園・保育所】&#10;有形固定資産減価償却率">
          <a:extLst>
            <a:ext uri="{FF2B5EF4-FFF2-40B4-BE49-F238E27FC236}">
              <a16:creationId xmlns:a16="http://schemas.microsoft.com/office/drawing/2014/main" id="{98D5FDAD-ABF6-4A8B-A7C8-DC2AF2F5B27D}"/>
            </a:ext>
          </a:extLst>
        </xdr:cNvPr>
        <xdr:cNvSpPr txBox="1"/>
      </xdr:nvSpPr>
      <xdr:spPr>
        <a:xfrm>
          <a:off x="14389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352" name="n_3aveValue【認定こども園・幼稚園・保育所】&#10;有形固定資産減価償却率">
          <a:extLst>
            <a:ext uri="{FF2B5EF4-FFF2-40B4-BE49-F238E27FC236}">
              <a16:creationId xmlns:a16="http://schemas.microsoft.com/office/drawing/2014/main" id="{D16EFE39-2D8A-476B-98A4-376A16F8082C}"/>
            </a:ext>
          </a:extLst>
        </xdr:cNvPr>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56078</xdr:rowOff>
    </xdr:from>
    <xdr:ext cx="405111" cy="259045"/>
    <xdr:sp macro="" textlink="">
      <xdr:nvSpPr>
        <xdr:cNvPr id="353" name="n_1mainValue【認定こども園・幼稚園・保育所】&#10;有形固定資産減価償却率">
          <a:extLst>
            <a:ext uri="{FF2B5EF4-FFF2-40B4-BE49-F238E27FC236}">
              <a16:creationId xmlns:a16="http://schemas.microsoft.com/office/drawing/2014/main" id="{B2A63AF1-0530-4ED0-AD52-882605AEAAE7}"/>
            </a:ext>
          </a:extLst>
        </xdr:cNvPr>
        <xdr:cNvSpPr txBox="1"/>
      </xdr:nvSpPr>
      <xdr:spPr>
        <a:xfrm>
          <a:off x="152660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a:extLst>
            <a:ext uri="{FF2B5EF4-FFF2-40B4-BE49-F238E27FC236}">
              <a16:creationId xmlns:a16="http://schemas.microsoft.com/office/drawing/2014/main" id="{4DEC8396-3C1C-4B51-989B-9EE7C340910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a:extLst>
            <a:ext uri="{FF2B5EF4-FFF2-40B4-BE49-F238E27FC236}">
              <a16:creationId xmlns:a16="http://schemas.microsoft.com/office/drawing/2014/main" id="{FCD9BD90-D8A5-40A8-93D2-FC0A70AD0CB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a:extLst>
            <a:ext uri="{FF2B5EF4-FFF2-40B4-BE49-F238E27FC236}">
              <a16:creationId xmlns:a16="http://schemas.microsoft.com/office/drawing/2014/main" id="{5C46F40E-97A8-4B73-9C9E-3089E08B158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a:extLst>
            <a:ext uri="{FF2B5EF4-FFF2-40B4-BE49-F238E27FC236}">
              <a16:creationId xmlns:a16="http://schemas.microsoft.com/office/drawing/2014/main" id="{2F1A633B-1960-41FA-99EE-CE8AE63F320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a:extLst>
            <a:ext uri="{FF2B5EF4-FFF2-40B4-BE49-F238E27FC236}">
              <a16:creationId xmlns:a16="http://schemas.microsoft.com/office/drawing/2014/main" id="{9DBBF915-BBB4-4240-AC0A-5B22B05DAD3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a:extLst>
            <a:ext uri="{FF2B5EF4-FFF2-40B4-BE49-F238E27FC236}">
              <a16:creationId xmlns:a16="http://schemas.microsoft.com/office/drawing/2014/main" id="{4C34FD52-3D3B-45E8-A5C3-A2A52FADB55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a:extLst>
            <a:ext uri="{FF2B5EF4-FFF2-40B4-BE49-F238E27FC236}">
              <a16:creationId xmlns:a16="http://schemas.microsoft.com/office/drawing/2014/main" id="{7C025121-47ED-431E-913D-11102F06259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a:extLst>
            <a:ext uri="{FF2B5EF4-FFF2-40B4-BE49-F238E27FC236}">
              <a16:creationId xmlns:a16="http://schemas.microsoft.com/office/drawing/2014/main" id="{10496273-C5E6-4E36-BBFE-91824FAF04C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a:extLst>
            <a:ext uri="{FF2B5EF4-FFF2-40B4-BE49-F238E27FC236}">
              <a16:creationId xmlns:a16="http://schemas.microsoft.com/office/drawing/2014/main" id="{06C62FF0-F203-4CC7-BDD2-4E8144C0B4A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a:extLst>
            <a:ext uri="{FF2B5EF4-FFF2-40B4-BE49-F238E27FC236}">
              <a16:creationId xmlns:a16="http://schemas.microsoft.com/office/drawing/2014/main" id="{C76C14F2-C104-4D1B-993E-F8B6DB4079F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4" name="直線コネクタ 363">
          <a:extLst>
            <a:ext uri="{FF2B5EF4-FFF2-40B4-BE49-F238E27FC236}">
              <a16:creationId xmlns:a16="http://schemas.microsoft.com/office/drawing/2014/main" id="{A96D05C8-DC8A-4C01-AE39-3BA5AC46E84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5" name="テキスト ボックス 364">
          <a:extLst>
            <a:ext uri="{FF2B5EF4-FFF2-40B4-BE49-F238E27FC236}">
              <a16:creationId xmlns:a16="http://schemas.microsoft.com/office/drawing/2014/main" id="{0523E4A7-7093-45D4-97FA-2C4DD329CDD4}"/>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6" name="直線コネクタ 365">
          <a:extLst>
            <a:ext uri="{FF2B5EF4-FFF2-40B4-BE49-F238E27FC236}">
              <a16:creationId xmlns:a16="http://schemas.microsoft.com/office/drawing/2014/main" id="{B361F9F3-6F54-47D2-826A-BAAED55A2685}"/>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7" name="テキスト ボックス 366">
          <a:extLst>
            <a:ext uri="{FF2B5EF4-FFF2-40B4-BE49-F238E27FC236}">
              <a16:creationId xmlns:a16="http://schemas.microsoft.com/office/drawing/2014/main" id="{508A8B35-BFD1-47F9-8C33-636D5A6DA02B}"/>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8" name="直線コネクタ 367">
          <a:extLst>
            <a:ext uri="{FF2B5EF4-FFF2-40B4-BE49-F238E27FC236}">
              <a16:creationId xmlns:a16="http://schemas.microsoft.com/office/drawing/2014/main" id="{7011AD7F-98C0-4D3A-837B-FE2D8123E057}"/>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69" name="テキスト ボックス 368">
          <a:extLst>
            <a:ext uri="{FF2B5EF4-FFF2-40B4-BE49-F238E27FC236}">
              <a16:creationId xmlns:a16="http://schemas.microsoft.com/office/drawing/2014/main" id="{0A342258-C93F-42E1-B85D-C3272BDA818F}"/>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0" name="直線コネクタ 369">
          <a:extLst>
            <a:ext uri="{FF2B5EF4-FFF2-40B4-BE49-F238E27FC236}">
              <a16:creationId xmlns:a16="http://schemas.microsoft.com/office/drawing/2014/main" id="{8B1C688E-AAE2-4552-9308-0A5FF17D1301}"/>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1" name="テキスト ボックス 370">
          <a:extLst>
            <a:ext uri="{FF2B5EF4-FFF2-40B4-BE49-F238E27FC236}">
              <a16:creationId xmlns:a16="http://schemas.microsoft.com/office/drawing/2014/main" id="{39A3616C-B004-43EE-91E8-5D4AC65AB18D}"/>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2" name="直線コネクタ 371">
          <a:extLst>
            <a:ext uri="{FF2B5EF4-FFF2-40B4-BE49-F238E27FC236}">
              <a16:creationId xmlns:a16="http://schemas.microsoft.com/office/drawing/2014/main" id="{76690EF2-8200-4683-B843-D6770A4698D5}"/>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3" name="テキスト ボックス 372">
          <a:extLst>
            <a:ext uri="{FF2B5EF4-FFF2-40B4-BE49-F238E27FC236}">
              <a16:creationId xmlns:a16="http://schemas.microsoft.com/office/drawing/2014/main" id="{18ED7132-7B57-48F0-890F-36F4FF27523A}"/>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4" name="直線コネクタ 373">
          <a:extLst>
            <a:ext uri="{FF2B5EF4-FFF2-40B4-BE49-F238E27FC236}">
              <a16:creationId xmlns:a16="http://schemas.microsoft.com/office/drawing/2014/main" id="{CA57DCD6-43DB-458B-911F-192BB36C7EEF}"/>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5" name="テキスト ボックス 374">
          <a:extLst>
            <a:ext uri="{FF2B5EF4-FFF2-40B4-BE49-F238E27FC236}">
              <a16:creationId xmlns:a16="http://schemas.microsoft.com/office/drawing/2014/main" id="{2717159A-485D-4C15-B719-FA16C96B25CD}"/>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6" name="直線コネクタ 375">
          <a:extLst>
            <a:ext uri="{FF2B5EF4-FFF2-40B4-BE49-F238E27FC236}">
              <a16:creationId xmlns:a16="http://schemas.microsoft.com/office/drawing/2014/main" id="{5ADD7BE8-B9C6-4859-93AF-6723C3ED253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7" name="テキスト ボックス 376">
          <a:extLst>
            <a:ext uri="{FF2B5EF4-FFF2-40B4-BE49-F238E27FC236}">
              <a16:creationId xmlns:a16="http://schemas.microsoft.com/office/drawing/2014/main" id="{1D466FD3-4728-49AC-83F1-DA81A7011C0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8" name="【認定こども園・幼稚園・保育所】&#10;一人当たり面積グラフ枠">
          <a:extLst>
            <a:ext uri="{FF2B5EF4-FFF2-40B4-BE49-F238E27FC236}">
              <a16:creationId xmlns:a16="http://schemas.microsoft.com/office/drawing/2014/main" id="{5B51FCFA-5A1A-4E42-BF18-C77B9905D74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379" name="直線コネクタ 378">
          <a:extLst>
            <a:ext uri="{FF2B5EF4-FFF2-40B4-BE49-F238E27FC236}">
              <a16:creationId xmlns:a16="http://schemas.microsoft.com/office/drawing/2014/main" id="{472C4422-3920-4349-AE65-3A3582267F93}"/>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380" name="【認定こども園・幼稚園・保育所】&#10;一人当たり面積最小値テキスト">
          <a:extLst>
            <a:ext uri="{FF2B5EF4-FFF2-40B4-BE49-F238E27FC236}">
              <a16:creationId xmlns:a16="http://schemas.microsoft.com/office/drawing/2014/main" id="{C9B733EF-2566-4F94-9AA0-D398C56B0172}"/>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381" name="直線コネクタ 380">
          <a:extLst>
            <a:ext uri="{FF2B5EF4-FFF2-40B4-BE49-F238E27FC236}">
              <a16:creationId xmlns:a16="http://schemas.microsoft.com/office/drawing/2014/main" id="{2683CE2D-4281-4B21-89DF-96D65FE5A30C}"/>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382" name="【認定こども園・幼稚園・保育所】&#10;一人当たり面積最大値テキスト">
          <a:extLst>
            <a:ext uri="{FF2B5EF4-FFF2-40B4-BE49-F238E27FC236}">
              <a16:creationId xmlns:a16="http://schemas.microsoft.com/office/drawing/2014/main" id="{92E0DA67-7573-49C4-963D-ECE8B5A34564}"/>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383" name="直線コネクタ 382">
          <a:extLst>
            <a:ext uri="{FF2B5EF4-FFF2-40B4-BE49-F238E27FC236}">
              <a16:creationId xmlns:a16="http://schemas.microsoft.com/office/drawing/2014/main" id="{BAD7A894-E639-4F6B-A749-761AF6534B76}"/>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90368</xdr:rowOff>
    </xdr:from>
    <xdr:ext cx="469744" cy="259045"/>
    <xdr:sp macro="" textlink="">
      <xdr:nvSpPr>
        <xdr:cNvPr id="384" name="【認定こども園・幼稚園・保育所】&#10;一人当たり面積平均値テキスト">
          <a:extLst>
            <a:ext uri="{FF2B5EF4-FFF2-40B4-BE49-F238E27FC236}">
              <a16:creationId xmlns:a16="http://schemas.microsoft.com/office/drawing/2014/main" id="{E9EEEC85-E0A0-49F3-B212-A0552221F416}"/>
            </a:ext>
          </a:extLst>
        </xdr:cNvPr>
        <xdr:cNvSpPr txBox="1"/>
      </xdr:nvSpPr>
      <xdr:spPr>
        <a:xfrm>
          <a:off x="22199600" y="677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385" name="フローチャート: 判断 384">
          <a:extLst>
            <a:ext uri="{FF2B5EF4-FFF2-40B4-BE49-F238E27FC236}">
              <a16:creationId xmlns:a16="http://schemas.microsoft.com/office/drawing/2014/main" id="{B51C8B0D-A348-4C18-ACBC-56BF88B95D1E}"/>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386" name="フローチャート: 判断 385">
          <a:extLst>
            <a:ext uri="{FF2B5EF4-FFF2-40B4-BE49-F238E27FC236}">
              <a16:creationId xmlns:a16="http://schemas.microsoft.com/office/drawing/2014/main" id="{2196401D-B33F-4FED-8BCA-0665F27EE8DC}"/>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387" name="フローチャート: 判断 386">
          <a:extLst>
            <a:ext uri="{FF2B5EF4-FFF2-40B4-BE49-F238E27FC236}">
              <a16:creationId xmlns:a16="http://schemas.microsoft.com/office/drawing/2014/main" id="{96F018EC-4364-47B9-B114-75C15C575E0A}"/>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388" name="フローチャート: 判断 387">
          <a:extLst>
            <a:ext uri="{FF2B5EF4-FFF2-40B4-BE49-F238E27FC236}">
              <a16:creationId xmlns:a16="http://schemas.microsoft.com/office/drawing/2014/main" id="{196DDB95-7A4B-4440-951F-603162A35E91}"/>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DBDD4E1C-812A-4096-B445-E13D8CC00EE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8D28AF99-AE3B-4815-B835-8DF7B099251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4E69FBD4-EA25-4F7D-9292-4D72D1FC4CF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996414E1-A821-4919-BB2F-F71EF5C67D9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F39B7DAF-7341-4BDD-AC4B-503F7174F8B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96157</xdr:rowOff>
    </xdr:from>
    <xdr:to>
      <xdr:col>112</xdr:col>
      <xdr:colOff>38100</xdr:colOff>
      <xdr:row>39</xdr:row>
      <xdr:rowOff>26307</xdr:rowOff>
    </xdr:to>
    <xdr:sp macro="" textlink="">
      <xdr:nvSpPr>
        <xdr:cNvPr id="394" name="楕円 393">
          <a:extLst>
            <a:ext uri="{FF2B5EF4-FFF2-40B4-BE49-F238E27FC236}">
              <a16:creationId xmlns:a16="http://schemas.microsoft.com/office/drawing/2014/main" id="{D3CE968B-A70F-47BA-91B6-7A35C43705AD}"/>
            </a:ext>
          </a:extLst>
        </xdr:cNvPr>
        <xdr:cNvSpPr/>
      </xdr:nvSpPr>
      <xdr:spPr>
        <a:xfrm>
          <a:off x="21272500" y="661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40</xdr:row>
      <xdr:rowOff>27776</xdr:rowOff>
    </xdr:from>
    <xdr:ext cx="469744" cy="259045"/>
    <xdr:sp macro="" textlink="">
      <xdr:nvSpPr>
        <xdr:cNvPr id="395" name="n_1aveValue【認定こども園・幼稚園・保育所】&#10;一人当たり面積">
          <a:extLst>
            <a:ext uri="{FF2B5EF4-FFF2-40B4-BE49-F238E27FC236}">
              <a16:creationId xmlns:a16="http://schemas.microsoft.com/office/drawing/2014/main" id="{4CC700D8-4B1C-4089-8513-829F1B15D950}"/>
            </a:ext>
          </a:extLst>
        </xdr:cNvPr>
        <xdr:cNvSpPr txBox="1"/>
      </xdr:nvSpPr>
      <xdr:spPr>
        <a:xfrm>
          <a:off x="21075727" y="688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396" name="n_2aveValue【認定こども園・幼稚園・保育所】&#10;一人当たり面積">
          <a:extLst>
            <a:ext uri="{FF2B5EF4-FFF2-40B4-BE49-F238E27FC236}">
              <a16:creationId xmlns:a16="http://schemas.microsoft.com/office/drawing/2014/main" id="{41B1B736-EE0D-4516-B514-5B5E29941EDB}"/>
            </a:ext>
          </a:extLst>
        </xdr:cNvPr>
        <xdr:cNvSpPr txBox="1"/>
      </xdr:nvSpPr>
      <xdr:spPr>
        <a:xfrm>
          <a:off x="20199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397" name="n_3aveValue【認定こども園・幼稚園・保育所】&#10;一人当たり面積">
          <a:extLst>
            <a:ext uri="{FF2B5EF4-FFF2-40B4-BE49-F238E27FC236}">
              <a16:creationId xmlns:a16="http://schemas.microsoft.com/office/drawing/2014/main" id="{88F9D460-B2CF-49A8-8F8B-0211C922C7DD}"/>
            </a:ext>
          </a:extLst>
        </xdr:cNvPr>
        <xdr:cNvSpPr txBox="1"/>
      </xdr:nvSpPr>
      <xdr:spPr>
        <a:xfrm>
          <a:off x="19310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42834</xdr:rowOff>
    </xdr:from>
    <xdr:ext cx="469744" cy="259045"/>
    <xdr:sp macro="" textlink="">
      <xdr:nvSpPr>
        <xdr:cNvPr id="398" name="n_1mainValue【認定こども園・幼稚園・保育所】&#10;一人当たり面積">
          <a:extLst>
            <a:ext uri="{FF2B5EF4-FFF2-40B4-BE49-F238E27FC236}">
              <a16:creationId xmlns:a16="http://schemas.microsoft.com/office/drawing/2014/main" id="{72AE5E75-38DB-4057-92F1-21E52E267386}"/>
            </a:ext>
          </a:extLst>
        </xdr:cNvPr>
        <xdr:cNvSpPr txBox="1"/>
      </xdr:nvSpPr>
      <xdr:spPr>
        <a:xfrm>
          <a:off x="21075727" y="638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9" name="正方形/長方形 398">
          <a:extLst>
            <a:ext uri="{FF2B5EF4-FFF2-40B4-BE49-F238E27FC236}">
              <a16:creationId xmlns:a16="http://schemas.microsoft.com/office/drawing/2014/main" id="{CF6653A5-A9F6-459E-90B1-44E26C74409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0" name="正方形/長方形 399">
          <a:extLst>
            <a:ext uri="{FF2B5EF4-FFF2-40B4-BE49-F238E27FC236}">
              <a16:creationId xmlns:a16="http://schemas.microsoft.com/office/drawing/2014/main" id="{AF5A9118-933D-43F4-923F-734CE951A9C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1" name="正方形/長方形 400">
          <a:extLst>
            <a:ext uri="{FF2B5EF4-FFF2-40B4-BE49-F238E27FC236}">
              <a16:creationId xmlns:a16="http://schemas.microsoft.com/office/drawing/2014/main" id="{EB6A71C8-7E25-4973-90EC-89DFC0399B9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2" name="正方形/長方形 401">
          <a:extLst>
            <a:ext uri="{FF2B5EF4-FFF2-40B4-BE49-F238E27FC236}">
              <a16:creationId xmlns:a16="http://schemas.microsoft.com/office/drawing/2014/main" id="{2115DAAA-4B0E-4924-AD96-87944189B94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3" name="正方形/長方形 402">
          <a:extLst>
            <a:ext uri="{FF2B5EF4-FFF2-40B4-BE49-F238E27FC236}">
              <a16:creationId xmlns:a16="http://schemas.microsoft.com/office/drawing/2014/main" id="{093F45E6-2835-409A-9872-97EAB560ABC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4" name="正方形/長方形 403">
          <a:extLst>
            <a:ext uri="{FF2B5EF4-FFF2-40B4-BE49-F238E27FC236}">
              <a16:creationId xmlns:a16="http://schemas.microsoft.com/office/drawing/2014/main" id="{5FA7FFA2-7619-48EF-A4FA-CE895245E75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5" name="正方形/長方形 404">
          <a:extLst>
            <a:ext uri="{FF2B5EF4-FFF2-40B4-BE49-F238E27FC236}">
              <a16:creationId xmlns:a16="http://schemas.microsoft.com/office/drawing/2014/main" id="{55C5F51C-3B5C-448A-B6C8-9363ACDEA5D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6" name="正方形/長方形 405">
          <a:extLst>
            <a:ext uri="{FF2B5EF4-FFF2-40B4-BE49-F238E27FC236}">
              <a16:creationId xmlns:a16="http://schemas.microsoft.com/office/drawing/2014/main" id="{79A45E3F-E6F9-4928-A337-778E1B4E43D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7" name="テキスト ボックス 406">
          <a:extLst>
            <a:ext uri="{FF2B5EF4-FFF2-40B4-BE49-F238E27FC236}">
              <a16:creationId xmlns:a16="http://schemas.microsoft.com/office/drawing/2014/main" id="{8DEE595B-BB31-43C4-88A5-E04D1B08DCC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8" name="直線コネクタ 407">
          <a:extLst>
            <a:ext uri="{FF2B5EF4-FFF2-40B4-BE49-F238E27FC236}">
              <a16:creationId xmlns:a16="http://schemas.microsoft.com/office/drawing/2014/main" id="{1AE0BBD4-D877-479F-B0AC-D5C2D8F13BD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09" name="直線コネクタ 408">
          <a:extLst>
            <a:ext uri="{FF2B5EF4-FFF2-40B4-BE49-F238E27FC236}">
              <a16:creationId xmlns:a16="http://schemas.microsoft.com/office/drawing/2014/main" id="{33E9CA04-062D-485F-949D-2709D44A087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0" name="テキスト ボックス 409">
          <a:extLst>
            <a:ext uri="{FF2B5EF4-FFF2-40B4-BE49-F238E27FC236}">
              <a16:creationId xmlns:a16="http://schemas.microsoft.com/office/drawing/2014/main" id="{D0E0F50E-0F41-465C-A741-BA728FBF093D}"/>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1" name="直線コネクタ 410">
          <a:extLst>
            <a:ext uri="{FF2B5EF4-FFF2-40B4-BE49-F238E27FC236}">
              <a16:creationId xmlns:a16="http://schemas.microsoft.com/office/drawing/2014/main" id="{1C4CC571-0CB5-4A67-87CD-8CC13AB9601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2" name="テキスト ボックス 411">
          <a:extLst>
            <a:ext uri="{FF2B5EF4-FFF2-40B4-BE49-F238E27FC236}">
              <a16:creationId xmlns:a16="http://schemas.microsoft.com/office/drawing/2014/main" id="{8976E77D-93BE-42DF-A61F-7A7548F1D34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3" name="直線コネクタ 412">
          <a:extLst>
            <a:ext uri="{FF2B5EF4-FFF2-40B4-BE49-F238E27FC236}">
              <a16:creationId xmlns:a16="http://schemas.microsoft.com/office/drawing/2014/main" id="{72697FD6-531B-4FAB-A638-CFC091DBA96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4" name="テキスト ボックス 413">
          <a:extLst>
            <a:ext uri="{FF2B5EF4-FFF2-40B4-BE49-F238E27FC236}">
              <a16:creationId xmlns:a16="http://schemas.microsoft.com/office/drawing/2014/main" id="{3CE23730-C5BC-4542-ADD0-38C1D55BA76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5" name="直線コネクタ 414">
          <a:extLst>
            <a:ext uri="{FF2B5EF4-FFF2-40B4-BE49-F238E27FC236}">
              <a16:creationId xmlns:a16="http://schemas.microsoft.com/office/drawing/2014/main" id="{52C4CA28-0373-447E-B40C-EFE02543E5F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6" name="テキスト ボックス 415">
          <a:extLst>
            <a:ext uri="{FF2B5EF4-FFF2-40B4-BE49-F238E27FC236}">
              <a16:creationId xmlns:a16="http://schemas.microsoft.com/office/drawing/2014/main" id="{C95A17A3-880C-4AB6-BDE9-38F7E8ECDDC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7" name="直線コネクタ 416">
          <a:extLst>
            <a:ext uri="{FF2B5EF4-FFF2-40B4-BE49-F238E27FC236}">
              <a16:creationId xmlns:a16="http://schemas.microsoft.com/office/drawing/2014/main" id="{F6958F42-B745-43A0-B43F-E00DA55C9D1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8" name="テキスト ボックス 417">
          <a:extLst>
            <a:ext uri="{FF2B5EF4-FFF2-40B4-BE49-F238E27FC236}">
              <a16:creationId xmlns:a16="http://schemas.microsoft.com/office/drawing/2014/main" id="{CEA461B6-F087-4779-A27C-529B44C8619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9" name="直線コネクタ 418">
          <a:extLst>
            <a:ext uri="{FF2B5EF4-FFF2-40B4-BE49-F238E27FC236}">
              <a16:creationId xmlns:a16="http://schemas.microsoft.com/office/drawing/2014/main" id="{F4283577-F5BC-4C8B-A62E-FB8C6BF69A9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0" name="テキスト ボックス 419">
          <a:extLst>
            <a:ext uri="{FF2B5EF4-FFF2-40B4-BE49-F238E27FC236}">
              <a16:creationId xmlns:a16="http://schemas.microsoft.com/office/drawing/2014/main" id="{26298272-76F9-406C-A6E3-0AB267FB759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1" name="直線コネクタ 420">
          <a:extLst>
            <a:ext uri="{FF2B5EF4-FFF2-40B4-BE49-F238E27FC236}">
              <a16:creationId xmlns:a16="http://schemas.microsoft.com/office/drawing/2014/main" id="{073AB3C5-DEE0-4A4C-BF33-3DCC526D863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2" name="テキスト ボックス 421">
          <a:extLst>
            <a:ext uri="{FF2B5EF4-FFF2-40B4-BE49-F238E27FC236}">
              <a16:creationId xmlns:a16="http://schemas.microsoft.com/office/drawing/2014/main" id="{4D8C0FAB-B416-4597-AA69-CC69E01DDEBC}"/>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3" name="【学校施設】&#10;有形固定資産減価償却率グラフ枠">
          <a:extLst>
            <a:ext uri="{FF2B5EF4-FFF2-40B4-BE49-F238E27FC236}">
              <a16:creationId xmlns:a16="http://schemas.microsoft.com/office/drawing/2014/main" id="{4ECA3D1A-FED0-4111-94AF-C85FF0F2A49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24" name="直線コネクタ 423">
          <a:extLst>
            <a:ext uri="{FF2B5EF4-FFF2-40B4-BE49-F238E27FC236}">
              <a16:creationId xmlns:a16="http://schemas.microsoft.com/office/drawing/2014/main" id="{8537C854-E5FB-49CE-BDFB-DFF7F775527C}"/>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25" name="【学校施設】&#10;有形固定資産減価償却率最小値テキスト">
          <a:extLst>
            <a:ext uri="{FF2B5EF4-FFF2-40B4-BE49-F238E27FC236}">
              <a16:creationId xmlns:a16="http://schemas.microsoft.com/office/drawing/2014/main" id="{7BB52899-2B37-4EC9-AB19-D31F5823B4DE}"/>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26" name="直線コネクタ 425">
          <a:extLst>
            <a:ext uri="{FF2B5EF4-FFF2-40B4-BE49-F238E27FC236}">
              <a16:creationId xmlns:a16="http://schemas.microsoft.com/office/drawing/2014/main" id="{D0D61462-8052-416B-96F6-249DCE6C8344}"/>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27" name="【学校施設】&#10;有形固定資産減価償却率最大値テキスト">
          <a:extLst>
            <a:ext uri="{FF2B5EF4-FFF2-40B4-BE49-F238E27FC236}">
              <a16:creationId xmlns:a16="http://schemas.microsoft.com/office/drawing/2014/main" id="{4B879618-147A-49F9-94FB-485D2C835D55}"/>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28" name="直線コネクタ 427">
          <a:extLst>
            <a:ext uri="{FF2B5EF4-FFF2-40B4-BE49-F238E27FC236}">
              <a16:creationId xmlns:a16="http://schemas.microsoft.com/office/drawing/2014/main" id="{74229CB5-BDA1-4064-A36F-FA06FFEF5604}"/>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429" name="【学校施設】&#10;有形固定資産減価償却率平均値テキスト">
          <a:extLst>
            <a:ext uri="{FF2B5EF4-FFF2-40B4-BE49-F238E27FC236}">
              <a16:creationId xmlns:a16="http://schemas.microsoft.com/office/drawing/2014/main" id="{5863E494-3A4F-49EE-80CB-6C52C7CCD1C8}"/>
            </a:ext>
          </a:extLst>
        </xdr:cNvPr>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430" name="フローチャート: 判断 429">
          <a:extLst>
            <a:ext uri="{FF2B5EF4-FFF2-40B4-BE49-F238E27FC236}">
              <a16:creationId xmlns:a16="http://schemas.microsoft.com/office/drawing/2014/main" id="{86C96A4E-521B-4B8D-B4B4-3DC5D0418B95}"/>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431" name="フローチャート: 判断 430">
          <a:extLst>
            <a:ext uri="{FF2B5EF4-FFF2-40B4-BE49-F238E27FC236}">
              <a16:creationId xmlns:a16="http://schemas.microsoft.com/office/drawing/2014/main" id="{778656A1-2F29-4F51-805E-82565FA38CA9}"/>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32" name="フローチャート: 判断 431">
          <a:extLst>
            <a:ext uri="{FF2B5EF4-FFF2-40B4-BE49-F238E27FC236}">
              <a16:creationId xmlns:a16="http://schemas.microsoft.com/office/drawing/2014/main" id="{2F00579B-ABE4-4EB0-BF4B-054C72265A79}"/>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433" name="フローチャート: 判断 432">
          <a:extLst>
            <a:ext uri="{FF2B5EF4-FFF2-40B4-BE49-F238E27FC236}">
              <a16:creationId xmlns:a16="http://schemas.microsoft.com/office/drawing/2014/main" id="{1D0D8BC7-6358-44E4-AB6C-B3229DB18F12}"/>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D558412D-15D6-4549-BF31-F024DC1D82B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C7194827-D795-4BD4-9B0E-A293BBDF849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FC1054C1-FB9E-4C6A-92DD-E9D7203AF97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34343605-0DF2-4E3F-BBF2-C60FE613851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17D4E63F-ABB4-4136-902A-30B9C36F06A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61867</xdr:rowOff>
    </xdr:from>
    <xdr:to>
      <xdr:col>81</xdr:col>
      <xdr:colOff>101600</xdr:colOff>
      <xdr:row>59</xdr:row>
      <xdr:rowOff>163467</xdr:rowOff>
    </xdr:to>
    <xdr:sp macro="" textlink="">
      <xdr:nvSpPr>
        <xdr:cNvPr id="439" name="楕円 438">
          <a:extLst>
            <a:ext uri="{FF2B5EF4-FFF2-40B4-BE49-F238E27FC236}">
              <a16:creationId xmlns:a16="http://schemas.microsoft.com/office/drawing/2014/main" id="{A8B702FB-BD80-42E6-B1EC-A0D426D4E8C8}"/>
            </a:ext>
          </a:extLst>
        </xdr:cNvPr>
        <xdr:cNvSpPr/>
      </xdr:nvSpPr>
      <xdr:spPr>
        <a:xfrm>
          <a:off x="15430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109781</xdr:rowOff>
    </xdr:from>
    <xdr:ext cx="405111" cy="259045"/>
    <xdr:sp macro="" textlink="">
      <xdr:nvSpPr>
        <xdr:cNvPr id="440" name="n_1aveValue【学校施設】&#10;有形固定資産減価償却率">
          <a:extLst>
            <a:ext uri="{FF2B5EF4-FFF2-40B4-BE49-F238E27FC236}">
              <a16:creationId xmlns:a16="http://schemas.microsoft.com/office/drawing/2014/main" id="{65212A57-2450-4ED9-A74D-C79865719830}"/>
            </a:ext>
          </a:extLst>
        </xdr:cNvPr>
        <xdr:cNvSpPr txBox="1"/>
      </xdr:nvSpPr>
      <xdr:spPr>
        <a:xfrm>
          <a:off x="15266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441" name="n_2aveValue【学校施設】&#10;有形固定資産減価償却率">
          <a:extLst>
            <a:ext uri="{FF2B5EF4-FFF2-40B4-BE49-F238E27FC236}">
              <a16:creationId xmlns:a16="http://schemas.microsoft.com/office/drawing/2014/main" id="{300A8F1A-2D2C-4F4E-B0DE-AEA952C268EB}"/>
            </a:ext>
          </a:extLst>
        </xdr:cNvPr>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442" name="n_3aveValue【学校施設】&#10;有形固定資産減価償却率">
          <a:extLst>
            <a:ext uri="{FF2B5EF4-FFF2-40B4-BE49-F238E27FC236}">
              <a16:creationId xmlns:a16="http://schemas.microsoft.com/office/drawing/2014/main" id="{F2E8F481-9315-4425-9E8F-31CA5A386ED6}"/>
            </a:ext>
          </a:extLst>
        </xdr:cNvPr>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154594</xdr:rowOff>
    </xdr:from>
    <xdr:ext cx="405111" cy="259045"/>
    <xdr:sp macro="" textlink="">
      <xdr:nvSpPr>
        <xdr:cNvPr id="443" name="n_1mainValue【学校施設】&#10;有形固定資産減価償却率">
          <a:extLst>
            <a:ext uri="{FF2B5EF4-FFF2-40B4-BE49-F238E27FC236}">
              <a16:creationId xmlns:a16="http://schemas.microsoft.com/office/drawing/2014/main" id="{9B8E274C-15F3-431E-B7FD-6004544B1022}"/>
            </a:ext>
          </a:extLst>
        </xdr:cNvPr>
        <xdr:cNvSpPr txBox="1"/>
      </xdr:nvSpPr>
      <xdr:spPr>
        <a:xfrm>
          <a:off x="152660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4" name="正方形/長方形 443">
          <a:extLst>
            <a:ext uri="{FF2B5EF4-FFF2-40B4-BE49-F238E27FC236}">
              <a16:creationId xmlns:a16="http://schemas.microsoft.com/office/drawing/2014/main" id="{F98C1059-243B-474A-A9F6-D8F4DAF8D3F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5" name="正方形/長方形 444">
          <a:extLst>
            <a:ext uri="{FF2B5EF4-FFF2-40B4-BE49-F238E27FC236}">
              <a16:creationId xmlns:a16="http://schemas.microsoft.com/office/drawing/2014/main" id="{1997F2FC-5FA3-4922-8E3B-69916CE3758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6" name="正方形/長方形 445">
          <a:extLst>
            <a:ext uri="{FF2B5EF4-FFF2-40B4-BE49-F238E27FC236}">
              <a16:creationId xmlns:a16="http://schemas.microsoft.com/office/drawing/2014/main" id="{B849DABB-9E00-4C73-ABD8-8A99B06B567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7" name="正方形/長方形 446">
          <a:extLst>
            <a:ext uri="{FF2B5EF4-FFF2-40B4-BE49-F238E27FC236}">
              <a16:creationId xmlns:a16="http://schemas.microsoft.com/office/drawing/2014/main" id="{F0F86729-2C14-4247-AC5E-7D6B545E6F9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8" name="正方形/長方形 447">
          <a:extLst>
            <a:ext uri="{FF2B5EF4-FFF2-40B4-BE49-F238E27FC236}">
              <a16:creationId xmlns:a16="http://schemas.microsoft.com/office/drawing/2014/main" id="{3F972E44-439D-4C02-9B00-FA14E6F765F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9" name="正方形/長方形 448">
          <a:extLst>
            <a:ext uri="{FF2B5EF4-FFF2-40B4-BE49-F238E27FC236}">
              <a16:creationId xmlns:a16="http://schemas.microsoft.com/office/drawing/2014/main" id="{335FF3B3-8E8A-432F-920E-A3029C69858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0" name="正方形/長方形 449">
          <a:extLst>
            <a:ext uri="{FF2B5EF4-FFF2-40B4-BE49-F238E27FC236}">
              <a16:creationId xmlns:a16="http://schemas.microsoft.com/office/drawing/2014/main" id="{9D048709-3D24-44BA-AD65-BA5D25B1EFB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1" name="正方形/長方形 450">
          <a:extLst>
            <a:ext uri="{FF2B5EF4-FFF2-40B4-BE49-F238E27FC236}">
              <a16:creationId xmlns:a16="http://schemas.microsoft.com/office/drawing/2014/main" id="{D905A9D8-33E2-4C65-BD6D-AB6336EC953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2" name="テキスト ボックス 451">
          <a:extLst>
            <a:ext uri="{FF2B5EF4-FFF2-40B4-BE49-F238E27FC236}">
              <a16:creationId xmlns:a16="http://schemas.microsoft.com/office/drawing/2014/main" id="{AB04590E-0FA1-4567-879F-7478FA0ED11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3" name="直線コネクタ 452">
          <a:extLst>
            <a:ext uri="{FF2B5EF4-FFF2-40B4-BE49-F238E27FC236}">
              <a16:creationId xmlns:a16="http://schemas.microsoft.com/office/drawing/2014/main" id="{00C1CCC0-7ACD-485F-B52E-FA69E12DEAC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4" name="直線コネクタ 453">
          <a:extLst>
            <a:ext uri="{FF2B5EF4-FFF2-40B4-BE49-F238E27FC236}">
              <a16:creationId xmlns:a16="http://schemas.microsoft.com/office/drawing/2014/main" id="{64A5B325-B16A-4E17-8F99-AD83BF733801}"/>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5" name="テキスト ボックス 454">
          <a:extLst>
            <a:ext uri="{FF2B5EF4-FFF2-40B4-BE49-F238E27FC236}">
              <a16:creationId xmlns:a16="http://schemas.microsoft.com/office/drawing/2014/main" id="{7679ED84-13CB-4B49-A08F-060D668AAA5A}"/>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6" name="直線コネクタ 455">
          <a:extLst>
            <a:ext uri="{FF2B5EF4-FFF2-40B4-BE49-F238E27FC236}">
              <a16:creationId xmlns:a16="http://schemas.microsoft.com/office/drawing/2014/main" id="{FDF75B94-6EAA-49A0-BF4E-985D5C61C729}"/>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457" name="テキスト ボックス 456">
          <a:extLst>
            <a:ext uri="{FF2B5EF4-FFF2-40B4-BE49-F238E27FC236}">
              <a16:creationId xmlns:a16="http://schemas.microsoft.com/office/drawing/2014/main" id="{C930F6A5-4574-4D8A-9440-E98B9C6B9708}"/>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8" name="直線コネクタ 457">
          <a:extLst>
            <a:ext uri="{FF2B5EF4-FFF2-40B4-BE49-F238E27FC236}">
              <a16:creationId xmlns:a16="http://schemas.microsoft.com/office/drawing/2014/main" id="{A9D756EC-A88F-41ED-83F8-7F9D57980501}"/>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459" name="テキスト ボックス 458">
          <a:extLst>
            <a:ext uri="{FF2B5EF4-FFF2-40B4-BE49-F238E27FC236}">
              <a16:creationId xmlns:a16="http://schemas.microsoft.com/office/drawing/2014/main" id="{F7C0E7EE-B511-4EE7-B29B-8320E3394FAC}"/>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0" name="直線コネクタ 459">
          <a:extLst>
            <a:ext uri="{FF2B5EF4-FFF2-40B4-BE49-F238E27FC236}">
              <a16:creationId xmlns:a16="http://schemas.microsoft.com/office/drawing/2014/main" id="{8A4DD297-DC87-4F67-9921-7D8AE1924058}"/>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461" name="テキスト ボックス 460">
          <a:extLst>
            <a:ext uri="{FF2B5EF4-FFF2-40B4-BE49-F238E27FC236}">
              <a16:creationId xmlns:a16="http://schemas.microsoft.com/office/drawing/2014/main" id="{BB65D319-41D2-4D72-9B31-2E47F8AA1A43}"/>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2" name="直線コネクタ 461">
          <a:extLst>
            <a:ext uri="{FF2B5EF4-FFF2-40B4-BE49-F238E27FC236}">
              <a16:creationId xmlns:a16="http://schemas.microsoft.com/office/drawing/2014/main" id="{CBF9DB61-C3B8-456C-9D13-BCBF0166057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63" name="テキスト ボックス 462">
          <a:extLst>
            <a:ext uri="{FF2B5EF4-FFF2-40B4-BE49-F238E27FC236}">
              <a16:creationId xmlns:a16="http://schemas.microsoft.com/office/drawing/2014/main" id="{D4D0BED9-8B1A-453B-8556-F0B03288D21C}"/>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4" name="直線コネクタ 463">
          <a:extLst>
            <a:ext uri="{FF2B5EF4-FFF2-40B4-BE49-F238E27FC236}">
              <a16:creationId xmlns:a16="http://schemas.microsoft.com/office/drawing/2014/main" id="{4863C9F1-BA3E-4FC9-8EE2-133778326FB9}"/>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65" name="テキスト ボックス 464">
          <a:extLst>
            <a:ext uri="{FF2B5EF4-FFF2-40B4-BE49-F238E27FC236}">
              <a16:creationId xmlns:a16="http://schemas.microsoft.com/office/drawing/2014/main" id="{500B550A-D3D6-46F3-AF58-416B5D42EAF5}"/>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a:extLst>
            <a:ext uri="{FF2B5EF4-FFF2-40B4-BE49-F238E27FC236}">
              <a16:creationId xmlns:a16="http://schemas.microsoft.com/office/drawing/2014/main" id="{CCA549A7-8450-4078-8249-2CB17CFCAFD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67" name="テキスト ボックス 466">
          <a:extLst>
            <a:ext uri="{FF2B5EF4-FFF2-40B4-BE49-F238E27FC236}">
              <a16:creationId xmlns:a16="http://schemas.microsoft.com/office/drawing/2014/main" id="{D33F9A28-5044-42AA-94C9-BC7D7DC1DFB5}"/>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学校施設】&#10;一人当たり面積グラフ枠">
          <a:extLst>
            <a:ext uri="{FF2B5EF4-FFF2-40B4-BE49-F238E27FC236}">
              <a16:creationId xmlns:a16="http://schemas.microsoft.com/office/drawing/2014/main" id="{DC67BB9B-BCE3-41EC-B6D2-B0C87706576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469" name="直線コネクタ 468">
          <a:extLst>
            <a:ext uri="{FF2B5EF4-FFF2-40B4-BE49-F238E27FC236}">
              <a16:creationId xmlns:a16="http://schemas.microsoft.com/office/drawing/2014/main" id="{C583B488-E08D-4C21-9538-E6E54D73EC59}"/>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470" name="【学校施設】&#10;一人当たり面積最小値テキスト">
          <a:extLst>
            <a:ext uri="{FF2B5EF4-FFF2-40B4-BE49-F238E27FC236}">
              <a16:creationId xmlns:a16="http://schemas.microsoft.com/office/drawing/2014/main" id="{126CAA8C-E833-4713-8D29-80A9ACD8BC03}"/>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471" name="直線コネクタ 470">
          <a:extLst>
            <a:ext uri="{FF2B5EF4-FFF2-40B4-BE49-F238E27FC236}">
              <a16:creationId xmlns:a16="http://schemas.microsoft.com/office/drawing/2014/main" id="{B4658F35-BDF6-4CE7-AAD9-0C75FF34D888}"/>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472" name="【学校施設】&#10;一人当たり面積最大値テキスト">
          <a:extLst>
            <a:ext uri="{FF2B5EF4-FFF2-40B4-BE49-F238E27FC236}">
              <a16:creationId xmlns:a16="http://schemas.microsoft.com/office/drawing/2014/main" id="{B373A20A-E0F8-47D2-8F26-2861A545032F}"/>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473" name="直線コネクタ 472">
          <a:extLst>
            <a:ext uri="{FF2B5EF4-FFF2-40B4-BE49-F238E27FC236}">
              <a16:creationId xmlns:a16="http://schemas.microsoft.com/office/drawing/2014/main" id="{4EC93BE4-5D16-44E5-956A-1A7918236416}"/>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82552</xdr:rowOff>
    </xdr:from>
    <xdr:ext cx="469744" cy="259045"/>
    <xdr:sp macro="" textlink="">
      <xdr:nvSpPr>
        <xdr:cNvPr id="474" name="【学校施設】&#10;一人当たり面積平均値テキスト">
          <a:extLst>
            <a:ext uri="{FF2B5EF4-FFF2-40B4-BE49-F238E27FC236}">
              <a16:creationId xmlns:a16="http://schemas.microsoft.com/office/drawing/2014/main" id="{13250D12-CD37-42B2-A382-267FD81D5B81}"/>
            </a:ext>
          </a:extLst>
        </xdr:cNvPr>
        <xdr:cNvSpPr txBox="1"/>
      </xdr:nvSpPr>
      <xdr:spPr>
        <a:xfrm>
          <a:off x="22199600" y="1088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475" name="フローチャート: 判断 474">
          <a:extLst>
            <a:ext uri="{FF2B5EF4-FFF2-40B4-BE49-F238E27FC236}">
              <a16:creationId xmlns:a16="http://schemas.microsoft.com/office/drawing/2014/main" id="{4B064D65-9CA8-4793-9132-0D5BEC8D4D2D}"/>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476" name="フローチャート: 判断 475">
          <a:extLst>
            <a:ext uri="{FF2B5EF4-FFF2-40B4-BE49-F238E27FC236}">
              <a16:creationId xmlns:a16="http://schemas.microsoft.com/office/drawing/2014/main" id="{CF403F78-1B10-4B15-8FF0-65ECECAEBDF4}"/>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477" name="フローチャート: 判断 476">
          <a:extLst>
            <a:ext uri="{FF2B5EF4-FFF2-40B4-BE49-F238E27FC236}">
              <a16:creationId xmlns:a16="http://schemas.microsoft.com/office/drawing/2014/main" id="{E52AF994-6C51-47DA-99D0-7F6A0F8FEEF3}"/>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478" name="フローチャート: 判断 477">
          <a:extLst>
            <a:ext uri="{FF2B5EF4-FFF2-40B4-BE49-F238E27FC236}">
              <a16:creationId xmlns:a16="http://schemas.microsoft.com/office/drawing/2014/main" id="{ED1228C0-808B-4734-8DE1-78C531B881A6}"/>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BC7F00A5-02FA-40D6-9B54-FD3203A74F3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47AF5CEC-BD30-412F-89EC-EC788D2B221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E8ADA7BA-4426-4084-BEB4-B9FD72A5944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3141E14C-678B-4DD9-991C-D292C00905B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61590149-9E8A-48E7-B1D4-470E42E9F35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165162</xdr:rowOff>
    </xdr:from>
    <xdr:to>
      <xdr:col>112</xdr:col>
      <xdr:colOff>38100</xdr:colOff>
      <xdr:row>64</xdr:row>
      <xdr:rowOff>95312</xdr:rowOff>
    </xdr:to>
    <xdr:sp macro="" textlink="">
      <xdr:nvSpPr>
        <xdr:cNvPr id="484" name="楕円 483">
          <a:extLst>
            <a:ext uri="{FF2B5EF4-FFF2-40B4-BE49-F238E27FC236}">
              <a16:creationId xmlns:a16="http://schemas.microsoft.com/office/drawing/2014/main" id="{3CCB157B-05F3-43B2-A8D5-65C27FD0C48D}"/>
            </a:ext>
          </a:extLst>
        </xdr:cNvPr>
        <xdr:cNvSpPr/>
      </xdr:nvSpPr>
      <xdr:spPr>
        <a:xfrm>
          <a:off x="21272500" y="1096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54428</xdr:rowOff>
    </xdr:from>
    <xdr:ext cx="469744" cy="259045"/>
    <xdr:sp macro="" textlink="">
      <xdr:nvSpPr>
        <xdr:cNvPr id="485" name="n_1aveValue【学校施設】&#10;一人当たり面積">
          <a:extLst>
            <a:ext uri="{FF2B5EF4-FFF2-40B4-BE49-F238E27FC236}">
              <a16:creationId xmlns:a16="http://schemas.microsoft.com/office/drawing/2014/main" id="{2E88FF52-B328-4F1F-B223-23A887473321}"/>
            </a:ext>
          </a:extLst>
        </xdr:cNvPr>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486" name="n_2aveValue【学校施設】&#10;一人当たり面積">
          <a:extLst>
            <a:ext uri="{FF2B5EF4-FFF2-40B4-BE49-F238E27FC236}">
              <a16:creationId xmlns:a16="http://schemas.microsoft.com/office/drawing/2014/main" id="{7CAF81CE-D9AE-4509-ADC6-1D2D98E21963}"/>
            </a:ext>
          </a:extLst>
        </xdr:cNvPr>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487" name="n_3aveValue【学校施設】&#10;一人当たり面積">
          <a:extLst>
            <a:ext uri="{FF2B5EF4-FFF2-40B4-BE49-F238E27FC236}">
              <a16:creationId xmlns:a16="http://schemas.microsoft.com/office/drawing/2014/main" id="{148C907F-6CDF-469C-890F-529CF6FAA5CB}"/>
            </a:ext>
          </a:extLst>
        </xdr:cNvPr>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86439</xdr:rowOff>
    </xdr:from>
    <xdr:ext cx="469744" cy="259045"/>
    <xdr:sp macro="" textlink="">
      <xdr:nvSpPr>
        <xdr:cNvPr id="488" name="n_1mainValue【学校施設】&#10;一人当たり面積">
          <a:extLst>
            <a:ext uri="{FF2B5EF4-FFF2-40B4-BE49-F238E27FC236}">
              <a16:creationId xmlns:a16="http://schemas.microsoft.com/office/drawing/2014/main" id="{6E5038CF-1517-493E-BFC1-AFE503728AF2}"/>
            </a:ext>
          </a:extLst>
        </xdr:cNvPr>
        <xdr:cNvSpPr txBox="1"/>
      </xdr:nvSpPr>
      <xdr:spPr>
        <a:xfrm>
          <a:off x="21075727" y="1105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9" name="正方形/長方形 488">
          <a:extLst>
            <a:ext uri="{FF2B5EF4-FFF2-40B4-BE49-F238E27FC236}">
              <a16:creationId xmlns:a16="http://schemas.microsoft.com/office/drawing/2014/main" id="{084A5D1C-CB90-4C07-9694-9AACDF4938D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0" name="正方形/長方形 489">
          <a:extLst>
            <a:ext uri="{FF2B5EF4-FFF2-40B4-BE49-F238E27FC236}">
              <a16:creationId xmlns:a16="http://schemas.microsoft.com/office/drawing/2014/main" id="{058AE247-2F3B-4559-B8CC-8029D20962E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1" name="正方形/長方形 490">
          <a:extLst>
            <a:ext uri="{FF2B5EF4-FFF2-40B4-BE49-F238E27FC236}">
              <a16:creationId xmlns:a16="http://schemas.microsoft.com/office/drawing/2014/main" id="{50974A7A-80F2-4065-8560-53A52313C9A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2" name="正方形/長方形 491">
          <a:extLst>
            <a:ext uri="{FF2B5EF4-FFF2-40B4-BE49-F238E27FC236}">
              <a16:creationId xmlns:a16="http://schemas.microsoft.com/office/drawing/2014/main" id="{62470D0A-2587-4FEE-8C90-28E47CBEC45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3" name="正方形/長方形 492">
          <a:extLst>
            <a:ext uri="{FF2B5EF4-FFF2-40B4-BE49-F238E27FC236}">
              <a16:creationId xmlns:a16="http://schemas.microsoft.com/office/drawing/2014/main" id="{8B470857-98FE-4011-A438-37CEE50CD26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4" name="正方形/長方形 493">
          <a:extLst>
            <a:ext uri="{FF2B5EF4-FFF2-40B4-BE49-F238E27FC236}">
              <a16:creationId xmlns:a16="http://schemas.microsoft.com/office/drawing/2014/main" id="{903ADF6A-989C-437F-8231-C2AA26338E4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5" name="正方形/長方形 494">
          <a:extLst>
            <a:ext uri="{FF2B5EF4-FFF2-40B4-BE49-F238E27FC236}">
              <a16:creationId xmlns:a16="http://schemas.microsoft.com/office/drawing/2014/main" id="{6A3F554F-BA4E-4EC6-883D-A76DB409A49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6" name="正方形/長方形 495">
          <a:extLst>
            <a:ext uri="{FF2B5EF4-FFF2-40B4-BE49-F238E27FC236}">
              <a16:creationId xmlns:a16="http://schemas.microsoft.com/office/drawing/2014/main" id="{DD9C024E-ACD8-4060-A3AE-197DF2ABA6A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7" name="正方形/長方形 496">
          <a:extLst>
            <a:ext uri="{FF2B5EF4-FFF2-40B4-BE49-F238E27FC236}">
              <a16:creationId xmlns:a16="http://schemas.microsoft.com/office/drawing/2014/main" id="{6D471342-9F73-41C1-AF88-5AC6245FC94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8" name="正方形/長方形 497">
          <a:extLst>
            <a:ext uri="{FF2B5EF4-FFF2-40B4-BE49-F238E27FC236}">
              <a16:creationId xmlns:a16="http://schemas.microsoft.com/office/drawing/2014/main" id="{501A6992-122B-4D75-A0E2-0171B6CBFF9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9" name="正方形/長方形 498">
          <a:extLst>
            <a:ext uri="{FF2B5EF4-FFF2-40B4-BE49-F238E27FC236}">
              <a16:creationId xmlns:a16="http://schemas.microsoft.com/office/drawing/2014/main" id="{AB1E065F-6550-4A96-9BF8-5EB7DE468F6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0" name="正方形/長方形 499">
          <a:extLst>
            <a:ext uri="{FF2B5EF4-FFF2-40B4-BE49-F238E27FC236}">
              <a16:creationId xmlns:a16="http://schemas.microsoft.com/office/drawing/2014/main" id="{F8670B90-C244-48A7-AAFF-6FD81AB5094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1" name="正方形/長方形 500">
          <a:extLst>
            <a:ext uri="{FF2B5EF4-FFF2-40B4-BE49-F238E27FC236}">
              <a16:creationId xmlns:a16="http://schemas.microsoft.com/office/drawing/2014/main" id="{07BDED22-CC28-4C09-A3B5-8C637E1AFB3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2" name="正方形/長方形 501">
          <a:extLst>
            <a:ext uri="{FF2B5EF4-FFF2-40B4-BE49-F238E27FC236}">
              <a16:creationId xmlns:a16="http://schemas.microsoft.com/office/drawing/2014/main" id="{1B5C43AB-C9F4-47F9-A4BF-9ED2C4BB373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3" name="正方形/長方形 502">
          <a:extLst>
            <a:ext uri="{FF2B5EF4-FFF2-40B4-BE49-F238E27FC236}">
              <a16:creationId xmlns:a16="http://schemas.microsoft.com/office/drawing/2014/main" id="{8DA17580-A340-4FD3-A5C6-BCE730B8380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4" name="正方形/長方形 503">
          <a:extLst>
            <a:ext uri="{FF2B5EF4-FFF2-40B4-BE49-F238E27FC236}">
              <a16:creationId xmlns:a16="http://schemas.microsoft.com/office/drawing/2014/main" id="{6244CC5B-D776-4A19-9CDF-9ABB2C2E4EA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5" name="正方形/長方形 504">
          <a:extLst>
            <a:ext uri="{FF2B5EF4-FFF2-40B4-BE49-F238E27FC236}">
              <a16:creationId xmlns:a16="http://schemas.microsoft.com/office/drawing/2014/main" id="{5BA8FEB7-D56F-4484-B30D-C770D31FCA8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6" name="正方形/長方形 505">
          <a:extLst>
            <a:ext uri="{FF2B5EF4-FFF2-40B4-BE49-F238E27FC236}">
              <a16:creationId xmlns:a16="http://schemas.microsoft.com/office/drawing/2014/main" id="{AA736694-1259-4744-A184-2E186D15A87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7" name="正方形/長方形 506">
          <a:extLst>
            <a:ext uri="{FF2B5EF4-FFF2-40B4-BE49-F238E27FC236}">
              <a16:creationId xmlns:a16="http://schemas.microsoft.com/office/drawing/2014/main" id="{7486A374-EE67-43FD-A09A-FD453237FD5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8" name="正方形/長方形 507">
          <a:extLst>
            <a:ext uri="{FF2B5EF4-FFF2-40B4-BE49-F238E27FC236}">
              <a16:creationId xmlns:a16="http://schemas.microsoft.com/office/drawing/2014/main" id="{0E0F05DA-733C-4C12-80BB-1D044C7F36F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9" name="正方形/長方形 508">
          <a:extLst>
            <a:ext uri="{FF2B5EF4-FFF2-40B4-BE49-F238E27FC236}">
              <a16:creationId xmlns:a16="http://schemas.microsoft.com/office/drawing/2014/main" id="{A1503908-02B1-4515-BF83-AAD48FED87C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0" name="正方形/長方形 509">
          <a:extLst>
            <a:ext uri="{FF2B5EF4-FFF2-40B4-BE49-F238E27FC236}">
              <a16:creationId xmlns:a16="http://schemas.microsoft.com/office/drawing/2014/main" id="{7F32E819-53F8-4B4C-8FE9-540758B3B0A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1" name="正方形/長方形 510">
          <a:extLst>
            <a:ext uri="{FF2B5EF4-FFF2-40B4-BE49-F238E27FC236}">
              <a16:creationId xmlns:a16="http://schemas.microsoft.com/office/drawing/2014/main" id="{6CF756AF-B063-455D-AFB4-1D8A6F1D7FA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2" name="正方形/長方形 511">
          <a:extLst>
            <a:ext uri="{FF2B5EF4-FFF2-40B4-BE49-F238E27FC236}">
              <a16:creationId xmlns:a16="http://schemas.microsoft.com/office/drawing/2014/main" id="{2C6E8058-90D9-48D9-9C71-7E9B2900578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3" name="テキスト ボックス 512">
          <a:extLst>
            <a:ext uri="{FF2B5EF4-FFF2-40B4-BE49-F238E27FC236}">
              <a16:creationId xmlns:a16="http://schemas.microsoft.com/office/drawing/2014/main" id="{07955434-FCEB-43D1-AFB5-24AF05785F7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4" name="直線コネクタ 513">
          <a:extLst>
            <a:ext uri="{FF2B5EF4-FFF2-40B4-BE49-F238E27FC236}">
              <a16:creationId xmlns:a16="http://schemas.microsoft.com/office/drawing/2014/main" id="{BEC0B91B-5882-45B1-9D7B-185E8D21E1E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5" name="直線コネクタ 514">
          <a:extLst>
            <a:ext uri="{FF2B5EF4-FFF2-40B4-BE49-F238E27FC236}">
              <a16:creationId xmlns:a16="http://schemas.microsoft.com/office/drawing/2014/main" id="{B708BA99-39C3-42D4-AD2C-644A02D7AD8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6" name="テキスト ボックス 515">
          <a:extLst>
            <a:ext uri="{FF2B5EF4-FFF2-40B4-BE49-F238E27FC236}">
              <a16:creationId xmlns:a16="http://schemas.microsoft.com/office/drawing/2014/main" id="{E347461E-B8C0-4197-B517-2E2ABABBA365}"/>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7" name="直線コネクタ 516">
          <a:extLst>
            <a:ext uri="{FF2B5EF4-FFF2-40B4-BE49-F238E27FC236}">
              <a16:creationId xmlns:a16="http://schemas.microsoft.com/office/drawing/2014/main" id="{5E5B2307-ECB0-495C-B0B9-2EB1A150E06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8" name="テキスト ボックス 517">
          <a:extLst>
            <a:ext uri="{FF2B5EF4-FFF2-40B4-BE49-F238E27FC236}">
              <a16:creationId xmlns:a16="http://schemas.microsoft.com/office/drawing/2014/main" id="{65C55345-75AE-4022-93A7-3BE0DE8CAC2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9" name="直線コネクタ 518">
          <a:extLst>
            <a:ext uri="{FF2B5EF4-FFF2-40B4-BE49-F238E27FC236}">
              <a16:creationId xmlns:a16="http://schemas.microsoft.com/office/drawing/2014/main" id="{2530D663-48ED-4EE3-BA26-DA089A86EA9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0" name="テキスト ボックス 519">
          <a:extLst>
            <a:ext uri="{FF2B5EF4-FFF2-40B4-BE49-F238E27FC236}">
              <a16:creationId xmlns:a16="http://schemas.microsoft.com/office/drawing/2014/main" id="{5CBD3A5B-6929-47C1-9A25-6D7226F5CA0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1" name="直線コネクタ 520">
          <a:extLst>
            <a:ext uri="{FF2B5EF4-FFF2-40B4-BE49-F238E27FC236}">
              <a16:creationId xmlns:a16="http://schemas.microsoft.com/office/drawing/2014/main" id="{FCBEA38F-B080-4692-97D6-4DB6060AFD7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2" name="テキスト ボックス 521">
          <a:extLst>
            <a:ext uri="{FF2B5EF4-FFF2-40B4-BE49-F238E27FC236}">
              <a16:creationId xmlns:a16="http://schemas.microsoft.com/office/drawing/2014/main" id="{3024D4A8-7602-4D62-BD20-9E9A219055A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3" name="直線コネクタ 522">
          <a:extLst>
            <a:ext uri="{FF2B5EF4-FFF2-40B4-BE49-F238E27FC236}">
              <a16:creationId xmlns:a16="http://schemas.microsoft.com/office/drawing/2014/main" id="{99A5C46B-E03E-4B98-A073-4C8C72FB07E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4" name="テキスト ボックス 523">
          <a:extLst>
            <a:ext uri="{FF2B5EF4-FFF2-40B4-BE49-F238E27FC236}">
              <a16:creationId xmlns:a16="http://schemas.microsoft.com/office/drawing/2014/main" id="{63E74286-4CC4-4B3F-AC37-75DD6C9789C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5" name="直線コネクタ 524">
          <a:extLst>
            <a:ext uri="{FF2B5EF4-FFF2-40B4-BE49-F238E27FC236}">
              <a16:creationId xmlns:a16="http://schemas.microsoft.com/office/drawing/2014/main" id="{180AEC74-7285-4574-B726-9AC0EBB5F42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6" name="テキスト ボックス 525">
          <a:extLst>
            <a:ext uri="{FF2B5EF4-FFF2-40B4-BE49-F238E27FC236}">
              <a16:creationId xmlns:a16="http://schemas.microsoft.com/office/drawing/2014/main" id="{CE159E42-9498-4A1D-9696-8277AB59640D}"/>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7" name="直線コネクタ 526">
          <a:extLst>
            <a:ext uri="{FF2B5EF4-FFF2-40B4-BE49-F238E27FC236}">
              <a16:creationId xmlns:a16="http://schemas.microsoft.com/office/drawing/2014/main" id="{1EF4B88F-5B25-481D-92E5-24C64E9FEC6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8" name="テキスト ボックス 527">
          <a:extLst>
            <a:ext uri="{FF2B5EF4-FFF2-40B4-BE49-F238E27FC236}">
              <a16:creationId xmlns:a16="http://schemas.microsoft.com/office/drawing/2014/main" id="{A59669D1-8289-48EE-9BC1-D42E0AFC36A8}"/>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9" name="【公民館】&#10;有形固定資産減価償却率グラフ枠">
          <a:extLst>
            <a:ext uri="{FF2B5EF4-FFF2-40B4-BE49-F238E27FC236}">
              <a16:creationId xmlns:a16="http://schemas.microsoft.com/office/drawing/2014/main" id="{50104A16-57AD-4567-B735-BDCC621B4BD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530" name="直線コネクタ 529">
          <a:extLst>
            <a:ext uri="{FF2B5EF4-FFF2-40B4-BE49-F238E27FC236}">
              <a16:creationId xmlns:a16="http://schemas.microsoft.com/office/drawing/2014/main" id="{79D60DB2-0733-49D8-A90C-07AA68031A35}"/>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531" name="【公民館】&#10;有形固定資産減価償却率最小値テキスト">
          <a:extLst>
            <a:ext uri="{FF2B5EF4-FFF2-40B4-BE49-F238E27FC236}">
              <a16:creationId xmlns:a16="http://schemas.microsoft.com/office/drawing/2014/main" id="{951E04E6-C9C4-4334-B53E-2B7C1B415BD7}"/>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532" name="直線コネクタ 531">
          <a:extLst>
            <a:ext uri="{FF2B5EF4-FFF2-40B4-BE49-F238E27FC236}">
              <a16:creationId xmlns:a16="http://schemas.microsoft.com/office/drawing/2014/main" id="{C7EFFF59-AFF8-4499-9A2B-6FA60A850E92}"/>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33" name="【公民館】&#10;有形固定資産減価償却率最大値テキスト">
          <a:extLst>
            <a:ext uri="{FF2B5EF4-FFF2-40B4-BE49-F238E27FC236}">
              <a16:creationId xmlns:a16="http://schemas.microsoft.com/office/drawing/2014/main" id="{E4A7D32D-80AC-43E4-A331-4C4C36C1E45B}"/>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34" name="直線コネクタ 533">
          <a:extLst>
            <a:ext uri="{FF2B5EF4-FFF2-40B4-BE49-F238E27FC236}">
              <a16:creationId xmlns:a16="http://schemas.microsoft.com/office/drawing/2014/main" id="{5D34BA6F-0AD1-40B3-9832-7B4C89729BF4}"/>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535" name="【公民館】&#10;有形固定資産減価償却率平均値テキスト">
          <a:extLst>
            <a:ext uri="{FF2B5EF4-FFF2-40B4-BE49-F238E27FC236}">
              <a16:creationId xmlns:a16="http://schemas.microsoft.com/office/drawing/2014/main" id="{1BA003FB-A7DF-4561-9888-8CB97C749CB9}"/>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536" name="フローチャート: 判断 535">
          <a:extLst>
            <a:ext uri="{FF2B5EF4-FFF2-40B4-BE49-F238E27FC236}">
              <a16:creationId xmlns:a16="http://schemas.microsoft.com/office/drawing/2014/main" id="{410E9B10-3C9F-4BF5-9792-30475AAE8C82}"/>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537" name="フローチャート: 判断 536">
          <a:extLst>
            <a:ext uri="{FF2B5EF4-FFF2-40B4-BE49-F238E27FC236}">
              <a16:creationId xmlns:a16="http://schemas.microsoft.com/office/drawing/2014/main" id="{89DAD9EA-267C-499F-ABF9-CB2898D7D53D}"/>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538" name="フローチャート: 判断 537">
          <a:extLst>
            <a:ext uri="{FF2B5EF4-FFF2-40B4-BE49-F238E27FC236}">
              <a16:creationId xmlns:a16="http://schemas.microsoft.com/office/drawing/2014/main" id="{84BCEDD3-9BA9-448F-96F7-D4595BFA0744}"/>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539" name="フローチャート: 判断 538">
          <a:extLst>
            <a:ext uri="{FF2B5EF4-FFF2-40B4-BE49-F238E27FC236}">
              <a16:creationId xmlns:a16="http://schemas.microsoft.com/office/drawing/2014/main" id="{7746AA6D-0B9F-42A6-9661-1325C3E80D90}"/>
            </a:ext>
          </a:extLst>
        </xdr:cNvPr>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7B01F166-6E9D-47DB-99E4-5660DF281A2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39F9E1B2-8746-48B9-AB7C-A7533D887E8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2" name="テキスト ボックス 541">
          <a:extLst>
            <a:ext uri="{FF2B5EF4-FFF2-40B4-BE49-F238E27FC236}">
              <a16:creationId xmlns:a16="http://schemas.microsoft.com/office/drawing/2014/main" id="{C19AA9C3-B86D-426D-BCA3-7BAB7868568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3" name="テキスト ボックス 542">
          <a:extLst>
            <a:ext uri="{FF2B5EF4-FFF2-40B4-BE49-F238E27FC236}">
              <a16:creationId xmlns:a16="http://schemas.microsoft.com/office/drawing/2014/main" id="{B337F109-2544-492F-97C4-5BE7A118E9B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4" name="テキスト ボックス 543">
          <a:extLst>
            <a:ext uri="{FF2B5EF4-FFF2-40B4-BE49-F238E27FC236}">
              <a16:creationId xmlns:a16="http://schemas.microsoft.com/office/drawing/2014/main" id="{34EB9996-EA75-4167-9CC6-E811D5A7A6E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2539</xdr:rowOff>
    </xdr:from>
    <xdr:to>
      <xdr:col>81</xdr:col>
      <xdr:colOff>101600</xdr:colOff>
      <xdr:row>104</xdr:row>
      <xdr:rowOff>104139</xdr:rowOff>
    </xdr:to>
    <xdr:sp macro="" textlink="">
      <xdr:nvSpPr>
        <xdr:cNvPr id="545" name="楕円 544">
          <a:extLst>
            <a:ext uri="{FF2B5EF4-FFF2-40B4-BE49-F238E27FC236}">
              <a16:creationId xmlns:a16="http://schemas.microsoft.com/office/drawing/2014/main" id="{82AC3777-6F94-4039-921F-02388A80F052}"/>
            </a:ext>
          </a:extLst>
        </xdr:cNvPr>
        <xdr:cNvSpPr/>
      </xdr:nvSpPr>
      <xdr:spPr>
        <a:xfrm>
          <a:off x="15430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125565</xdr:rowOff>
    </xdr:from>
    <xdr:ext cx="405111" cy="259045"/>
    <xdr:sp macro="" textlink="">
      <xdr:nvSpPr>
        <xdr:cNvPr id="546" name="n_1aveValue【公民館】&#10;有形固定資産減価償却率">
          <a:extLst>
            <a:ext uri="{FF2B5EF4-FFF2-40B4-BE49-F238E27FC236}">
              <a16:creationId xmlns:a16="http://schemas.microsoft.com/office/drawing/2014/main" id="{9642E66B-A638-4627-8D49-892C3676AE66}"/>
            </a:ext>
          </a:extLst>
        </xdr:cNvPr>
        <xdr:cNvSpPr txBox="1"/>
      </xdr:nvSpPr>
      <xdr:spPr>
        <a:xfrm>
          <a:off x="15266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143527</xdr:rowOff>
    </xdr:from>
    <xdr:ext cx="405111" cy="259045"/>
    <xdr:sp macro="" textlink="">
      <xdr:nvSpPr>
        <xdr:cNvPr id="547" name="n_2aveValue【公民館】&#10;有形固定資産減価償却率">
          <a:extLst>
            <a:ext uri="{FF2B5EF4-FFF2-40B4-BE49-F238E27FC236}">
              <a16:creationId xmlns:a16="http://schemas.microsoft.com/office/drawing/2014/main" id="{97FED9D5-1918-4613-A9D5-3B2F49BD2040}"/>
            </a:ext>
          </a:extLst>
        </xdr:cNvPr>
        <xdr:cNvSpPr txBox="1"/>
      </xdr:nvSpPr>
      <xdr:spPr>
        <a:xfrm>
          <a:off x="14389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25961</xdr:rowOff>
    </xdr:from>
    <xdr:ext cx="405111" cy="259045"/>
    <xdr:sp macro="" textlink="">
      <xdr:nvSpPr>
        <xdr:cNvPr id="548" name="n_3aveValue【公民館】&#10;有形固定資産減価償却率">
          <a:extLst>
            <a:ext uri="{FF2B5EF4-FFF2-40B4-BE49-F238E27FC236}">
              <a16:creationId xmlns:a16="http://schemas.microsoft.com/office/drawing/2014/main" id="{6F9502B2-9859-4155-8D7C-89007B917EFA}"/>
            </a:ext>
          </a:extLst>
        </xdr:cNvPr>
        <xdr:cNvSpPr txBox="1"/>
      </xdr:nvSpPr>
      <xdr:spPr>
        <a:xfrm>
          <a:off x="13500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95266</xdr:rowOff>
    </xdr:from>
    <xdr:ext cx="405111" cy="259045"/>
    <xdr:sp macro="" textlink="">
      <xdr:nvSpPr>
        <xdr:cNvPr id="549" name="n_1mainValue【公民館】&#10;有形固定資産減価償却率">
          <a:extLst>
            <a:ext uri="{FF2B5EF4-FFF2-40B4-BE49-F238E27FC236}">
              <a16:creationId xmlns:a16="http://schemas.microsoft.com/office/drawing/2014/main" id="{D0122F9F-AED3-47C7-AD21-A296BBF27FB7}"/>
            </a:ext>
          </a:extLst>
        </xdr:cNvPr>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0" name="正方形/長方形 549">
          <a:extLst>
            <a:ext uri="{FF2B5EF4-FFF2-40B4-BE49-F238E27FC236}">
              <a16:creationId xmlns:a16="http://schemas.microsoft.com/office/drawing/2014/main" id="{F2C93212-18C1-4E84-98A1-6FFDAC40B56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1" name="正方形/長方形 550">
          <a:extLst>
            <a:ext uri="{FF2B5EF4-FFF2-40B4-BE49-F238E27FC236}">
              <a16:creationId xmlns:a16="http://schemas.microsoft.com/office/drawing/2014/main" id="{178F35E0-3647-4A77-A49B-F1F132BC00A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2" name="正方形/長方形 551">
          <a:extLst>
            <a:ext uri="{FF2B5EF4-FFF2-40B4-BE49-F238E27FC236}">
              <a16:creationId xmlns:a16="http://schemas.microsoft.com/office/drawing/2014/main" id="{797ADF1D-6B26-4AA9-9DCD-C81A79999DB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3" name="正方形/長方形 552">
          <a:extLst>
            <a:ext uri="{FF2B5EF4-FFF2-40B4-BE49-F238E27FC236}">
              <a16:creationId xmlns:a16="http://schemas.microsoft.com/office/drawing/2014/main" id="{ED8F5187-F920-4911-B212-B5C5DC2EDA7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4" name="正方形/長方形 553">
          <a:extLst>
            <a:ext uri="{FF2B5EF4-FFF2-40B4-BE49-F238E27FC236}">
              <a16:creationId xmlns:a16="http://schemas.microsoft.com/office/drawing/2014/main" id="{751D993D-CE90-496E-A7FA-524AFC7D674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5" name="正方形/長方形 554">
          <a:extLst>
            <a:ext uri="{FF2B5EF4-FFF2-40B4-BE49-F238E27FC236}">
              <a16:creationId xmlns:a16="http://schemas.microsoft.com/office/drawing/2014/main" id="{499EF670-587A-4A04-A938-9136CE7623F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6" name="正方形/長方形 555">
          <a:extLst>
            <a:ext uri="{FF2B5EF4-FFF2-40B4-BE49-F238E27FC236}">
              <a16:creationId xmlns:a16="http://schemas.microsoft.com/office/drawing/2014/main" id="{5326056F-3E32-42CA-8C40-56DDA16C694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7" name="正方形/長方形 556">
          <a:extLst>
            <a:ext uri="{FF2B5EF4-FFF2-40B4-BE49-F238E27FC236}">
              <a16:creationId xmlns:a16="http://schemas.microsoft.com/office/drawing/2014/main" id="{BA96340D-45BC-4BB0-867F-ACCB7341FF1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8" name="テキスト ボックス 557">
          <a:extLst>
            <a:ext uri="{FF2B5EF4-FFF2-40B4-BE49-F238E27FC236}">
              <a16:creationId xmlns:a16="http://schemas.microsoft.com/office/drawing/2014/main" id="{A43903B1-1686-42CF-8713-E683E148AAA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9" name="直線コネクタ 558">
          <a:extLst>
            <a:ext uri="{FF2B5EF4-FFF2-40B4-BE49-F238E27FC236}">
              <a16:creationId xmlns:a16="http://schemas.microsoft.com/office/drawing/2014/main" id="{32FCCC71-3A2B-46B1-8DA0-C8940BAC165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0" name="直線コネクタ 559">
          <a:extLst>
            <a:ext uri="{FF2B5EF4-FFF2-40B4-BE49-F238E27FC236}">
              <a16:creationId xmlns:a16="http://schemas.microsoft.com/office/drawing/2014/main" id="{296A4C96-A3F9-46C4-9863-FE8EA2BCF54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1" name="テキスト ボックス 560">
          <a:extLst>
            <a:ext uri="{FF2B5EF4-FFF2-40B4-BE49-F238E27FC236}">
              <a16:creationId xmlns:a16="http://schemas.microsoft.com/office/drawing/2014/main" id="{13567B79-E62F-4427-8BD2-CE901BBAA69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2" name="直線コネクタ 561">
          <a:extLst>
            <a:ext uri="{FF2B5EF4-FFF2-40B4-BE49-F238E27FC236}">
              <a16:creationId xmlns:a16="http://schemas.microsoft.com/office/drawing/2014/main" id="{37F972E0-6AE1-4A7B-A8A3-4CA410E9B95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3" name="テキスト ボックス 562">
          <a:extLst>
            <a:ext uri="{FF2B5EF4-FFF2-40B4-BE49-F238E27FC236}">
              <a16:creationId xmlns:a16="http://schemas.microsoft.com/office/drawing/2014/main" id="{925570DF-6D6B-44E5-8028-9FC0A28C03C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4" name="直線コネクタ 563">
          <a:extLst>
            <a:ext uri="{FF2B5EF4-FFF2-40B4-BE49-F238E27FC236}">
              <a16:creationId xmlns:a16="http://schemas.microsoft.com/office/drawing/2014/main" id="{860D2A35-6129-4B4C-BE2D-82A6A10236D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565" name="テキスト ボックス 564">
          <a:extLst>
            <a:ext uri="{FF2B5EF4-FFF2-40B4-BE49-F238E27FC236}">
              <a16:creationId xmlns:a16="http://schemas.microsoft.com/office/drawing/2014/main" id="{BEDDF0BA-041B-4FB9-8E83-AC3A32C8E522}"/>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6" name="直線コネクタ 565">
          <a:extLst>
            <a:ext uri="{FF2B5EF4-FFF2-40B4-BE49-F238E27FC236}">
              <a16:creationId xmlns:a16="http://schemas.microsoft.com/office/drawing/2014/main" id="{974DC976-28E1-4241-8E91-363590AAA64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567" name="テキスト ボックス 566">
          <a:extLst>
            <a:ext uri="{FF2B5EF4-FFF2-40B4-BE49-F238E27FC236}">
              <a16:creationId xmlns:a16="http://schemas.microsoft.com/office/drawing/2014/main" id="{6CD6918F-1EC2-44F5-A185-F67942AEE26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68" name="直線コネクタ 567">
          <a:extLst>
            <a:ext uri="{FF2B5EF4-FFF2-40B4-BE49-F238E27FC236}">
              <a16:creationId xmlns:a16="http://schemas.microsoft.com/office/drawing/2014/main" id="{3E0B4743-8C0E-4B5A-9715-C9088812433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69" name="テキスト ボックス 568">
          <a:extLst>
            <a:ext uri="{FF2B5EF4-FFF2-40B4-BE49-F238E27FC236}">
              <a16:creationId xmlns:a16="http://schemas.microsoft.com/office/drawing/2014/main" id="{99774755-1D2E-409E-A27B-905D0F7742F9}"/>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0" name="直線コネクタ 569">
          <a:extLst>
            <a:ext uri="{FF2B5EF4-FFF2-40B4-BE49-F238E27FC236}">
              <a16:creationId xmlns:a16="http://schemas.microsoft.com/office/drawing/2014/main" id="{4B46B640-25D1-47B8-965D-C54BAF5D4FA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71" name="テキスト ボックス 570">
          <a:extLst>
            <a:ext uri="{FF2B5EF4-FFF2-40B4-BE49-F238E27FC236}">
              <a16:creationId xmlns:a16="http://schemas.microsoft.com/office/drawing/2014/main" id="{BA0DBAB1-638D-4AA8-8B29-8407BBB3FED5}"/>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2" name="【公民館】&#10;一人当たり面積グラフ枠">
          <a:extLst>
            <a:ext uri="{FF2B5EF4-FFF2-40B4-BE49-F238E27FC236}">
              <a16:creationId xmlns:a16="http://schemas.microsoft.com/office/drawing/2014/main" id="{8B6415DC-2C29-46FF-9E91-B7E2414890F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573" name="直線コネクタ 572">
          <a:extLst>
            <a:ext uri="{FF2B5EF4-FFF2-40B4-BE49-F238E27FC236}">
              <a16:creationId xmlns:a16="http://schemas.microsoft.com/office/drawing/2014/main" id="{64B0F1D0-4376-4829-A418-3A61E124DCB3}"/>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574" name="【公民館】&#10;一人当たり面積最小値テキスト">
          <a:extLst>
            <a:ext uri="{FF2B5EF4-FFF2-40B4-BE49-F238E27FC236}">
              <a16:creationId xmlns:a16="http://schemas.microsoft.com/office/drawing/2014/main" id="{274625A3-0826-4B9A-B94C-CFC01A3DD373}"/>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575" name="直線コネクタ 574">
          <a:extLst>
            <a:ext uri="{FF2B5EF4-FFF2-40B4-BE49-F238E27FC236}">
              <a16:creationId xmlns:a16="http://schemas.microsoft.com/office/drawing/2014/main" id="{7D089F0F-F61E-4924-B161-15F319E91ECA}"/>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576" name="【公民館】&#10;一人当たり面積最大値テキスト">
          <a:extLst>
            <a:ext uri="{FF2B5EF4-FFF2-40B4-BE49-F238E27FC236}">
              <a16:creationId xmlns:a16="http://schemas.microsoft.com/office/drawing/2014/main" id="{CE81CF56-0D4E-4B62-BFDA-836B93B71378}"/>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577" name="直線コネクタ 576">
          <a:extLst>
            <a:ext uri="{FF2B5EF4-FFF2-40B4-BE49-F238E27FC236}">
              <a16:creationId xmlns:a16="http://schemas.microsoft.com/office/drawing/2014/main" id="{1266661F-260F-4ED0-A5F4-E012318A3492}"/>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xdr:rowOff>
    </xdr:from>
    <xdr:ext cx="469744" cy="259045"/>
    <xdr:sp macro="" textlink="">
      <xdr:nvSpPr>
        <xdr:cNvPr id="578" name="【公民館】&#10;一人当たり面積平均値テキスト">
          <a:extLst>
            <a:ext uri="{FF2B5EF4-FFF2-40B4-BE49-F238E27FC236}">
              <a16:creationId xmlns:a16="http://schemas.microsoft.com/office/drawing/2014/main" id="{7C52E4B8-1692-4BB9-B1C7-B6B6D9B5ADD5}"/>
            </a:ext>
          </a:extLst>
        </xdr:cNvPr>
        <xdr:cNvSpPr txBox="1"/>
      </xdr:nvSpPr>
      <xdr:spPr>
        <a:xfrm>
          <a:off x="22199600" y="1851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579" name="フローチャート: 判断 578">
          <a:extLst>
            <a:ext uri="{FF2B5EF4-FFF2-40B4-BE49-F238E27FC236}">
              <a16:creationId xmlns:a16="http://schemas.microsoft.com/office/drawing/2014/main" id="{6AB81169-8593-46DB-A395-32D4BE85880E}"/>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580" name="フローチャート: 判断 579">
          <a:extLst>
            <a:ext uri="{FF2B5EF4-FFF2-40B4-BE49-F238E27FC236}">
              <a16:creationId xmlns:a16="http://schemas.microsoft.com/office/drawing/2014/main" id="{44AB8F2D-8291-444B-9D36-922DBA3C3707}"/>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581" name="フローチャート: 判断 580">
          <a:extLst>
            <a:ext uri="{FF2B5EF4-FFF2-40B4-BE49-F238E27FC236}">
              <a16:creationId xmlns:a16="http://schemas.microsoft.com/office/drawing/2014/main" id="{D6B0864B-8834-4C9D-841D-57462FAADD87}"/>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582" name="フローチャート: 判断 581">
          <a:extLst>
            <a:ext uri="{FF2B5EF4-FFF2-40B4-BE49-F238E27FC236}">
              <a16:creationId xmlns:a16="http://schemas.microsoft.com/office/drawing/2014/main" id="{0B8F923C-BD7D-430A-A191-C95B2EF97F47}"/>
            </a:ext>
          </a:extLst>
        </xdr:cNvPr>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541AA799-D513-401E-B39D-2115F4E881C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186F6825-C043-4B4E-A060-5F7E2B01490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663C7841-B397-4F2D-893A-79F7CA99015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D437255D-745A-4D32-8ACC-0D22C049E8D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D555BA38-0867-433C-91D4-4779FDB3869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71044</xdr:rowOff>
    </xdr:from>
    <xdr:to>
      <xdr:col>112</xdr:col>
      <xdr:colOff>38100</xdr:colOff>
      <xdr:row>109</xdr:row>
      <xdr:rowOff>1194</xdr:rowOff>
    </xdr:to>
    <xdr:sp macro="" textlink="">
      <xdr:nvSpPr>
        <xdr:cNvPr id="588" name="楕円 587">
          <a:extLst>
            <a:ext uri="{FF2B5EF4-FFF2-40B4-BE49-F238E27FC236}">
              <a16:creationId xmlns:a16="http://schemas.microsoft.com/office/drawing/2014/main" id="{BE426EF8-8216-4DC4-B887-159BE3311CD5}"/>
            </a:ext>
          </a:extLst>
        </xdr:cNvPr>
        <xdr:cNvSpPr/>
      </xdr:nvSpPr>
      <xdr:spPr>
        <a:xfrm>
          <a:off x="21272500" y="1858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144136</xdr:rowOff>
    </xdr:from>
    <xdr:ext cx="469744" cy="259045"/>
    <xdr:sp macro="" textlink="">
      <xdr:nvSpPr>
        <xdr:cNvPr id="589" name="n_1aveValue【公民館】&#10;一人当たり面積">
          <a:extLst>
            <a:ext uri="{FF2B5EF4-FFF2-40B4-BE49-F238E27FC236}">
              <a16:creationId xmlns:a16="http://schemas.microsoft.com/office/drawing/2014/main" id="{6D61FC75-090C-4F59-ACEB-02F0E46A1229}"/>
            </a:ext>
          </a:extLst>
        </xdr:cNvPr>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156024</xdr:rowOff>
    </xdr:from>
    <xdr:ext cx="469744" cy="259045"/>
    <xdr:sp macro="" textlink="">
      <xdr:nvSpPr>
        <xdr:cNvPr id="590" name="n_2aveValue【公民館】&#10;一人当たり面積">
          <a:extLst>
            <a:ext uri="{FF2B5EF4-FFF2-40B4-BE49-F238E27FC236}">
              <a16:creationId xmlns:a16="http://schemas.microsoft.com/office/drawing/2014/main" id="{9BAC0194-79A1-455A-B761-1BC29EBAE961}"/>
            </a:ext>
          </a:extLst>
        </xdr:cNvPr>
        <xdr:cNvSpPr txBox="1"/>
      </xdr:nvSpPr>
      <xdr:spPr>
        <a:xfrm>
          <a:off x="20199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169587</xdr:rowOff>
    </xdr:from>
    <xdr:ext cx="469744" cy="259045"/>
    <xdr:sp macro="" textlink="">
      <xdr:nvSpPr>
        <xdr:cNvPr id="591" name="n_3aveValue【公民館】&#10;一人当たり面積">
          <a:extLst>
            <a:ext uri="{FF2B5EF4-FFF2-40B4-BE49-F238E27FC236}">
              <a16:creationId xmlns:a16="http://schemas.microsoft.com/office/drawing/2014/main" id="{C80FDB2C-C00F-4F5E-9C39-D802A812FDA4}"/>
            </a:ext>
          </a:extLst>
        </xdr:cNvPr>
        <xdr:cNvSpPr txBox="1"/>
      </xdr:nvSpPr>
      <xdr:spPr>
        <a:xfrm>
          <a:off x="19310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163771</xdr:rowOff>
    </xdr:from>
    <xdr:ext cx="469744" cy="259045"/>
    <xdr:sp macro="" textlink="">
      <xdr:nvSpPr>
        <xdr:cNvPr id="592" name="n_1mainValue【公民館】&#10;一人当たり面積">
          <a:extLst>
            <a:ext uri="{FF2B5EF4-FFF2-40B4-BE49-F238E27FC236}">
              <a16:creationId xmlns:a16="http://schemas.microsoft.com/office/drawing/2014/main" id="{56525A4D-E5B7-4E08-AFF5-8C25237F1143}"/>
            </a:ext>
          </a:extLst>
        </xdr:cNvPr>
        <xdr:cNvSpPr txBox="1"/>
      </xdr:nvSpPr>
      <xdr:spPr>
        <a:xfrm>
          <a:off x="21075727" y="1868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3" name="正方形/長方形 592">
          <a:extLst>
            <a:ext uri="{FF2B5EF4-FFF2-40B4-BE49-F238E27FC236}">
              <a16:creationId xmlns:a16="http://schemas.microsoft.com/office/drawing/2014/main" id="{044FCB3C-36E7-484A-AF3C-944011E55DC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4" name="正方形/長方形 593">
          <a:extLst>
            <a:ext uri="{FF2B5EF4-FFF2-40B4-BE49-F238E27FC236}">
              <a16:creationId xmlns:a16="http://schemas.microsoft.com/office/drawing/2014/main" id="{B4E2E3AD-BA2F-4B44-ADA1-58DA984C6B9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5" name="テキスト ボックス 594">
          <a:extLst>
            <a:ext uri="{FF2B5EF4-FFF2-40B4-BE49-F238E27FC236}">
              <a16:creationId xmlns:a16="http://schemas.microsoft.com/office/drawing/2014/main" id="{8D6C5FFF-7F65-4EB1-834A-E31D3870420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（平成３０年度固定資産台帳未整備）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646B9BF-4200-4745-9867-099DFD1F4D2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9F5873F-7CC3-4C1D-AB2A-0DBA9AEC182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0481378-144B-4DB1-81DA-44A368DEDCB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3444510-A772-4DF7-B3FF-8E495A4CFAF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福島県鮫川村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EE30D7A-6AA4-4189-B562-D6BDFF2F8E7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FFCE35A-3640-4DD1-A7EC-3905F49E2B6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714475A-479C-4419-A753-03B9C17ED6A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DBD2D59-44C9-442E-AF5A-5B79E056E1B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E1E832C-0B6E-4288-9A71-CB19D6CFF00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490E2C6-A0DF-4251-8BDA-6AE9AB4ECA9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3,392
3,378
131.34
3,542,726
3,345,773
176,579
1,967,331
2,895,923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937CBFC-80E4-4634-AAD2-64D54D5F70E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3553439-8048-4A5D-8405-273E3065ACB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7D9CBC9-B1D2-4550-AEB8-214ABDB6D65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A3BDA12-7E16-4D16-B530-757109CA004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7A36888-3890-4EE3-8C7C-FAC1B8A4500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0997D06-8613-4599-B021-D1B29DE2A92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BEE9DFD-A128-48A0-9EBE-134CAEDAA01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B0C5A91-05A7-4D16-9602-F1D748C7FDD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DC5884D-1FAC-4571-96C7-9F8045C48D7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C926055-FF88-4563-9217-E586713F4EC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3030390-0DDF-4366-9B37-C7A69368349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6D37313-C111-4A6C-A641-7C3C7A72402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3417EB0-2993-4B5C-A8C5-94CB4970363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CE598D6-AE08-48AE-86C2-F6C6DE4C5CC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22D8B10-2363-4541-A811-96022E17E93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551FBC3-D988-48BD-84EB-85B7AF78FE2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874ADC9-BCBB-4AD3-8C68-CD8AF48ADF9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2852622-B988-4B2E-91E5-0ADF7264A61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6E18AFE-B297-438B-8A89-3DA33475AF6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976ACCE-00F5-4B48-A6AA-31E90C69EA8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2A9FBCF6-6762-4D9F-B100-0EF03902803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A6A3B96B-090C-42F9-984F-B78A1770BAC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8A6C382-C0C5-4B18-899A-22735FD1B58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FB0B080F-5989-40C0-B42E-85C6E7B3636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A56A93C8-63AE-44FC-9C2E-EB39C7CE11E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26F86EB-29C7-4512-B60F-12494744380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B91E6911-F09B-4B7E-AD47-515EFF93A8E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40087D8-1050-4224-97A8-C0DE300C18C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CC192DED-74A5-4C91-A0B4-A9755DD4637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AEFA877D-51AA-4A19-B251-CF95641CCCD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77ABE9EE-6D42-410C-A449-0C804291D03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10EB9340-A9EB-47B5-8A7F-8ACBD382239D}"/>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51ED29F9-113B-43FF-8F7F-9BCA405148C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29EBB69E-1424-414E-9246-49961242861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BE94D2BD-90BF-437B-A5E3-C4E08CD3D72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3F48E782-78EC-4F49-9DC5-784F74D025F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4BA22362-66DC-4D1F-8F50-DBFF3B4F96CE}"/>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33A09196-0FA5-4E13-85D2-A97CFBF01813}"/>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3841E159-5E93-45AE-BCE4-12D6EA9C13D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4E7FF5BB-EA68-4DC4-88B1-06E14F2CA6F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4407516B-BE28-4518-B28D-EE2DCABA9D2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E45037BF-73F3-46F2-BED9-1B7389F5EB76}"/>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4707BD88-BDF9-4228-988C-F39A4D75E61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69BA5F33-B752-4C1D-9B06-1A0F74CCBC89}"/>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id="{ADFADADD-6E18-4243-8284-360B4C7696D4}"/>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C8AB15F7-5736-4AA6-8FB3-E7321F7447AE}"/>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494A30B6-4CFD-4910-AEEB-606A1B90DEA0}"/>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F9253C6D-735E-40B5-BFC3-242633BAA544}"/>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152417</xdr:rowOff>
    </xdr:from>
    <xdr:ext cx="405111" cy="259045"/>
    <xdr:sp macro="" textlink="">
      <xdr:nvSpPr>
        <xdr:cNvPr id="60" name="【図書館】&#10;有形固定資産減価償却率平均値テキスト">
          <a:extLst>
            <a:ext uri="{FF2B5EF4-FFF2-40B4-BE49-F238E27FC236}">
              <a16:creationId xmlns:a16="http://schemas.microsoft.com/office/drawing/2014/main" id="{7582E222-592F-4016-8881-CB51D90C88FF}"/>
            </a:ext>
          </a:extLst>
        </xdr:cNvPr>
        <xdr:cNvSpPr txBox="1"/>
      </xdr:nvSpPr>
      <xdr:spPr>
        <a:xfrm>
          <a:off x="4673600" y="6667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xdr:rowOff>
    </xdr:from>
    <xdr:to>
      <xdr:col>24</xdr:col>
      <xdr:colOff>114300</xdr:colOff>
      <xdr:row>39</xdr:row>
      <xdr:rowOff>104140</xdr:rowOff>
    </xdr:to>
    <xdr:sp macro="" textlink="">
      <xdr:nvSpPr>
        <xdr:cNvPr id="61" name="フローチャート: 判断 60">
          <a:extLst>
            <a:ext uri="{FF2B5EF4-FFF2-40B4-BE49-F238E27FC236}">
              <a16:creationId xmlns:a16="http://schemas.microsoft.com/office/drawing/2014/main" id="{12A8FF5D-37E1-4AD8-BF5D-DC1AAAE7AE83}"/>
            </a:ext>
          </a:extLst>
        </xdr:cNvPr>
        <xdr:cNvSpPr/>
      </xdr:nvSpPr>
      <xdr:spPr>
        <a:xfrm>
          <a:off x="4584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170180</xdr:rowOff>
    </xdr:from>
    <xdr:to>
      <xdr:col>20</xdr:col>
      <xdr:colOff>38100</xdr:colOff>
      <xdr:row>39</xdr:row>
      <xdr:rowOff>100330</xdr:rowOff>
    </xdr:to>
    <xdr:sp macro="" textlink="">
      <xdr:nvSpPr>
        <xdr:cNvPr id="62" name="フローチャート: 判断 61">
          <a:extLst>
            <a:ext uri="{FF2B5EF4-FFF2-40B4-BE49-F238E27FC236}">
              <a16:creationId xmlns:a16="http://schemas.microsoft.com/office/drawing/2014/main" id="{C70CF303-C651-4C7E-8421-26043136B9BA}"/>
            </a:ext>
          </a:extLst>
        </xdr:cNvPr>
        <xdr:cNvSpPr/>
      </xdr:nvSpPr>
      <xdr:spPr>
        <a:xfrm>
          <a:off x="3746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116857</xdr:rowOff>
    </xdr:from>
    <xdr:ext cx="405111" cy="259045"/>
    <xdr:sp macro="" textlink="">
      <xdr:nvSpPr>
        <xdr:cNvPr id="63" name="n_1aveValue【図書館】&#10;有形固定資産減価償却率">
          <a:extLst>
            <a:ext uri="{FF2B5EF4-FFF2-40B4-BE49-F238E27FC236}">
              <a16:creationId xmlns:a16="http://schemas.microsoft.com/office/drawing/2014/main" id="{373A20A8-03A8-495C-AC5D-114A5845B968}"/>
            </a:ext>
          </a:extLst>
        </xdr:cNvPr>
        <xdr:cNvSpPr txBox="1"/>
      </xdr:nvSpPr>
      <xdr:spPr>
        <a:xfrm>
          <a:off x="3582044"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90170</xdr:rowOff>
    </xdr:from>
    <xdr:to>
      <xdr:col>15</xdr:col>
      <xdr:colOff>101600</xdr:colOff>
      <xdr:row>39</xdr:row>
      <xdr:rowOff>20320</xdr:rowOff>
    </xdr:to>
    <xdr:sp macro="" textlink="">
      <xdr:nvSpPr>
        <xdr:cNvPr id="64" name="フローチャート: 判断 63">
          <a:extLst>
            <a:ext uri="{FF2B5EF4-FFF2-40B4-BE49-F238E27FC236}">
              <a16:creationId xmlns:a16="http://schemas.microsoft.com/office/drawing/2014/main" id="{237E5B98-AF32-4E56-A00E-5412171D7CEB}"/>
            </a:ext>
          </a:extLst>
        </xdr:cNvPr>
        <xdr:cNvSpPr/>
      </xdr:nvSpPr>
      <xdr:spPr>
        <a:xfrm>
          <a:off x="2857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36847</xdr:rowOff>
    </xdr:from>
    <xdr:ext cx="405111" cy="259045"/>
    <xdr:sp macro="" textlink="">
      <xdr:nvSpPr>
        <xdr:cNvPr id="65" name="n_2aveValue【図書館】&#10;有形固定資産減価償却率">
          <a:extLst>
            <a:ext uri="{FF2B5EF4-FFF2-40B4-BE49-F238E27FC236}">
              <a16:creationId xmlns:a16="http://schemas.microsoft.com/office/drawing/2014/main" id="{202356E3-4D74-44BA-A4BC-ED70AEE17ED6}"/>
            </a:ext>
          </a:extLst>
        </xdr:cNvPr>
        <xdr:cNvSpPr txBox="1"/>
      </xdr:nvSpPr>
      <xdr:spPr>
        <a:xfrm>
          <a:off x="2705744"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107950</xdr:rowOff>
    </xdr:from>
    <xdr:to>
      <xdr:col>10</xdr:col>
      <xdr:colOff>165100</xdr:colOff>
      <xdr:row>39</xdr:row>
      <xdr:rowOff>38100</xdr:rowOff>
    </xdr:to>
    <xdr:sp macro="" textlink="">
      <xdr:nvSpPr>
        <xdr:cNvPr id="66" name="フローチャート: 判断 65">
          <a:extLst>
            <a:ext uri="{FF2B5EF4-FFF2-40B4-BE49-F238E27FC236}">
              <a16:creationId xmlns:a16="http://schemas.microsoft.com/office/drawing/2014/main" id="{D9F32104-FE9A-440F-A6C1-A320CE932832}"/>
            </a:ext>
          </a:extLst>
        </xdr:cNvPr>
        <xdr:cNvSpPr/>
      </xdr:nvSpPr>
      <xdr:spPr>
        <a:xfrm>
          <a:off x="1968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54627</xdr:rowOff>
    </xdr:from>
    <xdr:ext cx="405111" cy="259045"/>
    <xdr:sp macro="" textlink="">
      <xdr:nvSpPr>
        <xdr:cNvPr id="67" name="n_3aveValue【図書館】&#10;有形固定資産減価償却率">
          <a:extLst>
            <a:ext uri="{FF2B5EF4-FFF2-40B4-BE49-F238E27FC236}">
              <a16:creationId xmlns:a16="http://schemas.microsoft.com/office/drawing/2014/main" id="{83167BD7-CCA9-46DB-B8D7-EA2315A38A87}"/>
            </a:ext>
          </a:extLst>
        </xdr:cNvPr>
        <xdr:cNvSpPr txBox="1"/>
      </xdr:nvSpPr>
      <xdr:spPr>
        <a:xfrm>
          <a:off x="1816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7D17466-BD64-467F-A8BC-8773591F16D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F3DE6DE-4E7F-4E81-A93F-A156E8F478E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CE96DD5-999F-476A-B679-3AFAE17690F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DF85F76-64C2-47F8-ADBB-3523B24F0C4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647318D-0E22-4445-854E-EE9CFA13DF2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102870</xdr:rowOff>
    </xdr:from>
    <xdr:to>
      <xdr:col>20</xdr:col>
      <xdr:colOff>38100</xdr:colOff>
      <xdr:row>41</xdr:row>
      <xdr:rowOff>33020</xdr:rowOff>
    </xdr:to>
    <xdr:sp macro="" textlink="">
      <xdr:nvSpPr>
        <xdr:cNvPr id="73" name="楕円 72">
          <a:extLst>
            <a:ext uri="{FF2B5EF4-FFF2-40B4-BE49-F238E27FC236}">
              <a16:creationId xmlns:a16="http://schemas.microsoft.com/office/drawing/2014/main" id="{8531CB17-7DD8-4B1F-91BF-2A7E21E4504E}"/>
            </a:ext>
          </a:extLst>
        </xdr:cNvPr>
        <xdr:cNvSpPr/>
      </xdr:nvSpPr>
      <xdr:spPr>
        <a:xfrm>
          <a:off x="3746500" y="696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41</xdr:row>
      <xdr:rowOff>24147</xdr:rowOff>
    </xdr:from>
    <xdr:ext cx="405111" cy="259045"/>
    <xdr:sp macro="" textlink="">
      <xdr:nvSpPr>
        <xdr:cNvPr id="74" name="n_1mainValue【図書館】&#10;有形固定資産減価償却率">
          <a:extLst>
            <a:ext uri="{FF2B5EF4-FFF2-40B4-BE49-F238E27FC236}">
              <a16:creationId xmlns:a16="http://schemas.microsoft.com/office/drawing/2014/main" id="{64AD6BD0-9191-40CE-9854-BEC41ECA870B}"/>
            </a:ext>
          </a:extLst>
        </xdr:cNvPr>
        <xdr:cNvSpPr txBox="1"/>
      </xdr:nvSpPr>
      <xdr:spPr>
        <a:xfrm>
          <a:off x="3582044" y="7053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a:extLst>
            <a:ext uri="{FF2B5EF4-FFF2-40B4-BE49-F238E27FC236}">
              <a16:creationId xmlns:a16="http://schemas.microsoft.com/office/drawing/2014/main" id="{CD5B8BA0-244B-40A3-A2EB-C6C300AE24E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a:extLst>
            <a:ext uri="{FF2B5EF4-FFF2-40B4-BE49-F238E27FC236}">
              <a16:creationId xmlns:a16="http://schemas.microsoft.com/office/drawing/2014/main" id="{2794296A-5523-41E5-A2D1-01C0063B884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a:extLst>
            <a:ext uri="{FF2B5EF4-FFF2-40B4-BE49-F238E27FC236}">
              <a16:creationId xmlns:a16="http://schemas.microsoft.com/office/drawing/2014/main" id="{DB5FD696-0854-44BF-9112-8C449D5DB6B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a:extLst>
            <a:ext uri="{FF2B5EF4-FFF2-40B4-BE49-F238E27FC236}">
              <a16:creationId xmlns:a16="http://schemas.microsoft.com/office/drawing/2014/main" id="{E25086B5-E9D0-4F71-BAD6-A9391C6FAE7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a:extLst>
            <a:ext uri="{FF2B5EF4-FFF2-40B4-BE49-F238E27FC236}">
              <a16:creationId xmlns:a16="http://schemas.microsoft.com/office/drawing/2014/main" id="{A2DB6C4F-DC20-421C-9648-290930BEE2F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a:extLst>
            <a:ext uri="{FF2B5EF4-FFF2-40B4-BE49-F238E27FC236}">
              <a16:creationId xmlns:a16="http://schemas.microsoft.com/office/drawing/2014/main" id="{8751E212-68B8-4F74-AAEC-484650BF391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a:extLst>
            <a:ext uri="{FF2B5EF4-FFF2-40B4-BE49-F238E27FC236}">
              <a16:creationId xmlns:a16="http://schemas.microsoft.com/office/drawing/2014/main" id="{0235EAFF-6890-4CAF-B128-FD37AA8CF17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a:extLst>
            <a:ext uri="{FF2B5EF4-FFF2-40B4-BE49-F238E27FC236}">
              <a16:creationId xmlns:a16="http://schemas.microsoft.com/office/drawing/2014/main" id="{797CF4F5-8C69-41AC-9EF9-8068689DF49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a:extLst>
            <a:ext uri="{FF2B5EF4-FFF2-40B4-BE49-F238E27FC236}">
              <a16:creationId xmlns:a16="http://schemas.microsoft.com/office/drawing/2014/main" id="{4FBB53C2-214A-4B38-AA49-00A4DA8784D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a:extLst>
            <a:ext uri="{FF2B5EF4-FFF2-40B4-BE49-F238E27FC236}">
              <a16:creationId xmlns:a16="http://schemas.microsoft.com/office/drawing/2014/main" id="{692CA507-D897-45C0-B2BE-AA25463F9C9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a:extLst>
            <a:ext uri="{FF2B5EF4-FFF2-40B4-BE49-F238E27FC236}">
              <a16:creationId xmlns:a16="http://schemas.microsoft.com/office/drawing/2014/main" id="{241538D6-693F-44DC-847C-064D615D7F7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a:extLst>
            <a:ext uri="{FF2B5EF4-FFF2-40B4-BE49-F238E27FC236}">
              <a16:creationId xmlns:a16="http://schemas.microsoft.com/office/drawing/2014/main" id="{0E417D21-382D-4975-8446-AC607403A81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a:extLst>
            <a:ext uri="{FF2B5EF4-FFF2-40B4-BE49-F238E27FC236}">
              <a16:creationId xmlns:a16="http://schemas.microsoft.com/office/drawing/2014/main" id="{265FAEA9-D477-49C8-A560-859810FA08F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a:extLst>
            <a:ext uri="{FF2B5EF4-FFF2-40B4-BE49-F238E27FC236}">
              <a16:creationId xmlns:a16="http://schemas.microsoft.com/office/drawing/2014/main" id="{D1F076B7-236D-49D3-9D21-D73C35A4C6EC}"/>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a:extLst>
            <a:ext uri="{FF2B5EF4-FFF2-40B4-BE49-F238E27FC236}">
              <a16:creationId xmlns:a16="http://schemas.microsoft.com/office/drawing/2014/main" id="{1F656C0A-6833-4BC8-A2CF-713A749D34F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a:extLst>
            <a:ext uri="{FF2B5EF4-FFF2-40B4-BE49-F238E27FC236}">
              <a16:creationId xmlns:a16="http://schemas.microsoft.com/office/drawing/2014/main" id="{32A30587-8038-4F6D-AA84-04B4A7F0E8EC}"/>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a:extLst>
            <a:ext uri="{FF2B5EF4-FFF2-40B4-BE49-F238E27FC236}">
              <a16:creationId xmlns:a16="http://schemas.microsoft.com/office/drawing/2014/main" id="{C60E2905-411D-4D38-A4B3-BE882333D5E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2" name="テキスト ボックス 91">
          <a:extLst>
            <a:ext uri="{FF2B5EF4-FFF2-40B4-BE49-F238E27FC236}">
              <a16:creationId xmlns:a16="http://schemas.microsoft.com/office/drawing/2014/main" id="{87BA54EA-6F4C-4A2A-B54B-CC578DF0C2A4}"/>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a:extLst>
            <a:ext uri="{FF2B5EF4-FFF2-40B4-BE49-F238E27FC236}">
              <a16:creationId xmlns:a16="http://schemas.microsoft.com/office/drawing/2014/main" id="{EA1B9A40-6EFB-4912-8AC5-CAA5B13EAE2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4" name="テキスト ボックス 93">
          <a:extLst>
            <a:ext uri="{FF2B5EF4-FFF2-40B4-BE49-F238E27FC236}">
              <a16:creationId xmlns:a16="http://schemas.microsoft.com/office/drawing/2014/main" id="{DA70B527-54B3-46BA-B8E3-01F0EE3E4F51}"/>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a:extLst>
            <a:ext uri="{FF2B5EF4-FFF2-40B4-BE49-F238E27FC236}">
              <a16:creationId xmlns:a16="http://schemas.microsoft.com/office/drawing/2014/main" id="{A02231E3-C136-4CC7-89AF-95AB0073916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a:extLst>
            <a:ext uri="{FF2B5EF4-FFF2-40B4-BE49-F238E27FC236}">
              <a16:creationId xmlns:a16="http://schemas.microsoft.com/office/drawing/2014/main" id="{ACAD6588-8085-478E-AC95-DA9841A98E52}"/>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a:extLst>
            <a:ext uri="{FF2B5EF4-FFF2-40B4-BE49-F238E27FC236}">
              <a16:creationId xmlns:a16="http://schemas.microsoft.com/office/drawing/2014/main" id="{13B437B7-6D2F-4D38-B93E-81927E20A0B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106680</xdr:rowOff>
    </xdr:from>
    <xdr:to>
      <xdr:col>54</xdr:col>
      <xdr:colOff>189865</xdr:colOff>
      <xdr:row>41</xdr:row>
      <xdr:rowOff>169545</xdr:rowOff>
    </xdr:to>
    <xdr:cxnSp macro="">
      <xdr:nvCxnSpPr>
        <xdr:cNvPr id="98" name="直線コネクタ 97">
          <a:extLst>
            <a:ext uri="{FF2B5EF4-FFF2-40B4-BE49-F238E27FC236}">
              <a16:creationId xmlns:a16="http://schemas.microsoft.com/office/drawing/2014/main" id="{40124F78-30A2-419C-94F5-BAA65716ECBF}"/>
            </a:ext>
          </a:extLst>
        </xdr:cNvPr>
        <xdr:cNvCxnSpPr/>
      </xdr:nvCxnSpPr>
      <xdr:spPr>
        <a:xfrm flipV="1">
          <a:off x="10476865" y="593598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99" name="【図書館】&#10;一人当たり面積最小値テキスト">
          <a:extLst>
            <a:ext uri="{FF2B5EF4-FFF2-40B4-BE49-F238E27FC236}">
              <a16:creationId xmlns:a16="http://schemas.microsoft.com/office/drawing/2014/main" id="{0597A60A-E70F-4EE1-8664-09BA119DD231}"/>
            </a:ext>
          </a:extLst>
        </xdr:cNvPr>
        <xdr:cNvSpPr txBox="1"/>
      </xdr:nvSpPr>
      <xdr:spPr>
        <a:xfrm>
          <a:off x="10515600"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00" name="直線コネクタ 99">
          <a:extLst>
            <a:ext uri="{FF2B5EF4-FFF2-40B4-BE49-F238E27FC236}">
              <a16:creationId xmlns:a16="http://schemas.microsoft.com/office/drawing/2014/main" id="{E6EA65A6-BC08-4B85-9BDA-67FA9C1FB43C}"/>
            </a:ext>
          </a:extLst>
        </xdr:cNvPr>
        <xdr:cNvCxnSpPr/>
      </xdr:nvCxnSpPr>
      <xdr:spPr>
        <a:xfrm>
          <a:off x="10388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53357</xdr:rowOff>
    </xdr:from>
    <xdr:ext cx="469744" cy="259045"/>
    <xdr:sp macro="" textlink="">
      <xdr:nvSpPr>
        <xdr:cNvPr id="101" name="【図書館】&#10;一人当たり面積最大値テキスト">
          <a:extLst>
            <a:ext uri="{FF2B5EF4-FFF2-40B4-BE49-F238E27FC236}">
              <a16:creationId xmlns:a16="http://schemas.microsoft.com/office/drawing/2014/main" id="{52ABA7D9-6785-4B87-80DD-DA3C32EF71C2}"/>
            </a:ext>
          </a:extLst>
        </xdr:cNvPr>
        <xdr:cNvSpPr txBox="1"/>
      </xdr:nvSpPr>
      <xdr:spPr>
        <a:xfrm>
          <a:off x="10515600" y="57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106680</xdr:rowOff>
    </xdr:from>
    <xdr:to>
      <xdr:col>55</xdr:col>
      <xdr:colOff>88900</xdr:colOff>
      <xdr:row>34</xdr:row>
      <xdr:rowOff>106680</xdr:rowOff>
    </xdr:to>
    <xdr:cxnSp macro="">
      <xdr:nvCxnSpPr>
        <xdr:cNvPr id="102" name="直線コネクタ 101">
          <a:extLst>
            <a:ext uri="{FF2B5EF4-FFF2-40B4-BE49-F238E27FC236}">
              <a16:creationId xmlns:a16="http://schemas.microsoft.com/office/drawing/2014/main" id="{90C9F918-A151-406D-BC0D-B68B562C089B}"/>
            </a:ext>
          </a:extLst>
        </xdr:cNvPr>
        <xdr:cNvCxnSpPr/>
      </xdr:nvCxnSpPr>
      <xdr:spPr>
        <a:xfrm>
          <a:off x="10388600" y="59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32402</xdr:rowOff>
    </xdr:from>
    <xdr:ext cx="469744" cy="259045"/>
    <xdr:sp macro="" textlink="">
      <xdr:nvSpPr>
        <xdr:cNvPr id="103" name="【図書館】&#10;一人当たり面積平均値テキスト">
          <a:extLst>
            <a:ext uri="{FF2B5EF4-FFF2-40B4-BE49-F238E27FC236}">
              <a16:creationId xmlns:a16="http://schemas.microsoft.com/office/drawing/2014/main" id="{ED19B619-EE8E-44E2-88AE-D77D3609147E}"/>
            </a:ext>
          </a:extLst>
        </xdr:cNvPr>
        <xdr:cNvSpPr txBox="1"/>
      </xdr:nvSpPr>
      <xdr:spPr>
        <a:xfrm>
          <a:off x="10515600" y="671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53975</xdr:rowOff>
    </xdr:from>
    <xdr:to>
      <xdr:col>55</xdr:col>
      <xdr:colOff>50800</xdr:colOff>
      <xdr:row>39</xdr:row>
      <xdr:rowOff>155575</xdr:rowOff>
    </xdr:to>
    <xdr:sp macro="" textlink="">
      <xdr:nvSpPr>
        <xdr:cNvPr id="104" name="フローチャート: 判断 103">
          <a:extLst>
            <a:ext uri="{FF2B5EF4-FFF2-40B4-BE49-F238E27FC236}">
              <a16:creationId xmlns:a16="http://schemas.microsoft.com/office/drawing/2014/main" id="{1A398BDD-1E9D-4C7A-AACA-25C3BB26318D}"/>
            </a:ext>
          </a:extLst>
        </xdr:cNvPr>
        <xdr:cNvSpPr/>
      </xdr:nvSpPr>
      <xdr:spPr>
        <a:xfrm>
          <a:off x="10426700" y="674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80645</xdr:rowOff>
    </xdr:from>
    <xdr:to>
      <xdr:col>50</xdr:col>
      <xdr:colOff>165100</xdr:colOff>
      <xdr:row>40</xdr:row>
      <xdr:rowOff>10795</xdr:rowOff>
    </xdr:to>
    <xdr:sp macro="" textlink="">
      <xdr:nvSpPr>
        <xdr:cNvPr id="105" name="フローチャート: 判断 104">
          <a:extLst>
            <a:ext uri="{FF2B5EF4-FFF2-40B4-BE49-F238E27FC236}">
              <a16:creationId xmlns:a16="http://schemas.microsoft.com/office/drawing/2014/main" id="{3FC40336-1F1A-41EC-A4B9-671BC53807AC}"/>
            </a:ext>
          </a:extLst>
        </xdr:cNvPr>
        <xdr:cNvSpPr/>
      </xdr:nvSpPr>
      <xdr:spPr>
        <a:xfrm>
          <a:off x="9588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27322</xdr:rowOff>
    </xdr:from>
    <xdr:ext cx="469744" cy="259045"/>
    <xdr:sp macro="" textlink="">
      <xdr:nvSpPr>
        <xdr:cNvPr id="106" name="n_1aveValue【図書館】&#10;一人当たり面積">
          <a:extLst>
            <a:ext uri="{FF2B5EF4-FFF2-40B4-BE49-F238E27FC236}">
              <a16:creationId xmlns:a16="http://schemas.microsoft.com/office/drawing/2014/main" id="{75D2B1DA-ED3C-4087-A127-1407241AA9FA}"/>
            </a:ext>
          </a:extLst>
        </xdr:cNvPr>
        <xdr:cNvSpPr txBox="1"/>
      </xdr:nvSpPr>
      <xdr:spPr>
        <a:xfrm>
          <a:off x="9391727" y="65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113030</xdr:rowOff>
    </xdr:from>
    <xdr:to>
      <xdr:col>46</xdr:col>
      <xdr:colOff>38100</xdr:colOff>
      <xdr:row>40</xdr:row>
      <xdr:rowOff>43180</xdr:rowOff>
    </xdr:to>
    <xdr:sp macro="" textlink="">
      <xdr:nvSpPr>
        <xdr:cNvPr id="107" name="フローチャート: 判断 106">
          <a:extLst>
            <a:ext uri="{FF2B5EF4-FFF2-40B4-BE49-F238E27FC236}">
              <a16:creationId xmlns:a16="http://schemas.microsoft.com/office/drawing/2014/main" id="{1777BEE1-736F-4CF7-9E77-752A6E3C5ACF}"/>
            </a:ext>
          </a:extLst>
        </xdr:cNvPr>
        <xdr:cNvSpPr/>
      </xdr:nvSpPr>
      <xdr:spPr>
        <a:xfrm>
          <a:off x="8699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59707</xdr:rowOff>
    </xdr:from>
    <xdr:ext cx="469744" cy="259045"/>
    <xdr:sp macro="" textlink="">
      <xdr:nvSpPr>
        <xdr:cNvPr id="108" name="n_2aveValue【図書館】&#10;一人当たり面積">
          <a:extLst>
            <a:ext uri="{FF2B5EF4-FFF2-40B4-BE49-F238E27FC236}">
              <a16:creationId xmlns:a16="http://schemas.microsoft.com/office/drawing/2014/main" id="{3AEED54B-4109-4BDD-BC38-AA1A28390D8F}"/>
            </a:ext>
          </a:extLst>
        </xdr:cNvPr>
        <xdr:cNvSpPr txBox="1"/>
      </xdr:nvSpPr>
      <xdr:spPr>
        <a:xfrm>
          <a:off x="8515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76835</xdr:rowOff>
    </xdr:from>
    <xdr:to>
      <xdr:col>41</xdr:col>
      <xdr:colOff>101600</xdr:colOff>
      <xdr:row>40</xdr:row>
      <xdr:rowOff>6985</xdr:rowOff>
    </xdr:to>
    <xdr:sp macro="" textlink="">
      <xdr:nvSpPr>
        <xdr:cNvPr id="109" name="フローチャート: 判断 108">
          <a:extLst>
            <a:ext uri="{FF2B5EF4-FFF2-40B4-BE49-F238E27FC236}">
              <a16:creationId xmlns:a16="http://schemas.microsoft.com/office/drawing/2014/main" id="{FBA12D54-BBA5-4704-9116-E69DC85BBE58}"/>
            </a:ext>
          </a:extLst>
        </xdr:cNvPr>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23512</xdr:rowOff>
    </xdr:from>
    <xdr:ext cx="469744" cy="259045"/>
    <xdr:sp macro="" textlink="">
      <xdr:nvSpPr>
        <xdr:cNvPr id="110" name="n_3aveValue【図書館】&#10;一人当たり面積">
          <a:extLst>
            <a:ext uri="{FF2B5EF4-FFF2-40B4-BE49-F238E27FC236}">
              <a16:creationId xmlns:a16="http://schemas.microsoft.com/office/drawing/2014/main" id="{65E0AE02-8C93-48B3-B928-3F0DFFDBEEB8}"/>
            </a:ext>
          </a:extLst>
        </xdr:cNvPr>
        <xdr:cNvSpPr txBox="1"/>
      </xdr:nvSpPr>
      <xdr:spPr>
        <a:xfrm>
          <a:off x="7626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75AC1516-C88F-4E9C-973F-44E5C49D699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61BE191B-92CC-4BEE-B055-10589B89858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78DB9772-9C16-4E38-A0C9-173452B233F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F660E450-9A1A-4538-99F1-D4382E91E37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D4D72B34-D3B0-4913-956A-235AEFC7D13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105410</xdr:rowOff>
    </xdr:from>
    <xdr:to>
      <xdr:col>50</xdr:col>
      <xdr:colOff>165100</xdr:colOff>
      <xdr:row>41</xdr:row>
      <xdr:rowOff>35560</xdr:rowOff>
    </xdr:to>
    <xdr:sp macro="" textlink="">
      <xdr:nvSpPr>
        <xdr:cNvPr id="116" name="楕円 115">
          <a:extLst>
            <a:ext uri="{FF2B5EF4-FFF2-40B4-BE49-F238E27FC236}">
              <a16:creationId xmlns:a16="http://schemas.microsoft.com/office/drawing/2014/main" id="{C689F9BD-E31F-48F1-A649-913A9AD4EC25}"/>
            </a:ext>
          </a:extLst>
        </xdr:cNvPr>
        <xdr:cNvSpPr/>
      </xdr:nvSpPr>
      <xdr:spPr>
        <a:xfrm>
          <a:off x="9588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41</xdr:row>
      <xdr:rowOff>26687</xdr:rowOff>
    </xdr:from>
    <xdr:ext cx="469744" cy="259045"/>
    <xdr:sp macro="" textlink="">
      <xdr:nvSpPr>
        <xdr:cNvPr id="117" name="n_1mainValue【図書館】&#10;一人当たり面積">
          <a:extLst>
            <a:ext uri="{FF2B5EF4-FFF2-40B4-BE49-F238E27FC236}">
              <a16:creationId xmlns:a16="http://schemas.microsoft.com/office/drawing/2014/main" id="{503F80DC-5536-4290-BE6A-E1BE9D6C39C1}"/>
            </a:ext>
          </a:extLst>
        </xdr:cNvPr>
        <xdr:cNvSpPr txBox="1"/>
      </xdr:nvSpPr>
      <xdr:spPr>
        <a:xfrm>
          <a:off x="93917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a:extLst>
            <a:ext uri="{FF2B5EF4-FFF2-40B4-BE49-F238E27FC236}">
              <a16:creationId xmlns:a16="http://schemas.microsoft.com/office/drawing/2014/main" id="{BA528A75-FBB6-4CCB-8449-F420EA3DB5E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a:extLst>
            <a:ext uri="{FF2B5EF4-FFF2-40B4-BE49-F238E27FC236}">
              <a16:creationId xmlns:a16="http://schemas.microsoft.com/office/drawing/2014/main" id="{1240867C-D31F-4929-BB8B-9F430D5CADC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a:extLst>
            <a:ext uri="{FF2B5EF4-FFF2-40B4-BE49-F238E27FC236}">
              <a16:creationId xmlns:a16="http://schemas.microsoft.com/office/drawing/2014/main" id="{5835B522-1E8A-4D66-984B-99F76486680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a:extLst>
            <a:ext uri="{FF2B5EF4-FFF2-40B4-BE49-F238E27FC236}">
              <a16:creationId xmlns:a16="http://schemas.microsoft.com/office/drawing/2014/main" id="{5133F1FA-A0E0-4859-98D2-86E60C36F3C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a:extLst>
            <a:ext uri="{FF2B5EF4-FFF2-40B4-BE49-F238E27FC236}">
              <a16:creationId xmlns:a16="http://schemas.microsoft.com/office/drawing/2014/main" id="{617102F0-1D3F-47B7-9A0F-76D98FCE5B6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a:extLst>
            <a:ext uri="{FF2B5EF4-FFF2-40B4-BE49-F238E27FC236}">
              <a16:creationId xmlns:a16="http://schemas.microsoft.com/office/drawing/2014/main" id="{A6AD5506-39E0-4F62-9707-D0E0CB43E67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a:extLst>
            <a:ext uri="{FF2B5EF4-FFF2-40B4-BE49-F238E27FC236}">
              <a16:creationId xmlns:a16="http://schemas.microsoft.com/office/drawing/2014/main" id="{B0C826D6-892F-495C-94D7-B077E364A63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a:extLst>
            <a:ext uri="{FF2B5EF4-FFF2-40B4-BE49-F238E27FC236}">
              <a16:creationId xmlns:a16="http://schemas.microsoft.com/office/drawing/2014/main" id="{0A9A4FF5-6F40-4C21-B4FA-14F90C5E4FF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a:extLst>
            <a:ext uri="{FF2B5EF4-FFF2-40B4-BE49-F238E27FC236}">
              <a16:creationId xmlns:a16="http://schemas.microsoft.com/office/drawing/2014/main" id="{5974C9A2-75BF-4CD8-B97F-28BFB51AB88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a:extLst>
            <a:ext uri="{FF2B5EF4-FFF2-40B4-BE49-F238E27FC236}">
              <a16:creationId xmlns:a16="http://schemas.microsoft.com/office/drawing/2014/main" id="{B2CADF5A-A062-4DC9-847B-E6D9E3911C9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8" name="テキスト ボックス 127">
          <a:extLst>
            <a:ext uri="{FF2B5EF4-FFF2-40B4-BE49-F238E27FC236}">
              <a16:creationId xmlns:a16="http://schemas.microsoft.com/office/drawing/2014/main" id="{9910011A-0B02-4BAE-BDF9-E06C0674BF47}"/>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9" name="直線コネクタ 128">
          <a:extLst>
            <a:ext uri="{FF2B5EF4-FFF2-40B4-BE49-F238E27FC236}">
              <a16:creationId xmlns:a16="http://schemas.microsoft.com/office/drawing/2014/main" id="{B0B7350E-4F87-4413-A9FF-8C3542B8908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0" name="テキスト ボックス 129">
          <a:extLst>
            <a:ext uri="{FF2B5EF4-FFF2-40B4-BE49-F238E27FC236}">
              <a16:creationId xmlns:a16="http://schemas.microsoft.com/office/drawing/2014/main" id="{D77F3669-DD2F-4B06-B61B-1B1A3AA9EC01}"/>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1" name="直線コネクタ 130">
          <a:extLst>
            <a:ext uri="{FF2B5EF4-FFF2-40B4-BE49-F238E27FC236}">
              <a16:creationId xmlns:a16="http://schemas.microsoft.com/office/drawing/2014/main" id="{5376E40F-A48D-4A31-9CB5-15C6542183D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2" name="テキスト ボックス 131">
          <a:extLst>
            <a:ext uri="{FF2B5EF4-FFF2-40B4-BE49-F238E27FC236}">
              <a16:creationId xmlns:a16="http://schemas.microsoft.com/office/drawing/2014/main" id="{3299A3F7-D0A6-4E93-97AE-CDCBDA69DF1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3" name="直線コネクタ 132">
          <a:extLst>
            <a:ext uri="{FF2B5EF4-FFF2-40B4-BE49-F238E27FC236}">
              <a16:creationId xmlns:a16="http://schemas.microsoft.com/office/drawing/2014/main" id="{7738AB1F-8CEC-45EA-BF70-B5ED877B668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4" name="テキスト ボックス 133">
          <a:extLst>
            <a:ext uri="{FF2B5EF4-FFF2-40B4-BE49-F238E27FC236}">
              <a16:creationId xmlns:a16="http://schemas.microsoft.com/office/drawing/2014/main" id="{6F30584F-5BE6-479E-A536-DA80E2BDB61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5" name="直線コネクタ 134">
          <a:extLst>
            <a:ext uri="{FF2B5EF4-FFF2-40B4-BE49-F238E27FC236}">
              <a16:creationId xmlns:a16="http://schemas.microsoft.com/office/drawing/2014/main" id="{02A51E13-56DB-4A8B-9345-1A64D431868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6" name="テキスト ボックス 135">
          <a:extLst>
            <a:ext uri="{FF2B5EF4-FFF2-40B4-BE49-F238E27FC236}">
              <a16:creationId xmlns:a16="http://schemas.microsoft.com/office/drawing/2014/main" id="{D8033F44-3B18-4DAA-9A00-AF4FB6B45BB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7" name="直線コネクタ 136">
          <a:extLst>
            <a:ext uri="{FF2B5EF4-FFF2-40B4-BE49-F238E27FC236}">
              <a16:creationId xmlns:a16="http://schemas.microsoft.com/office/drawing/2014/main" id="{44D23929-9A25-4651-ABB4-D663804AAB7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8" name="テキスト ボックス 137">
          <a:extLst>
            <a:ext uri="{FF2B5EF4-FFF2-40B4-BE49-F238E27FC236}">
              <a16:creationId xmlns:a16="http://schemas.microsoft.com/office/drawing/2014/main" id="{BFF6FFD7-D1F4-4797-A626-FB5ADE6C4389}"/>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a:extLst>
            <a:ext uri="{FF2B5EF4-FFF2-40B4-BE49-F238E27FC236}">
              <a16:creationId xmlns:a16="http://schemas.microsoft.com/office/drawing/2014/main" id="{88B826E5-AFC6-4901-BEE3-AE6C611CE79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a:extLst>
            <a:ext uri="{FF2B5EF4-FFF2-40B4-BE49-F238E27FC236}">
              <a16:creationId xmlns:a16="http://schemas.microsoft.com/office/drawing/2014/main" id="{43767BF5-408E-46A1-AE90-266B32A05CCD}"/>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a:extLst>
            <a:ext uri="{FF2B5EF4-FFF2-40B4-BE49-F238E27FC236}">
              <a16:creationId xmlns:a16="http://schemas.microsoft.com/office/drawing/2014/main" id="{7D4BDF52-4A37-4EBE-830B-5F9998EA08B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142" name="直線コネクタ 141">
          <a:extLst>
            <a:ext uri="{FF2B5EF4-FFF2-40B4-BE49-F238E27FC236}">
              <a16:creationId xmlns:a16="http://schemas.microsoft.com/office/drawing/2014/main" id="{756BAB33-2CF5-417E-9874-B4A758ADF235}"/>
            </a:ext>
          </a:extLst>
        </xdr:cNvPr>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143" name="【体育館・プール】&#10;有形固定資産減価償却率最小値テキスト">
          <a:extLst>
            <a:ext uri="{FF2B5EF4-FFF2-40B4-BE49-F238E27FC236}">
              <a16:creationId xmlns:a16="http://schemas.microsoft.com/office/drawing/2014/main" id="{164F2D7F-2868-4531-BFC8-E3036E1D2B8F}"/>
            </a:ext>
          </a:extLst>
        </xdr:cNvPr>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144" name="直線コネクタ 143">
          <a:extLst>
            <a:ext uri="{FF2B5EF4-FFF2-40B4-BE49-F238E27FC236}">
              <a16:creationId xmlns:a16="http://schemas.microsoft.com/office/drawing/2014/main" id="{168EAE8E-8022-4B06-804A-8BD2664F03FF}"/>
            </a:ext>
          </a:extLst>
        </xdr:cNvPr>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5" name="【体育館・プール】&#10;有形固定資産減価償却率最大値テキスト">
          <a:extLst>
            <a:ext uri="{FF2B5EF4-FFF2-40B4-BE49-F238E27FC236}">
              <a16:creationId xmlns:a16="http://schemas.microsoft.com/office/drawing/2014/main" id="{70272620-3728-49A2-9C5C-A2AE4994E9E2}"/>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6" name="直線コネクタ 145">
          <a:extLst>
            <a:ext uri="{FF2B5EF4-FFF2-40B4-BE49-F238E27FC236}">
              <a16:creationId xmlns:a16="http://schemas.microsoft.com/office/drawing/2014/main" id="{5C187659-85CE-4113-B2D8-FDC7175219F6}"/>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147" name="【体育館・プール】&#10;有形固定資産減価償却率平均値テキスト">
          <a:extLst>
            <a:ext uri="{FF2B5EF4-FFF2-40B4-BE49-F238E27FC236}">
              <a16:creationId xmlns:a16="http://schemas.microsoft.com/office/drawing/2014/main" id="{E9E170C7-48BC-4DED-B11F-B96AA8E95C02}"/>
            </a:ext>
          </a:extLst>
        </xdr:cNvPr>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148" name="フローチャート: 判断 147">
          <a:extLst>
            <a:ext uri="{FF2B5EF4-FFF2-40B4-BE49-F238E27FC236}">
              <a16:creationId xmlns:a16="http://schemas.microsoft.com/office/drawing/2014/main" id="{74F57C84-00DC-42B6-B8CC-9C3E4E2EB210}"/>
            </a:ext>
          </a:extLst>
        </xdr:cNvPr>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149" name="フローチャート: 判断 148">
          <a:extLst>
            <a:ext uri="{FF2B5EF4-FFF2-40B4-BE49-F238E27FC236}">
              <a16:creationId xmlns:a16="http://schemas.microsoft.com/office/drawing/2014/main" id="{02E4AB75-3AA6-4DF9-8DA7-BD47DFD61D38}"/>
            </a:ext>
          </a:extLst>
        </xdr:cNvPr>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126382</xdr:rowOff>
    </xdr:from>
    <xdr:ext cx="405111" cy="259045"/>
    <xdr:sp macro="" textlink="">
      <xdr:nvSpPr>
        <xdr:cNvPr id="150" name="n_1aveValue【体育館・プール】&#10;有形固定資産減価償却率">
          <a:extLst>
            <a:ext uri="{FF2B5EF4-FFF2-40B4-BE49-F238E27FC236}">
              <a16:creationId xmlns:a16="http://schemas.microsoft.com/office/drawing/2014/main" id="{C4808F37-F0EE-4794-8A88-5C8058C293EC}"/>
            </a:ext>
          </a:extLst>
        </xdr:cNvPr>
        <xdr:cNvSpPr txBox="1"/>
      </xdr:nvSpPr>
      <xdr:spPr>
        <a:xfrm>
          <a:off x="3582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151" name="フローチャート: 判断 150">
          <a:extLst>
            <a:ext uri="{FF2B5EF4-FFF2-40B4-BE49-F238E27FC236}">
              <a16:creationId xmlns:a16="http://schemas.microsoft.com/office/drawing/2014/main" id="{5DEAB47F-E405-46AD-AC82-08A6CA217F05}"/>
            </a:ext>
          </a:extLst>
        </xdr:cNvPr>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130192</xdr:rowOff>
    </xdr:from>
    <xdr:ext cx="405111" cy="259045"/>
    <xdr:sp macro="" textlink="">
      <xdr:nvSpPr>
        <xdr:cNvPr id="152" name="n_2aveValue【体育館・プール】&#10;有形固定資産減価償却率">
          <a:extLst>
            <a:ext uri="{FF2B5EF4-FFF2-40B4-BE49-F238E27FC236}">
              <a16:creationId xmlns:a16="http://schemas.microsoft.com/office/drawing/2014/main" id="{4319B42C-584F-426A-858A-2783D9B17D70}"/>
            </a:ext>
          </a:extLst>
        </xdr:cNvPr>
        <xdr:cNvSpPr txBox="1"/>
      </xdr:nvSpPr>
      <xdr:spPr>
        <a:xfrm>
          <a:off x="2705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153" name="フローチャート: 判断 152">
          <a:extLst>
            <a:ext uri="{FF2B5EF4-FFF2-40B4-BE49-F238E27FC236}">
              <a16:creationId xmlns:a16="http://schemas.microsoft.com/office/drawing/2014/main" id="{8ECC10AA-7332-49A9-A9F1-AF718223DEBE}"/>
            </a:ext>
          </a:extLst>
        </xdr:cNvPr>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147337</xdr:rowOff>
    </xdr:from>
    <xdr:ext cx="405111" cy="259045"/>
    <xdr:sp macro="" textlink="">
      <xdr:nvSpPr>
        <xdr:cNvPr id="154" name="n_3aveValue【体育館・プール】&#10;有形固定資産減価償却率">
          <a:extLst>
            <a:ext uri="{FF2B5EF4-FFF2-40B4-BE49-F238E27FC236}">
              <a16:creationId xmlns:a16="http://schemas.microsoft.com/office/drawing/2014/main" id="{4FF229D2-3D6C-4161-9F93-36C06F2CC176}"/>
            </a:ext>
          </a:extLst>
        </xdr:cNvPr>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D9318D2C-638D-4B0D-B233-575C5BD0A7B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6074B1B3-1EB5-4932-AB95-A4F0E1C7957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A5761A3D-7E01-4604-9195-5F9F14B2EC5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E50331F5-CD1F-42EB-8E77-F1FE173208A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FF94B2BB-FDAE-4A82-8606-EC19D2C738B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71120</xdr:rowOff>
    </xdr:from>
    <xdr:to>
      <xdr:col>20</xdr:col>
      <xdr:colOff>38100</xdr:colOff>
      <xdr:row>60</xdr:row>
      <xdr:rowOff>1270</xdr:rowOff>
    </xdr:to>
    <xdr:sp macro="" textlink="">
      <xdr:nvSpPr>
        <xdr:cNvPr id="160" name="楕円 159">
          <a:extLst>
            <a:ext uri="{FF2B5EF4-FFF2-40B4-BE49-F238E27FC236}">
              <a16:creationId xmlns:a16="http://schemas.microsoft.com/office/drawing/2014/main" id="{6C424406-869E-4301-AB27-CA225612A823}"/>
            </a:ext>
          </a:extLst>
        </xdr:cNvPr>
        <xdr:cNvSpPr/>
      </xdr:nvSpPr>
      <xdr:spPr>
        <a:xfrm>
          <a:off x="3746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163847</xdr:rowOff>
    </xdr:from>
    <xdr:ext cx="405111" cy="259045"/>
    <xdr:sp macro="" textlink="">
      <xdr:nvSpPr>
        <xdr:cNvPr id="161" name="n_1mainValue【体育館・プール】&#10;有形固定資産減価償却率">
          <a:extLst>
            <a:ext uri="{FF2B5EF4-FFF2-40B4-BE49-F238E27FC236}">
              <a16:creationId xmlns:a16="http://schemas.microsoft.com/office/drawing/2014/main" id="{2B5D50B6-A7DE-4F78-A6F7-F842C78417D7}"/>
            </a:ext>
          </a:extLst>
        </xdr:cNvPr>
        <xdr:cNvSpPr txBox="1"/>
      </xdr:nvSpPr>
      <xdr:spPr>
        <a:xfrm>
          <a:off x="35820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2" name="正方形/長方形 161">
          <a:extLst>
            <a:ext uri="{FF2B5EF4-FFF2-40B4-BE49-F238E27FC236}">
              <a16:creationId xmlns:a16="http://schemas.microsoft.com/office/drawing/2014/main" id="{20B5B860-E716-4E7B-989D-DC3E9AC7A6A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3" name="正方形/長方形 162">
          <a:extLst>
            <a:ext uri="{FF2B5EF4-FFF2-40B4-BE49-F238E27FC236}">
              <a16:creationId xmlns:a16="http://schemas.microsoft.com/office/drawing/2014/main" id="{10A5F0FC-F9D1-44BE-9887-1ADC282D335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4" name="正方形/長方形 163">
          <a:extLst>
            <a:ext uri="{FF2B5EF4-FFF2-40B4-BE49-F238E27FC236}">
              <a16:creationId xmlns:a16="http://schemas.microsoft.com/office/drawing/2014/main" id="{39067B41-B849-499B-99B9-F00CB87747D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5" name="正方形/長方形 164">
          <a:extLst>
            <a:ext uri="{FF2B5EF4-FFF2-40B4-BE49-F238E27FC236}">
              <a16:creationId xmlns:a16="http://schemas.microsoft.com/office/drawing/2014/main" id="{87B4753C-F607-4F30-851F-17C5A9BB3FD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6" name="正方形/長方形 165">
          <a:extLst>
            <a:ext uri="{FF2B5EF4-FFF2-40B4-BE49-F238E27FC236}">
              <a16:creationId xmlns:a16="http://schemas.microsoft.com/office/drawing/2014/main" id="{D9FC9F7C-599F-4ABA-A27B-15118F08647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7" name="正方形/長方形 166">
          <a:extLst>
            <a:ext uri="{FF2B5EF4-FFF2-40B4-BE49-F238E27FC236}">
              <a16:creationId xmlns:a16="http://schemas.microsoft.com/office/drawing/2014/main" id="{055E003B-1673-41AB-B5E9-2B40798DAEB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8" name="正方形/長方形 167">
          <a:extLst>
            <a:ext uri="{FF2B5EF4-FFF2-40B4-BE49-F238E27FC236}">
              <a16:creationId xmlns:a16="http://schemas.microsoft.com/office/drawing/2014/main" id="{86D01CB1-86C7-44E5-83A7-05489ABA2A0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9" name="正方形/長方形 168">
          <a:extLst>
            <a:ext uri="{FF2B5EF4-FFF2-40B4-BE49-F238E27FC236}">
              <a16:creationId xmlns:a16="http://schemas.microsoft.com/office/drawing/2014/main" id="{A90E6355-1BEA-4909-A7E1-1746037C34B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0" name="テキスト ボックス 169">
          <a:extLst>
            <a:ext uri="{FF2B5EF4-FFF2-40B4-BE49-F238E27FC236}">
              <a16:creationId xmlns:a16="http://schemas.microsoft.com/office/drawing/2014/main" id="{E3D9A324-DF66-4120-ADDB-505B7CEA7D2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1" name="直線コネクタ 170">
          <a:extLst>
            <a:ext uri="{FF2B5EF4-FFF2-40B4-BE49-F238E27FC236}">
              <a16:creationId xmlns:a16="http://schemas.microsoft.com/office/drawing/2014/main" id="{2CE3AEA4-C705-4AB7-B210-3EAFC176E03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2" name="直線コネクタ 171">
          <a:extLst>
            <a:ext uri="{FF2B5EF4-FFF2-40B4-BE49-F238E27FC236}">
              <a16:creationId xmlns:a16="http://schemas.microsoft.com/office/drawing/2014/main" id="{43E13B3D-1C63-4062-9D15-E42996ED1343}"/>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3" name="テキスト ボックス 172">
          <a:extLst>
            <a:ext uri="{FF2B5EF4-FFF2-40B4-BE49-F238E27FC236}">
              <a16:creationId xmlns:a16="http://schemas.microsoft.com/office/drawing/2014/main" id="{19BCF037-CB99-4B94-95A1-EC8F42A3419B}"/>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4" name="直線コネクタ 173">
          <a:extLst>
            <a:ext uri="{FF2B5EF4-FFF2-40B4-BE49-F238E27FC236}">
              <a16:creationId xmlns:a16="http://schemas.microsoft.com/office/drawing/2014/main" id="{37FBB8AE-184F-4FAC-BD8D-650F42C11E1B}"/>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5" name="テキスト ボックス 174">
          <a:extLst>
            <a:ext uri="{FF2B5EF4-FFF2-40B4-BE49-F238E27FC236}">
              <a16:creationId xmlns:a16="http://schemas.microsoft.com/office/drawing/2014/main" id="{73E9181A-A6D6-4A38-8325-C209E95126FF}"/>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6" name="直線コネクタ 175">
          <a:extLst>
            <a:ext uri="{FF2B5EF4-FFF2-40B4-BE49-F238E27FC236}">
              <a16:creationId xmlns:a16="http://schemas.microsoft.com/office/drawing/2014/main" id="{CFF329FA-5E7B-472E-ACDC-0FBC037531A5}"/>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7" name="テキスト ボックス 176">
          <a:extLst>
            <a:ext uri="{FF2B5EF4-FFF2-40B4-BE49-F238E27FC236}">
              <a16:creationId xmlns:a16="http://schemas.microsoft.com/office/drawing/2014/main" id="{0823B03F-7DC6-498C-BB55-22D6CA939202}"/>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8" name="直線コネクタ 177">
          <a:extLst>
            <a:ext uri="{FF2B5EF4-FFF2-40B4-BE49-F238E27FC236}">
              <a16:creationId xmlns:a16="http://schemas.microsoft.com/office/drawing/2014/main" id="{731EC83B-9569-464F-9ED2-556AA614473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79" name="テキスト ボックス 178">
          <a:extLst>
            <a:ext uri="{FF2B5EF4-FFF2-40B4-BE49-F238E27FC236}">
              <a16:creationId xmlns:a16="http://schemas.microsoft.com/office/drawing/2014/main" id="{7B3E111E-4E7A-452D-96BC-3966CB44817F}"/>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0" name="直線コネクタ 179">
          <a:extLst>
            <a:ext uri="{FF2B5EF4-FFF2-40B4-BE49-F238E27FC236}">
              <a16:creationId xmlns:a16="http://schemas.microsoft.com/office/drawing/2014/main" id="{94563FA2-3CDF-4445-9C3B-4A5D2AA63C03}"/>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81" name="テキスト ボックス 180">
          <a:extLst>
            <a:ext uri="{FF2B5EF4-FFF2-40B4-BE49-F238E27FC236}">
              <a16:creationId xmlns:a16="http://schemas.microsoft.com/office/drawing/2014/main" id="{2C7C0F00-A805-4400-AF54-621FFA1F2408}"/>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2" name="直線コネクタ 181">
          <a:extLst>
            <a:ext uri="{FF2B5EF4-FFF2-40B4-BE49-F238E27FC236}">
              <a16:creationId xmlns:a16="http://schemas.microsoft.com/office/drawing/2014/main" id="{FC91E52F-A428-437E-AB3C-0D432B521B62}"/>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83" name="テキスト ボックス 182">
          <a:extLst>
            <a:ext uri="{FF2B5EF4-FFF2-40B4-BE49-F238E27FC236}">
              <a16:creationId xmlns:a16="http://schemas.microsoft.com/office/drawing/2014/main" id="{B21195D4-6610-437E-A4A2-AA5DDEBBBF39}"/>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a:extLst>
            <a:ext uri="{FF2B5EF4-FFF2-40B4-BE49-F238E27FC236}">
              <a16:creationId xmlns:a16="http://schemas.microsoft.com/office/drawing/2014/main" id="{F8EFD2F7-8EFE-46FC-A42E-FAFC0163331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5" name="テキスト ボックス 184">
          <a:extLst>
            <a:ext uri="{FF2B5EF4-FFF2-40B4-BE49-F238E27FC236}">
              <a16:creationId xmlns:a16="http://schemas.microsoft.com/office/drawing/2014/main" id="{8779FC30-7E80-4CE6-BE1B-A82D86FC67BA}"/>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体育館・プール】&#10;一人当たり面積グラフ枠">
          <a:extLst>
            <a:ext uri="{FF2B5EF4-FFF2-40B4-BE49-F238E27FC236}">
              <a16:creationId xmlns:a16="http://schemas.microsoft.com/office/drawing/2014/main" id="{31149EB3-F444-4F6C-AE86-CA6DC61C0C0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87" name="直線コネクタ 186">
          <a:extLst>
            <a:ext uri="{FF2B5EF4-FFF2-40B4-BE49-F238E27FC236}">
              <a16:creationId xmlns:a16="http://schemas.microsoft.com/office/drawing/2014/main" id="{536648A3-403B-40D5-BC20-6861FE7EB2D7}"/>
            </a:ext>
          </a:extLst>
        </xdr:cNvPr>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88" name="【体育館・プール】&#10;一人当たり面積最小値テキスト">
          <a:extLst>
            <a:ext uri="{FF2B5EF4-FFF2-40B4-BE49-F238E27FC236}">
              <a16:creationId xmlns:a16="http://schemas.microsoft.com/office/drawing/2014/main" id="{37C4D66F-DE6F-42FA-B334-4F0D0AEC931F}"/>
            </a:ext>
          </a:extLst>
        </xdr:cNvPr>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89" name="直線コネクタ 188">
          <a:extLst>
            <a:ext uri="{FF2B5EF4-FFF2-40B4-BE49-F238E27FC236}">
              <a16:creationId xmlns:a16="http://schemas.microsoft.com/office/drawing/2014/main" id="{B37B6B4E-79D9-4259-B19A-D71F1BB9093A}"/>
            </a:ext>
          </a:extLst>
        </xdr:cNvPr>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90" name="【体育館・プール】&#10;一人当たり面積最大値テキスト">
          <a:extLst>
            <a:ext uri="{FF2B5EF4-FFF2-40B4-BE49-F238E27FC236}">
              <a16:creationId xmlns:a16="http://schemas.microsoft.com/office/drawing/2014/main" id="{BB6DC66A-3B26-4733-A98D-9CBD80BBB70F}"/>
            </a:ext>
          </a:extLst>
        </xdr:cNvPr>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91" name="直線コネクタ 190">
          <a:extLst>
            <a:ext uri="{FF2B5EF4-FFF2-40B4-BE49-F238E27FC236}">
              <a16:creationId xmlns:a16="http://schemas.microsoft.com/office/drawing/2014/main" id="{B724503B-A6EF-4BBC-9C83-7431744F0E21}"/>
            </a:ext>
          </a:extLst>
        </xdr:cNvPr>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60868</xdr:rowOff>
    </xdr:from>
    <xdr:ext cx="469744" cy="259045"/>
    <xdr:sp macro="" textlink="">
      <xdr:nvSpPr>
        <xdr:cNvPr id="192" name="【体育館・プール】&#10;一人当たり面積平均値テキスト">
          <a:extLst>
            <a:ext uri="{FF2B5EF4-FFF2-40B4-BE49-F238E27FC236}">
              <a16:creationId xmlns:a16="http://schemas.microsoft.com/office/drawing/2014/main" id="{CCC5990F-C536-4572-BD7A-17715677820B}"/>
            </a:ext>
          </a:extLst>
        </xdr:cNvPr>
        <xdr:cNvSpPr txBox="1"/>
      </xdr:nvSpPr>
      <xdr:spPr>
        <a:xfrm>
          <a:off x="10515600" y="10862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93" name="フローチャート: 判断 192">
          <a:extLst>
            <a:ext uri="{FF2B5EF4-FFF2-40B4-BE49-F238E27FC236}">
              <a16:creationId xmlns:a16="http://schemas.microsoft.com/office/drawing/2014/main" id="{8CDFF0A8-A685-4919-9B19-FE517CE42650}"/>
            </a:ext>
          </a:extLst>
        </xdr:cNvPr>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94" name="フローチャート: 判断 193">
          <a:extLst>
            <a:ext uri="{FF2B5EF4-FFF2-40B4-BE49-F238E27FC236}">
              <a16:creationId xmlns:a16="http://schemas.microsoft.com/office/drawing/2014/main" id="{18240906-AB18-4BDE-8D88-BD6DDA8B692C}"/>
            </a:ext>
          </a:extLst>
        </xdr:cNvPr>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1105</xdr:rowOff>
    </xdr:from>
    <xdr:ext cx="469744" cy="259045"/>
    <xdr:sp macro="" textlink="">
      <xdr:nvSpPr>
        <xdr:cNvPr id="195" name="n_1aveValue【体育館・プール】&#10;一人当たり面積">
          <a:extLst>
            <a:ext uri="{FF2B5EF4-FFF2-40B4-BE49-F238E27FC236}">
              <a16:creationId xmlns:a16="http://schemas.microsoft.com/office/drawing/2014/main" id="{C67E92ED-474A-4FDC-AC52-8BED434342BE}"/>
            </a:ext>
          </a:extLst>
        </xdr:cNvPr>
        <xdr:cNvSpPr txBox="1"/>
      </xdr:nvSpPr>
      <xdr:spPr>
        <a:xfrm>
          <a:off x="93917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96" name="フローチャート: 判断 195">
          <a:extLst>
            <a:ext uri="{FF2B5EF4-FFF2-40B4-BE49-F238E27FC236}">
              <a16:creationId xmlns:a16="http://schemas.microsoft.com/office/drawing/2014/main" id="{78EA4548-7D7C-40AD-9B95-82FB43FD8B3E}"/>
            </a:ext>
          </a:extLst>
        </xdr:cNvPr>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22424</xdr:rowOff>
    </xdr:from>
    <xdr:ext cx="469744" cy="259045"/>
    <xdr:sp macro="" textlink="">
      <xdr:nvSpPr>
        <xdr:cNvPr id="197" name="n_2aveValue【体育館・プール】&#10;一人当たり面積">
          <a:extLst>
            <a:ext uri="{FF2B5EF4-FFF2-40B4-BE49-F238E27FC236}">
              <a16:creationId xmlns:a16="http://schemas.microsoft.com/office/drawing/2014/main" id="{9A52B235-C3F2-45B9-80E0-7C3CBA5F2224}"/>
            </a:ext>
          </a:extLst>
        </xdr:cNvPr>
        <xdr:cNvSpPr txBox="1"/>
      </xdr:nvSpPr>
      <xdr:spPr>
        <a:xfrm>
          <a:off x="8515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98" name="フローチャート: 判断 197">
          <a:extLst>
            <a:ext uri="{FF2B5EF4-FFF2-40B4-BE49-F238E27FC236}">
              <a16:creationId xmlns:a16="http://schemas.microsoft.com/office/drawing/2014/main" id="{B9CF8562-1350-4399-B3A0-090387B87E29}"/>
            </a:ext>
          </a:extLst>
        </xdr:cNvPr>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51651</xdr:rowOff>
    </xdr:from>
    <xdr:ext cx="469744" cy="259045"/>
    <xdr:sp macro="" textlink="">
      <xdr:nvSpPr>
        <xdr:cNvPr id="199" name="n_3aveValue【体育館・プール】&#10;一人当たり面積">
          <a:extLst>
            <a:ext uri="{FF2B5EF4-FFF2-40B4-BE49-F238E27FC236}">
              <a16:creationId xmlns:a16="http://schemas.microsoft.com/office/drawing/2014/main" id="{326E1A2B-47B2-4B2A-8B99-B7817A22E38D}"/>
            </a:ext>
          </a:extLst>
        </xdr:cNvPr>
        <xdr:cNvSpPr txBox="1"/>
      </xdr:nvSpPr>
      <xdr:spPr>
        <a:xfrm>
          <a:off x="7626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08E3EB43-A3E8-41C5-A23B-42A7D20766D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9078D6E1-DC19-45DE-86DA-CC06703FDD3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9BD81268-5369-43F8-880E-F46B24971C0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175C3B30-7364-4492-9C67-A7510CEAB86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07E2A165-7FA9-414D-B739-09558B781E2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69541</xdr:rowOff>
    </xdr:from>
    <xdr:to>
      <xdr:col>50</xdr:col>
      <xdr:colOff>165100</xdr:colOff>
      <xdr:row>63</xdr:row>
      <xdr:rowOff>171141</xdr:rowOff>
    </xdr:to>
    <xdr:sp macro="" textlink="">
      <xdr:nvSpPr>
        <xdr:cNvPr id="205" name="楕円 204">
          <a:extLst>
            <a:ext uri="{FF2B5EF4-FFF2-40B4-BE49-F238E27FC236}">
              <a16:creationId xmlns:a16="http://schemas.microsoft.com/office/drawing/2014/main" id="{0DED8407-70E8-4F4C-8BEE-026A9FE3FABE}"/>
            </a:ext>
          </a:extLst>
        </xdr:cNvPr>
        <xdr:cNvSpPr/>
      </xdr:nvSpPr>
      <xdr:spPr>
        <a:xfrm>
          <a:off x="9588500" y="1087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16218</xdr:rowOff>
    </xdr:from>
    <xdr:ext cx="469744" cy="259045"/>
    <xdr:sp macro="" textlink="">
      <xdr:nvSpPr>
        <xdr:cNvPr id="206" name="n_1mainValue【体育館・プール】&#10;一人当たり面積">
          <a:extLst>
            <a:ext uri="{FF2B5EF4-FFF2-40B4-BE49-F238E27FC236}">
              <a16:creationId xmlns:a16="http://schemas.microsoft.com/office/drawing/2014/main" id="{8AF4D1F4-AA69-40D6-AE02-0DB4BEC48995}"/>
            </a:ext>
          </a:extLst>
        </xdr:cNvPr>
        <xdr:cNvSpPr txBox="1"/>
      </xdr:nvSpPr>
      <xdr:spPr>
        <a:xfrm>
          <a:off x="9391727" y="106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a:extLst>
            <a:ext uri="{FF2B5EF4-FFF2-40B4-BE49-F238E27FC236}">
              <a16:creationId xmlns:a16="http://schemas.microsoft.com/office/drawing/2014/main" id="{B5FD40F0-46B8-4A5B-AC9C-DD57201C636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a:extLst>
            <a:ext uri="{FF2B5EF4-FFF2-40B4-BE49-F238E27FC236}">
              <a16:creationId xmlns:a16="http://schemas.microsoft.com/office/drawing/2014/main" id="{F29EC52A-F9E9-4E4E-AD2F-4D3D962CE35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a:extLst>
            <a:ext uri="{FF2B5EF4-FFF2-40B4-BE49-F238E27FC236}">
              <a16:creationId xmlns:a16="http://schemas.microsoft.com/office/drawing/2014/main" id="{4813B62B-1F56-41E2-B3AD-53C781F2D20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a:extLst>
            <a:ext uri="{FF2B5EF4-FFF2-40B4-BE49-F238E27FC236}">
              <a16:creationId xmlns:a16="http://schemas.microsoft.com/office/drawing/2014/main" id="{84084A81-43C3-47A3-9148-43CDADE98D4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a:extLst>
            <a:ext uri="{FF2B5EF4-FFF2-40B4-BE49-F238E27FC236}">
              <a16:creationId xmlns:a16="http://schemas.microsoft.com/office/drawing/2014/main" id="{6F3FE5C8-EEE9-4267-B5E5-19376709E9F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a:extLst>
            <a:ext uri="{FF2B5EF4-FFF2-40B4-BE49-F238E27FC236}">
              <a16:creationId xmlns:a16="http://schemas.microsoft.com/office/drawing/2014/main" id="{15B472E2-4475-448D-BD28-0E5CCECCAB3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a:extLst>
            <a:ext uri="{FF2B5EF4-FFF2-40B4-BE49-F238E27FC236}">
              <a16:creationId xmlns:a16="http://schemas.microsoft.com/office/drawing/2014/main" id="{D912103E-F087-4584-A867-F7BF6D825FF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a:extLst>
            <a:ext uri="{FF2B5EF4-FFF2-40B4-BE49-F238E27FC236}">
              <a16:creationId xmlns:a16="http://schemas.microsoft.com/office/drawing/2014/main" id="{65F85976-7622-4996-9991-307B376A0E0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a:extLst>
            <a:ext uri="{FF2B5EF4-FFF2-40B4-BE49-F238E27FC236}">
              <a16:creationId xmlns:a16="http://schemas.microsoft.com/office/drawing/2014/main" id="{CD35B2D2-57DD-400C-8EA0-9321A3A65CF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a:extLst>
            <a:ext uri="{FF2B5EF4-FFF2-40B4-BE49-F238E27FC236}">
              <a16:creationId xmlns:a16="http://schemas.microsoft.com/office/drawing/2014/main" id="{DF178D94-C7F0-4935-9AE5-0F1B82588F6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a:extLst>
            <a:ext uri="{FF2B5EF4-FFF2-40B4-BE49-F238E27FC236}">
              <a16:creationId xmlns:a16="http://schemas.microsoft.com/office/drawing/2014/main" id="{C8F550D9-C2BB-4906-AE53-874B2F7899E6}"/>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a:extLst>
            <a:ext uri="{FF2B5EF4-FFF2-40B4-BE49-F238E27FC236}">
              <a16:creationId xmlns:a16="http://schemas.microsoft.com/office/drawing/2014/main" id="{FBC5823B-21B7-4C4D-AD22-B45DE2B914E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a:extLst>
            <a:ext uri="{FF2B5EF4-FFF2-40B4-BE49-F238E27FC236}">
              <a16:creationId xmlns:a16="http://schemas.microsoft.com/office/drawing/2014/main" id="{81F8869C-7292-4D15-B469-84BF4D93091D}"/>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a:extLst>
            <a:ext uri="{FF2B5EF4-FFF2-40B4-BE49-F238E27FC236}">
              <a16:creationId xmlns:a16="http://schemas.microsoft.com/office/drawing/2014/main" id="{728E1677-64F0-4932-B1F7-F7A8E39F273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a:extLst>
            <a:ext uri="{FF2B5EF4-FFF2-40B4-BE49-F238E27FC236}">
              <a16:creationId xmlns:a16="http://schemas.microsoft.com/office/drawing/2014/main" id="{5FEA0B67-4EA3-4DC7-9489-C260518FE1A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a:extLst>
            <a:ext uri="{FF2B5EF4-FFF2-40B4-BE49-F238E27FC236}">
              <a16:creationId xmlns:a16="http://schemas.microsoft.com/office/drawing/2014/main" id="{7ADCF63E-BD5A-4A2E-8783-CA4732C5DDA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a:extLst>
            <a:ext uri="{FF2B5EF4-FFF2-40B4-BE49-F238E27FC236}">
              <a16:creationId xmlns:a16="http://schemas.microsoft.com/office/drawing/2014/main" id="{63627264-A4B4-4EDF-8DCC-0EF9E6874C1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a:extLst>
            <a:ext uri="{FF2B5EF4-FFF2-40B4-BE49-F238E27FC236}">
              <a16:creationId xmlns:a16="http://schemas.microsoft.com/office/drawing/2014/main" id="{CC603633-DC7F-4F09-935E-DB1BF6DDADF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a:extLst>
            <a:ext uri="{FF2B5EF4-FFF2-40B4-BE49-F238E27FC236}">
              <a16:creationId xmlns:a16="http://schemas.microsoft.com/office/drawing/2014/main" id="{9426A0E2-970A-47F8-AA9A-0CD9629A974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a:extLst>
            <a:ext uri="{FF2B5EF4-FFF2-40B4-BE49-F238E27FC236}">
              <a16:creationId xmlns:a16="http://schemas.microsoft.com/office/drawing/2014/main" id="{45E96D16-4AC5-4BB9-8388-D338EED2207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7" name="テキスト ボックス 226">
          <a:extLst>
            <a:ext uri="{FF2B5EF4-FFF2-40B4-BE49-F238E27FC236}">
              <a16:creationId xmlns:a16="http://schemas.microsoft.com/office/drawing/2014/main" id="{C342D6C1-21BA-4A40-9298-80E2813C1FD7}"/>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a:extLst>
            <a:ext uri="{FF2B5EF4-FFF2-40B4-BE49-F238E27FC236}">
              <a16:creationId xmlns:a16="http://schemas.microsoft.com/office/drawing/2014/main" id="{260365BB-9C99-4B89-B9AC-859B9E55316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a:extLst>
            <a:ext uri="{FF2B5EF4-FFF2-40B4-BE49-F238E27FC236}">
              <a16:creationId xmlns:a16="http://schemas.microsoft.com/office/drawing/2014/main" id="{7AB2BAF0-1522-438E-8657-2970075F7A58}"/>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福祉施設】&#10;有形固定資産減価償却率グラフ枠">
          <a:extLst>
            <a:ext uri="{FF2B5EF4-FFF2-40B4-BE49-F238E27FC236}">
              <a16:creationId xmlns:a16="http://schemas.microsoft.com/office/drawing/2014/main" id="{5106DCF0-4F14-479B-9CE8-EADE3C4F8B8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231" name="直線コネクタ 230">
          <a:extLst>
            <a:ext uri="{FF2B5EF4-FFF2-40B4-BE49-F238E27FC236}">
              <a16:creationId xmlns:a16="http://schemas.microsoft.com/office/drawing/2014/main" id="{A5ECC40D-6C3C-49C6-B200-23E567107669}"/>
            </a:ext>
          </a:extLst>
        </xdr:cNvPr>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232" name="【福祉施設】&#10;有形固定資産減価償却率最小値テキスト">
          <a:extLst>
            <a:ext uri="{FF2B5EF4-FFF2-40B4-BE49-F238E27FC236}">
              <a16:creationId xmlns:a16="http://schemas.microsoft.com/office/drawing/2014/main" id="{DA0E5DF8-B12C-48D8-857D-96206875CBD6}"/>
            </a:ext>
          </a:extLst>
        </xdr:cNvPr>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233" name="直線コネクタ 232">
          <a:extLst>
            <a:ext uri="{FF2B5EF4-FFF2-40B4-BE49-F238E27FC236}">
              <a16:creationId xmlns:a16="http://schemas.microsoft.com/office/drawing/2014/main" id="{CE4F3AC0-2BCF-4066-8C77-792CBC6F8BB1}"/>
            </a:ext>
          </a:extLst>
        </xdr:cNvPr>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4" name="【福祉施設】&#10;有形固定資産減価償却率最大値テキスト">
          <a:extLst>
            <a:ext uri="{FF2B5EF4-FFF2-40B4-BE49-F238E27FC236}">
              <a16:creationId xmlns:a16="http://schemas.microsoft.com/office/drawing/2014/main" id="{C4879152-8CFF-4B7E-8B76-3A41347DB0CE}"/>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5" name="直線コネクタ 234">
          <a:extLst>
            <a:ext uri="{FF2B5EF4-FFF2-40B4-BE49-F238E27FC236}">
              <a16:creationId xmlns:a16="http://schemas.microsoft.com/office/drawing/2014/main" id="{3707BD86-B8CF-415E-A370-1D47ADBCAA89}"/>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236" name="【福祉施設】&#10;有形固定資産減価償却率平均値テキスト">
          <a:extLst>
            <a:ext uri="{FF2B5EF4-FFF2-40B4-BE49-F238E27FC236}">
              <a16:creationId xmlns:a16="http://schemas.microsoft.com/office/drawing/2014/main" id="{D251B360-DFD2-4C26-9433-7DB3FDE028AF}"/>
            </a:ext>
          </a:extLst>
        </xdr:cNvPr>
        <xdr:cNvSpPr txBox="1"/>
      </xdr:nvSpPr>
      <xdr:spPr>
        <a:xfrm>
          <a:off x="46736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237" name="フローチャート: 判断 236">
          <a:extLst>
            <a:ext uri="{FF2B5EF4-FFF2-40B4-BE49-F238E27FC236}">
              <a16:creationId xmlns:a16="http://schemas.microsoft.com/office/drawing/2014/main" id="{05E2D91B-A74E-46B7-B281-51178078CD65}"/>
            </a:ext>
          </a:extLst>
        </xdr:cNvPr>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238" name="フローチャート: 判断 237">
          <a:extLst>
            <a:ext uri="{FF2B5EF4-FFF2-40B4-BE49-F238E27FC236}">
              <a16:creationId xmlns:a16="http://schemas.microsoft.com/office/drawing/2014/main" id="{7FAC9C9F-7C25-4994-BD51-964833564D2D}"/>
            </a:ext>
          </a:extLst>
        </xdr:cNvPr>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163847</xdr:rowOff>
    </xdr:from>
    <xdr:ext cx="405111" cy="259045"/>
    <xdr:sp macro="" textlink="">
      <xdr:nvSpPr>
        <xdr:cNvPr id="239" name="n_1aveValue【福祉施設】&#10;有形固定資産減価償却率">
          <a:extLst>
            <a:ext uri="{FF2B5EF4-FFF2-40B4-BE49-F238E27FC236}">
              <a16:creationId xmlns:a16="http://schemas.microsoft.com/office/drawing/2014/main" id="{3D678B68-ACF1-4BF0-879F-C40E9212D4A4}"/>
            </a:ext>
          </a:extLst>
        </xdr:cNvPr>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240" name="フローチャート: 判断 239">
          <a:extLst>
            <a:ext uri="{FF2B5EF4-FFF2-40B4-BE49-F238E27FC236}">
              <a16:creationId xmlns:a16="http://schemas.microsoft.com/office/drawing/2014/main" id="{4F4B9BED-E124-4256-A784-4D4A08B35DB1}"/>
            </a:ext>
          </a:extLst>
        </xdr:cNvPr>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42563</xdr:rowOff>
    </xdr:from>
    <xdr:ext cx="405111" cy="259045"/>
    <xdr:sp macro="" textlink="">
      <xdr:nvSpPr>
        <xdr:cNvPr id="241" name="n_2aveValue【福祉施設】&#10;有形固定資産減価償却率">
          <a:extLst>
            <a:ext uri="{FF2B5EF4-FFF2-40B4-BE49-F238E27FC236}">
              <a16:creationId xmlns:a16="http://schemas.microsoft.com/office/drawing/2014/main" id="{860FE4A1-602F-4386-871C-23C4EBC7C4FF}"/>
            </a:ext>
          </a:extLst>
        </xdr:cNvPr>
        <xdr:cNvSpPr txBox="1"/>
      </xdr:nvSpPr>
      <xdr:spPr>
        <a:xfrm>
          <a:off x="2705744" y="1410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69214</xdr:rowOff>
    </xdr:from>
    <xdr:to>
      <xdr:col>10</xdr:col>
      <xdr:colOff>165100</xdr:colOff>
      <xdr:row>83</xdr:row>
      <xdr:rowOff>170814</xdr:rowOff>
    </xdr:to>
    <xdr:sp macro="" textlink="">
      <xdr:nvSpPr>
        <xdr:cNvPr id="242" name="フローチャート: 判断 241">
          <a:extLst>
            <a:ext uri="{FF2B5EF4-FFF2-40B4-BE49-F238E27FC236}">
              <a16:creationId xmlns:a16="http://schemas.microsoft.com/office/drawing/2014/main" id="{0AC7C34B-CEE7-4B0E-91EB-54793F25FC0C}"/>
            </a:ext>
          </a:extLst>
        </xdr:cNvPr>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15891</xdr:rowOff>
    </xdr:from>
    <xdr:ext cx="405111" cy="259045"/>
    <xdr:sp macro="" textlink="">
      <xdr:nvSpPr>
        <xdr:cNvPr id="243" name="n_3aveValue【福祉施設】&#10;有形固定資産減価償却率">
          <a:extLst>
            <a:ext uri="{FF2B5EF4-FFF2-40B4-BE49-F238E27FC236}">
              <a16:creationId xmlns:a16="http://schemas.microsoft.com/office/drawing/2014/main" id="{9CCBB23D-BB05-40E7-B8FC-348722062833}"/>
            </a:ext>
          </a:extLst>
        </xdr:cNvPr>
        <xdr:cNvSpPr txBox="1"/>
      </xdr:nvSpPr>
      <xdr:spPr>
        <a:xfrm>
          <a:off x="1816744" y="1407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4D801C0D-B1AB-48D1-B34F-21B883EBBFF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5B524A8-9C52-40AD-8495-5FB4A81972A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5EB6E876-240F-4C03-AA8D-C826465BE1F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E1BC6323-DAEF-4CFF-A6D6-3176430A7EB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1134400D-B0A6-4EFC-BF28-331C11358EF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151130</xdr:rowOff>
    </xdr:from>
    <xdr:to>
      <xdr:col>20</xdr:col>
      <xdr:colOff>38100</xdr:colOff>
      <xdr:row>83</xdr:row>
      <xdr:rowOff>81280</xdr:rowOff>
    </xdr:to>
    <xdr:sp macro="" textlink="">
      <xdr:nvSpPr>
        <xdr:cNvPr id="249" name="楕円 248">
          <a:extLst>
            <a:ext uri="{FF2B5EF4-FFF2-40B4-BE49-F238E27FC236}">
              <a16:creationId xmlns:a16="http://schemas.microsoft.com/office/drawing/2014/main" id="{DA957473-521A-4D1C-9C82-6F160D76B14A}"/>
            </a:ext>
          </a:extLst>
        </xdr:cNvPr>
        <xdr:cNvSpPr/>
      </xdr:nvSpPr>
      <xdr:spPr>
        <a:xfrm>
          <a:off x="3746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97807</xdr:rowOff>
    </xdr:from>
    <xdr:ext cx="405111" cy="259045"/>
    <xdr:sp macro="" textlink="">
      <xdr:nvSpPr>
        <xdr:cNvPr id="250" name="n_1mainValue【福祉施設】&#10;有形固定資産減価償却率">
          <a:extLst>
            <a:ext uri="{FF2B5EF4-FFF2-40B4-BE49-F238E27FC236}">
              <a16:creationId xmlns:a16="http://schemas.microsoft.com/office/drawing/2014/main" id="{2A0F920E-1D3C-4012-9BBC-F4A0F7F7EAA7}"/>
            </a:ext>
          </a:extLst>
        </xdr:cNvPr>
        <xdr:cNvSpPr txBox="1"/>
      </xdr:nvSpPr>
      <xdr:spPr>
        <a:xfrm>
          <a:off x="35820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1" name="正方形/長方形 250">
          <a:extLst>
            <a:ext uri="{FF2B5EF4-FFF2-40B4-BE49-F238E27FC236}">
              <a16:creationId xmlns:a16="http://schemas.microsoft.com/office/drawing/2014/main" id="{9AA126E2-0DF6-40A9-BC37-94037C611A7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2" name="正方形/長方形 251">
          <a:extLst>
            <a:ext uri="{FF2B5EF4-FFF2-40B4-BE49-F238E27FC236}">
              <a16:creationId xmlns:a16="http://schemas.microsoft.com/office/drawing/2014/main" id="{83810C5A-6FC0-42F9-92AE-F509387593B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3" name="正方形/長方形 252">
          <a:extLst>
            <a:ext uri="{FF2B5EF4-FFF2-40B4-BE49-F238E27FC236}">
              <a16:creationId xmlns:a16="http://schemas.microsoft.com/office/drawing/2014/main" id="{0BE8D77A-B8AD-4FFC-A7CC-C6440F8831E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4" name="正方形/長方形 253">
          <a:extLst>
            <a:ext uri="{FF2B5EF4-FFF2-40B4-BE49-F238E27FC236}">
              <a16:creationId xmlns:a16="http://schemas.microsoft.com/office/drawing/2014/main" id="{8C082F43-E5CB-4C2C-9E14-4BF53F618FE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5" name="正方形/長方形 254">
          <a:extLst>
            <a:ext uri="{FF2B5EF4-FFF2-40B4-BE49-F238E27FC236}">
              <a16:creationId xmlns:a16="http://schemas.microsoft.com/office/drawing/2014/main" id="{D7A0E7C8-1561-4A40-8B2F-350492DAC9B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6" name="正方形/長方形 255">
          <a:extLst>
            <a:ext uri="{FF2B5EF4-FFF2-40B4-BE49-F238E27FC236}">
              <a16:creationId xmlns:a16="http://schemas.microsoft.com/office/drawing/2014/main" id="{838A8EAD-261E-4CBD-8743-A4A6F4D23E9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7" name="正方形/長方形 256">
          <a:extLst>
            <a:ext uri="{FF2B5EF4-FFF2-40B4-BE49-F238E27FC236}">
              <a16:creationId xmlns:a16="http://schemas.microsoft.com/office/drawing/2014/main" id="{52429E0E-04B2-4A79-A194-608CB5E26BF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a:extLst>
            <a:ext uri="{FF2B5EF4-FFF2-40B4-BE49-F238E27FC236}">
              <a16:creationId xmlns:a16="http://schemas.microsoft.com/office/drawing/2014/main" id="{F9081475-16E8-496A-A681-E55D9F72F2B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9" name="テキスト ボックス 258">
          <a:extLst>
            <a:ext uri="{FF2B5EF4-FFF2-40B4-BE49-F238E27FC236}">
              <a16:creationId xmlns:a16="http://schemas.microsoft.com/office/drawing/2014/main" id="{897E6FF6-6238-424C-BFBD-FD129BAF9EC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0" name="直線コネクタ 259">
          <a:extLst>
            <a:ext uri="{FF2B5EF4-FFF2-40B4-BE49-F238E27FC236}">
              <a16:creationId xmlns:a16="http://schemas.microsoft.com/office/drawing/2014/main" id="{F51E2403-5870-4113-B48B-437ED0E458A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1" name="直線コネクタ 260">
          <a:extLst>
            <a:ext uri="{FF2B5EF4-FFF2-40B4-BE49-F238E27FC236}">
              <a16:creationId xmlns:a16="http://schemas.microsoft.com/office/drawing/2014/main" id="{E851B4CD-9B7F-47F0-8244-A9411362EF7F}"/>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2" name="テキスト ボックス 261">
          <a:extLst>
            <a:ext uri="{FF2B5EF4-FFF2-40B4-BE49-F238E27FC236}">
              <a16:creationId xmlns:a16="http://schemas.microsoft.com/office/drawing/2014/main" id="{FF3011B3-AFB9-4F41-9907-DD7BF9629C48}"/>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3" name="直線コネクタ 262">
          <a:extLst>
            <a:ext uri="{FF2B5EF4-FFF2-40B4-BE49-F238E27FC236}">
              <a16:creationId xmlns:a16="http://schemas.microsoft.com/office/drawing/2014/main" id="{79403686-828C-4220-A37C-CCE68F521D38}"/>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4" name="テキスト ボックス 263">
          <a:extLst>
            <a:ext uri="{FF2B5EF4-FFF2-40B4-BE49-F238E27FC236}">
              <a16:creationId xmlns:a16="http://schemas.microsoft.com/office/drawing/2014/main" id="{AECD7FC7-6183-4D7C-BB00-B1CDC119195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5" name="直線コネクタ 264">
          <a:extLst>
            <a:ext uri="{FF2B5EF4-FFF2-40B4-BE49-F238E27FC236}">
              <a16:creationId xmlns:a16="http://schemas.microsoft.com/office/drawing/2014/main" id="{A0E8714C-65E1-400D-9936-0AF8FB3D8575}"/>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6" name="テキスト ボックス 265">
          <a:extLst>
            <a:ext uri="{FF2B5EF4-FFF2-40B4-BE49-F238E27FC236}">
              <a16:creationId xmlns:a16="http://schemas.microsoft.com/office/drawing/2014/main" id="{88A364F7-5B85-431E-BD9F-46B1644D5453}"/>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7" name="直線コネクタ 266">
          <a:extLst>
            <a:ext uri="{FF2B5EF4-FFF2-40B4-BE49-F238E27FC236}">
              <a16:creationId xmlns:a16="http://schemas.microsoft.com/office/drawing/2014/main" id="{56CC0171-DFDD-4776-A242-2318FC255064}"/>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8" name="テキスト ボックス 267">
          <a:extLst>
            <a:ext uri="{FF2B5EF4-FFF2-40B4-BE49-F238E27FC236}">
              <a16:creationId xmlns:a16="http://schemas.microsoft.com/office/drawing/2014/main" id="{358DC22B-39DA-4D62-AF2F-FFF471434D24}"/>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9" name="直線コネクタ 268">
          <a:extLst>
            <a:ext uri="{FF2B5EF4-FFF2-40B4-BE49-F238E27FC236}">
              <a16:creationId xmlns:a16="http://schemas.microsoft.com/office/drawing/2014/main" id="{5D29F831-B8C6-4B8C-A9F6-3D8B84EAE903}"/>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0" name="テキスト ボックス 269">
          <a:extLst>
            <a:ext uri="{FF2B5EF4-FFF2-40B4-BE49-F238E27FC236}">
              <a16:creationId xmlns:a16="http://schemas.microsoft.com/office/drawing/2014/main" id="{8806CFE3-C125-4BDE-A775-051B8D98DD98}"/>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1" name="直線コネクタ 270">
          <a:extLst>
            <a:ext uri="{FF2B5EF4-FFF2-40B4-BE49-F238E27FC236}">
              <a16:creationId xmlns:a16="http://schemas.microsoft.com/office/drawing/2014/main" id="{9AFC06D8-5831-4CA1-9C99-52008698E3B6}"/>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2" name="テキスト ボックス 271">
          <a:extLst>
            <a:ext uri="{FF2B5EF4-FFF2-40B4-BE49-F238E27FC236}">
              <a16:creationId xmlns:a16="http://schemas.microsoft.com/office/drawing/2014/main" id="{34273ABE-ED53-4941-A4E0-05D918F6684F}"/>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a:extLst>
            <a:ext uri="{FF2B5EF4-FFF2-40B4-BE49-F238E27FC236}">
              <a16:creationId xmlns:a16="http://schemas.microsoft.com/office/drawing/2014/main" id="{1412764B-5543-4D22-B94F-49928D3C12D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4" name="テキスト ボックス 273">
          <a:extLst>
            <a:ext uri="{FF2B5EF4-FFF2-40B4-BE49-F238E27FC236}">
              <a16:creationId xmlns:a16="http://schemas.microsoft.com/office/drawing/2014/main" id="{2C0320BC-2D15-40A2-8824-7FF9D2A2DCF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福祉施設】&#10;一人当たり面積グラフ枠">
          <a:extLst>
            <a:ext uri="{FF2B5EF4-FFF2-40B4-BE49-F238E27FC236}">
              <a16:creationId xmlns:a16="http://schemas.microsoft.com/office/drawing/2014/main" id="{704F94AA-C28A-48DB-A69D-6474A481CA4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276" name="直線コネクタ 275">
          <a:extLst>
            <a:ext uri="{FF2B5EF4-FFF2-40B4-BE49-F238E27FC236}">
              <a16:creationId xmlns:a16="http://schemas.microsoft.com/office/drawing/2014/main" id="{F6CB03B8-1E43-47C3-B75B-F3AE109AD3EB}"/>
            </a:ext>
          </a:extLst>
        </xdr:cNvPr>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277" name="【福祉施設】&#10;一人当たり面積最小値テキスト">
          <a:extLst>
            <a:ext uri="{FF2B5EF4-FFF2-40B4-BE49-F238E27FC236}">
              <a16:creationId xmlns:a16="http://schemas.microsoft.com/office/drawing/2014/main" id="{06776230-9A7C-4A22-AAE7-CCAF1BA16DEE}"/>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278" name="直線コネクタ 277">
          <a:extLst>
            <a:ext uri="{FF2B5EF4-FFF2-40B4-BE49-F238E27FC236}">
              <a16:creationId xmlns:a16="http://schemas.microsoft.com/office/drawing/2014/main" id="{09652034-90B1-4B8E-A00E-40D2615F18A5}"/>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279" name="【福祉施設】&#10;一人当たり面積最大値テキスト">
          <a:extLst>
            <a:ext uri="{FF2B5EF4-FFF2-40B4-BE49-F238E27FC236}">
              <a16:creationId xmlns:a16="http://schemas.microsoft.com/office/drawing/2014/main" id="{08EE7380-DDDB-4B81-8FF3-DA25FF0E9ECA}"/>
            </a:ext>
          </a:extLst>
        </xdr:cNvPr>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280" name="直線コネクタ 279">
          <a:extLst>
            <a:ext uri="{FF2B5EF4-FFF2-40B4-BE49-F238E27FC236}">
              <a16:creationId xmlns:a16="http://schemas.microsoft.com/office/drawing/2014/main" id="{32532684-E1C6-4D39-94FA-65C0AD958ACF}"/>
            </a:ext>
          </a:extLst>
        </xdr:cNvPr>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131625</xdr:rowOff>
    </xdr:from>
    <xdr:ext cx="469744" cy="259045"/>
    <xdr:sp macro="" textlink="">
      <xdr:nvSpPr>
        <xdr:cNvPr id="281" name="【福祉施設】&#10;一人当たり面積平均値テキスト">
          <a:extLst>
            <a:ext uri="{FF2B5EF4-FFF2-40B4-BE49-F238E27FC236}">
              <a16:creationId xmlns:a16="http://schemas.microsoft.com/office/drawing/2014/main" id="{0FB25C11-CEE5-451B-B172-367D25E40B76}"/>
            </a:ext>
          </a:extLst>
        </xdr:cNvPr>
        <xdr:cNvSpPr txBox="1"/>
      </xdr:nvSpPr>
      <xdr:spPr>
        <a:xfrm>
          <a:off x="10515600" y="14533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282" name="フローチャート: 判断 281">
          <a:extLst>
            <a:ext uri="{FF2B5EF4-FFF2-40B4-BE49-F238E27FC236}">
              <a16:creationId xmlns:a16="http://schemas.microsoft.com/office/drawing/2014/main" id="{56C05BB5-5898-44AA-8677-1B36ED34FE1A}"/>
            </a:ext>
          </a:extLst>
        </xdr:cNvPr>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83" name="フローチャート: 判断 282">
          <a:extLst>
            <a:ext uri="{FF2B5EF4-FFF2-40B4-BE49-F238E27FC236}">
              <a16:creationId xmlns:a16="http://schemas.microsoft.com/office/drawing/2014/main" id="{E35D9A0E-80D2-4378-BC67-E1D719572E77}"/>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118817</xdr:rowOff>
    </xdr:from>
    <xdr:ext cx="469744" cy="259045"/>
    <xdr:sp macro="" textlink="">
      <xdr:nvSpPr>
        <xdr:cNvPr id="284" name="n_1aveValue【福祉施設】&#10;一人当たり面積">
          <a:extLst>
            <a:ext uri="{FF2B5EF4-FFF2-40B4-BE49-F238E27FC236}">
              <a16:creationId xmlns:a16="http://schemas.microsoft.com/office/drawing/2014/main" id="{69EEAD67-E247-4FC0-9B49-260529FDA6EC}"/>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285" name="フローチャート: 判断 284">
          <a:extLst>
            <a:ext uri="{FF2B5EF4-FFF2-40B4-BE49-F238E27FC236}">
              <a16:creationId xmlns:a16="http://schemas.microsoft.com/office/drawing/2014/main" id="{C1A4F73B-31F9-41D9-B2B7-4E3E1E227397}"/>
            </a:ext>
          </a:extLst>
        </xdr:cNvPr>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128940</xdr:rowOff>
    </xdr:from>
    <xdr:ext cx="469744" cy="259045"/>
    <xdr:sp macro="" textlink="">
      <xdr:nvSpPr>
        <xdr:cNvPr id="286" name="n_2aveValue【福祉施設】&#10;一人当たり面積">
          <a:extLst>
            <a:ext uri="{FF2B5EF4-FFF2-40B4-BE49-F238E27FC236}">
              <a16:creationId xmlns:a16="http://schemas.microsoft.com/office/drawing/2014/main" id="{F9B602BC-B228-4C2A-81B3-F7F324DEFD56}"/>
            </a:ext>
          </a:extLst>
        </xdr:cNvPr>
        <xdr:cNvSpPr txBox="1"/>
      </xdr:nvSpPr>
      <xdr:spPr>
        <a:xfrm>
          <a:off x="8515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33674</xdr:rowOff>
    </xdr:from>
    <xdr:to>
      <xdr:col>41</xdr:col>
      <xdr:colOff>101600</xdr:colOff>
      <xdr:row>85</xdr:row>
      <xdr:rowOff>135274</xdr:rowOff>
    </xdr:to>
    <xdr:sp macro="" textlink="">
      <xdr:nvSpPr>
        <xdr:cNvPr id="287" name="フローチャート: 判断 286">
          <a:extLst>
            <a:ext uri="{FF2B5EF4-FFF2-40B4-BE49-F238E27FC236}">
              <a16:creationId xmlns:a16="http://schemas.microsoft.com/office/drawing/2014/main" id="{70E30546-9FDF-4273-A1BA-C548EF9FE2BD}"/>
            </a:ext>
          </a:extLst>
        </xdr:cNvPr>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151801</xdr:rowOff>
    </xdr:from>
    <xdr:ext cx="469744" cy="259045"/>
    <xdr:sp macro="" textlink="">
      <xdr:nvSpPr>
        <xdr:cNvPr id="288" name="n_3aveValue【福祉施設】&#10;一人当たり面積">
          <a:extLst>
            <a:ext uri="{FF2B5EF4-FFF2-40B4-BE49-F238E27FC236}">
              <a16:creationId xmlns:a16="http://schemas.microsoft.com/office/drawing/2014/main" id="{1DB8E4C7-B680-4FDA-A616-A00F5A7A9FD5}"/>
            </a:ext>
          </a:extLst>
        </xdr:cNvPr>
        <xdr:cNvSpPr txBox="1"/>
      </xdr:nvSpPr>
      <xdr:spPr>
        <a:xfrm>
          <a:off x="7626427" y="1438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466F9D71-7884-4E36-97EC-B33B3199DA8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1C107C91-02C1-4F42-88A1-1CF02807007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8432E13F-B8B2-4A7C-8F54-32A77242663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A953BD43-279A-4AAE-880B-686B7CA992D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F920F242-7337-4E4E-8A28-EF60EB4D061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44450</xdr:rowOff>
    </xdr:from>
    <xdr:to>
      <xdr:col>50</xdr:col>
      <xdr:colOff>165100</xdr:colOff>
      <xdr:row>85</xdr:row>
      <xdr:rowOff>146050</xdr:rowOff>
    </xdr:to>
    <xdr:sp macro="" textlink="">
      <xdr:nvSpPr>
        <xdr:cNvPr id="294" name="楕円 293">
          <a:extLst>
            <a:ext uri="{FF2B5EF4-FFF2-40B4-BE49-F238E27FC236}">
              <a16:creationId xmlns:a16="http://schemas.microsoft.com/office/drawing/2014/main" id="{DFA4D335-93F4-4F43-B681-D26CC0275187}"/>
            </a:ext>
          </a:extLst>
        </xdr:cNvPr>
        <xdr:cNvSpPr/>
      </xdr:nvSpPr>
      <xdr:spPr>
        <a:xfrm>
          <a:off x="9588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137177</xdr:rowOff>
    </xdr:from>
    <xdr:ext cx="469744" cy="259045"/>
    <xdr:sp macro="" textlink="">
      <xdr:nvSpPr>
        <xdr:cNvPr id="295" name="n_1mainValue【福祉施設】&#10;一人当たり面積">
          <a:extLst>
            <a:ext uri="{FF2B5EF4-FFF2-40B4-BE49-F238E27FC236}">
              <a16:creationId xmlns:a16="http://schemas.microsoft.com/office/drawing/2014/main" id="{9B7CB46E-F1D1-44F5-AD3A-FB6A819F4864}"/>
            </a:ext>
          </a:extLst>
        </xdr:cNvPr>
        <xdr:cNvSpPr txBox="1"/>
      </xdr:nvSpPr>
      <xdr:spPr>
        <a:xfrm>
          <a:off x="9391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a:extLst>
            <a:ext uri="{FF2B5EF4-FFF2-40B4-BE49-F238E27FC236}">
              <a16:creationId xmlns:a16="http://schemas.microsoft.com/office/drawing/2014/main" id="{D084FCD9-5547-4543-BDBF-4EE3A92C797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a:extLst>
            <a:ext uri="{FF2B5EF4-FFF2-40B4-BE49-F238E27FC236}">
              <a16:creationId xmlns:a16="http://schemas.microsoft.com/office/drawing/2014/main" id="{029EAD57-A8A2-4747-9531-1E71F7330C1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a:extLst>
            <a:ext uri="{FF2B5EF4-FFF2-40B4-BE49-F238E27FC236}">
              <a16:creationId xmlns:a16="http://schemas.microsoft.com/office/drawing/2014/main" id="{F442E553-1438-4943-B5DC-F2BBCD9767E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a:extLst>
            <a:ext uri="{FF2B5EF4-FFF2-40B4-BE49-F238E27FC236}">
              <a16:creationId xmlns:a16="http://schemas.microsoft.com/office/drawing/2014/main" id="{37C93361-FAF7-4105-9F80-D76E606ABFD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a:extLst>
            <a:ext uri="{FF2B5EF4-FFF2-40B4-BE49-F238E27FC236}">
              <a16:creationId xmlns:a16="http://schemas.microsoft.com/office/drawing/2014/main" id="{F788BD52-8C80-42B9-A091-65454C528C6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a:extLst>
            <a:ext uri="{FF2B5EF4-FFF2-40B4-BE49-F238E27FC236}">
              <a16:creationId xmlns:a16="http://schemas.microsoft.com/office/drawing/2014/main" id="{ED520FF8-9CFA-433F-84F7-EE5EAADF123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a:extLst>
            <a:ext uri="{FF2B5EF4-FFF2-40B4-BE49-F238E27FC236}">
              <a16:creationId xmlns:a16="http://schemas.microsoft.com/office/drawing/2014/main" id="{4C08474B-0EF3-4F48-96D1-9839B201359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a:extLst>
            <a:ext uri="{FF2B5EF4-FFF2-40B4-BE49-F238E27FC236}">
              <a16:creationId xmlns:a16="http://schemas.microsoft.com/office/drawing/2014/main" id="{6E335D1F-20FD-4420-965D-91ECE23167E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4" name="正方形/長方形 303">
          <a:extLst>
            <a:ext uri="{FF2B5EF4-FFF2-40B4-BE49-F238E27FC236}">
              <a16:creationId xmlns:a16="http://schemas.microsoft.com/office/drawing/2014/main" id="{277E3087-9893-4AFB-A50E-C0FC4F3D89B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5" name="正方形/長方形 304">
          <a:extLst>
            <a:ext uri="{FF2B5EF4-FFF2-40B4-BE49-F238E27FC236}">
              <a16:creationId xmlns:a16="http://schemas.microsoft.com/office/drawing/2014/main" id="{90B125D8-C608-4FFF-AA0A-612DCDBDF4A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6" name="正方形/長方形 305">
          <a:extLst>
            <a:ext uri="{FF2B5EF4-FFF2-40B4-BE49-F238E27FC236}">
              <a16:creationId xmlns:a16="http://schemas.microsoft.com/office/drawing/2014/main" id="{DDF6FF16-7DAE-4C8A-A8CD-C341E7B39A5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7" name="正方形/長方形 306">
          <a:extLst>
            <a:ext uri="{FF2B5EF4-FFF2-40B4-BE49-F238E27FC236}">
              <a16:creationId xmlns:a16="http://schemas.microsoft.com/office/drawing/2014/main" id="{9007793A-DF22-4D8A-9513-E127369BDDD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8" name="正方形/長方形 307">
          <a:extLst>
            <a:ext uri="{FF2B5EF4-FFF2-40B4-BE49-F238E27FC236}">
              <a16:creationId xmlns:a16="http://schemas.microsoft.com/office/drawing/2014/main" id="{05871C7A-8438-437B-8FFF-BD7044DC7A3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9" name="正方形/長方形 308">
          <a:extLst>
            <a:ext uri="{FF2B5EF4-FFF2-40B4-BE49-F238E27FC236}">
              <a16:creationId xmlns:a16="http://schemas.microsoft.com/office/drawing/2014/main" id="{56881F52-B381-422B-BFEC-DF338718B87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0" name="正方形/長方形 309">
          <a:extLst>
            <a:ext uri="{FF2B5EF4-FFF2-40B4-BE49-F238E27FC236}">
              <a16:creationId xmlns:a16="http://schemas.microsoft.com/office/drawing/2014/main" id="{2BE66910-5363-4079-ACCF-07A47FBA8C2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1" name="正方形/長方形 310">
          <a:extLst>
            <a:ext uri="{FF2B5EF4-FFF2-40B4-BE49-F238E27FC236}">
              <a16:creationId xmlns:a16="http://schemas.microsoft.com/office/drawing/2014/main" id="{BEF31C86-BF6D-4A91-A113-B5589BCB63B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2" name="正方形/長方形 311">
          <a:extLst>
            <a:ext uri="{FF2B5EF4-FFF2-40B4-BE49-F238E27FC236}">
              <a16:creationId xmlns:a16="http://schemas.microsoft.com/office/drawing/2014/main" id="{3C3C2FC4-07B1-4F8D-B39A-614A5DDCF65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3" name="正方形/長方形 312">
          <a:extLst>
            <a:ext uri="{FF2B5EF4-FFF2-40B4-BE49-F238E27FC236}">
              <a16:creationId xmlns:a16="http://schemas.microsoft.com/office/drawing/2014/main" id="{23646FAA-BAC1-48E1-9557-9365FE90B03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4" name="正方形/長方形 313">
          <a:extLst>
            <a:ext uri="{FF2B5EF4-FFF2-40B4-BE49-F238E27FC236}">
              <a16:creationId xmlns:a16="http://schemas.microsoft.com/office/drawing/2014/main" id="{272C5191-6C48-41F5-9777-F2944ACC945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5" name="正方形/長方形 314">
          <a:extLst>
            <a:ext uri="{FF2B5EF4-FFF2-40B4-BE49-F238E27FC236}">
              <a16:creationId xmlns:a16="http://schemas.microsoft.com/office/drawing/2014/main" id="{1DE80D29-6190-44AE-A908-09FA36B30D2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6" name="正方形/長方形 315">
          <a:extLst>
            <a:ext uri="{FF2B5EF4-FFF2-40B4-BE49-F238E27FC236}">
              <a16:creationId xmlns:a16="http://schemas.microsoft.com/office/drawing/2014/main" id="{62101716-7616-4A7C-B76C-2BB80FD5757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7" name="正方形/長方形 316">
          <a:extLst>
            <a:ext uri="{FF2B5EF4-FFF2-40B4-BE49-F238E27FC236}">
              <a16:creationId xmlns:a16="http://schemas.microsoft.com/office/drawing/2014/main" id="{DD0F680B-7C93-4734-9986-D5674A25842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8" name="正方形/長方形 317">
          <a:extLst>
            <a:ext uri="{FF2B5EF4-FFF2-40B4-BE49-F238E27FC236}">
              <a16:creationId xmlns:a16="http://schemas.microsoft.com/office/drawing/2014/main" id="{5D08DA0C-3DC1-4CC1-9C55-F6F668852A6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正方形/長方形 318">
          <a:extLst>
            <a:ext uri="{FF2B5EF4-FFF2-40B4-BE49-F238E27FC236}">
              <a16:creationId xmlns:a16="http://schemas.microsoft.com/office/drawing/2014/main" id="{3F72809E-84FF-49EB-882C-157D02A3417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0" name="テキスト ボックス 319">
          <a:extLst>
            <a:ext uri="{FF2B5EF4-FFF2-40B4-BE49-F238E27FC236}">
              <a16:creationId xmlns:a16="http://schemas.microsoft.com/office/drawing/2014/main" id="{8854F252-F02F-4331-9E97-2AF8A7BA6C4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1" name="直線コネクタ 320">
          <a:extLst>
            <a:ext uri="{FF2B5EF4-FFF2-40B4-BE49-F238E27FC236}">
              <a16:creationId xmlns:a16="http://schemas.microsoft.com/office/drawing/2014/main" id="{E97AC4FC-AAA8-43FF-8892-6046EDF55D6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22" name="直線コネクタ 321">
          <a:extLst>
            <a:ext uri="{FF2B5EF4-FFF2-40B4-BE49-F238E27FC236}">
              <a16:creationId xmlns:a16="http://schemas.microsoft.com/office/drawing/2014/main" id="{5EE0EE8C-EE08-4537-B1BA-3330AEBA283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23" name="テキスト ボックス 322">
          <a:extLst>
            <a:ext uri="{FF2B5EF4-FFF2-40B4-BE49-F238E27FC236}">
              <a16:creationId xmlns:a16="http://schemas.microsoft.com/office/drawing/2014/main" id="{9F5A4C58-E354-41D3-B6E6-C7AE4B68F01F}"/>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4" name="直線コネクタ 323">
          <a:extLst>
            <a:ext uri="{FF2B5EF4-FFF2-40B4-BE49-F238E27FC236}">
              <a16:creationId xmlns:a16="http://schemas.microsoft.com/office/drawing/2014/main" id="{AC0A1EB1-1BD0-40C8-B06A-055295052D4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5" name="テキスト ボックス 324">
          <a:extLst>
            <a:ext uri="{FF2B5EF4-FFF2-40B4-BE49-F238E27FC236}">
              <a16:creationId xmlns:a16="http://schemas.microsoft.com/office/drawing/2014/main" id="{CF8CD84C-D367-42E8-B24C-A4344E11AB8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6" name="直線コネクタ 325">
          <a:extLst>
            <a:ext uri="{FF2B5EF4-FFF2-40B4-BE49-F238E27FC236}">
              <a16:creationId xmlns:a16="http://schemas.microsoft.com/office/drawing/2014/main" id="{2FC668D6-59EC-4C14-8269-E14ABB37197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7" name="テキスト ボックス 326">
          <a:extLst>
            <a:ext uri="{FF2B5EF4-FFF2-40B4-BE49-F238E27FC236}">
              <a16:creationId xmlns:a16="http://schemas.microsoft.com/office/drawing/2014/main" id="{B087F684-93D7-48BC-BD82-EBFE4170E0C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8" name="直線コネクタ 327">
          <a:extLst>
            <a:ext uri="{FF2B5EF4-FFF2-40B4-BE49-F238E27FC236}">
              <a16:creationId xmlns:a16="http://schemas.microsoft.com/office/drawing/2014/main" id="{E3AD1D96-74D5-4AF0-B6CA-23B378911D8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9" name="テキスト ボックス 328">
          <a:extLst>
            <a:ext uri="{FF2B5EF4-FFF2-40B4-BE49-F238E27FC236}">
              <a16:creationId xmlns:a16="http://schemas.microsoft.com/office/drawing/2014/main" id="{31700D1F-F11B-43E8-8CC3-5F846138CA4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0" name="直線コネクタ 329">
          <a:extLst>
            <a:ext uri="{FF2B5EF4-FFF2-40B4-BE49-F238E27FC236}">
              <a16:creationId xmlns:a16="http://schemas.microsoft.com/office/drawing/2014/main" id="{142D452D-DD32-4ED2-B008-0E5F22ED8E3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1" name="テキスト ボックス 330">
          <a:extLst>
            <a:ext uri="{FF2B5EF4-FFF2-40B4-BE49-F238E27FC236}">
              <a16:creationId xmlns:a16="http://schemas.microsoft.com/office/drawing/2014/main" id="{8A31D39E-AC24-4A26-BADF-E2156604172F}"/>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2" name="直線コネクタ 331">
          <a:extLst>
            <a:ext uri="{FF2B5EF4-FFF2-40B4-BE49-F238E27FC236}">
              <a16:creationId xmlns:a16="http://schemas.microsoft.com/office/drawing/2014/main" id="{D85F5DA7-98CC-48E1-A51C-34FE4587E72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3" name="テキスト ボックス 332">
          <a:extLst>
            <a:ext uri="{FF2B5EF4-FFF2-40B4-BE49-F238E27FC236}">
              <a16:creationId xmlns:a16="http://schemas.microsoft.com/office/drawing/2014/main" id="{36D6A617-ECAF-40D6-9F21-3DCFD8E83ED4}"/>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4" name="【一般廃棄物処理施設】&#10;有形固定資産減価償却率グラフ枠">
          <a:extLst>
            <a:ext uri="{FF2B5EF4-FFF2-40B4-BE49-F238E27FC236}">
              <a16:creationId xmlns:a16="http://schemas.microsoft.com/office/drawing/2014/main" id="{DCFB72F4-6B1D-407B-9866-64E292C741F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335" name="直線コネクタ 334">
          <a:extLst>
            <a:ext uri="{FF2B5EF4-FFF2-40B4-BE49-F238E27FC236}">
              <a16:creationId xmlns:a16="http://schemas.microsoft.com/office/drawing/2014/main" id="{EE66DB57-97AB-4371-9BA2-C33A3E353E62}"/>
            </a:ext>
          </a:extLst>
        </xdr:cNvPr>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336" name="【一般廃棄物処理施設】&#10;有形固定資産減価償却率最小値テキスト">
          <a:extLst>
            <a:ext uri="{FF2B5EF4-FFF2-40B4-BE49-F238E27FC236}">
              <a16:creationId xmlns:a16="http://schemas.microsoft.com/office/drawing/2014/main" id="{86AA89C1-5A2B-436D-B89B-4898F444C824}"/>
            </a:ext>
          </a:extLst>
        </xdr:cNvPr>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37" name="直線コネクタ 336">
          <a:extLst>
            <a:ext uri="{FF2B5EF4-FFF2-40B4-BE49-F238E27FC236}">
              <a16:creationId xmlns:a16="http://schemas.microsoft.com/office/drawing/2014/main" id="{9A9AA2FF-E717-4F29-8200-60D0FDFBF65D}"/>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338" name="【一般廃棄物処理施設】&#10;有形固定資産減価償却率最大値テキスト">
          <a:extLst>
            <a:ext uri="{FF2B5EF4-FFF2-40B4-BE49-F238E27FC236}">
              <a16:creationId xmlns:a16="http://schemas.microsoft.com/office/drawing/2014/main" id="{32E08582-478B-47F8-820A-1C8FFC24C558}"/>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339" name="直線コネクタ 338">
          <a:extLst>
            <a:ext uri="{FF2B5EF4-FFF2-40B4-BE49-F238E27FC236}">
              <a16:creationId xmlns:a16="http://schemas.microsoft.com/office/drawing/2014/main" id="{995BE5FA-D195-4230-AFB8-1AA137590C74}"/>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134637</xdr:rowOff>
    </xdr:from>
    <xdr:ext cx="405111" cy="259045"/>
    <xdr:sp macro="" textlink="">
      <xdr:nvSpPr>
        <xdr:cNvPr id="340" name="【一般廃棄物処理施設】&#10;有形固定資産減価償却率平均値テキスト">
          <a:extLst>
            <a:ext uri="{FF2B5EF4-FFF2-40B4-BE49-F238E27FC236}">
              <a16:creationId xmlns:a16="http://schemas.microsoft.com/office/drawing/2014/main" id="{A0A5BF0A-053C-49D8-A1D3-7911AE74BCB5}"/>
            </a:ext>
          </a:extLst>
        </xdr:cNvPr>
        <xdr:cNvSpPr txBox="1"/>
      </xdr:nvSpPr>
      <xdr:spPr>
        <a:xfrm>
          <a:off x="16357600" y="6478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341" name="フローチャート: 判断 340">
          <a:extLst>
            <a:ext uri="{FF2B5EF4-FFF2-40B4-BE49-F238E27FC236}">
              <a16:creationId xmlns:a16="http://schemas.microsoft.com/office/drawing/2014/main" id="{AD27EBCB-1329-435A-98D0-F0A6B6E8FC62}"/>
            </a:ext>
          </a:extLst>
        </xdr:cNvPr>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42" name="フローチャート: 判断 341">
          <a:extLst>
            <a:ext uri="{FF2B5EF4-FFF2-40B4-BE49-F238E27FC236}">
              <a16:creationId xmlns:a16="http://schemas.microsoft.com/office/drawing/2014/main" id="{1AE92199-B647-4A95-948C-10D0E9F33626}"/>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124477</xdr:rowOff>
    </xdr:from>
    <xdr:ext cx="405111" cy="259045"/>
    <xdr:sp macro="" textlink="">
      <xdr:nvSpPr>
        <xdr:cNvPr id="343" name="n_1aveValue【一般廃棄物処理施設】&#10;有形固定資産減価償却率">
          <a:extLst>
            <a:ext uri="{FF2B5EF4-FFF2-40B4-BE49-F238E27FC236}">
              <a16:creationId xmlns:a16="http://schemas.microsoft.com/office/drawing/2014/main" id="{9B7E31FD-8564-46E2-BE23-734FA3540941}"/>
            </a:ext>
          </a:extLst>
        </xdr:cNvPr>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344" name="フローチャート: 判断 343">
          <a:extLst>
            <a:ext uri="{FF2B5EF4-FFF2-40B4-BE49-F238E27FC236}">
              <a16:creationId xmlns:a16="http://schemas.microsoft.com/office/drawing/2014/main" id="{9FE970D7-0F1B-42D8-AEC0-69D5B2CEB435}"/>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345" name="n_2aveValue【一般廃棄物処理施設】&#10;有形固定資産減価償却率">
          <a:extLst>
            <a:ext uri="{FF2B5EF4-FFF2-40B4-BE49-F238E27FC236}">
              <a16:creationId xmlns:a16="http://schemas.microsoft.com/office/drawing/2014/main" id="{B160A851-D921-4486-83E4-43A6F89D9742}"/>
            </a:ext>
          </a:extLst>
        </xdr:cNvPr>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346" name="フローチャート: 判断 345">
          <a:extLst>
            <a:ext uri="{FF2B5EF4-FFF2-40B4-BE49-F238E27FC236}">
              <a16:creationId xmlns:a16="http://schemas.microsoft.com/office/drawing/2014/main" id="{2B403868-096B-423E-8E31-BD233D056814}"/>
            </a:ext>
          </a:extLst>
        </xdr:cNvPr>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1287</xdr:rowOff>
    </xdr:from>
    <xdr:ext cx="405111" cy="259045"/>
    <xdr:sp macro="" textlink="">
      <xdr:nvSpPr>
        <xdr:cNvPr id="347" name="n_3aveValue【一般廃棄物処理施設】&#10;有形固定資産減価償却率">
          <a:extLst>
            <a:ext uri="{FF2B5EF4-FFF2-40B4-BE49-F238E27FC236}">
              <a16:creationId xmlns:a16="http://schemas.microsoft.com/office/drawing/2014/main" id="{58D9BF5B-FE83-4AE3-82D0-9BD20980372C}"/>
            </a:ext>
          </a:extLst>
        </xdr:cNvPr>
        <xdr:cNvSpPr txBox="1"/>
      </xdr:nvSpPr>
      <xdr:spPr>
        <a:xfrm>
          <a:off x="135007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id="{F3B776B7-39BB-46A2-84EE-4825FF17E85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01D17A2B-B554-45A3-9585-15762DBB8A9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0E2C0F6A-EB22-43BF-A7CD-F9AD6A0F671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E8B3F09D-FABA-4910-8D3F-137091EB211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E9924619-44B1-492D-88A5-15DABF58F22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15240</xdr:rowOff>
    </xdr:from>
    <xdr:to>
      <xdr:col>81</xdr:col>
      <xdr:colOff>101600</xdr:colOff>
      <xdr:row>38</xdr:row>
      <xdr:rowOff>116840</xdr:rowOff>
    </xdr:to>
    <xdr:sp macro="" textlink="">
      <xdr:nvSpPr>
        <xdr:cNvPr id="353" name="楕円 352">
          <a:extLst>
            <a:ext uri="{FF2B5EF4-FFF2-40B4-BE49-F238E27FC236}">
              <a16:creationId xmlns:a16="http://schemas.microsoft.com/office/drawing/2014/main" id="{47B5E89B-CD98-4089-8362-C3E9D70049DF}"/>
            </a:ext>
          </a:extLst>
        </xdr:cNvPr>
        <xdr:cNvSpPr/>
      </xdr:nvSpPr>
      <xdr:spPr>
        <a:xfrm>
          <a:off x="154305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107967</xdr:rowOff>
    </xdr:from>
    <xdr:ext cx="405111" cy="259045"/>
    <xdr:sp macro="" textlink="">
      <xdr:nvSpPr>
        <xdr:cNvPr id="354" name="n_1mainValue【一般廃棄物処理施設】&#10;有形固定資産減価償却率">
          <a:extLst>
            <a:ext uri="{FF2B5EF4-FFF2-40B4-BE49-F238E27FC236}">
              <a16:creationId xmlns:a16="http://schemas.microsoft.com/office/drawing/2014/main" id="{89D6F50C-0D44-476E-82B2-391EC05D9A9A}"/>
            </a:ext>
          </a:extLst>
        </xdr:cNvPr>
        <xdr:cNvSpPr txBox="1"/>
      </xdr:nvSpPr>
      <xdr:spPr>
        <a:xfrm>
          <a:off x="15266044" y="6623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0101B161-4B93-4F13-BB80-F2155C166D2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BB7D308F-F71A-45F1-A5AD-30FCA29DB95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E97DBC0A-0327-4ADE-9433-DCEE4321D4D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449FFFFC-0436-475E-8488-61D2BA641FC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8EC5960A-591F-48A7-A3DA-38743728388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1CD7EB3C-5627-459A-A8C1-6924DF1FC72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18E7727E-97F9-43A9-8A6B-683C6893969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8EDFF831-CB5E-428A-8203-DFA7C2F36C9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a16="http://schemas.microsoft.com/office/drawing/2014/main" id="{12D3C3FE-E676-456B-BFC4-776C8402B03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id="{DEB037B6-E21B-4ABE-91B8-BA292946957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5" name="直線コネクタ 364">
          <a:extLst>
            <a:ext uri="{FF2B5EF4-FFF2-40B4-BE49-F238E27FC236}">
              <a16:creationId xmlns:a16="http://schemas.microsoft.com/office/drawing/2014/main" id="{648E2FD1-FA59-48F9-9A99-10B7534AD4D6}"/>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6" name="テキスト ボックス 365">
          <a:extLst>
            <a:ext uri="{FF2B5EF4-FFF2-40B4-BE49-F238E27FC236}">
              <a16:creationId xmlns:a16="http://schemas.microsoft.com/office/drawing/2014/main" id="{2ECE998A-F303-4DC6-B681-7FFC9EF3AA96}"/>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7" name="直線コネクタ 366">
          <a:extLst>
            <a:ext uri="{FF2B5EF4-FFF2-40B4-BE49-F238E27FC236}">
              <a16:creationId xmlns:a16="http://schemas.microsoft.com/office/drawing/2014/main" id="{A7AB078C-18E0-436B-92A0-ADF6A423ED7F}"/>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8" name="テキスト ボックス 367">
          <a:extLst>
            <a:ext uri="{FF2B5EF4-FFF2-40B4-BE49-F238E27FC236}">
              <a16:creationId xmlns:a16="http://schemas.microsoft.com/office/drawing/2014/main" id="{AE573446-9C7F-455C-9CA3-BFFAD30290BC}"/>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9" name="直線コネクタ 368">
          <a:extLst>
            <a:ext uri="{FF2B5EF4-FFF2-40B4-BE49-F238E27FC236}">
              <a16:creationId xmlns:a16="http://schemas.microsoft.com/office/drawing/2014/main" id="{0B98BCC8-04A7-4601-BFF4-E80D7DB0ABFD}"/>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70" name="テキスト ボックス 369">
          <a:extLst>
            <a:ext uri="{FF2B5EF4-FFF2-40B4-BE49-F238E27FC236}">
              <a16:creationId xmlns:a16="http://schemas.microsoft.com/office/drawing/2014/main" id="{9756389D-4E5C-4830-88F9-25DE64F61E11}"/>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1" name="直線コネクタ 370">
          <a:extLst>
            <a:ext uri="{FF2B5EF4-FFF2-40B4-BE49-F238E27FC236}">
              <a16:creationId xmlns:a16="http://schemas.microsoft.com/office/drawing/2014/main" id="{49606516-10ED-4F91-9086-BF41D913859F}"/>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2" name="テキスト ボックス 371">
          <a:extLst>
            <a:ext uri="{FF2B5EF4-FFF2-40B4-BE49-F238E27FC236}">
              <a16:creationId xmlns:a16="http://schemas.microsoft.com/office/drawing/2014/main" id="{85677E1E-187C-4697-9EA3-3733500C387E}"/>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3" name="直線コネクタ 372">
          <a:extLst>
            <a:ext uri="{FF2B5EF4-FFF2-40B4-BE49-F238E27FC236}">
              <a16:creationId xmlns:a16="http://schemas.microsoft.com/office/drawing/2014/main" id="{24E2F6B2-C928-4FCC-B3A4-86E039F3F4B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74" name="テキスト ボックス 373">
          <a:extLst>
            <a:ext uri="{FF2B5EF4-FFF2-40B4-BE49-F238E27FC236}">
              <a16:creationId xmlns:a16="http://schemas.microsoft.com/office/drawing/2014/main" id="{8A17A8C9-6328-4A9A-8A31-7D0752BB4139}"/>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a:extLst>
            <a:ext uri="{FF2B5EF4-FFF2-40B4-BE49-F238E27FC236}">
              <a16:creationId xmlns:a16="http://schemas.microsoft.com/office/drawing/2014/main" id="{EC05A6B6-67AA-4703-8819-58A73FA68DD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6" name="テキスト ボックス 375">
          <a:extLst>
            <a:ext uri="{FF2B5EF4-FFF2-40B4-BE49-F238E27FC236}">
              <a16:creationId xmlns:a16="http://schemas.microsoft.com/office/drawing/2014/main" id="{46C81BA5-E509-4B29-8634-2FC59BE82A14}"/>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一般廃棄物処理施設】&#10;一人当たり有形固定資産（償却資産）額グラフ枠">
          <a:extLst>
            <a:ext uri="{FF2B5EF4-FFF2-40B4-BE49-F238E27FC236}">
              <a16:creationId xmlns:a16="http://schemas.microsoft.com/office/drawing/2014/main" id="{B3607398-C1EA-4A96-96D1-613D78AA967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378" name="直線コネクタ 377">
          <a:extLst>
            <a:ext uri="{FF2B5EF4-FFF2-40B4-BE49-F238E27FC236}">
              <a16:creationId xmlns:a16="http://schemas.microsoft.com/office/drawing/2014/main" id="{0EC72465-4577-45C3-BC26-A85491F56DFC}"/>
            </a:ext>
          </a:extLst>
        </xdr:cNvPr>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379" name="【一般廃棄物処理施設】&#10;一人当たり有形固定資産（償却資産）額最小値テキスト">
          <a:extLst>
            <a:ext uri="{FF2B5EF4-FFF2-40B4-BE49-F238E27FC236}">
              <a16:creationId xmlns:a16="http://schemas.microsoft.com/office/drawing/2014/main" id="{A8C4B63D-2B1D-4D6A-90DC-765043166AF5}"/>
            </a:ext>
          </a:extLst>
        </xdr:cNvPr>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380" name="直線コネクタ 379">
          <a:extLst>
            <a:ext uri="{FF2B5EF4-FFF2-40B4-BE49-F238E27FC236}">
              <a16:creationId xmlns:a16="http://schemas.microsoft.com/office/drawing/2014/main" id="{2DE75F02-8CA5-43D6-A983-75C1CFF4704B}"/>
            </a:ext>
          </a:extLst>
        </xdr:cNvPr>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381" name="【一般廃棄物処理施設】&#10;一人当たり有形固定資産（償却資産）額最大値テキスト">
          <a:extLst>
            <a:ext uri="{FF2B5EF4-FFF2-40B4-BE49-F238E27FC236}">
              <a16:creationId xmlns:a16="http://schemas.microsoft.com/office/drawing/2014/main" id="{75885FB4-7862-4FCC-B618-A1092AD5846A}"/>
            </a:ext>
          </a:extLst>
        </xdr:cNvPr>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382" name="直線コネクタ 381">
          <a:extLst>
            <a:ext uri="{FF2B5EF4-FFF2-40B4-BE49-F238E27FC236}">
              <a16:creationId xmlns:a16="http://schemas.microsoft.com/office/drawing/2014/main" id="{746E1B63-60CD-4222-89B6-9D94BB37F61C}"/>
            </a:ext>
          </a:extLst>
        </xdr:cNvPr>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113926</xdr:rowOff>
    </xdr:from>
    <xdr:ext cx="599010" cy="259045"/>
    <xdr:sp macro="" textlink="">
      <xdr:nvSpPr>
        <xdr:cNvPr id="383" name="【一般廃棄物処理施設】&#10;一人当たり有形固定資産（償却資産）額平均値テキスト">
          <a:extLst>
            <a:ext uri="{FF2B5EF4-FFF2-40B4-BE49-F238E27FC236}">
              <a16:creationId xmlns:a16="http://schemas.microsoft.com/office/drawing/2014/main" id="{F3E31843-23FA-4A97-8A80-23D738769FCA}"/>
            </a:ext>
          </a:extLst>
        </xdr:cNvPr>
        <xdr:cNvSpPr txBox="1"/>
      </xdr:nvSpPr>
      <xdr:spPr>
        <a:xfrm>
          <a:off x="22199600" y="69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384" name="フローチャート: 判断 383">
          <a:extLst>
            <a:ext uri="{FF2B5EF4-FFF2-40B4-BE49-F238E27FC236}">
              <a16:creationId xmlns:a16="http://schemas.microsoft.com/office/drawing/2014/main" id="{4D424819-DC0F-4D25-A0B2-AB5B0983BFBF}"/>
            </a:ext>
          </a:extLst>
        </xdr:cNvPr>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385" name="フローチャート: 判断 384">
          <a:extLst>
            <a:ext uri="{FF2B5EF4-FFF2-40B4-BE49-F238E27FC236}">
              <a16:creationId xmlns:a16="http://schemas.microsoft.com/office/drawing/2014/main" id="{BAC5EC41-C71C-4289-8C9C-95F18763CB59}"/>
            </a:ext>
          </a:extLst>
        </xdr:cNvPr>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99934</xdr:rowOff>
    </xdr:from>
    <xdr:ext cx="599010" cy="259045"/>
    <xdr:sp macro="" textlink="">
      <xdr:nvSpPr>
        <xdr:cNvPr id="386" name="n_1aveValue【一般廃棄物処理施設】&#10;一人当たり有形固定資産（償却資産）額">
          <a:extLst>
            <a:ext uri="{FF2B5EF4-FFF2-40B4-BE49-F238E27FC236}">
              <a16:creationId xmlns:a16="http://schemas.microsoft.com/office/drawing/2014/main" id="{6E810D1B-4C3B-4DFA-ACF5-87729F6D9266}"/>
            </a:ext>
          </a:extLst>
        </xdr:cNvPr>
        <xdr:cNvSpPr txBox="1"/>
      </xdr:nvSpPr>
      <xdr:spPr>
        <a:xfrm>
          <a:off x="21011095" y="67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387" name="フローチャート: 判断 386">
          <a:extLst>
            <a:ext uri="{FF2B5EF4-FFF2-40B4-BE49-F238E27FC236}">
              <a16:creationId xmlns:a16="http://schemas.microsoft.com/office/drawing/2014/main" id="{38FC94A0-D23B-422F-82AF-D025A393439C}"/>
            </a:ext>
          </a:extLst>
        </xdr:cNvPr>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40953</xdr:rowOff>
    </xdr:from>
    <xdr:ext cx="599010" cy="259045"/>
    <xdr:sp macro="" textlink="">
      <xdr:nvSpPr>
        <xdr:cNvPr id="388" name="n_2aveValue【一般廃棄物処理施設】&#10;一人当たり有形固定資産（償却資産）額">
          <a:extLst>
            <a:ext uri="{FF2B5EF4-FFF2-40B4-BE49-F238E27FC236}">
              <a16:creationId xmlns:a16="http://schemas.microsoft.com/office/drawing/2014/main" id="{04AB5BD9-3725-4B41-ADF5-6A156C683891}"/>
            </a:ext>
          </a:extLst>
        </xdr:cNvPr>
        <xdr:cNvSpPr txBox="1"/>
      </xdr:nvSpPr>
      <xdr:spPr>
        <a:xfrm>
          <a:off x="20134795" y="672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389" name="フローチャート: 判断 388">
          <a:extLst>
            <a:ext uri="{FF2B5EF4-FFF2-40B4-BE49-F238E27FC236}">
              <a16:creationId xmlns:a16="http://schemas.microsoft.com/office/drawing/2014/main" id="{632E1C9C-A798-4138-83FB-0F9EC6685CF5}"/>
            </a:ext>
          </a:extLst>
        </xdr:cNvPr>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48634</xdr:rowOff>
    </xdr:from>
    <xdr:ext cx="599010" cy="259045"/>
    <xdr:sp macro="" textlink="">
      <xdr:nvSpPr>
        <xdr:cNvPr id="390" name="n_3aveValue【一般廃棄物処理施設】&#10;一人当たり有形固定資産（償却資産）額">
          <a:extLst>
            <a:ext uri="{FF2B5EF4-FFF2-40B4-BE49-F238E27FC236}">
              <a16:creationId xmlns:a16="http://schemas.microsoft.com/office/drawing/2014/main" id="{C9345A0C-BBEE-48D4-8313-59C91A8A78D6}"/>
            </a:ext>
          </a:extLst>
        </xdr:cNvPr>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562275F3-7CB9-441C-90DC-AE185AA5E4D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92392A74-0849-49FF-8BAA-B1DFD49C9BA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972CFA5D-9016-4801-80AB-3C2271BFE4A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831C1360-6BD5-4245-9177-52A6C7F6FA2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409AB1BB-4539-419B-8AA5-E29D7BD7E53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52501</xdr:rowOff>
    </xdr:from>
    <xdr:to>
      <xdr:col>112</xdr:col>
      <xdr:colOff>38100</xdr:colOff>
      <xdr:row>41</xdr:row>
      <xdr:rowOff>154101</xdr:rowOff>
    </xdr:to>
    <xdr:sp macro="" textlink="">
      <xdr:nvSpPr>
        <xdr:cNvPr id="396" name="楕円 395">
          <a:extLst>
            <a:ext uri="{FF2B5EF4-FFF2-40B4-BE49-F238E27FC236}">
              <a16:creationId xmlns:a16="http://schemas.microsoft.com/office/drawing/2014/main" id="{9F0EE6A9-3758-4584-8512-F99D4A9CD3C2}"/>
            </a:ext>
          </a:extLst>
        </xdr:cNvPr>
        <xdr:cNvSpPr/>
      </xdr:nvSpPr>
      <xdr:spPr>
        <a:xfrm>
          <a:off x="21272500" y="708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145228</xdr:rowOff>
    </xdr:from>
    <xdr:ext cx="534377" cy="259045"/>
    <xdr:sp macro="" textlink="">
      <xdr:nvSpPr>
        <xdr:cNvPr id="397" name="n_1mainValue【一般廃棄物処理施設】&#10;一人当たり有形固定資産（償却資産）額">
          <a:extLst>
            <a:ext uri="{FF2B5EF4-FFF2-40B4-BE49-F238E27FC236}">
              <a16:creationId xmlns:a16="http://schemas.microsoft.com/office/drawing/2014/main" id="{6236758C-EEBB-442D-96BC-A730C964A654}"/>
            </a:ext>
          </a:extLst>
        </xdr:cNvPr>
        <xdr:cNvSpPr txBox="1"/>
      </xdr:nvSpPr>
      <xdr:spPr>
        <a:xfrm>
          <a:off x="21043411" y="717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8" name="正方形/長方形 397">
          <a:extLst>
            <a:ext uri="{FF2B5EF4-FFF2-40B4-BE49-F238E27FC236}">
              <a16:creationId xmlns:a16="http://schemas.microsoft.com/office/drawing/2014/main" id="{E5BC4C97-1A4D-48C4-AD33-DC92770E087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9" name="正方形/長方形 398">
          <a:extLst>
            <a:ext uri="{FF2B5EF4-FFF2-40B4-BE49-F238E27FC236}">
              <a16:creationId xmlns:a16="http://schemas.microsoft.com/office/drawing/2014/main" id="{D9138BA9-69CB-4E52-9CA2-3EA255B104B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0" name="正方形/長方形 399">
          <a:extLst>
            <a:ext uri="{FF2B5EF4-FFF2-40B4-BE49-F238E27FC236}">
              <a16:creationId xmlns:a16="http://schemas.microsoft.com/office/drawing/2014/main" id="{4417E474-0DF9-4603-A470-65E3BF83602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1" name="正方形/長方形 400">
          <a:extLst>
            <a:ext uri="{FF2B5EF4-FFF2-40B4-BE49-F238E27FC236}">
              <a16:creationId xmlns:a16="http://schemas.microsoft.com/office/drawing/2014/main" id="{6E0E0272-100B-41E0-A5A7-1141C540576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2" name="正方形/長方形 401">
          <a:extLst>
            <a:ext uri="{FF2B5EF4-FFF2-40B4-BE49-F238E27FC236}">
              <a16:creationId xmlns:a16="http://schemas.microsoft.com/office/drawing/2014/main" id="{29E16DA3-8209-4FCF-A3D2-548831A95F3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3" name="正方形/長方形 402">
          <a:extLst>
            <a:ext uri="{FF2B5EF4-FFF2-40B4-BE49-F238E27FC236}">
              <a16:creationId xmlns:a16="http://schemas.microsoft.com/office/drawing/2014/main" id="{4B1A79A7-8C20-41C8-B06A-08BEE30B413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4" name="正方形/長方形 403">
          <a:extLst>
            <a:ext uri="{FF2B5EF4-FFF2-40B4-BE49-F238E27FC236}">
              <a16:creationId xmlns:a16="http://schemas.microsoft.com/office/drawing/2014/main" id="{3667008E-8304-4AC1-AD4A-3999EFC8BE1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5" name="正方形/長方形 404">
          <a:extLst>
            <a:ext uri="{FF2B5EF4-FFF2-40B4-BE49-F238E27FC236}">
              <a16:creationId xmlns:a16="http://schemas.microsoft.com/office/drawing/2014/main" id="{B7C2873D-A984-434F-A7B0-B8A8E94E969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6" name="テキスト ボックス 405">
          <a:extLst>
            <a:ext uri="{FF2B5EF4-FFF2-40B4-BE49-F238E27FC236}">
              <a16:creationId xmlns:a16="http://schemas.microsoft.com/office/drawing/2014/main" id="{E558ACF5-9A56-4783-9EF9-B5061B52D68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7" name="直線コネクタ 406">
          <a:extLst>
            <a:ext uri="{FF2B5EF4-FFF2-40B4-BE49-F238E27FC236}">
              <a16:creationId xmlns:a16="http://schemas.microsoft.com/office/drawing/2014/main" id="{D1347347-89AD-43D3-9FB0-663D6D28BFA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08" name="直線コネクタ 407">
          <a:extLst>
            <a:ext uri="{FF2B5EF4-FFF2-40B4-BE49-F238E27FC236}">
              <a16:creationId xmlns:a16="http://schemas.microsoft.com/office/drawing/2014/main" id="{18A3EF43-10E4-439D-A9D8-8D06E944DCF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09" name="テキスト ボックス 408">
          <a:extLst>
            <a:ext uri="{FF2B5EF4-FFF2-40B4-BE49-F238E27FC236}">
              <a16:creationId xmlns:a16="http://schemas.microsoft.com/office/drawing/2014/main" id="{39DC7427-283A-4AEB-BEFE-CCFBE5B4773B}"/>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0" name="直線コネクタ 409">
          <a:extLst>
            <a:ext uri="{FF2B5EF4-FFF2-40B4-BE49-F238E27FC236}">
              <a16:creationId xmlns:a16="http://schemas.microsoft.com/office/drawing/2014/main" id="{C2B6E5DC-A865-49F4-8456-1E473F57641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1" name="テキスト ボックス 410">
          <a:extLst>
            <a:ext uri="{FF2B5EF4-FFF2-40B4-BE49-F238E27FC236}">
              <a16:creationId xmlns:a16="http://schemas.microsoft.com/office/drawing/2014/main" id="{7DEEE70A-2CD6-491C-B9C5-04B10222F19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2" name="直線コネクタ 411">
          <a:extLst>
            <a:ext uri="{FF2B5EF4-FFF2-40B4-BE49-F238E27FC236}">
              <a16:creationId xmlns:a16="http://schemas.microsoft.com/office/drawing/2014/main" id="{2927438D-AD58-4F3C-9B85-B7CF83962C2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3" name="テキスト ボックス 412">
          <a:extLst>
            <a:ext uri="{FF2B5EF4-FFF2-40B4-BE49-F238E27FC236}">
              <a16:creationId xmlns:a16="http://schemas.microsoft.com/office/drawing/2014/main" id="{DA2CE28E-EFFD-4A6B-B3F3-BF63820CF64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4" name="直線コネクタ 413">
          <a:extLst>
            <a:ext uri="{FF2B5EF4-FFF2-40B4-BE49-F238E27FC236}">
              <a16:creationId xmlns:a16="http://schemas.microsoft.com/office/drawing/2014/main" id="{C0AFF4B9-7C02-4D4E-BAC0-41166C5F948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5" name="テキスト ボックス 414">
          <a:extLst>
            <a:ext uri="{FF2B5EF4-FFF2-40B4-BE49-F238E27FC236}">
              <a16:creationId xmlns:a16="http://schemas.microsoft.com/office/drawing/2014/main" id="{DCA8F7CE-1100-4C03-853D-588835341CB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6" name="直線コネクタ 415">
          <a:extLst>
            <a:ext uri="{FF2B5EF4-FFF2-40B4-BE49-F238E27FC236}">
              <a16:creationId xmlns:a16="http://schemas.microsoft.com/office/drawing/2014/main" id="{E8407F92-58F4-4C8A-B6FA-C32C2F5781B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7" name="テキスト ボックス 416">
          <a:extLst>
            <a:ext uri="{FF2B5EF4-FFF2-40B4-BE49-F238E27FC236}">
              <a16:creationId xmlns:a16="http://schemas.microsoft.com/office/drawing/2014/main" id="{FBF380B1-A3BD-4F17-88C3-7140FFAD84D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8" name="直線コネクタ 417">
          <a:extLst>
            <a:ext uri="{FF2B5EF4-FFF2-40B4-BE49-F238E27FC236}">
              <a16:creationId xmlns:a16="http://schemas.microsoft.com/office/drawing/2014/main" id="{3E99F641-0CA3-49F9-8970-CED4206BAC7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19" name="テキスト ボックス 418">
          <a:extLst>
            <a:ext uri="{FF2B5EF4-FFF2-40B4-BE49-F238E27FC236}">
              <a16:creationId xmlns:a16="http://schemas.microsoft.com/office/drawing/2014/main" id="{954C7B2E-8C55-423F-9685-8618EA4C717E}"/>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0" name="直線コネクタ 419">
          <a:extLst>
            <a:ext uri="{FF2B5EF4-FFF2-40B4-BE49-F238E27FC236}">
              <a16:creationId xmlns:a16="http://schemas.microsoft.com/office/drawing/2014/main" id="{6879E85C-A17F-4769-9B74-DBCB39CA3F8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1" name="テキスト ボックス 420">
          <a:extLst>
            <a:ext uri="{FF2B5EF4-FFF2-40B4-BE49-F238E27FC236}">
              <a16:creationId xmlns:a16="http://schemas.microsoft.com/office/drawing/2014/main" id="{1B9C5A29-F392-4DBA-979C-82FD614E290B}"/>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2" name="【保健センター・保健所】&#10;有形固定資産減価償却率グラフ枠">
          <a:extLst>
            <a:ext uri="{FF2B5EF4-FFF2-40B4-BE49-F238E27FC236}">
              <a16:creationId xmlns:a16="http://schemas.microsoft.com/office/drawing/2014/main" id="{5EE0C725-BA0E-471D-8FB2-86AB0607AE6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423" name="直線コネクタ 422">
          <a:extLst>
            <a:ext uri="{FF2B5EF4-FFF2-40B4-BE49-F238E27FC236}">
              <a16:creationId xmlns:a16="http://schemas.microsoft.com/office/drawing/2014/main" id="{98DC8CD8-2961-4334-BBDA-1B399836D463}"/>
            </a:ext>
          </a:extLst>
        </xdr:cNvPr>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424" name="【保健センター・保健所】&#10;有形固定資産減価償却率最小値テキスト">
          <a:extLst>
            <a:ext uri="{FF2B5EF4-FFF2-40B4-BE49-F238E27FC236}">
              <a16:creationId xmlns:a16="http://schemas.microsoft.com/office/drawing/2014/main" id="{2250D31C-0C40-4A61-89A4-281211989E86}"/>
            </a:ext>
          </a:extLst>
        </xdr:cNvPr>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425" name="直線コネクタ 424">
          <a:extLst>
            <a:ext uri="{FF2B5EF4-FFF2-40B4-BE49-F238E27FC236}">
              <a16:creationId xmlns:a16="http://schemas.microsoft.com/office/drawing/2014/main" id="{6C51CF2F-FE4B-4D95-82FA-CAE592A1A934}"/>
            </a:ext>
          </a:extLst>
        </xdr:cNvPr>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426" name="【保健センター・保健所】&#10;有形固定資産減価償却率最大値テキスト">
          <a:extLst>
            <a:ext uri="{FF2B5EF4-FFF2-40B4-BE49-F238E27FC236}">
              <a16:creationId xmlns:a16="http://schemas.microsoft.com/office/drawing/2014/main" id="{176778B0-F9AA-420D-A1AA-B6F677BA9BEC}"/>
            </a:ext>
          </a:extLst>
        </xdr:cNvPr>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427" name="直線コネクタ 426">
          <a:extLst>
            <a:ext uri="{FF2B5EF4-FFF2-40B4-BE49-F238E27FC236}">
              <a16:creationId xmlns:a16="http://schemas.microsoft.com/office/drawing/2014/main" id="{6D52FD02-7BDF-432A-BC38-F0D394E90059}"/>
            </a:ext>
          </a:extLst>
        </xdr:cNvPr>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428" name="【保健センター・保健所】&#10;有形固定資産減価償却率平均値テキスト">
          <a:extLst>
            <a:ext uri="{FF2B5EF4-FFF2-40B4-BE49-F238E27FC236}">
              <a16:creationId xmlns:a16="http://schemas.microsoft.com/office/drawing/2014/main" id="{68646AF9-01E9-4C12-AC8B-B6EE26C35E64}"/>
            </a:ext>
          </a:extLst>
        </xdr:cNvPr>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429" name="フローチャート: 判断 428">
          <a:extLst>
            <a:ext uri="{FF2B5EF4-FFF2-40B4-BE49-F238E27FC236}">
              <a16:creationId xmlns:a16="http://schemas.microsoft.com/office/drawing/2014/main" id="{4D1FFA0F-649F-4CB8-856A-7E756632F500}"/>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30" name="フローチャート: 判断 429">
          <a:extLst>
            <a:ext uri="{FF2B5EF4-FFF2-40B4-BE49-F238E27FC236}">
              <a16:creationId xmlns:a16="http://schemas.microsoft.com/office/drawing/2014/main" id="{C919DA5C-F0A9-43F5-89F8-FD3F79B1E5CE}"/>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122844</xdr:rowOff>
    </xdr:from>
    <xdr:ext cx="405111" cy="259045"/>
    <xdr:sp macro="" textlink="">
      <xdr:nvSpPr>
        <xdr:cNvPr id="431" name="n_1aveValue【保健センター・保健所】&#10;有形固定資産減価償却率">
          <a:extLst>
            <a:ext uri="{FF2B5EF4-FFF2-40B4-BE49-F238E27FC236}">
              <a16:creationId xmlns:a16="http://schemas.microsoft.com/office/drawing/2014/main" id="{95680058-1D02-4503-BE0C-CB5ECBB671D5}"/>
            </a:ext>
          </a:extLst>
        </xdr:cNvPr>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432" name="フローチャート: 判断 431">
          <a:extLst>
            <a:ext uri="{FF2B5EF4-FFF2-40B4-BE49-F238E27FC236}">
              <a16:creationId xmlns:a16="http://schemas.microsoft.com/office/drawing/2014/main" id="{53F80BA1-D583-442B-BD1C-CFB2CC1965B3}"/>
            </a:ext>
          </a:extLst>
        </xdr:cNvPr>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132642</xdr:rowOff>
    </xdr:from>
    <xdr:ext cx="405111" cy="259045"/>
    <xdr:sp macro="" textlink="">
      <xdr:nvSpPr>
        <xdr:cNvPr id="433" name="n_2aveValue【保健センター・保健所】&#10;有形固定資産減価償却率">
          <a:extLst>
            <a:ext uri="{FF2B5EF4-FFF2-40B4-BE49-F238E27FC236}">
              <a16:creationId xmlns:a16="http://schemas.microsoft.com/office/drawing/2014/main" id="{45939FA7-B00F-40FF-9036-FAC60323927E}"/>
            </a:ext>
          </a:extLst>
        </xdr:cNvPr>
        <xdr:cNvSpPr txBox="1"/>
      </xdr:nvSpPr>
      <xdr:spPr>
        <a:xfrm>
          <a:off x="14389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43906</xdr:rowOff>
    </xdr:from>
    <xdr:to>
      <xdr:col>72</xdr:col>
      <xdr:colOff>38100</xdr:colOff>
      <xdr:row>60</xdr:row>
      <xdr:rowOff>145506</xdr:rowOff>
    </xdr:to>
    <xdr:sp macro="" textlink="">
      <xdr:nvSpPr>
        <xdr:cNvPr id="434" name="フローチャート: 判断 433">
          <a:extLst>
            <a:ext uri="{FF2B5EF4-FFF2-40B4-BE49-F238E27FC236}">
              <a16:creationId xmlns:a16="http://schemas.microsoft.com/office/drawing/2014/main" id="{DD17BE60-03E9-458A-8ECD-B3F20E198DB1}"/>
            </a:ext>
          </a:extLst>
        </xdr:cNvPr>
        <xdr:cNvSpPr/>
      </xdr:nvSpPr>
      <xdr:spPr>
        <a:xfrm>
          <a:off x="1365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162033</xdr:rowOff>
    </xdr:from>
    <xdr:ext cx="405111" cy="259045"/>
    <xdr:sp macro="" textlink="">
      <xdr:nvSpPr>
        <xdr:cNvPr id="435" name="n_3aveValue【保健センター・保健所】&#10;有形固定資産減価償却率">
          <a:extLst>
            <a:ext uri="{FF2B5EF4-FFF2-40B4-BE49-F238E27FC236}">
              <a16:creationId xmlns:a16="http://schemas.microsoft.com/office/drawing/2014/main" id="{860380ED-43E3-4E18-BDA0-288AFC9EEF8B}"/>
            </a:ext>
          </a:extLst>
        </xdr:cNvPr>
        <xdr:cNvSpPr txBox="1"/>
      </xdr:nvSpPr>
      <xdr:spPr>
        <a:xfrm>
          <a:off x="13500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3EC70BB0-1382-4CED-8424-D80290BD7E6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0AAB87C8-C1B4-483C-90B8-E4A4A03F7B7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9AE6AE35-984E-40ED-8197-0992A7BBCF6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22878EA2-F978-4E6A-853E-E0CE495412F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C36C982B-8650-45FC-8ADF-98BB20178D1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104322</xdr:rowOff>
    </xdr:from>
    <xdr:to>
      <xdr:col>81</xdr:col>
      <xdr:colOff>101600</xdr:colOff>
      <xdr:row>61</xdr:row>
      <xdr:rowOff>34472</xdr:rowOff>
    </xdr:to>
    <xdr:sp macro="" textlink="">
      <xdr:nvSpPr>
        <xdr:cNvPr id="441" name="楕円 440">
          <a:extLst>
            <a:ext uri="{FF2B5EF4-FFF2-40B4-BE49-F238E27FC236}">
              <a16:creationId xmlns:a16="http://schemas.microsoft.com/office/drawing/2014/main" id="{A4A5129B-5900-45C7-ABD6-560A64F0B34A}"/>
            </a:ext>
          </a:extLst>
        </xdr:cNvPr>
        <xdr:cNvSpPr/>
      </xdr:nvSpPr>
      <xdr:spPr>
        <a:xfrm>
          <a:off x="15430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25599</xdr:rowOff>
    </xdr:from>
    <xdr:ext cx="405111" cy="259045"/>
    <xdr:sp macro="" textlink="">
      <xdr:nvSpPr>
        <xdr:cNvPr id="442" name="n_1mainValue【保健センター・保健所】&#10;有形固定資産減価償却率">
          <a:extLst>
            <a:ext uri="{FF2B5EF4-FFF2-40B4-BE49-F238E27FC236}">
              <a16:creationId xmlns:a16="http://schemas.microsoft.com/office/drawing/2014/main" id="{1C4A25E1-9538-43F9-8F3F-4B32F323A940}"/>
            </a:ext>
          </a:extLst>
        </xdr:cNvPr>
        <xdr:cNvSpPr txBox="1"/>
      </xdr:nvSpPr>
      <xdr:spPr>
        <a:xfrm>
          <a:off x="152660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3" name="正方形/長方形 442">
          <a:extLst>
            <a:ext uri="{FF2B5EF4-FFF2-40B4-BE49-F238E27FC236}">
              <a16:creationId xmlns:a16="http://schemas.microsoft.com/office/drawing/2014/main" id="{31A852B5-B4BB-413B-A613-2515D2D72B0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4" name="正方形/長方形 443">
          <a:extLst>
            <a:ext uri="{FF2B5EF4-FFF2-40B4-BE49-F238E27FC236}">
              <a16:creationId xmlns:a16="http://schemas.microsoft.com/office/drawing/2014/main" id="{EB0885AD-A86F-4F02-A761-D71CBFA9F79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5" name="正方形/長方形 444">
          <a:extLst>
            <a:ext uri="{FF2B5EF4-FFF2-40B4-BE49-F238E27FC236}">
              <a16:creationId xmlns:a16="http://schemas.microsoft.com/office/drawing/2014/main" id="{F3BA1E5D-C0A8-4F06-A83E-43BC97D557A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6" name="正方形/長方形 445">
          <a:extLst>
            <a:ext uri="{FF2B5EF4-FFF2-40B4-BE49-F238E27FC236}">
              <a16:creationId xmlns:a16="http://schemas.microsoft.com/office/drawing/2014/main" id="{60902DD7-FE2E-4C8E-8604-527B1043AD6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7" name="正方形/長方形 446">
          <a:extLst>
            <a:ext uri="{FF2B5EF4-FFF2-40B4-BE49-F238E27FC236}">
              <a16:creationId xmlns:a16="http://schemas.microsoft.com/office/drawing/2014/main" id="{E15837D1-DD31-43B7-BAB7-4922B4748D1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8" name="正方形/長方形 447">
          <a:extLst>
            <a:ext uri="{FF2B5EF4-FFF2-40B4-BE49-F238E27FC236}">
              <a16:creationId xmlns:a16="http://schemas.microsoft.com/office/drawing/2014/main" id="{89573C2B-FC6C-4A4F-BDB8-D624A8D6B17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9" name="正方形/長方形 448">
          <a:extLst>
            <a:ext uri="{FF2B5EF4-FFF2-40B4-BE49-F238E27FC236}">
              <a16:creationId xmlns:a16="http://schemas.microsoft.com/office/drawing/2014/main" id="{BF65250D-6043-475F-8C8B-1700799F6D7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0" name="正方形/長方形 449">
          <a:extLst>
            <a:ext uri="{FF2B5EF4-FFF2-40B4-BE49-F238E27FC236}">
              <a16:creationId xmlns:a16="http://schemas.microsoft.com/office/drawing/2014/main" id="{A95EDD33-9603-422B-856C-01D8C19CB06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1" name="テキスト ボックス 450">
          <a:extLst>
            <a:ext uri="{FF2B5EF4-FFF2-40B4-BE49-F238E27FC236}">
              <a16:creationId xmlns:a16="http://schemas.microsoft.com/office/drawing/2014/main" id="{66DA5678-6945-43B0-BEAA-9483973EB64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2" name="直線コネクタ 451">
          <a:extLst>
            <a:ext uri="{FF2B5EF4-FFF2-40B4-BE49-F238E27FC236}">
              <a16:creationId xmlns:a16="http://schemas.microsoft.com/office/drawing/2014/main" id="{B1E084C2-EA4A-4468-A08B-B16289C5A34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3" name="直線コネクタ 452">
          <a:extLst>
            <a:ext uri="{FF2B5EF4-FFF2-40B4-BE49-F238E27FC236}">
              <a16:creationId xmlns:a16="http://schemas.microsoft.com/office/drawing/2014/main" id="{3D76459D-3C49-4559-8E03-59FD91B0B92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4" name="テキスト ボックス 453">
          <a:extLst>
            <a:ext uri="{FF2B5EF4-FFF2-40B4-BE49-F238E27FC236}">
              <a16:creationId xmlns:a16="http://schemas.microsoft.com/office/drawing/2014/main" id="{FF4F0778-CB46-413F-91DD-C97EA20C3A6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5" name="直線コネクタ 454">
          <a:extLst>
            <a:ext uri="{FF2B5EF4-FFF2-40B4-BE49-F238E27FC236}">
              <a16:creationId xmlns:a16="http://schemas.microsoft.com/office/drawing/2014/main" id="{9A1B040C-5F8F-43E5-8872-CBA1653877F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6" name="テキスト ボックス 455">
          <a:extLst>
            <a:ext uri="{FF2B5EF4-FFF2-40B4-BE49-F238E27FC236}">
              <a16:creationId xmlns:a16="http://schemas.microsoft.com/office/drawing/2014/main" id="{8B97C4AB-E541-4F38-A9CD-92EC941A2C8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7" name="直線コネクタ 456">
          <a:extLst>
            <a:ext uri="{FF2B5EF4-FFF2-40B4-BE49-F238E27FC236}">
              <a16:creationId xmlns:a16="http://schemas.microsoft.com/office/drawing/2014/main" id="{B89188D8-ED67-4583-BC4B-2B7E8F18010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8" name="テキスト ボックス 457">
          <a:extLst>
            <a:ext uri="{FF2B5EF4-FFF2-40B4-BE49-F238E27FC236}">
              <a16:creationId xmlns:a16="http://schemas.microsoft.com/office/drawing/2014/main" id="{F19FB409-5E39-4508-A5BA-56B8A5442A4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9" name="直線コネクタ 458">
          <a:extLst>
            <a:ext uri="{FF2B5EF4-FFF2-40B4-BE49-F238E27FC236}">
              <a16:creationId xmlns:a16="http://schemas.microsoft.com/office/drawing/2014/main" id="{1EE7FCE2-9C46-440B-B136-DC231156760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0" name="テキスト ボックス 459">
          <a:extLst>
            <a:ext uri="{FF2B5EF4-FFF2-40B4-BE49-F238E27FC236}">
              <a16:creationId xmlns:a16="http://schemas.microsoft.com/office/drawing/2014/main" id="{F5329497-B8BB-4F6A-A1D3-840D8D4C01DA}"/>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1" name="直線コネクタ 460">
          <a:extLst>
            <a:ext uri="{FF2B5EF4-FFF2-40B4-BE49-F238E27FC236}">
              <a16:creationId xmlns:a16="http://schemas.microsoft.com/office/drawing/2014/main" id="{BB27E5E5-AE3B-44E4-B163-EAFC75B87EA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2" name="テキスト ボックス 461">
          <a:extLst>
            <a:ext uri="{FF2B5EF4-FFF2-40B4-BE49-F238E27FC236}">
              <a16:creationId xmlns:a16="http://schemas.microsoft.com/office/drawing/2014/main" id="{E0A26F3E-CF41-4287-A8A4-DB4882049536}"/>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3" name="直線コネクタ 462">
          <a:extLst>
            <a:ext uri="{FF2B5EF4-FFF2-40B4-BE49-F238E27FC236}">
              <a16:creationId xmlns:a16="http://schemas.microsoft.com/office/drawing/2014/main" id="{241E93CF-1EBA-45BD-A731-DABBDB265ED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4" name="テキスト ボックス 463">
          <a:extLst>
            <a:ext uri="{FF2B5EF4-FFF2-40B4-BE49-F238E27FC236}">
              <a16:creationId xmlns:a16="http://schemas.microsoft.com/office/drawing/2014/main" id="{E6CAF37E-7D55-4257-9228-3A523FC683B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5" name="【保健センター・保健所】&#10;一人当たり面積グラフ枠">
          <a:extLst>
            <a:ext uri="{FF2B5EF4-FFF2-40B4-BE49-F238E27FC236}">
              <a16:creationId xmlns:a16="http://schemas.microsoft.com/office/drawing/2014/main" id="{4434337E-A91C-4F40-9045-8B03E6BCBD1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466" name="直線コネクタ 465">
          <a:extLst>
            <a:ext uri="{FF2B5EF4-FFF2-40B4-BE49-F238E27FC236}">
              <a16:creationId xmlns:a16="http://schemas.microsoft.com/office/drawing/2014/main" id="{D6E41336-466A-4088-B561-DCF1218F8E76}"/>
            </a:ext>
          </a:extLst>
        </xdr:cNvPr>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67" name="【保健センター・保健所】&#10;一人当たり面積最小値テキスト">
          <a:extLst>
            <a:ext uri="{FF2B5EF4-FFF2-40B4-BE49-F238E27FC236}">
              <a16:creationId xmlns:a16="http://schemas.microsoft.com/office/drawing/2014/main" id="{379DBA23-E43C-4017-852E-ADCB543009D9}"/>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68" name="直線コネクタ 467">
          <a:extLst>
            <a:ext uri="{FF2B5EF4-FFF2-40B4-BE49-F238E27FC236}">
              <a16:creationId xmlns:a16="http://schemas.microsoft.com/office/drawing/2014/main" id="{4E64B541-51B3-4BE7-A155-7ECFF113328B}"/>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469" name="【保健センター・保健所】&#10;一人当たり面積最大値テキスト">
          <a:extLst>
            <a:ext uri="{FF2B5EF4-FFF2-40B4-BE49-F238E27FC236}">
              <a16:creationId xmlns:a16="http://schemas.microsoft.com/office/drawing/2014/main" id="{A4FA8FE5-88C2-430E-B8D6-68023F4CD2DA}"/>
            </a:ext>
          </a:extLst>
        </xdr:cNvPr>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470" name="直線コネクタ 469">
          <a:extLst>
            <a:ext uri="{FF2B5EF4-FFF2-40B4-BE49-F238E27FC236}">
              <a16:creationId xmlns:a16="http://schemas.microsoft.com/office/drawing/2014/main" id="{ABC7FB15-53DD-4FC6-8147-C51BA24F8336}"/>
            </a:ext>
          </a:extLst>
        </xdr:cNvPr>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34307</xdr:rowOff>
    </xdr:from>
    <xdr:ext cx="469744" cy="259045"/>
    <xdr:sp macro="" textlink="">
      <xdr:nvSpPr>
        <xdr:cNvPr id="471" name="【保健センター・保健所】&#10;一人当たり面積平均値テキスト">
          <a:extLst>
            <a:ext uri="{FF2B5EF4-FFF2-40B4-BE49-F238E27FC236}">
              <a16:creationId xmlns:a16="http://schemas.microsoft.com/office/drawing/2014/main" id="{6E44DA27-7D2D-46FB-BED4-56F09A5657F1}"/>
            </a:ext>
          </a:extLst>
        </xdr:cNvPr>
        <xdr:cNvSpPr txBox="1"/>
      </xdr:nvSpPr>
      <xdr:spPr>
        <a:xfrm>
          <a:off x="22199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472" name="フローチャート: 判断 471">
          <a:extLst>
            <a:ext uri="{FF2B5EF4-FFF2-40B4-BE49-F238E27FC236}">
              <a16:creationId xmlns:a16="http://schemas.microsoft.com/office/drawing/2014/main" id="{BCB75BE6-7E85-4774-98CB-4477A06E840F}"/>
            </a:ext>
          </a:extLst>
        </xdr:cNvPr>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473" name="フローチャート: 判断 472">
          <a:extLst>
            <a:ext uri="{FF2B5EF4-FFF2-40B4-BE49-F238E27FC236}">
              <a16:creationId xmlns:a16="http://schemas.microsoft.com/office/drawing/2014/main" id="{96BDDCEC-4822-4FF1-B728-DC6A1A0F9F79}"/>
            </a:ext>
          </a:extLst>
        </xdr:cNvPr>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4081</xdr:rowOff>
    </xdr:from>
    <xdr:ext cx="469744" cy="259045"/>
    <xdr:sp macro="" textlink="">
      <xdr:nvSpPr>
        <xdr:cNvPr id="474" name="n_1aveValue【保健センター・保健所】&#10;一人当たり面積">
          <a:extLst>
            <a:ext uri="{FF2B5EF4-FFF2-40B4-BE49-F238E27FC236}">
              <a16:creationId xmlns:a16="http://schemas.microsoft.com/office/drawing/2014/main" id="{CDC05FFA-F183-4D8E-BD85-BE1C7D037ADE}"/>
            </a:ext>
          </a:extLst>
        </xdr:cNvPr>
        <xdr:cNvSpPr txBox="1"/>
      </xdr:nvSpPr>
      <xdr:spPr>
        <a:xfrm>
          <a:off x="210757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76454</xdr:rowOff>
    </xdr:from>
    <xdr:to>
      <xdr:col>107</xdr:col>
      <xdr:colOff>101600</xdr:colOff>
      <xdr:row>63</xdr:row>
      <xdr:rowOff>6604</xdr:rowOff>
    </xdr:to>
    <xdr:sp macro="" textlink="">
      <xdr:nvSpPr>
        <xdr:cNvPr id="475" name="フローチャート: 判断 474">
          <a:extLst>
            <a:ext uri="{FF2B5EF4-FFF2-40B4-BE49-F238E27FC236}">
              <a16:creationId xmlns:a16="http://schemas.microsoft.com/office/drawing/2014/main" id="{92211BDF-D844-49E6-8969-F1F46950BC33}"/>
            </a:ext>
          </a:extLst>
        </xdr:cNvPr>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23131</xdr:rowOff>
    </xdr:from>
    <xdr:ext cx="469744" cy="259045"/>
    <xdr:sp macro="" textlink="">
      <xdr:nvSpPr>
        <xdr:cNvPr id="476" name="n_2aveValue【保健センター・保健所】&#10;一人当たり面積">
          <a:extLst>
            <a:ext uri="{FF2B5EF4-FFF2-40B4-BE49-F238E27FC236}">
              <a16:creationId xmlns:a16="http://schemas.microsoft.com/office/drawing/2014/main" id="{3FEAFC6F-327E-4DDA-886C-57ACF3FB861F}"/>
            </a:ext>
          </a:extLst>
        </xdr:cNvPr>
        <xdr:cNvSpPr txBox="1"/>
      </xdr:nvSpPr>
      <xdr:spPr>
        <a:xfrm>
          <a:off x="20199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81788</xdr:rowOff>
    </xdr:from>
    <xdr:to>
      <xdr:col>102</xdr:col>
      <xdr:colOff>165100</xdr:colOff>
      <xdr:row>63</xdr:row>
      <xdr:rowOff>11938</xdr:rowOff>
    </xdr:to>
    <xdr:sp macro="" textlink="">
      <xdr:nvSpPr>
        <xdr:cNvPr id="477" name="フローチャート: 判断 476">
          <a:extLst>
            <a:ext uri="{FF2B5EF4-FFF2-40B4-BE49-F238E27FC236}">
              <a16:creationId xmlns:a16="http://schemas.microsoft.com/office/drawing/2014/main" id="{85482930-3CCD-4CB3-85C9-EE7D09C6FAC7}"/>
            </a:ext>
          </a:extLst>
        </xdr:cNvPr>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28465</xdr:rowOff>
    </xdr:from>
    <xdr:ext cx="469744" cy="259045"/>
    <xdr:sp macro="" textlink="">
      <xdr:nvSpPr>
        <xdr:cNvPr id="478" name="n_3aveValue【保健センター・保健所】&#10;一人当たり面積">
          <a:extLst>
            <a:ext uri="{FF2B5EF4-FFF2-40B4-BE49-F238E27FC236}">
              <a16:creationId xmlns:a16="http://schemas.microsoft.com/office/drawing/2014/main" id="{472A1BD6-309F-4889-B65C-EC6AD02BB936}"/>
            </a:ext>
          </a:extLst>
        </xdr:cNvPr>
        <xdr:cNvSpPr txBox="1"/>
      </xdr:nvSpPr>
      <xdr:spPr>
        <a:xfrm>
          <a:off x="19310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556768A1-C0FD-4BA8-A57A-F7A4AE00DC4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6C2A7699-70A1-4D87-90C9-8732083524E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159508C-4F47-4442-851A-096C9C90BB2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A2F87A8-5AD1-44BA-98CA-A385C3E0B34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BE4BF909-BE44-4CFF-972A-951B9755C09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18542</xdr:rowOff>
    </xdr:from>
    <xdr:to>
      <xdr:col>112</xdr:col>
      <xdr:colOff>38100</xdr:colOff>
      <xdr:row>63</xdr:row>
      <xdr:rowOff>120142</xdr:rowOff>
    </xdr:to>
    <xdr:sp macro="" textlink="">
      <xdr:nvSpPr>
        <xdr:cNvPr id="484" name="楕円 483">
          <a:extLst>
            <a:ext uri="{FF2B5EF4-FFF2-40B4-BE49-F238E27FC236}">
              <a16:creationId xmlns:a16="http://schemas.microsoft.com/office/drawing/2014/main" id="{297B8D94-84E7-4EE7-B738-71CBB3F4154E}"/>
            </a:ext>
          </a:extLst>
        </xdr:cNvPr>
        <xdr:cNvSpPr/>
      </xdr:nvSpPr>
      <xdr:spPr>
        <a:xfrm>
          <a:off x="21272500" y="1081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111269</xdr:rowOff>
    </xdr:from>
    <xdr:ext cx="469744" cy="259045"/>
    <xdr:sp macro="" textlink="">
      <xdr:nvSpPr>
        <xdr:cNvPr id="485" name="n_1mainValue【保健センター・保健所】&#10;一人当たり面積">
          <a:extLst>
            <a:ext uri="{FF2B5EF4-FFF2-40B4-BE49-F238E27FC236}">
              <a16:creationId xmlns:a16="http://schemas.microsoft.com/office/drawing/2014/main" id="{8DB07354-D22D-4BDA-A6FA-401123221785}"/>
            </a:ext>
          </a:extLst>
        </xdr:cNvPr>
        <xdr:cNvSpPr txBox="1"/>
      </xdr:nvSpPr>
      <xdr:spPr>
        <a:xfrm>
          <a:off x="21075727" y="1091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6" name="正方形/長方形 485">
          <a:extLst>
            <a:ext uri="{FF2B5EF4-FFF2-40B4-BE49-F238E27FC236}">
              <a16:creationId xmlns:a16="http://schemas.microsoft.com/office/drawing/2014/main" id="{DEBEBCE0-11C0-422E-A9BA-0F5FADDE652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7" name="正方形/長方形 486">
          <a:extLst>
            <a:ext uri="{FF2B5EF4-FFF2-40B4-BE49-F238E27FC236}">
              <a16:creationId xmlns:a16="http://schemas.microsoft.com/office/drawing/2014/main" id="{9530B4E1-7F3E-4313-914E-53AE00E0EA4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8" name="正方形/長方形 487">
          <a:extLst>
            <a:ext uri="{FF2B5EF4-FFF2-40B4-BE49-F238E27FC236}">
              <a16:creationId xmlns:a16="http://schemas.microsoft.com/office/drawing/2014/main" id="{2606B43C-F4CC-41F8-82DF-00396F4EED1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9" name="正方形/長方形 488">
          <a:extLst>
            <a:ext uri="{FF2B5EF4-FFF2-40B4-BE49-F238E27FC236}">
              <a16:creationId xmlns:a16="http://schemas.microsoft.com/office/drawing/2014/main" id="{35807347-0EB5-417E-A479-C93E3E39D38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0" name="正方形/長方形 489">
          <a:extLst>
            <a:ext uri="{FF2B5EF4-FFF2-40B4-BE49-F238E27FC236}">
              <a16:creationId xmlns:a16="http://schemas.microsoft.com/office/drawing/2014/main" id="{7A44F425-E310-4BE3-AAE7-43C972DA3A8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1" name="正方形/長方形 490">
          <a:extLst>
            <a:ext uri="{FF2B5EF4-FFF2-40B4-BE49-F238E27FC236}">
              <a16:creationId xmlns:a16="http://schemas.microsoft.com/office/drawing/2014/main" id="{07DB5280-6F7E-4FC7-89E0-29964ABE194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2" name="正方形/長方形 491">
          <a:extLst>
            <a:ext uri="{FF2B5EF4-FFF2-40B4-BE49-F238E27FC236}">
              <a16:creationId xmlns:a16="http://schemas.microsoft.com/office/drawing/2014/main" id="{9897191C-B1C0-4FC4-86BE-660BE949FAD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3" name="正方形/長方形 492">
          <a:extLst>
            <a:ext uri="{FF2B5EF4-FFF2-40B4-BE49-F238E27FC236}">
              <a16:creationId xmlns:a16="http://schemas.microsoft.com/office/drawing/2014/main" id="{213E87D7-994E-4FDF-B1C1-226D6DD3405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4" name="テキスト ボックス 493">
          <a:extLst>
            <a:ext uri="{FF2B5EF4-FFF2-40B4-BE49-F238E27FC236}">
              <a16:creationId xmlns:a16="http://schemas.microsoft.com/office/drawing/2014/main" id="{29573138-05D0-4799-8D15-554516DE4A5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5" name="直線コネクタ 494">
          <a:extLst>
            <a:ext uri="{FF2B5EF4-FFF2-40B4-BE49-F238E27FC236}">
              <a16:creationId xmlns:a16="http://schemas.microsoft.com/office/drawing/2014/main" id="{E4AEE012-6E0A-4C03-99CF-FE667F47DA7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6" name="直線コネクタ 495">
          <a:extLst>
            <a:ext uri="{FF2B5EF4-FFF2-40B4-BE49-F238E27FC236}">
              <a16:creationId xmlns:a16="http://schemas.microsoft.com/office/drawing/2014/main" id="{F0326FA7-7D13-47F9-8001-37E7A87960D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7" name="テキスト ボックス 496">
          <a:extLst>
            <a:ext uri="{FF2B5EF4-FFF2-40B4-BE49-F238E27FC236}">
              <a16:creationId xmlns:a16="http://schemas.microsoft.com/office/drawing/2014/main" id="{01CCA99F-7535-4D9E-A4AB-11A44F80D971}"/>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8" name="直線コネクタ 497">
          <a:extLst>
            <a:ext uri="{FF2B5EF4-FFF2-40B4-BE49-F238E27FC236}">
              <a16:creationId xmlns:a16="http://schemas.microsoft.com/office/drawing/2014/main" id="{400596D6-1A9C-43BF-BCCB-0F352EF35B5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9" name="テキスト ボックス 498">
          <a:extLst>
            <a:ext uri="{FF2B5EF4-FFF2-40B4-BE49-F238E27FC236}">
              <a16:creationId xmlns:a16="http://schemas.microsoft.com/office/drawing/2014/main" id="{0944CBF7-4533-4392-BF7C-041B6D5D85E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0" name="直線コネクタ 499">
          <a:extLst>
            <a:ext uri="{FF2B5EF4-FFF2-40B4-BE49-F238E27FC236}">
              <a16:creationId xmlns:a16="http://schemas.microsoft.com/office/drawing/2014/main" id="{DB659840-8C73-4760-A78D-5C63AC02410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1" name="テキスト ボックス 500">
          <a:extLst>
            <a:ext uri="{FF2B5EF4-FFF2-40B4-BE49-F238E27FC236}">
              <a16:creationId xmlns:a16="http://schemas.microsoft.com/office/drawing/2014/main" id="{A9BCE0B1-9F95-471F-B010-6E138BEA2E1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2" name="直線コネクタ 501">
          <a:extLst>
            <a:ext uri="{FF2B5EF4-FFF2-40B4-BE49-F238E27FC236}">
              <a16:creationId xmlns:a16="http://schemas.microsoft.com/office/drawing/2014/main" id="{23614DAF-05F6-478A-9763-D43A816DBB9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3" name="テキスト ボックス 502">
          <a:extLst>
            <a:ext uri="{FF2B5EF4-FFF2-40B4-BE49-F238E27FC236}">
              <a16:creationId xmlns:a16="http://schemas.microsoft.com/office/drawing/2014/main" id="{E6607521-F3B4-49EE-9901-8CF39D39B97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4" name="直線コネクタ 503">
          <a:extLst>
            <a:ext uri="{FF2B5EF4-FFF2-40B4-BE49-F238E27FC236}">
              <a16:creationId xmlns:a16="http://schemas.microsoft.com/office/drawing/2014/main" id="{71F3FE71-0E7F-441F-827C-EE042F0D561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5" name="テキスト ボックス 504">
          <a:extLst>
            <a:ext uri="{FF2B5EF4-FFF2-40B4-BE49-F238E27FC236}">
              <a16:creationId xmlns:a16="http://schemas.microsoft.com/office/drawing/2014/main" id="{D43C12B6-BCA8-453D-8365-7123EBBE12B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6" name="直線コネクタ 505">
          <a:extLst>
            <a:ext uri="{FF2B5EF4-FFF2-40B4-BE49-F238E27FC236}">
              <a16:creationId xmlns:a16="http://schemas.microsoft.com/office/drawing/2014/main" id="{E21CB57D-397C-4442-B344-97DE9704E8C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7" name="テキスト ボックス 506">
          <a:extLst>
            <a:ext uri="{FF2B5EF4-FFF2-40B4-BE49-F238E27FC236}">
              <a16:creationId xmlns:a16="http://schemas.microsoft.com/office/drawing/2014/main" id="{52C7C441-0B4D-4B7B-B39B-D341FA1F84B5}"/>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8" name="直線コネクタ 507">
          <a:extLst>
            <a:ext uri="{FF2B5EF4-FFF2-40B4-BE49-F238E27FC236}">
              <a16:creationId xmlns:a16="http://schemas.microsoft.com/office/drawing/2014/main" id="{3543409A-0100-4086-95AE-FC0BC5B4890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9" name="テキスト ボックス 508">
          <a:extLst>
            <a:ext uri="{FF2B5EF4-FFF2-40B4-BE49-F238E27FC236}">
              <a16:creationId xmlns:a16="http://schemas.microsoft.com/office/drawing/2014/main" id="{2DCF99E1-9C92-4494-91E4-309DBBDB9059}"/>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0" name="【消防施設】&#10;有形固定資産減価償却率グラフ枠">
          <a:extLst>
            <a:ext uri="{FF2B5EF4-FFF2-40B4-BE49-F238E27FC236}">
              <a16:creationId xmlns:a16="http://schemas.microsoft.com/office/drawing/2014/main" id="{F95DD9C0-E81E-435D-8329-ADA3803EA6C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511" name="直線コネクタ 510">
          <a:extLst>
            <a:ext uri="{FF2B5EF4-FFF2-40B4-BE49-F238E27FC236}">
              <a16:creationId xmlns:a16="http://schemas.microsoft.com/office/drawing/2014/main" id="{59A98653-E75B-49B5-BB6D-A87D105B7EA0}"/>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512" name="【消防施設】&#10;有形固定資産減価償却率最小値テキスト">
          <a:extLst>
            <a:ext uri="{FF2B5EF4-FFF2-40B4-BE49-F238E27FC236}">
              <a16:creationId xmlns:a16="http://schemas.microsoft.com/office/drawing/2014/main" id="{7DBD366A-133D-4FDD-94CF-690A3E4B29AE}"/>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513" name="直線コネクタ 512">
          <a:extLst>
            <a:ext uri="{FF2B5EF4-FFF2-40B4-BE49-F238E27FC236}">
              <a16:creationId xmlns:a16="http://schemas.microsoft.com/office/drawing/2014/main" id="{7B1D3DD7-C3EF-4932-AC40-8413454331FD}"/>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14" name="【消防施設】&#10;有形固定資産減価償却率最大値テキスト">
          <a:extLst>
            <a:ext uri="{FF2B5EF4-FFF2-40B4-BE49-F238E27FC236}">
              <a16:creationId xmlns:a16="http://schemas.microsoft.com/office/drawing/2014/main" id="{50CC65E4-A70A-4701-9C93-4FBABEDB42A1}"/>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5" name="直線コネクタ 514">
          <a:extLst>
            <a:ext uri="{FF2B5EF4-FFF2-40B4-BE49-F238E27FC236}">
              <a16:creationId xmlns:a16="http://schemas.microsoft.com/office/drawing/2014/main" id="{BF6D2A38-F538-40A8-95F2-549D5CA0C36B}"/>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138809</xdr:rowOff>
    </xdr:from>
    <xdr:ext cx="405111" cy="259045"/>
    <xdr:sp macro="" textlink="">
      <xdr:nvSpPr>
        <xdr:cNvPr id="516" name="【消防施設】&#10;有形固定資産減価償却率平均値テキスト">
          <a:extLst>
            <a:ext uri="{FF2B5EF4-FFF2-40B4-BE49-F238E27FC236}">
              <a16:creationId xmlns:a16="http://schemas.microsoft.com/office/drawing/2014/main" id="{2C704528-2425-49E3-B269-02CB45AF17EA}"/>
            </a:ext>
          </a:extLst>
        </xdr:cNvPr>
        <xdr:cNvSpPr txBox="1"/>
      </xdr:nvSpPr>
      <xdr:spPr>
        <a:xfrm>
          <a:off x="16357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517" name="フローチャート: 判断 516">
          <a:extLst>
            <a:ext uri="{FF2B5EF4-FFF2-40B4-BE49-F238E27FC236}">
              <a16:creationId xmlns:a16="http://schemas.microsoft.com/office/drawing/2014/main" id="{C25080BC-1CE9-447C-87FA-306484EF6ED1}"/>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518" name="フローチャート: 判断 517">
          <a:extLst>
            <a:ext uri="{FF2B5EF4-FFF2-40B4-BE49-F238E27FC236}">
              <a16:creationId xmlns:a16="http://schemas.microsoft.com/office/drawing/2014/main" id="{7953E05D-6733-408A-BFF7-87F923791179}"/>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120848</xdr:rowOff>
    </xdr:from>
    <xdr:ext cx="405111" cy="259045"/>
    <xdr:sp macro="" textlink="">
      <xdr:nvSpPr>
        <xdr:cNvPr id="519" name="n_1aveValue【消防施設】&#10;有形固定資産減価償却率">
          <a:extLst>
            <a:ext uri="{FF2B5EF4-FFF2-40B4-BE49-F238E27FC236}">
              <a16:creationId xmlns:a16="http://schemas.microsoft.com/office/drawing/2014/main" id="{C4FFA980-B06D-46F9-96D9-BCB25CBD6398}"/>
            </a:ext>
          </a:extLst>
        </xdr:cNvPr>
        <xdr:cNvSpPr txBox="1"/>
      </xdr:nvSpPr>
      <xdr:spPr>
        <a:xfrm>
          <a:off x="15266044" y="1400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520" name="フローチャート: 判断 519">
          <a:extLst>
            <a:ext uri="{FF2B5EF4-FFF2-40B4-BE49-F238E27FC236}">
              <a16:creationId xmlns:a16="http://schemas.microsoft.com/office/drawing/2014/main" id="{CFF6E796-5C45-4899-8490-62FFD45E5CF5}"/>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100528</xdr:rowOff>
    </xdr:from>
    <xdr:ext cx="405111" cy="259045"/>
    <xdr:sp macro="" textlink="">
      <xdr:nvSpPr>
        <xdr:cNvPr id="521" name="n_2aveValue【消防施設】&#10;有形固定資産減価償却率">
          <a:extLst>
            <a:ext uri="{FF2B5EF4-FFF2-40B4-BE49-F238E27FC236}">
              <a16:creationId xmlns:a16="http://schemas.microsoft.com/office/drawing/2014/main" id="{9C6522B8-1D36-48D1-B688-97D55B23F724}"/>
            </a:ext>
          </a:extLst>
        </xdr:cNvPr>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522" name="フローチャート: 判断 521">
          <a:extLst>
            <a:ext uri="{FF2B5EF4-FFF2-40B4-BE49-F238E27FC236}">
              <a16:creationId xmlns:a16="http://schemas.microsoft.com/office/drawing/2014/main" id="{84FFB6C1-D2B9-4AEF-8D37-F1065110BDDA}"/>
            </a:ext>
          </a:extLst>
        </xdr:cNvPr>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69504</xdr:rowOff>
    </xdr:from>
    <xdr:ext cx="405111" cy="259045"/>
    <xdr:sp macro="" textlink="">
      <xdr:nvSpPr>
        <xdr:cNvPr id="523" name="n_3aveValue【消防施設】&#10;有形固定資産減価償却率">
          <a:extLst>
            <a:ext uri="{FF2B5EF4-FFF2-40B4-BE49-F238E27FC236}">
              <a16:creationId xmlns:a16="http://schemas.microsoft.com/office/drawing/2014/main" id="{AC308EBB-07FB-4042-8B3C-761FAC2356CF}"/>
            </a:ext>
          </a:extLst>
        </xdr:cNvPr>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DDCA48A7-9C27-4D2E-963A-8D44612BB5C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id="{D554D220-BDB7-4F68-9AB9-0B3EA8D620D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6" name="テキスト ボックス 525">
          <a:extLst>
            <a:ext uri="{FF2B5EF4-FFF2-40B4-BE49-F238E27FC236}">
              <a16:creationId xmlns:a16="http://schemas.microsoft.com/office/drawing/2014/main" id="{B9785193-BDD3-403E-A025-C957D366236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7" name="テキスト ボックス 526">
          <a:extLst>
            <a:ext uri="{FF2B5EF4-FFF2-40B4-BE49-F238E27FC236}">
              <a16:creationId xmlns:a16="http://schemas.microsoft.com/office/drawing/2014/main" id="{1A014C71-0B25-4388-9767-1E356411B2D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8" name="テキスト ボックス 527">
          <a:extLst>
            <a:ext uri="{FF2B5EF4-FFF2-40B4-BE49-F238E27FC236}">
              <a16:creationId xmlns:a16="http://schemas.microsoft.com/office/drawing/2014/main" id="{23761999-8D20-4C64-B899-E6A14D9D519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11793</xdr:rowOff>
    </xdr:from>
    <xdr:to>
      <xdr:col>81</xdr:col>
      <xdr:colOff>101600</xdr:colOff>
      <xdr:row>80</xdr:row>
      <xdr:rowOff>113393</xdr:rowOff>
    </xdr:to>
    <xdr:sp macro="" textlink="">
      <xdr:nvSpPr>
        <xdr:cNvPr id="529" name="楕円 528">
          <a:extLst>
            <a:ext uri="{FF2B5EF4-FFF2-40B4-BE49-F238E27FC236}">
              <a16:creationId xmlns:a16="http://schemas.microsoft.com/office/drawing/2014/main" id="{83E6CFCF-141B-48BD-B2AF-F59ED996F3BC}"/>
            </a:ext>
          </a:extLst>
        </xdr:cNvPr>
        <xdr:cNvSpPr/>
      </xdr:nvSpPr>
      <xdr:spPr>
        <a:xfrm>
          <a:off x="15430500" y="1372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129920</xdr:rowOff>
    </xdr:from>
    <xdr:ext cx="405111" cy="259045"/>
    <xdr:sp macro="" textlink="">
      <xdr:nvSpPr>
        <xdr:cNvPr id="530" name="n_1mainValue【消防施設】&#10;有形固定資産減価償却率">
          <a:extLst>
            <a:ext uri="{FF2B5EF4-FFF2-40B4-BE49-F238E27FC236}">
              <a16:creationId xmlns:a16="http://schemas.microsoft.com/office/drawing/2014/main" id="{AFBD2ECC-C8C4-489B-8B26-436117558D9F}"/>
            </a:ext>
          </a:extLst>
        </xdr:cNvPr>
        <xdr:cNvSpPr txBox="1"/>
      </xdr:nvSpPr>
      <xdr:spPr>
        <a:xfrm>
          <a:off x="15266044" y="1350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1" name="正方形/長方形 530">
          <a:extLst>
            <a:ext uri="{FF2B5EF4-FFF2-40B4-BE49-F238E27FC236}">
              <a16:creationId xmlns:a16="http://schemas.microsoft.com/office/drawing/2014/main" id="{E48410FC-FD4C-40EE-8277-32660983E5D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2" name="正方形/長方形 531">
          <a:extLst>
            <a:ext uri="{FF2B5EF4-FFF2-40B4-BE49-F238E27FC236}">
              <a16:creationId xmlns:a16="http://schemas.microsoft.com/office/drawing/2014/main" id="{B4B33D8A-82AF-4E30-8D13-E9230971D15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3" name="正方形/長方形 532">
          <a:extLst>
            <a:ext uri="{FF2B5EF4-FFF2-40B4-BE49-F238E27FC236}">
              <a16:creationId xmlns:a16="http://schemas.microsoft.com/office/drawing/2014/main" id="{E5D6D765-3452-4D63-B7D2-E3E7509C1AF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4" name="正方形/長方形 533">
          <a:extLst>
            <a:ext uri="{FF2B5EF4-FFF2-40B4-BE49-F238E27FC236}">
              <a16:creationId xmlns:a16="http://schemas.microsoft.com/office/drawing/2014/main" id="{D6177AD7-06E5-473F-A4BE-10524ED0548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5" name="正方形/長方形 534">
          <a:extLst>
            <a:ext uri="{FF2B5EF4-FFF2-40B4-BE49-F238E27FC236}">
              <a16:creationId xmlns:a16="http://schemas.microsoft.com/office/drawing/2014/main" id="{B77A76C9-2972-4D9B-8E91-F2BA9657CF2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6" name="正方形/長方形 535">
          <a:extLst>
            <a:ext uri="{FF2B5EF4-FFF2-40B4-BE49-F238E27FC236}">
              <a16:creationId xmlns:a16="http://schemas.microsoft.com/office/drawing/2014/main" id="{98A9A70E-EF84-4E1D-9003-CC189CCAB5E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7" name="正方形/長方形 536">
          <a:extLst>
            <a:ext uri="{FF2B5EF4-FFF2-40B4-BE49-F238E27FC236}">
              <a16:creationId xmlns:a16="http://schemas.microsoft.com/office/drawing/2014/main" id="{81E8A8C4-FC5A-48AB-9395-E0608E58FDE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8" name="正方形/長方形 537">
          <a:extLst>
            <a:ext uri="{FF2B5EF4-FFF2-40B4-BE49-F238E27FC236}">
              <a16:creationId xmlns:a16="http://schemas.microsoft.com/office/drawing/2014/main" id="{FACCA2ED-97DC-468D-B56E-418F60E8DF9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9" name="テキスト ボックス 538">
          <a:extLst>
            <a:ext uri="{FF2B5EF4-FFF2-40B4-BE49-F238E27FC236}">
              <a16:creationId xmlns:a16="http://schemas.microsoft.com/office/drawing/2014/main" id="{174EA807-5739-422C-B69C-88EFCDC9D76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0" name="直線コネクタ 539">
          <a:extLst>
            <a:ext uri="{FF2B5EF4-FFF2-40B4-BE49-F238E27FC236}">
              <a16:creationId xmlns:a16="http://schemas.microsoft.com/office/drawing/2014/main" id="{D35C15CA-F6F8-43AD-8B8A-C8F0FD67D14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1" name="直線コネクタ 540">
          <a:extLst>
            <a:ext uri="{FF2B5EF4-FFF2-40B4-BE49-F238E27FC236}">
              <a16:creationId xmlns:a16="http://schemas.microsoft.com/office/drawing/2014/main" id="{32DE36BE-5F9F-48AE-B794-952F0483066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2" name="テキスト ボックス 541">
          <a:extLst>
            <a:ext uri="{FF2B5EF4-FFF2-40B4-BE49-F238E27FC236}">
              <a16:creationId xmlns:a16="http://schemas.microsoft.com/office/drawing/2014/main" id="{CC328F69-264A-4947-9B64-938055DAAE3A}"/>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3" name="直線コネクタ 542">
          <a:extLst>
            <a:ext uri="{FF2B5EF4-FFF2-40B4-BE49-F238E27FC236}">
              <a16:creationId xmlns:a16="http://schemas.microsoft.com/office/drawing/2014/main" id="{A445BAD3-25AA-4620-B0EF-448B508E04F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4" name="テキスト ボックス 543">
          <a:extLst>
            <a:ext uri="{FF2B5EF4-FFF2-40B4-BE49-F238E27FC236}">
              <a16:creationId xmlns:a16="http://schemas.microsoft.com/office/drawing/2014/main" id="{F4315D80-6A05-4B1D-8F2C-69ACD6994F4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5" name="直線コネクタ 544">
          <a:extLst>
            <a:ext uri="{FF2B5EF4-FFF2-40B4-BE49-F238E27FC236}">
              <a16:creationId xmlns:a16="http://schemas.microsoft.com/office/drawing/2014/main" id="{5D73C9C8-F1A3-47E6-9094-3AED4FC9B28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6" name="テキスト ボックス 545">
          <a:extLst>
            <a:ext uri="{FF2B5EF4-FFF2-40B4-BE49-F238E27FC236}">
              <a16:creationId xmlns:a16="http://schemas.microsoft.com/office/drawing/2014/main" id="{05F6594B-0BDD-4253-BF38-554EF772622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7" name="直線コネクタ 546">
          <a:extLst>
            <a:ext uri="{FF2B5EF4-FFF2-40B4-BE49-F238E27FC236}">
              <a16:creationId xmlns:a16="http://schemas.microsoft.com/office/drawing/2014/main" id="{A152B2AB-D3F8-4A3D-9C89-C97C26D797B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8" name="テキスト ボックス 547">
          <a:extLst>
            <a:ext uri="{FF2B5EF4-FFF2-40B4-BE49-F238E27FC236}">
              <a16:creationId xmlns:a16="http://schemas.microsoft.com/office/drawing/2014/main" id="{93A87BFE-D5C7-481E-880E-F7C2E3B9E9D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49" name="直線コネクタ 548">
          <a:extLst>
            <a:ext uri="{FF2B5EF4-FFF2-40B4-BE49-F238E27FC236}">
              <a16:creationId xmlns:a16="http://schemas.microsoft.com/office/drawing/2014/main" id="{E8DEDA46-1B5B-4E08-8508-773E09C3302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0" name="テキスト ボックス 549">
          <a:extLst>
            <a:ext uri="{FF2B5EF4-FFF2-40B4-BE49-F238E27FC236}">
              <a16:creationId xmlns:a16="http://schemas.microsoft.com/office/drawing/2014/main" id="{037E50D7-381C-41A7-B1F1-6D10489D8D63}"/>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1" name="直線コネクタ 550">
          <a:extLst>
            <a:ext uri="{FF2B5EF4-FFF2-40B4-BE49-F238E27FC236}">
              <a16:creationId xmlns:a16="http://schemas.microsoft.com/office/drawing/2014/main" id="{ED240A7B-ACC7-49FF-B4B2-C9219E98DE0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552" name="テキスト ボックス 551">
          <a:extLst>
            <a:ext uri="{FF2B5EF4-FFF2-40B4-BE49-F238E27FC236}">
              <a16:creationId xmlns:a16="http://schemas.microsoft.com/office/drawing/2014/main" id="{30D92A33-BAAB-4807-AA95-7B8B4B465129}"/>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3" name="【消防施設】&#10;一人当たり面積グラフ枠">
          <a:extLst>
            <a:ext uri="{FF2B5EF4-FFF2-40B4-BE49-F238E27FC236}">
              <a16:creationId xmlns:a16="http://schemas.microsoft.com/office/drawing/2014/main" id="{031784D6-58AC-41ED-879D-53AE292520A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554" name="直線コネクタ 553">
          <a:extLst>
            <a:ext uri="{FF2B5EF4-FFF2-40B4-BE49-F238E27FC236}">
              <a16:creationId xmlns:a16="http://schemas.microsoft.com/office/drawing/2014/main" id="{EE7B4DD0-BE8C-4760-9569-31B6D9056BEE}"/>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555" name="【消防施設】&#10;一人当たり面積最小値テキスト">
          <a:extLst>
            <a:ext uri="{FF2B5EF4-FFF2-40B4-BE49-F238E27FC236}">
              <a16:creationId xmlns:a16="http://schemas.microsoft.com/office/drawing/2014/main" id="{0AB53964-E981-4D97-A23C-275EE4830ADE}"/>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556" name="直線コネクタ 555">
          <a:extLst>
            <a:ext uri="{FF2B5EF4-FFF2-40B4-BE49-F238E27FC236}">
              <a16:creationId xmlns:a16="http://schemas.microsoft.com/office/drawing/2014/main" id="{ED9DD9AA-7264-4082-B652-C920A023F1A9}"/>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557" name="【消防施設】&#10;一人当たり面積最大値テキスト">
          <a:extLst>
            <a:ext uri="{FF2B5EF4-FFF2-40B4-BE49-F238E27FC236}">
              <a16:creationId xmlns:a16="http://schemas.microsoft.com/office/drawing/2014/main" id="{7B53A6EC-F1C8-40AE-BA9A-32F0645A22D2}"/>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558" name="直線コネクタ 557">
          <a:extLst>
            <a:ext uri="{FF2B5EF4-FFF2-40B4-BE49-F238E27FC236}">
              <a16:creationId xmlns:a16="http://schemas.microsoft.com/office/drawing/2014/main" id="{7BB19416-4153-49A6-9C10-4BC42C2E78A0}"/>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142702</xdr:rowOff>
    </xdr:from>
    <xdr:ext cx="469744" cy="259045"/>
    <xdr:sp macro="" textlink="">
      <xdr:nvSpPr>
        <xdr:cNvPr id="559" name="【消防施設】&#10;一人当たり面積平均値テキスト">
          <a:extLst>
            <a:ext uri="{FF2B5EF4-FFF2-40B4-BE49-F238E27FC236}">
              <a16:creationId xmlns:a16="http://schemas.microsoft.com/office/drawing/2014/main" id="{0799E3A6-5807-43B0-9E93-60EE744A7537}"/>
            </a:ext>
          </a:extLst>
        </xdr:cNvPr>
        <xdr:cNvSpPr txBox="1"/>
      </xdr:nvSpPr>
      <xdr:spPr>
        <a:xfrm>
          <a:off x="22199600" y="14715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560" name="フローチャート: 判断 559">
          <a:extLst>
            <a:ext uri="{FF2B5EF4-FFF2-40B4-BE49-F238E27FC236}">
              <a16:creationId xmlns:a16="http://schemas.microsoft.com/office/drawing/2014/main" id="{8690DA1E-0A97-4DF6-8803-2C4FBCB835B5}"/>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561" name="フローチャート: 判断 560">
          <a:extLst>
            <a:ext uri="{FF2B5EF4-FFF2-40B4-BE49-F238E27FC236}">
              <a16:creationId xmlns:a16="http://schemas.microsoft.com/office/drawing/2014/main" id="{7A803AA5-67A7-4128-BE33-AF1F3B806254}"/>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111713</xdr:rowOff>
    </xdr:from>
    <xdr:ext cx="469744" cy="259045"/>
    <xdr:sp macro="" textlink="">
      <xdr:nvSpPr>
        <xdr:cNvPr id="562" name="n_1aveValue【消防施設】&#10;一人当たり面積">
          <a:extLst>
            <a:ext uri="{FF2B5EF4-FFF2-40B4-BE49-F238E27FC236}">
              <a16:creationId xmlns:a16="http://schemas.microsoft.com/office/drawing/2014/main" id="{9265E43E-949D-4D78-AB24-78DB3976C564}"/>
            </a:ext>
          </a:extLst>
        </xdr:cNvPr>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563" name="フローチャート: 判断 562">
          <a:extLst>
            <a:ext uri="{FF2B5EF4-FFF2-40B4-BE49-F238E27FC236}">
              <a16:creationId xmlns:a16="http://schemas.microsoft.com/office/drawing/2014/main" id="{9AB34D85-B463-4417-8B01-C634D4FEE0A6}"/>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109047</xdr:rowOff>
    </xdr:from>
    <xdr:ext cx="469744" cy="259045"/>
    <xdr:sp macro="" textlink="">
      <xdr:nvSpPr>
        <xdr:cNvPr id="564" name="n_2aveValue【消防施設】&#10;一人当たり面積">
          <a:extLst>
            <a:ext uri="{FF2B5EF4-FFF2-40B4-BE49-F238E27FC236}">
              <a16:creationId xmlns:a16="http://schemas.microsoft.com/office/drawing/2014/main" id="{E1B28DB6-F44D-425B-88CD-6E3998ADF8F8}"/>
            </a:ext>
          </a:extLst>
        </xdr:cNvPr>
        <xdr:cNvSpPr txBox="1"/>
      </xdr:nvSpPr>
      <xdr:spPr>
        <a:xfrm>
          <a:off x="20199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565" name="フローチャート: 判断 564">
          <a:extLst>
            <a:ext uri="{FF2B5EF4-FFF2-40B4-BE49-F238E27FC236}">
              <a16:creationId xmlns:a16="http://schemas.microsoft.com/office/drawing/2014/main" id="{85C820B4-5484-42C5-A660-AFD0FEE7C9FC}"/>
            </a:ext>
          </a:extLst>
        </xdr:cNvPr>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123525</xdr:rowOff>
    </xdr:from>
    <xdr:ext cx="469744" cy="259045"/>
    <xdr:sp macro="" textlink="">
      <xdr:nvSpPr>
        <xdr:cNvPr id="566" name="n_3aveValue【消防施設】&#10;一人当たり面積">
          <a:extLst>
            <a:ext uri="{FF2B5EF4-FFF2-40B4-BE49-F238E27FC236}">
              <a16:creationId xmlns:a16="http://schemas.microsoft.com/office/drawing/2014/main" id="{3AA1F645-901B-4C89-92FF-31185BB75E10}"/>
            </a:ext>
          </a:extLst>
        </xdr:cNvPr>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69895EB0-78EF-4655-906D-F1DBF863A60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DF0DB939-7822-4561-85B5-82A6C641BD5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4F2FC00C-28D7-409C-AA44-4FC81F5C074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0F53D75D-45DF-4B3C-9DEA-FDFBCD181FC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4501CF48-D8DE-4BB5-82CA-ADA1F25A10C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19686</xdr:rowOff>
    </xdr:from>
    <xdr:to>
      <xdr:col>112</xdr:col>
      <xdr:colOff>38100</xdr:colOff>
      <xdr:row>86</xdr:row>
      <xdr:rowOff>121286</xdr:rowOff>
    </xdr:to>
    <xdr:sp macro="" textlink="">
      <xdr:nvSpPr>
        <xdr:cNvPr id="572" name="楕円 571">
          <a:extLst>
            <a:ext uri="{FF2B5EF4-FFF2-40B4-BE49-F238E27FC236}">
              <a16:creationId xmlns:a16="http://schemas.microsoft.com/office/drawing/2014/main" id="{8E31A232-015D-4861-8CA7-C431EA393C4E}"/>
            </a:ext>
          </a:extLst>
        </xdr:cNvPr>
        <xdr:cNvSpPr/>
      </xdr:nvSpPr>
      <xdr:spPr>
        <a:xfrm>
          <a:off x="21272500" y="1476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112413</xdr:rowOff>
    </xdr:from>
    <xdr:ext cx="469744" cy="259045"/>
    <xdr:sp macro="" textlink="">
      <xdr:nvSpPr>
        <xdr:cNvPr id="573" name="n_1mainValue【消防施設】&#10;一人当たり面積">
          <a:extLst>
            <a:ext uri="{FF2B5EF4-FFF2-40B4-BE49-F238E27FC236}">
              <a16:creationId xmlns:a16="http://schemas.microsoft.com/office/drawing/2014/main" id="{72271265-2A71-4F20-9837-70C009632780}"/>
            </a:ext>
          </a:extLst>
        </xdr:cNvPr>
        <xdr:cNvSpPr txBox="1"/>
      </xdr:nvSpPr>
      <xdr:spPr>
        <a:xfrm>
          <a:off x="21075727" y="1485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4" name="正方形/長方形 573">
          <a:extLst>
            <a:ext uri="{FF2B5EF4-FFF2-40B4-BE49-F238E27FC236}">
              <a16:creationId xmlns:a16="http://schemas.microsoft.com/office/drawing/2014/main" id="{19D4AD19-8F08-4FC1-80AA-5FB5B480DF1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5" name="正方形/長方形 574">
          <a:extLst>
            <a:ext uri="{FF2B5EF4-FFF2-40B4-BE49-F238E27FC236}">
              <a16:creationId xmlns:a16="http://schemas.microsoft.com/office/drawing/2014/main" id="{DB18ACD9-1884-41BA-95D5-EB882655BD0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6" name="正方形/長方形 575">
          <a:extLst>
            <a:ext uri="{FF2B5EF4-FFF2-40B4-BE49-F238E27FC236}">
              <a16:creationId xmlns:a16="http://schemas.microsoft.com/office/drawing/2014/main" id="{0D011C62-4CCD-49AC-A9BE-7BC78454F03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7" name="正方形/長方形 576">
          <a:extLst>
            <a:ext uri="{FF2B5EF4-FFF2-40B4-BE49-F238E27FC236}">
              <a16:creationId xmlns:a16="http://schemas.microsoft.com/office/drawing/2014/main" id="{6BE21F4D-F4A3-4ED8-B5E6-5BDEB00C3AB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8" name="正方形/長方形 577">
          <a:extLst>
            <a:ext uri="{FF2B5EF4-FFF2-40B4-BE49-F238E27FC236}">
              <a16:creationId xmlns:a16="http://schemas.microsoft.com/office/drawing/2014/main" id="{F97C6643-E047-4358-A166-ABA528311CB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9" name="正方形/長方形 578">
          <a:extLst>
            <a:ext uri="{FF2B5EF4-FFF2-40B4-BE49-F238E27FC236}">
              <a16:creationId xmlns:a16="http://schemas.microsoft.com/office/drawing/2014/main" id="{5BAB886E-2F35-4660-B7A8-927285D953B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0" name="正方形/長方形 579">
          <a:extLst>
            <a:ext uri="{FF2B5EF4-FFF2-40B4-BE49-F238E27FC236}">
              <a16:creationId xmlns:a16="http://schemas.microsoft.com/office/drawing/2014/main" id="{8060A403-1EAE-4E86-9ED1-5D5DBFBA8D7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1" name="正方形/長方形 580">
          <a:extLst>
            <a:ext uri="{FF2B5EF4-FFF2-40B4-BE49-F238E27FC236}">
              <a16:creationId xmlns:a16="http://schemas.microsoft.com/office/drawing/2014/main" id="{87FB3880-D528-4202-8AEA-71045D73FA9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2" name="テキスト ボックス 581">
          <a:extLst>
            <a:ext uri="{FF2B5EF4-FFF2-40B4-BE49-F238E27FC236}">
              <a16:creationId xmlns:a16="http://schemas.microsoft.com/office/drawing/2014/main" id="{528CE6A7-3EF1-4792-81E1-8DA69718716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3" name="直線コネクタ 582">
          <a:extLst>
            <a:ext uri="{FF2B5EF4-FFF2-40B4-BE49-F238E27FC236}">
              <a16:creationId xmlns:a16="http://schemas.microsoft.com/office/drawing/2014/main" id="{C86CAC09-19E5-4965-AE22-171EE9AFFA6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84" name="直線コネクタ 583">
          <a:extLst>
            <a:ext uri="{FF2B5EF4-FFF2-40B4-BE49-F238E27FC236}">
              <a16:creationId xmlns:a16="http://schemas.microsoft.com/office/drawing/2014/main" id="{DA92C939-FB10-49A0-B533-E424568CE07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85" name="テキスト ボックス 584">
          <a:extLst>
            <a:ext uri="{FF2B5EF4-FFF2-40B4-BE49-F238E27FC236}">
              <a16:creationId xmlns:a16="http://schemas.microsoft.com/office/drawing/2014/main" id="{6AF17334-5BD4-4B29-AF88-6E51F21BF27B}"/>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86" name="直線コネクタ 585">
          <a:extLst>
            <a:ext uri="{FF2B5EF4-FFF2-40B4-BE49-F238E27FC236}">
              <a16:creationId xmlns:a16="http://schemas.microsoft.com/office/drawing/2014/main" id="{1BBFC779-502F-4EE9-9BEC-15BBB59F590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87" name="テキスト ボックス 586">
          <a:extLst>
            <a:ext uri="{FF2B5EF4-FFF2-40B4-BE49-F238E27FC236}">
              <a16:creationId xmlns:a16="http://schemas.microsoft.com/office/drawing/2014/main" id="{07D24CCD-A737-46F2-85AA-CB6F47FB5C2C}"/>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88" name="直線コネクタ 587">
          <a:extLst>
            <a:ext uri="{FF2B5EF4-FFF2-40B4-BE49-F238E27FC236}">
              <a16:creationId xmlns:a16="http://schemas.microsoft.com/office/drawing/2014/main" id="{40C4925F-13B9-4908-B4CE-485BB923EF08}"/>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89" name="テキスト ボックス 588">
          <a:extLst>
            <a:ext uri="{FF2B5EF4-FFF2-40B4-BE49-F238E27FC236}">
              <a16:creationId xmlns:a16="http://schemas.microsoft.com/office/drawing/2014/main" id="{A19FE19C-6D5C-407C-954B-94D471D40014}"/>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0" name="直線コネクタ 589">
          <a:extLst>
            <a:ext uri="{FF2B5EF4-FFF2-40B4-BE49-F238E27FC236}">
              <a16:creationId xmlns:a16="http://schemas.microsoft.com/office/drawing/2014/main" id="{E22EE873-5C73-4683-892F-0EE44B6C8FF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1" name="テキスト ボックス 590">
          <a:extLst>
            <a:ext uri="{FF2B5EF4-FFF2-40B4-BE49-F238E27FC236}">
              <a16:creationId xmlns:a16="http://schemas.microsoft.com/office/drawing/2014/main" id="{53764A79-1474-4925-800E-FDD8BD54BCC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2" name="直線コネクタ 591">
          <a:extLst>
            <a:ext uri="{FF2B5EF4-FFF2-40B4-BE49-F238E27FC236}">
              <a16:creationId xmlns:a16="http://schemas.microsoft.com/office/drawing/2014/main" id="{7F1B1A9E-89B3-4CEE-B9CE-1334F3D103A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93" name="テキスト ボックス 592">
          <a:extLst>
            <a:ext uri="{FF2B5EF4-FFF2-40B4-BE49-F238E27FC236}">
              <a16:creationId xmlns:a16="http://schemas.microsoft.com/office/drawing/2014/main" id="{75D25B9D-0EC7-4F74-9ED2-C326C5A1C38A}"/>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4" name="直線コネクタ 593">
          <a:extLst>
            <a:ext uri="{FF2B5EF4-FFF2-40B4-BE49-F238E27FC236}">
              <a16:creationId xmlns:a16="http://schemas.microsoft.com/office/drawing/2014/main" id="{9C880F2F-DC6B-410C-9FB8-9FC9D6FC390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5" name="テキスト ボックス 594">
          <a:extLst>
            <a:ext uri="{FF2B5EF4-FFF2-40B4-BE49-F238E27FC236}">
              <a16:creationId xmlns:a16="http://schemas.microsoft.com/office/drawing/2014/main" id="{F391D23B-42EC-400A-BCD7-35568FC4F459}"/>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6" name="【庁舎】&#10;有形固定資産減価償却率グラフ枠">
          <a:extLst>
            <a:ext uri="{FF2B5EF4-FFF2-40B4-BE49-F238E27FC236}">
              <a16:creationId xmlns:a16="http://schemas.microsoft.com/office/drawing/2014/main" id="{618B43AE-619C-4C46-AEAA-40CD82B7156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97" name="直線コネクタ 596">
          <a:extLst>
            <a:ext uri="{FF2B5EF4-FFF2-40B4-BE49-F238E27FC236}">
              <a16:creationId xmlns:a16="http://schemas.microsoft.com/office/drawing/2014/main" id="{48653F4B-3183-435E-A1C1-9CF1CDE3D617}"/>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98" name="【庁舎】&#10;有形固定資産減価償却率最小値テキスト">
          <a:extLst>
            <a:ext uri="{FF2B5EF4-FFF2-40B4-BE49-F238E27FC236}">
              <a16:creationId xmlns:a16="http://schemas.microsoft.com/office/drawing/2014/main" id="{0492CCF5-55EA-461C-9A74-97BACBB12B24}"/>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99" name="直線コネクタ 598">
          <a:extLst>
            <a:ext uri="{FF2B5EF4-FFF2-40B4-BE49-F238E27FC236}">
              <a16:creationId xmlns:a16="http://schemas.microsoft.com/office/drawing/2014/main" id="{897B0773-C7AD-4229-9643-BC027BCFCF78}"/>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00" name="【庁舎】&#10;有形固定資産減価償却率最大値テキスト">
          <a:extLst>
            <a:ext uri="{FF2B5EF4-FFF2-40B4-BE49-F238E27FC236}">
              <a16:creationId xmlns:a16="http://schemas.microsoft.com/office/drawing/2014/main" id="{8A107F43-D9EF-4662-A06E-4A3AAE213924}"/>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01" name="直線コネクタ 600">
          <a:extLst>
            <a:ext uri="{FF2B5EF4-FFF2-40B4-BE49-F238E27FC236}">
              <a16:creationId xmlns:a16="http://schemas.microsoft.com/office/drawing/2014/main" id="{0E1C1BBF-BC67-485B-B288-69CF802E0FD9}"/>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602" name="【庁舎】&#10;有形固定資産減価償却率平均値テキスト">
          <a:extLst>
            <a:ext uri="{FF2B5EF4-FFF2-40B4-BE49-F238E27FC236}">
              <a16:creationId xmlns:a16="http://schemas.microsoft.com/office/drawing/2014/main" id="{10A10369-5A2D-40EA-B1A2-6219648E438C}"/>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603" name="フローチャート: 判断 602">
          <a:extLst>
            <a:ext uri="{FF2B5EF4-FFF2-40B4-BE49-F238E27FC236}">
              <a16:creationId xmlns:a16="http://schemas.microsoft.com/office/drawing/2014/main" id="{E043C094-90FF-439D-AB63-D69C0B6685B9}"/>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604" name="フローチャート: 判断 603">
          <a:extLst>
            <a:ext uri="{FF2B5EF4-FFF2-40B4-BE49-F238E27FC236}">
              <a16:creationId xmlns:a16="http://schemas.microsoft.com/office/drawing/2014/main" id="{08FBFF54-39DB-4B29-AD49-5336F6152325}"/>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129557</xdr:rowOff>
    </xdr:from>
    <xdr:ext cx="405111" cy="259045"/>
    <xdr:sp macro="" textlink="">
      <xdr:nvSpPr>
        <xdr:cNvPr id="605" name="n_1aveValue【庁舎】&#10;有形固定資産減価償却率">
          <a:extLst>
            <a:ext uri="{FF2B5EF4-FFF2-40B4-BE49-F238E27FC236}">
              <a16:creationId xmlns:a16="http://schemas.microsoft.com/office/drawing/2014/main" id="{35182DA3-97A7-4A05-8E5F-CB45E3DA7498}"/>
            </a:ext>
          </a:extLst>
        </xdr:cNvPr>
        <xdr:cNvSpPr txBox="1"/>
      </xdr:nvSpPr>
      <xdr:spPr>
        <a:xfrm>
          <a:off x="152660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606" name="フローチャート: 判断 605">
          <a:extLst>
            <a:ext uri="{FF2B5EF4-FFF2-40B4-BE49-F238E27FC236}">
              <a16:creationId xmlns:a16="http://schemas.microsoft.com/office/drawing/2014/main" id="{F8E2892D-11DD-4FA7-AC92-506315E225DD}"/>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124477</xdr:rowOff>
    </xdr:from>
    <xdr:ext cx="405111" cy="259045"/>
    <xdr:sp macro="" textlink="">
      <xdr:nvSpPr>
        <xdr:cNvPr id="607" name="n_2aveValue【庁舎】&#10;有形固定資産減価償却率">
          <a:extLst>
            <a:ext uri="{FF2B5EF4-FFF2-40B4-BE49-F238E27FC236}">
              <a16:creationId xmlns:a16="http://schemas.microsoft.com/office/drawing/2014/main" id="{9D244F25-3938-4307-8179-925A12130F61}"/>
            </a:ext>
          </a:extLst>
        </xdr:cNvPr>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608" name="フローチャート: 判断 607">
          <a:extLst>
            <a:ext uri="{FF2B5EF4-FFF2-40B4-BE49-F238E27FC236}">
              <a16:creationId xmlns:a16="http://schemas.microsoft.com/office/drawing/2014/main" id="{B8103499-765F-47B2-A071-5310D357E3EB}"/>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156227</xdr:rowOff>
    </xdr:from>
    <xdr:ext cx="405111" cy="259045"/>
    <xdr:sp macro="" textlink="">
      <xdr:nvSpPr>
        <xdr:cNvPr id="609" name="n_3aveValue【庁舎】&#10;有形固定資産減価償却率">
          <a:extLst>
            <a:ext uri="{FF2B5EF4-FFF2-40B4-BE49-F238E27FC236}">
              <a16:creationId xmlns:a16="http://schemas.microsoft.com/office/drawing/2014/main" id="{2D7F95C5-EDA6-43C1-B347-03009FAF6DD9}"/>
            </a:ext>
          </a:extLst>
        </xdr:cNvPr>
        <xdr:cNvSpPr txBox="1"/>
      </xdr:nvSpPr>
      <xdr:spPr>
        <a:xfrm>
          <a:off x="13500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id="{F1D53B8C-E8C5-4950-847F-35D5A650241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EA2E8814-6C94-448D-80C9-2468A8AD143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E2D1AFA3-ADB4-4836-BC0A-2661E0EFC4B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5326AE73-E340-4432-9C12-9DC00A3843E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67F2127E-2A88-408A-B2DF-E3241F6B1A4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166370</xdr:rowOff>
    </xdr:from>
    <xdr:to>
      <xdr:col>81</xdr:col>
      <xdr:colOff>101600</xdr:colOff>
      <xdr:row>106</xdr:row>
      <xdr:rowOff>96520</xdr:rowOff>
    </xdr:to>
    <xdr:sp macro="" textlink="">
      <xdr:nvSpPr>
        <xdr:cNvPr id="615" name="楕円 614">
          <a:extLst>
            <a:ext uri="{FF2B5EF4-FFF2-40B4-BE49-F238E27FC236}">
              <a16:creationId xmlns:a16="http://schemas.microsoft.com/office/drawing/2014/main" id="{9EB95CC5-DA60-4315-AEF8-768FE61C4729}"/>
            </a:ext>
          </a:extLst>
        </xdr:cNvPr>
        <xdr:cNvSpPr/>
      </xdr:nvSpPr>
      <xdr:spPr>
        <a:xfrm>
          <a:off x="15430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87647</xdr:rowOff>
    </xdr:from>
    <xdr:ext cx="405111" cy="259045"/>
    <xdr:sp macro="" textlink="">
      <xdr:nvSpPr>
        <xdr:cNvPr id="616" name="n_1mainValue【庁舎】&#10;有形固定資産減価償却率">
          <a:extLst>
            <a:ext uri="{FF2B5EF4-FFF2-40B4-BE49-F238E27FC236}">
              <a16:creationId xmlns:a16="http://schemas.microsoft.com/office/drawing/2014/main" id="{8BD5C172-3A4B-4557-AC57-CFCFC50A6FB4}"/>
            </a:ext>
          </a:extLst>
        </xdr:cNvPr>
        <xdr:cNvSpPr txBox="1"/>
      </xdr:nvSpPr>
      <xdr:spPr>
        <a:xfrm>
          <a:off x="15266044" y="182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7" name="正方形/長方形 616">
          <a:extLst>
            <a:ext uri="{FF2B5EF4-FFF2-40B4-BE49-F238E27FC236}">
              <a16:creationId xmlns:a16="http://schemas.microsoft.com/office/drawing/2014/main" id="{227F5B92-CCEC-489E-8CC8-6528F4BB3A2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8" name="正方形/長方形 617">
          <a:extLst>
            <a:ext uri="{FF2B5EF4-FFF2-40B4-BE49-F238E27FC236}">
              <a16:creationId xmlns:a16="http://schemas.microsoft.com/office/drawing/2014/main" id="{F36C82FD-D97D-4448-A0CE-05C70030E0F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9" name="正方形/長方形 618">
          <a:extLst>
            <a:ext uri="{FF2B5EF4-FFF2-40B4-BE49-F238E27FC236}">
              <a16:creationId xmlns:a16="http://schemas.microsoft.com/office/drawing/2014/main" id="{0A67013D-81F1-4A84-A9B3-1EAE89A44B7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0" name="正方形/長方形 619">
          <a:extLst>
            <a:ext uri="{FF2B5EF4-FFF2-40B4-BE49-F238E27FC236}">
              <a16:creationId xmlns:a16="http://schemas.microsoft.com/office/drawing/2014/main" id="{8ED277EB-4588-4563-856B-ABC56A160BD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1" name="正方形/長方形 620">
          <a:extLst>
            <a:ext uri="{FF2B5EF4-FFF2-40B4-BE49-F238E27FC236}">
              <a16:creationId xmlns:a16="http://schemas.microsoft.com/office/drawing/2014/main" id="{3B2941B5-EFC2-47F6-9C37-69DA3D42E1B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2" name="正方形/長方形 621">
          <a:extLst>
            <a:ext uri="{FF2B5EF4-FFF2-40B4-BE49-F238E27FC236}">
              <a16:creationId xmlns:a16="http://schemas.microsoft.com/office/drawing/2014/main" id="{529D193C-5F59-47FA-8097-D1771B9E1F2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3" name="正方形/長方形 622">
          <a:extLst>
            <a:ext uri="{FF2B5EF4-FFF2-40B4-BE49-F238E27FC236}">
              <a16:creationId xmlns:a16="http://schemas.microsoft.com/office/drawing/2014/main" id="{4CE6A8B7-53AC-4C1C-B22F-F253035A3F4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4" name="正方形/長方形 623">
          <a:extLst>
            <a:ext uri="{FF2B5EF4-FFF2-40B4-BE49-F238E27FC236}">
              <a16:creationId xmlns:a16="http://schemas.microsoft.com/office/drawing/2014/main" id="{3E63AD07-F3A4-40AF-B483-E468A1C4059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5" name="テキスト ボックス 624">
          <a:extLst>
            <a:ext uri="{FF2B5EF4-FFF2-40B4-BE49-F238E27FC236}">
              <a16:creationId xmlns:a16="http://schemas.microsoft.com/office/drawing/2014/main" id="{3CA143BB-A256-4FD7-AB0B-B6757C61A67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6" name="直線コネクタ 625">
          <a:extLst>
            <a:ext uri="{FF2B5EF4-FFF2-40B4-BE49-F238E27FC236}">
              <a16:creationId xmlns:a16="http://schemas.microsoft.com/office/drawing/2014/main" id="{B8D5507D-5A85-48FD-AF3E-84DA7403CFF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7" name="直線コネクタ 626">
          <a:extLst>
            <a:ext uri="{FF2B5EF4-FFF2-40B4-BE49-F238E27FC236}">
              <a16:creationId xmlns:a16="http://schemas.microsoft.com/office/drawing/2014/main" id="{4E1DAADB-D8EF-487C-8DCF-00C033D2C14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8" name="テキスト ボックス 627">
          <a:extLst>
            <a:ext uri="{FF2B5EF4-FFF2-40B4-BE49-F238E27FC236}">
              <a16:creationId xmlns:a16="http://schemas.microsoft.com/office/drawing/2014/main" id="{BC3D7E92-F866-4DD6-863C-A72252FEBBF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9" name="直線コネクタ 628">
          <a:extLst>
            <a:ext uri="{FF2B5EF4-FFF2-40B4-BE49-F238E27FC236}">
              <a16:creationId xmlns:a16="http://schemas.microsoft.com/office/drawing/2014/main" id="{355F00F0-4076-44DF-8406-5C516422CE1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0" name="テキスト ボックス 629">
          <a:extLst>
            <a:ext uri="{FF2B5EF4-FFF2-40B4-BE49-F238E27FC236}">
              <a16:creationId xmlns:a16="http://schemas.microsoft.com/office/drawing/2014/main" id="{1EFD5E9E-B444-47CB-8526-443ADE7C0EF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1" name="直線コネクタ 630">
          <a:extLst>
            <a:ext uri="{FF2B5EF4-FFF2-40B4-BE49-F238E27FC236}">
              <a16:creationId xmlns:a16="http://schemas.microsoft.com/office/drawing/2014/main" id="{7BC02359-E229-4C0A-9626-668183B5600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2" name="テキスト ボックス 631">
          <a:extLst>
            <a:ext uri="{FF2B5EF4-FFF2-40B4-BE49-F238E27FC236}">
              <a16:creationId xmlns:a16="http://schemas.microsoft.com/office/drawing/2014/main" id="{607764E7-329B-4801-AED4-7D7C4B4D645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3" name="直線コネクタ 632">
          <a:extLst>
            <a:ext uri="{FF2B5EF4-FFF2-40B4-BE49-F238E27FC236}">
              <a16:creationId xmlns:a16="http://schemas.microsoft.com/office/drawing/2014/main" id="{C52686D0-5E85-4C5C-89C8-F1872212A18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4" name="テキスト ボックス 633">
          <a:extLst>
            <a:ext uri="{FF2B5EF4-FFF2-40B4-BE49-F238E27FC236}">
              <a16:creationId xmlns:a16="http://schemas.microsoft.com/office/drawing/2014/main" id="{DE73C4AE-DAF7-44D3-87CB-B66B7472654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5" name="直線コネクタ 634">
          <a:extLst>
            <a:ext uri="{FF2B5EF4-FFF2-40B4-BE49-F238E27FC236}">
              <a16:creationId xmlns:a16="http://schemas.microsoft.com/office/drawing/2014/main" id="{82E825C4-9CEC-421E-91FF-C2CA84E78E7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6" name="テキスト ボックス 635">
          <a:extLst>
            <a:ext uri="{FF2B5EF4-FFF2-40B4-BE49-F238E27FC236}">
              <a16:creationId xmlns:a16="http://schemas.microsoft.com/office/drawing/2014/main" id="{81E1BEC0-F38D-4F37-A3B1-C96E3398D0A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7" name="直線コネクタ 636">
          <a:extLst>
            <a:ext uri="{FF2B5EF4-FFF2-40B4-BE49-F238E27FC236}">
              <a16:creationId xmlns:a16="http://schemas.microsoft.com/office/drawing/2014/main" id="{8F2CFF66-297A-4A89-AFCE-6B8555CD902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8" name="テキスト ボックス 637">
          <a:extLst>
            <a:ext uri="{FF2B5EF4-FFF2-40B4-BE49-F238E27FC236}">
              <a16:creationId xmlns:a16="http://schemas.microsoft.com/office/drawing/2014/main" id="{C574E76B-5070-4A41-99DC-735B64BAC2F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9" name="【庁舎】&#10;一人当たり面積グラフ枠">
          <a:extLst>
            <a:ext uri="{FF2B5EF4-FFF2-40B4-BE49-F238E27FC236}">
              <a16:creationId xmlns:a16="http://schemas.microsoft.com/office/drawing/2014/main" id="{9373E51A-D998-44BC-856B-5D7EEDA05E4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640" name="直線コネクタ 639">
          <a:extLst>
            <a:ext uri="{FF2B5EF4-FFF2-40B4-BE49-F238E27FC236}">
              <a16:creationId xmlns:a16="http://schemas.microsoft.com/office/drawing/2014/main" id="{1A9F1EFC-D8FA-4F13-A2BA-1F851968E9C9}"/>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641" name="【庁舎】&#10;一人当たり面積最小値テキスト">
          <a:extLst>
            <a:ext uri="{FF2B5EF4-FFF2-40B4-BE49-F238E27FC236}">
              <a16:creationId xmlns:a16="http://schemas.microsoft.com/office/drawing/2014/main" id="{CCBA97E1-CB87-424F-A95A-54397221FBAB}"/>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642" name="直線コネクタ 641">
          <a:extLst>
            <a:ext uri="{FF2B5EF4-FFF2-40B4-BE49-F238E27FC236}">
              <a16:creationId xmlns:a16="http://schemas.microsoft.com/office/drawing/2014/main" id="{99B88DC2-4667-4DB5-950D-CB3D99AE7650}"/>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643" name="【庁舎】&#10;一人当たり面積最大値テキスト">
          <a:extLst>
            <a:ext uri="{FF2B5EF4-FFF2-40B4-BE49-F238E27FC236}">
              <a16:creationId xmlns:a16="http://schemas.microsoft.com/office/drawing/2014/main" id="{FAD90B91-4771-4C48-AEEF-0F4E3A72139E}"/>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644" name="直線コネクタ 643">
          <a:extLst>
            <a:ext uri="{FF2B5EF4-FFF2-40B4-BE49-F238E27FC236}">
              <a16:creationId xmlns:a16="http://schemas.microsoft.com/office/drawing/2014/main" id="{6B12A786-8405-4D62-9D74-A20AA382429E}"/>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645" name="【庁舎】&#10;一人当たり面積平均値テキスト">
          <a:extLst>
            <a:ext uri="{FF2B5EF4-FFF2-40B4-BE49-F238E27FC236}">
              <a16:creationId xmlns:a16="http://schemas.microsoft.com/office/drawing/2014/main" id="{4C8DA712-F25F-4DE7-BEFF-F8DCC054FDEB}"/>
            </a:ext>
          </a:extLst>
        </xdr:cNvPr>
        <xdr:cNvSpPr txBox="1"/>
      </xdr:nvSpPr>
      <xdr:spPr>
        <a:xfrm>
          <a:off x="221996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646" name="フローチャート: 判断 645">
          <a:extLst>
            <a:ext uri="{FF2B5EF4-FFF2-40B4-BE49-F238E27FC236}">
              <a16:creationId xmlns:a16="http://schemas.microsoft.com/office/drawing/2014/main" id="{3EBCDB3C-498D-43FD-A2C2-3165B2FDC915}"/>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647" name="フローチャート: 判断 646">
          <a:extLst>
            <a:ext uri="{FF2B5EF4-FFF2-40B4-BE49-F238E27FC236}">
              <a16:creationId xmlns:a16="http://schemas.microsoft.com/office/drawing/2014/main" id="{12F4B86F-4F28-4DF9-A4CA-CCDE0E737945}"/>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59707</xdr:rowOff>
    </xdr:from>
    <xdr:ext cx="469744" cy="259045"/>
    <xdr:sp macro="" textlink="">
      <xdr:nvSpPr>
        <xdr:cNvPr id="648" name="n_1aveValue【庁舎】&#10;一人当たり面積">
          <a:extLst>
            <a:ext uri="{FF2B5EF4-FFF2-40B4-BE49-F238E27FC236}">
              <a16:creationId xmlns:a16="http://schemas.microsoft.com/office/drawing/2014/main" id="{E98DE12A-5C04-4056-AE7D-E5B5580301E5}"/>
            </a:ext>
          </a:extLst>
        </xdr:cNvPr>
        <xdr:cNvSpPr txBox="1"/>
      </xdr:nvSpPr>
      <xdr:spPr>
        <a:xfrm>
          <a:off x="210757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649" name="フローチャート: 判断 648">
          <a:extLst>
            <a:ext uri="{FF2B5EF4-FFF2-40B4-BE49-F238E27FC236}">
              <a16:creationId xmlns:a16="http://schemas.microsoft.com/office/drawing/2014/main" id="{5EF1F23E-0391-4172-92DD-61E73EC6A19B}"/>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53991</xdr:rowOff>
    </xdr:from>
    <xdr:ext cx="469744" cy="259045"/>
    <xdr:sp macro="" textlink="">
      <xdr:nvSpPr>
        <xdr:cNvPr id="650" name="n_2aveValue【庁舎】&#10;一人当たり面積">
          <a:extLst>
            <a:ext uri="{FF2B5EF4-FFF2-40B4-BE49-F238E27FC236}">
              <a16:creationId xmlns:a16="http://schemas.microsoft.com/office/drawing/2014/main" id="{32B2D461-7BDC-4415-801C-D82FC21E7885}"/>
            </a:ext>
          </a:extLst>
        </xdr:cNvPr>
        <xdr:cNvSpPr txBox="1"/>
      </xdr:nvSpPr>
      <xdr:spPr>
        <a:xfrm>
          <a:off x="20199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651" name="フローチャート: 判断 650">
          <a:extLst>
            <a:ext uri="{FF2B5EF4-FFF2-40B4-BE49-F238E27FC236}">
              <a16:creationId xmlns:a16="http://schemas.microsoft.com/office/drawing/2014/main" id="{9623295C-F4A1-4832-8AC0-499CA1024512}"/>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76852</xdr:rowOff>
    </xdr:from>
    <xdr:ext cx="469744" cy="259045"/>
    <xdr:sp macro="" textlink="">
      <xdr:nvSpPr>
        <xdr:cNvPr id="652" name="n_3aveValue【庁舎】&#10;一人当たり面積">
          <a:extLst>
            <a:ext uri="{FF2B5EF4-FFF2-40B4-BE49-F238E27FC236}">
              <a16:creationId xmlns:a16="http://schemas.microsoft.com/office/drawing/2014/main" id="{1590EC57-61B5-47A3-82E2-410AD4F711CF}"/>
            </a:ext>
          </a:extLst>
        </xdr:cNvPr>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FB2207EB-1522-4B2B-B727-0E2262100C7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BAAB855F-F29E-4B3D-9928-E0E4CF86F96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EFBC7A7C-CEFF-4C98-9F7D-1D901126F6B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C8A77C23-A870-4294-9C4F-D2482B9497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8D30EFD0-2116-4C91-8C27-FF8E496F297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71882</xdr:rowOff>
    </xdr:from>
    <xdr:to>
      <xdr:col>112</xdr:col>
      <xdr:colOff>38100</xdr:colOff>
      <xdr:row>108</xdr:row>
      <xdr:rowOff>2032</xdr:rowOff>
    </xdr:to>
    <xdr:sp macro="" textlink="">
      <xdr:nvSpPr>
        <xdr:cNvPr id="658" name="楕円 657">
          <a:extLst>
            <a:ext uri="{FF2B5EF4-FFF2-40B4-BE49-F238E27FC236}">
              <a16:creationId xmlns:a16="http://schemas.microsoft.com/office/drawing/2014/main" id="{A31D0973-8AC3-4F86-B99F-7BA2C3E9926C}"/>
            </a:ext>
          </a:extLst>
        </xdr:cNvPr>
        <xdr:cNvSpPr/>
      </xdr:nvSpPr>
      <xdr:spPr>
        <a:xfrm>
          <a:off x="21272500" y="1841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164609</xdr:rowOff>
    </xdr:from>
    <xdr:ext cx="469744" cy="259045"/>
    <xdr:sp macro="" textlink="">
      <xdr:nvSpPr>
        <xdr:cNvPr id="659" name="n_1mainValue【庁舎】&#10;一人当たり面積">
          <a:extLst>
            <a:ext uri="{FF2B5EF4-FFF2-40B4-BE49-F238E27FC236}">
              <a16:creationId xmlns:a16="http://schemas.microsoft.com/office/drawing/2014/main" id="{D9A7E007-A820-4068-ADDF-7A0971C7E167}"/>
            </a:ext>
          </a:extLst>
        </xdr:cNvPr>
        <xdr:cNvSpPr txBox="1"/>
      </xdr:nvSpPr>
      <xdr:spPr>
        <a:xfrm>
          <a:off x="21075727" y="1850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a:extLst>
            <a:ext uri="{FF2B5EF4-FFF2-40B4-BE49-F238E27FC236}">
              <a16:creationId xmlns:a16="http://schemas.microsoft.com/office/drawing/2014/main" id="{BD687AC4-9884-42FF-8619-C3657938239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a:extLst>
            <a:ext uri="{FF2B5EF4-FFF2-40B4-BE49-F238E27FC236}">
              <a16:creationId xmlns:a16="http://schemas.microsoft.com/office/drawing/2014/main" id="{A2D07EDF-10FE-4863-8793-68A51E2B920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a:extLst>
            <a:ext uri="{FF2B5EF4-FFF2-40B4-BE49-F238E27FC236}">
              <a16:creationId xmlns:a16="http://schemas.microsoft.com/office/drawing/2014/main" id="{AAF498F1-8489-4FB3-8162-236F47FC12E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（平成３０年度固定資産台帳未整備）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福島県鮫川村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3,392
3,378
131.34
3,542,726
3,345,773
176,579
1,967,331
2,895,923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類似団体平均と同程度ではあるが、今後とも自主財源の確保に努め、財政基盤の強化を図る。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1016</xdr:rowOff>
    </xdr:from>
    <xdr:to>
      <xdr:col>23</xdr:col>
      <xdr:colOff>133350</xdr:colOff>
      <xdr:row>44</xdr:row>
      <xdr:rowOff>10668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54481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10668</xdr:rowOff>
    </xdr:from>
    <xdr:to>
      <xdr:col>19</xdr:col>
      <xdr:colOff>133350</xdr:colOff>
      <xdr:row>44</xdr:row>
      <xdr:rowOff>10668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10668</xdr:rowOff>
    </xdr:from>
    <xdr:to>
      <xdr:col>15</xdr:col>
      <xdr:colOff>82550</xdr:colOff>
      <xdr:row>44</xdr:row>
      <xdr:rowOff>10668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10668</xdr:rowOff>
    </xdr:from>
    <xdr:to>
      <xdr:col>11</xdr:col>
      <xdr:colOff>31750</xdr:colOff>
      <xdr:row>44</xdr:row>
      <xdr:rowOff>10668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46245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121666</xdr:rowOff>
    </xdr:from>
    <xdr:to>
      <xdr:col>23</xdr:col>
      <xdr:colOff>184150</xdr:colOff>
      <xdr:row>44</xdr:row>
      <xdr:rowOff>51816</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131318</xdr:rowOff>
    </xdr:from>
    <xdr:to>
      <xdr:col>19</xdr:col>
      <xdr:colOff>184150</xdr:colOff>
      <xdr:row>44</xdr:row>
      <xdr:rowOff>61468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46245</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131318</xdr:rowOff>
    </xdr:from>
    <xdr:to>
      <xdr:col>15</xdr:col>
      <xdr:colOff>133350</xdr:colOff>
      <xdr:row>44</xdr:row>
      <xdr:rowOff>61468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46245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131318</xdr:rowOff>
    </xdr:from>
    <xdr:to>
      <xdr:col>11</xdr:col>
      <xdr:colOff>82550</xdr:colOff>
      <xdr:row>44</xdr:row>
      <xdr:rowOff>61468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46245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％低くなった。全国や福島県平均より下回っているものの、類似団体平均と比べると</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％上回っている。今後も財政改革の取組みを通じて事務事業の見直しを図り、経常的経費の削減に努める。</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102235</xdr:rowOff>
    </xdr:from>
    <xdr:to>
      <xdr:col>23</xdr:col>
      <xdr:colOff>133350</xdr:colOff>
      <xdr:row>63</xdr:row>
      <xdr:rowOff>122344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903585"/>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21802</xdr:rowOff>
    </xdr:from>
    <xdr:to>
      <xdr:col>19</xdr:col>
      <xdr:colOff>133350</xdr:colOff>
      <xdr:row>63</xdr:row>
      <xdr:rowOff>122344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823152"/>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142981</xdr:rowOff>
    </xdr:from>
    <xdr:to>
      <xdr:col>15</xdr:col>
      <xdr:colOff>82550</xdr:colOff>
      <xdr:row>63</xdr:row>
      <xdr:rowOff>21802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772881"/>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142981</xdr:rowOff>
    </xdr:from>
    <xdr:to>
      <xdr:col>11</xdr:col>
      <xdr:colOff>31750</xdr:colOff>
      <xdr:row>63</xdr:row>
      <xdr:rowOff>49954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772881"/>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23512</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82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71544</xdr:rowOff>
    </xdr:from>
    <xdr:to>
      <xdr:col>19</xdr:col>
      <xdr:colOff>184150</xdr:colOff>
      <xdr:row>64</xdr:row>
      <xdr:rowOff>1694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157921</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95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142452</xdr:rowOff>
    </xdr:from>
    <xdr:to>
      <xdr:col>15</xdr:col>
      <xdr:colOff>133350</xdr:colOff>
      <xdr:row>63</xdr:row>
      <xdr:rowOff>72602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57379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92181</xdr:rowOff>
    </xdr:from>
    <xdr:to>
      <xdr:col>11</xdr:col>
      <xdr:colOff>82550</xdr:colOff>
      <xdr:row>63</xdr:row>
      <xdr:rowOff>22331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2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32508</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49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170604</xdr:rowOff>
    </xdr:from>
    <xdr:to>
      <xdr:col>7</xdr:col>
      <xdr:colOff>31750</xdr:colOff>
      <xdr:row>63</xdr:row>
      <xdr:rowOff>100754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85531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[319,956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5,683</a:t>
          </a:r>
          <a:r>
            <a:rPr kumimoji="1" lang="ja-JP" altLang="en-US" sz="1300">
              <a:latin typeface="ＭＳ Ｐゴシック" panose="020B0600070205080204" pitchFamily="50" charset="-128"/>
              <a:ea typeface="ＭＳ Ｐゴシック" panose="020B0600070205080204" pitchFamily="50" charset="-128"/>
            </a:rPr>
            <a:t>円の増となったが、類似団体と比べると</a:t>
          </a:r>
          <a:r>
            <a:rPr kumimoji="1" lang="en-US" altLang="ja-JP" sz="1300">
              <a:latin typeface="ＭＳ Ｐゴシック" panose="020B0600070205080204" pitchFamily="50" charset="-128"/>
              <a:ea typeface="ＭＳ Ｐゴシック" panose="020B0600070205080204" pitchFamily="50" charset="-128"/>
            </a:rPr>
            <a:t>98,984</a:t>
          </a:r>
          <a:r>
            <a:rPr kumimoji="1" lang="ja-JP" altLang="en-US" sz="1300">
              <a:latin typeface="ＭＳ Ｐゴシック" panose="020B0600070205080204" pitchFamily="50" charset="-128"/>
              <a:ea typeface="ＭＳ Ｐゴシック" panose="020B0600070205080204" pitchFamily="50" charset="-128"/>
            </a:rPr>
            <a:t>円少ない。前年度と比較し、賃金やパソコン機器更新等のため物件費が増額、また、情報化推進事業の保守業務や各施設の補修費のため維持補修費が増額となった。今後、人件費や物件費等について経費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29651</xdr:rowOff>
    </xdr:from>
    <xdr:to>
      <xdr:col>23</xdr:col>
      <xdr:colOff>133350</xdr:colOff>
      <xdr:row>82</xdr:row>
      <xdr:rowOff>51960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88551"/>
          <a:ext cx="838200" cy="2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22471</xdr:rowOff>
    </xdr:from>
    <xdr:to>
      <xdr:col>19</xdr:col>
      <xdr:colOff>133350</xdr:colOff>
      <xdr:row>82</xdr:row>
      <xdr:rowOff>29651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81371"/>
          <a:ext cx="889000" cy="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22471</xdr:rowOff>
    </xdr:from>
    <xdr:to>
      <xdr:col>15</xdr:col>
      <xdr:colOff>82550</xdr:colOff>
      <xdr:row>82</xdr:row>
      <xdr:rowOff>38798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081371"/>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35492</xdr:rowOff>
    </xdr:from>
    <xdr:to>
      <xdr:col>11</xdr:col>
      <xdr:colOff>31750</xdr:colOff>
      <xdr:row>82</xdr:row>
      <xdr:rowOff>38798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94392"/>
          <a:ext cx="889000" cy="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1160</xdr:rowOff>
    </xdr:from>
    <xdr:to>
      <xdr:col>23</xdr:col>
      <xdr:colOff>184150</xdr:colOff>
      <xdr:row>82</xdr:row>
      <xdr:rowOff>102760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6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17687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0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150301</xdr:rowOff>
    </xdr:from>
    <xdr:to>
      <xdr:col>19</xdr:col>
      <xdr:colOff>184150</xdr:colOff>
      <xdr:row>82</xdr:row>
      <xdr:rowOff>80451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3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90628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06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143121</xdr:rowOff>
    </xdr:from>
    <xdr:to>
      <xdr:col>15</xdr:col>
      <xdr:colOff>133350</xdr:colOff>
      <xdr:row>82</xdr:row>
      <xdr:rowOff>73271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3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83448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9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159448</xdr:rowOff>
    </xdr:from>
    <xdr:to>
      <xdr:col>11</xdr:col>
      <xdr:colOff>82550</xdr:colOff>
      <xdr:row>82</xdr:row>
      <xdr:rowOff>89598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4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99775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1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156142</xdr:rowOff>
    </xdr:from>
    <xdr:to>
      <xdr:col>7</xdr:col>
      <xdr:colOff>31750</xdr:colOff>
      <xdr:row>82</xdr:row>
      <xdr:rowOff>86292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96469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12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本村のラスパイレス指数は前年度と比較し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％の減となった。類似団体と比べると</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上回っている。これは職員構造に問題があり容易に改善できない状況であるが、今後も引き続き給与抑制を図るなど総人件費の抑制に努め給与の適正化を進める。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144780</xdr:rowOff>
    </xdr:from>
    <xdr:to>
      <xdr:col>81</xdr:col>
      <xdr:colOff>44450</xdr:colOff>
      <xdr:row>88</xdr:row>
      <xdr:rowOff>156845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523238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156845</xdr:rowOff>
    </xdr:from>
    <xdr:to>
      <xdr:col>77</xdr:col>
      <xdr:colOff>44450</xdr:colOff>
      <xdr:row>89</xdr:row>
      <xdr:rowOff>9525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524444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102552</xdr:rowOff>
    </xdr:from>
    <xdr:to>
      <xdr:col>72</xdr:col>
      <xdr:colOff>203200</xdr:colOff>
      <xdr:row>89</xdr:row>
      <xdr:rowOff>9525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5190152"/>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102552</xdr:rowOff>
    </xdr:from>
    <xdr:to>
      <xdr:col>68</xdr:col>
      <xdr:colOff>152400</xdr:colOff>
      <xdr:row>88</xdr:row>
      <xdr:rowOff>102552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51901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93980</xdr:rowOff>
    </xdr:from>
    <xdr:to>
      <xdr:col>81</xdr:col>
      <xdr:colOff>95250</xdr:colOff>
      <xdr:row>89</xdr:row>
      <xdr:rowOff>24130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161307</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507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106045</xdr:rowOff>
    </xdr:from>
    <xdr:to>
      <xdr:col>77</xdr:col>
      <xdr:colOff>95250</xdr:colOff>
      <xdr:row>89</xdr:row>
      <xdr:rowOff>36195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51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20972</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280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130175</xdr:rowOff>
    </xdr:from>
    <xdr:to>
      <xdr:col>73</xdr:col>
      <xdr:colOff>44450</xdr:colOff>
      <xdr:row>89</xdr:row>
      <xdr:rowOff>60325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45102</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51752</xdr:rowOff>
    </xdr:from>
    <xdr:to>
      <xdr:col>68</xdr:col>
      <xdr:colOff>203200</xdr:colOff>
      <xdr:row>88</xdr:row>
      <xdr:rowOff>153352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51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138129</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22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51752</xdr:rowOff>
    </xdr:from>
    <xdr:to>
      <xdr:col>64</xdr:col>
      <xdr:colOff>152400</xdr:colOff>
      <xdr:row>88</xdr:row>
      <xdr:rowOff>153352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51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138129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522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本村の人口千人当たりの職員数は</a:t>
          </a:r>
          <a:r>
            <a:rPr kumimoji="1" lang="en-US" altLang="ja-JP" sz="1300">
              <a:latin typeface="ＭＳ Ｐゴシック" panose="020B0600070205080204" pitchFamily="50" charset="-128"/>
              <a:ea typeface="ＭＳ Ｐゴシック" panose="020B0600070205080204" pitchFamily="50" charset="-128"/>
            </a:rPr>
            <a:t>19.16</a:t>
          </a:r>
          <a:r>
            <a:rPr kumimoji="1" lang="ja-JP" altLang="en-US" sz="1300">
              <a:latin typeface="ＭＳ Ｐゴシック" panose="020B0600070205080204" pitchFamily="50" charset="-128"/>
              <a:ea typeface="ＭＳ Ｐゴシック" panose="020B0600070205080204" pitchFamily="50" charset="-128"/>
            </a:rPr>
            <a:t>人となり、前年度と比較し</a:t>
          </a:r>
          <a:r>
            <a:rPr kumimoji="1" lang="en-US" altLang="ja-JP" sz="1300">
              <a:latin typeface="ＭＳ Ｐゴシック" panose="020B0600070205080204" pitchFamily="50" charset="-128"/>
              <a:ea typeface="ＭＳ Ｐゴシック" panose="020B0600070205080204" pitchFamily="50" charset="-128"/>
            </a:rPr>
            <a:t>0.97</a:t>
          </a:r>
          <a:r>
            <a:rPr kumimoji="1" lang="ja-JP" altLang="en-US" sz="1300">
              <a:latin typeface="ＭＳ Ｐゴシック" panose="020B0600070205080204" pitchFamily="50" charset="-128"/>
              <a:ea typeface="ＭＳ Ｐゴシック" panose="020B0600070205080204" pitchFamily="50" charset="-128"/>
            </a:rPr>
            <a:t>人の増となったが、類似団体から比べると</a:t>
          </a:r>
          <a:r>
            <a:rPr kumimoji="1" lang="en-US" altLang="ja-JP" sz="1300">
              <a:latin typeface="ＭＳ Ｐゴシック" panose="020B0600070205080204" pitchFamily="50" charset="-128"/>
              <a:ea typeface="ＭＳ Ｐゴシック" panose="020B0600070205080204" pitchFamily="50" charset="-128"/>
            </a:rPr>
            <a:t>2.68</a:t>
          </a:r>
          <a:r>
            <a:rPr kumimoji="1" lang="ja-JP" altLang="en-US" sz="1300">
              <a:latin typeface="ＭＳ Ｐゴシック" panose="020B0600070205080204" pitchFamily="50" charset="-128"/>
              <a:ea typeface="ＭＳ Ｐゴシック" panose="020B0600070205080204" pitchFamily="50" charset="-128"/>
            </a:rPr>
            <a:t>人少ない。今後、新規採用者数の平準化を進めることにより大幅な抑制に努める。</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99985</xdr:rowOff>
    </xdr:from>
    <xdr:to>
      <xdr:col>81</xdr:col>
      <xdr:colOff>44450</xdr:colOff>
      <xdr:row>59</xdr:row>
      <xdr:rowOff>133423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215535"/>
          <a:ext cx="838200" cy="3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78958</xdr:rowOff>
    </xdr:from>
    <xdr:to>
      <xdr:col>77</xdr:col>
      <xdr:colOff>44450</xdr:colOff>
      <xdr:row>59</xdr:row>
      <xdr:rowOff>99985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194508"/>
          <a:ext cx="889000" cy="2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57586</xdr:rowOff>
    </xdr:from>
    <xdr:to>
      <xdr:col>72</xdr:col>
      <xdr:colOff>203200</xdr:colOff>
      <xdr:row>59</xdr:row>
      <xdr:rowOff>78958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173136"/>
          <a:ext cx="889000" cy="2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57586</xdr:rowOff>
    </xdr:from>
    <xdr:to>
      <xdr:col>68</xdr:col>
      <xdr:colOff>152400</xdr:colOff>
      <xdr:row>59</xdr:row>
      <xdr:rowOff>71374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17313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82623</xdr:rowOff>
    </xdr:from>
    <xdr:to>
      <xdr:col>81</xdr:col>
      <xdr:colOff>95250</xdr:colOff>
      <xdr:row>60</xdr:row>
      <xdr:rowOff>12773</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19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99150</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04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49185</xdr:rowOff>
    </xdr:from>
    <xdr:to>
      <xdr:col>77</xdr:col>
      <xdr:colOff>95250</xdr:colOff>
      <xdr:row>59</xdr:row>
      <xdr:rowOff>150785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16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160962</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9933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28158</xdr:rowOff>
    </xdr:from>
    <xdr:to>
      <xdr:col>73</xdr:col>
      <xdr:colOff>44450</xdr:colOff>
      <xdr:row>59</xdr:row>
      <xdr:rowOff>129758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14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139935</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991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6786</xdr:rowOff>
    </xdr:from>
    <xdr:to>
      <xdr:col>68</xdr:col>
      <xdr:colOff>203200</xdr:colOff>
      <xdr:row>59</xdr:row>
      <xdr:rowOff>108386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12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118563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89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20574</xdr:rowOff>
    </xdr:from>
    <xdr:to>
      <xdr:col>64</xdr:col>
      <xdr:colOff>152400</xdr:colOff>
      <xdr:row>59</xdr:row>
      <xdr:rowOff>122174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1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132351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90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％の増となったが類似団体と比べると</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下回っている。今後実施する事業によっては、地方債の発行が多くなることが予想されるので、辺地対策事業債や過疎対策事業債などの交付税措置のある起債を主に活用しながら、実施する事業を選別して地方債の発行を抑制し、財政の健全化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8636</xdr:rowOff>
    </xdr:from>
    <xdr:to>
      <xdr:col>81</xdr:col>
      <xdr:colOff>44450</xdr:colOff>
      <xdr:row>41</xdr:row>
      <xdr:rowOff>18288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703808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141478</xdr:rowOff>
    </xdr:from>
    <xdr:to>
      <xdr:col>77</xdr:col>
      <xdr:colOff>44450</xdr:colOff>
      <xdr:row>41</xdr:row>
      <xdr:rowOff>8636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699947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40</xdr:row>
      <xdr:rowOff>141478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4401800" y="698500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40</xdr:row>
      <xdr:rowOff>141478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698500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138938</xdr:rowOff>
    </xdr:from>
    <xdr:to>
      <xdr:col>81</xdr:col>
      <xdr:colOff>95250</xdr:colOff>
      <xdr:row>41</xdr:row>
      <xdr:rowOff>69088</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155465</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84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129286</xdr:rowOff>
    </xdr:from>
    <xdr:to>
      <xdr:col>77</xdr:col>
      <xdr:colOff>95250</xdr:colOff>
      <xdr:row>41</xdr:row>
      <xdr:rowOff>59436</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69613</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75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90678</xdr:rowOff>
    </xdr:from>
    <xdr:to>
      <xdr:col>73</xdr:col>
      <xdr:colOff>44450</xdr:colOff>
      <xdr:row>41</xdr:row>
      <xdr:rowOff>20828</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31005</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71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90678</xdr:rowOff>
    </xdr:from>
    <xdr:to>
      <xdr:col>64</xdr:col>
      <xdr:colOff>152400</xdr:colOff>
      <xdr:row>41</xdr:row>
      <xdr:rowOff>20828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31005</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71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農道整備事業に係る債務負担行為２件のうち１件を平成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年度繰上償還したことによる将来負担額の減と、基金への剰余金積立や公有施設整備基金への積み立てによる充当可能基金の増により将来負担比率が低率で推移している。今後も財政の健全化に努める。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福島県鮫川村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3,392
3,378
131.34
3,542,726
3,345,773
176,579
1,967,331
2,895,923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人件費における経常収支比率は前年度比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％増となり、類似団体の平均と比較すると</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％上回っている。人口一人当たりの決算額は</a:t>
          </a:r>
          <a:r>
            <a:rPr kumimoji="1" lang="en-US" altLang="ja-JP" sz="1300">
              <a:latin typeface="ＭＳ Ｐゴシック" panose="020B0600070205080204" pitchFamily="50" charset="-128"/>
              <a:ea typeface="ＭＳ Ｐゴシック" panose="020B0600070205080204" pitchFamily="50" charset="-128"/>
            </a:rPr>
            <a:t>169,877</a:t>
          </a:r>
          <a:r>
            <a:rPr kumimoji="1" lang="ja-JP" altLang="en-US" sz="1300">
              <a:latin typeface="ＭＳ Ｐゴシック" panose="020B0600070205080204" pitchFamily="50" charset="-128"/>
              <a:ea typeface="ＭＳ Ｐゴシック" panose="020B0600070205080204" pitchFamily="50" charset="-128"/>
            </a:rPr>
            <a:t>円で類似団体平均と比べ</a:t>
          </a:r>
          <a:r>
            <a:rPr kumimoji="1" lang="en-US" altLang="ja-JP" sz="1300">
              <a:latin typeface="ＭＳ Ｐゴシック" panose="020B0600070205080204" pitchFamily="50" charset="-128"/>
              <a:ea typeface="ＭＳ Ｐゴシック" panose="020B0600070205080204" pitchFamily="50" charset="-128"/>
            </a:rPr>
            <a:t>20,824</a:t>
          </a:r>
          <a:r>
            <a:rPr kumimoji="1" lang="ja-JP" altLang="en-US" sz="1300">
              <a:latin typeface="ＭＳ Ｐゴシック" panose="020B0600070205080204" pitchFamily="50" charset="-128"/>
              <a:ea typeface="ＭＳ Ｐゴシック" panose="020B0600070205080204" pitchFamily="50" charset="-128"/>
            </a:rPr>
            <a:t>円少なく、人口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人当たり職員数も</a:t>
          </a:r>
          <a:r>
            <a:rPr kumimoji="1" lang="en-US" altLang="ja-JP" sz="1300">
              <a:latin typeface="ＭＳ Ｐゴシック" panose="020B0600070205080204" pitchFamily="50" charset="-128"/>
              <a:ea typeface="ＭＳ Ｐゴシック" panose="020B0600070205080204" pitchFamily="50" charset="-128"/>
            </a:rPr>
            <a:t>19.16</a:t>
          </a:r>
          <a:r>
            <a:rPr kumimoji="1" lang="ja-JP" altLang="en-US" sz="1300">
              <a:latin typeface="ＭＳ Ｐゴシック" panose="020B0600070205080204" pitchFamily="50" charset="-128"/>
              <a:ea typeface="ＭＳ Ｐゴシック" panose="020B0600070205080204" pitchFamily="50" charset="-128"/>
            </a:rPr>
            <a:t>人で類似団体と比べると</a:t>
          </a:r>
          <a:r>
            <a:rPr kumimoji="1" lang="en-US" altLang="ja-JP" sz="1300">
              <a:latin typeface="ＭＳ Ｐゴシック" panose="020B0600070205080204" pitchFamily="50" charset="-128"/>
              <a:ea typeface="ＭＳ Ｐゴシック" panose="020B0600070205080204" pitchFamily="50" charset="-128"/>
            </a:rPr>
            <a:t>2.68</a:t>
          </a:r>
          <a:r>
            <a:rPr kumimoji="1" lang="ja-JP" altLang="en-US" sz="1300">
              <a:latin typeface="ＭＳ Ｐゴシック" panose="020B0600070205080204" pitchFamily="50" charset="-128"/>
              <a:ea typeface="ＭＳ Ｐゴシック" panose="020B0600070205080204" pitchFamily="50" charset="-128"/>
            </a:rPr>
            <a:t>人少ない。今後も給与水準の適正を図り、人件費の削減に努める。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133858</xdr:rowOff>
    </xdr:from>
    <xdr:to>
      <xdr:col>24</xdr:col>
      <xdr:colOff>25400</xdr:colOff>
      <xdr:row>38</xdr:row>
      <xdr:rowOff>26416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7750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37</xdr:row>
      <xdr:rowOff>133858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592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37</xdr:row>
      <xdr:rowOff>138430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59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38</xdr:row>
      <xdr:rowOff>17272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820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119143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83058</xdr:rowOff>
    </xdr:from>
    <xdr:to>
      <xdr:col>20</xdr:col>
      <xdr:colOff>38100</xdr:colOff>
      <xdr:row>38</xdr:row>
      <xdr:rowOff>13208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169435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52849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物件費に係る経常収支比率は前年度と比較し</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％増となり、類似団体平均と比べ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％増となった。これは認定こども園等の賃金新等によるものである。今後も経費の削減に努める。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83566</xdr:rowOff>
    </xdr:from>
    <xdr:to>
      <xdr:col>82</xdr:col>
      <xdr:colOff>107950</xdr:colOff>
      <xdr:row>17</xdr:row>
      <xdr:rowOff>124714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9821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46990</xdr:rowOff>
    </xdr:from>
    <xdr:to>
      <xdr:col>78</xdr:col>
      <xdr:colOff>69850</xdr:colOff>
      <xdr:row>17</xdr:row>
      <xdr:rowOff>83566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616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154432</xdr:rowOff>
    </xdr:from>
    <xdr:to>
      <xdr:col>73</xdr:col>
      <xdr:colOff>180975</xdr:colOff>
      <xdr:row>17</xdr:row>
      <xdr:rowOff>46990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976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16</xdr:row>
      <xdr:rowOff>154432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93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73914</xdr:rowOff>
    </xdr:from>
    <xdr:to>
      <xdr:col>82</xdr:col>
      <xdr:colOff>158750</xdr:colOff>
      <xdr:row>18</xdr:row>
      <xdr:rowOff>4064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45991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32766</xdr:rowOff>
    </xdr:from>
    <xdr:to>
      <xdr:col>78</xdr:col>
      <xdr:colOff>120650</xdr:colOff>
      <xdr:row>17</xdr:row>
      <xdr:rowOff>134366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119143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167640</xdr:rowOff>
    </xdr:from>
    <xdr:to>
      <xdr:col>74</xdr:col>
      <xdr:colOff>31750</xdr:colOff>
      <xdr:row>17</xdr:row>
      <xdr:rowOff>97790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103632</xdr:rowOff>
    </xdr:from>
    <xdr:to>
      <xdr:col>69</xdr:col>
      <xdr:colOff>142875</xdr:colOff>
      <xdr:row>17</xdr:row>
      <xdr:rowOff>33782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43959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39387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％上回っているが、全国や福島県平均と比べると下回っている。要因は、児童手当や乳幼児医療費の減によるものである。今後も適正な給付に努める。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63500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5758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25400</xdr:rowOff>
    </xdr:from>
    <xdr:to>
      <xdr:col>19</xdr:col>
      <xdr:colOff>187325</xdr:colOff>
      <xdr:row>56</xdr:row>
      <xdr:rowOff>63500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62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25400</xdr:rowOff>
    </xdr:from>
    <xdr:to>
      <xdr:col>15</xdr:col>
      <xdr:colOff>98425</xdr:colOff>
      <xdr:row>56</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626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152400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690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67327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xdr:rowOff>
    </xdr:from>
    <xdr:to>
      <xdr:col>20</xdr:col>
      <xdr:colOff>38100</xdr:colOff>
      <xdr:row>56</xdr:row>
      <xdr:rowOff>114300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99077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146050</xdr:rowOff>
    </xdr:from>
    <xdr:to>
      <xdr:col>15</xdr:col>
      <xdr:colOff>149225</xdr:colOff>
      <xdr:row>56</xdr:row>
      <xdr:rowOff>76200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％減となり、類似団体平均を</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％下回った。今後も特別会計の運営の適正化を図ることにより、普通会計の負担額を減少するように努める。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88138</xdr:rowOff>
    </xdr:from>
    <xdr:to>
      <xdr:col>82</xdr:col>
      <xdr:colOff>107950</xdr:colOff>
      <xdr:row>55</xdr:row>
      <xdr:rowOff>133858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51788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101854</xdr:rowOff>
    </xdr:from>
    <xdr:to>
      <xdr:col>78</xdr:col>
      <xdr:colOff>69850</xdr:colOff>
      <xdr:row>55</xdr:row>
      <xdr:rowOff>133858</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5316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163576</xdr:rowOff>
    </xdr:from>
    <xdr:to>
      <xdr:col>73</xdr:col>
      <xdr:colOff>180975</xdr:colOff>
      <xdr:row>55</xdr:row>
      <xdr:rowOff>101854</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42187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163576</xdr:rowOff>
    </xdr:from>
    <xdr:to>
      <xdr:col>69</xdr:col>
      <xdr:colOff>92075</xdr:colOff>
      <xdr:row>55</xdr:row>
      <xdr:rowOff>97282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42187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37338</xdr:rowOff>
    </xdr:from>
    <xdr:to>
      <xdr:col>82</xdr:col>
      <xdr:colOff>158750</xdr:colOff>
      <xdr:row>55</xdr:row>
      <xdr:rowOff>138938</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4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53865</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312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83058</xdr:rowOff>
    </xdr:from>
    <xdr:to>
      <xdr:col>78</xdr:col>
      <xdr:colOff>120650</xdr:colOff>
      <xdr:row>56</xdr:row>
      <xdr:rowOff>13208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23385</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28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51054</xdr:rowOff>
    </xdr:from>
    <xdr:to>
      <xdr:col>74</xdr:col>
      <xdr:colOff>31750</xdr:colOff>
      <xdr:row>55</xdr:row>
      <xdr:rowOff>152654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162831</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24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112776</xdr:rowOff>
    </xdr:from>
    <xdr:to>
      <xdr:col>69</xdr:col>
      <xdr:colOff>142875</xdr:colOff>
      <xdr:row>55</xdr:row>
      <xdr:rowOff>42926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3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53103</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1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46482</xdr:rowOff>
    </xdr:from>
    <xdr:to>
      <xdr:col>65</xdr:col>
      <xdr:colOff>53975</xdr:colOff>
      <xdr:row>55</xdr:row>
      <xdr:rowOff>148082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47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158259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24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補助費等に係る経常収支比率は前年度と比較し</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％減となり、類似団体平均を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％下回っている。各種団体への補助金見直しは毎年行っているが、今後も補助金を交付するうえで適切に事業を行っているかなど補助対象経費の見直しを進め、補助金の削減に努める。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108712</xdr:rowOff>
    </xdr:from>
    <xdr:to>
      <xdr:col>82</xdr:col>
      <xdr:colOff>107950</xdr:colOff>
      <xdr:row>36</xdr:row>
      <xdr:rowOff>168148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28091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168148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23062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85852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2306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85852</xdr:rowOff>
    </xdr:from>
    <xdr:to>
      <xdr:col>69</xdr:col>
      <xdr:colOff>92075</xdr:colOff>
      <xdr:row>36</xdr:row>
      <xdr:rowOff>149860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2580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74439</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35052</xdr:rowOff>
    </xdr:from>
    <xdr:to>
      <xdr:col>69</xdr:col>
      <xdr:colOff>142875</xdr:colOff>
      <xdr:row>36</xdr:row>
      <xdr:rowOff>136652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121429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公債費に係る経常収支比率は前年度と比較し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％減となった。決算額は</a:t>
          </a:r>
          <a:r>
            <a:rPr kumimoji="1" lang="en-US" altLang="ja-JP" sz="1300">
              <a:latin typeface="ＭＳ Ｐゴシック" panose="020B0600070205080204" pitchFamily="50" charset="-128"/>
              <a:ea typeface="ＭＳ Ｐゴシック" panose="020B0600070205080204" pitchFamily="50" charset="-128"/>
            </a:rPr>
            <a:t>356,959</a:t>
          </a:r>
          <a:r>
            <a:rPr kumimoji="1" lang="ja-JP" altLang="en-US" sz="1300">
              <a:latin typeface="ＭＳ Ｐゴシック" panose="020B0600070205080204" pitchFamily="50" charset="-128"/>
              <a:ea typeface="ＭＳ Ｐゴシック" panose="020B0600070205080204" pitchFamily="50" charset="-128"/>
            </a:rPr>
            <a:t>千円で前年度と比較し</a:t>
          </a:r>
          <a:r>
            <a:rPr kumimoji="1" lang="en-US" altLang="ja-JP" sz="1300">
              <a:latin typeface="ＭＳ Ｐゴシック" panose="020B0600070205080204" pitchFamily="50" charset="-128"/>
              <a:ea typeface="ＭＳ Ｐゴシック" panose="020B0600070205080204" pitchFamily="50" charset="-128"/>
            </a:rPr>
            <a:t>20,394</a:t>
          </a:r>
          <a:r>
            <a:rPr kumimoji="1" lang="ja-JP" altLang="en-US" sz="1300">
              <a:latin typeface="ＭＳ Ｐゴシック" panose="020B0600070205080204" pitchFamily="50" charset="-128"/>
              <a:ea typeface="ＭＳ Ｐゴシック" panose="020B0600070205080204" pitchFamily="50" charset="-128"/>
            </a:rPr>
            <a:t>千円の減となり、人口一人当たり決算額は</a:t>
          </a:r>
          <a:r>
            <a:rPr kumimoji="1" lang="en-US" altLang="ja-JP" sz="1300">
              <a:latin typeface="ＭＳ Ｐゴシック" panose="020B0600070205080204" pitchFamily="50" charset="-128"/>
              <a:ea typeface="ＭＳ Ｐゴシック" panose="020B0600070205080204" pitchFamily="50" charset="-128"/>
            </a:rPr>
            <a:t>105,236</a:t>
          </a:r>
          <a:r>
            <a:rPr kumimoji="1" lang="ja-JP" altLang="en-US" sz="1300">
              <a:latin typeface="ＭＳ Ｐゴシック" panose="020B0600070205080204" pitchFamily="50" charset="-128"/>
              <a:ea typeface="ＭＳ Ｐゴシック" panose="020B0600070205080204" pitchFamily="50" charset="-128"/>
            </a:rPr>
            <a:t>千円で前年度より</a:t>
          </a:r>
          <a:r>
            <a:rPr kumimoji="1" lang="en-US" altLang="ja-JP" sz="1300">
              <a:latin typeface="ＭＳ Ｐゴシック" panose="020B0600070205080204" pitchFamily="50" charset="-128"/>
              <a:ea typeface="ＭＳ Ｐゴシック" panose="020B0600070205080204" pitchFamily="50" charset="-128"/>
            </a:rPr>
            <a:t>2,028</a:t>
          </a:r>
          <a:r>
            <a:rPr kumimoji="1" lang="ja-JP" altLang="en-US" sz="1300">
              <a:latin typeface="ＭＳ Ｐゴシック" panose="020B0600070205080204" pitchFamily="50" charset="-128"/>
              <a:ea typeface="ＭＳ Ｐゴシック" panose="020B0600070205080204" pitchFamily="50" charset="-128"/>
            </a:rPr>
            <a:t>千円の減となった。新たに償還が始まった地方債より、前年度で償還完了した地方債が多かったため決算額は減少した。今後も実施する事業を選別して地方債の発行を抑制し財政の健全化に努める。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146050</xdr:rowOff>
    </xdr:from>
    <xdr:to>
      <xdr:col>24</xdr:col>
      <xdr:colOff>25400</xdr:colOff>
      <xdr:row>76</xdr:row>
      <xdr:rowOff>157480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1762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142239</xdr:rowOff>
    </xdr:from>
    <xdr:to>
      <xdr:col>19</xdr:col>
      <xdr:colOff>187325</xdr:colOff>
      <xdr:row>76</xdr:row>
      <xdr:rowOff>157480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1724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130811</xdr:rowOff>
    </xdr:from>
    <xdr:to>
      <xdr:col>15</xdr:col>
      <xdr:colOff>98425</xdr:colOff>
      <xdr:row>76</xdr:row>
      <xdr:rowOff>142239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1610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81280</xdr:rowOff>
    </xdr:from>
    <xdr:to>
      <xdr:col>11</xdr:col>
      <xdr:colOff>9525</xdr:colOff>
      <xdr:row>76</xdr:row>
      <xdr:rowOff>130811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1114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95250</xdr:rowOff>
    </xdr:from>
    <xdr:to>
      <xdr:col>24</xdr:col>
      <xdr:colOff>76200</xdr:colOff>
      <xdr:row>77</xdr:row>
      <xdr:rowOff>25400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111777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106680</xdr:rowOff>
    </xdr:from>
    <xdr:to>
      <xdr:col>20</xdr:col>
      <xdr:colOff>38100</xdr:colOff>
      <xdr:row>77</xdr:row>
      <xdr:rowOff>36830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91439</xdr:rowOff>
    </xdr:from>
    <xdr:to>
      <xdr:col>15</xdr:col>
      <xdr:colOff>149225</xdr:colOff>
      <xdr:row>77</xdr:row>
      <xdr:rowOff>21589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80011</xdr:rowOff>
    </xdr:from>
    <xdr:to>
      <xdr:col>11</xdr:col>
      <xdr:colOff>60325</xdr:colOff>
      <xdr:row>77</xdr:row>
      <xdr:rowOff>10161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20337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公債費以外に係る経常収支比率は前年度と比較し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％減となり、類似団体平均と比べ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％上回った。今後も経費の削減に努める。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21844</xdr:rowOff>
    </xdr:from>
    <xdr:to>
      <xdr:col>82</xdr:col>
      <xdr:colOff>107950</xdr:colOff>
      <xdr:row>77</xdr:row>
      <xdr:rowOff>37846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3223494"/>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77</xdr:row>
      <xdr:rowOff>37846</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134339"/>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53848</xdr:rowOff>
    </xdr:from>
    <xdr:to>
      <xdr:col>73</xdr:col>
      <xdr:colOff>180975</xdr:colOff>
      <xdr:row>76</xdr:row>
      <xdr:rowOff>104139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0840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53848</xdr:rowOff>
    </xdr:from>
    <xdr:to>
      <xdr:col>69</xdr:col>
      <xdr:colOff>92075</xdr:colOff>
      <xdr:row>77</xdr:row>
      <xdr:rowOff>1270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308404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91712</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142494</xdr:rowOff>
    </xdr:from>
    <xdr:to>
      <xdr:col>82</xdr:col>
      <xdr:colOff>158750</xdr:colOff>
      <xdr:row>77</xdr:row>
      <xdr:rowOff>72644</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17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114571</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14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158496</xdr:rowOff>
    </xdr:from>
    <xdr:to>
      <xdr:col>78</xdr:col>
      <xdr:colOff>120650</xdr:colOff>
      <xdr:row>77</xdr:row>
      <xdr:rowOff>88646</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73423</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139716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xdr:rowOff>
    </xdr:from>
    <xdr:to>
      <xdr:col>69</xdr:col>
      <xdr:colOff>142875</xdr:colOff>
      <xdr:row>76</xdr:row>
      <xdr:rowOff>104648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114825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福島県鮫川村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49802</xdr:rowOff>
    </xdr:from>
    <xdr:to>
      <xdr:col>29</xdr:col>
      <xdr:colOff>127000</xdr:colOff>
      <xdr:row>18</xdr:row>
      <xdr:rowOff>66507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83527"/>
          <a:ext cx="647700" cy="16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66507</xdr:rowOff>
    </xdr:from>
    <xdr:to>
      <xdr:col>26</xdr:col>
      <xdr:colOff>50800</xdr:colOff>
      <xdr:row>18</xdr:row>
      <xdr:rowOff>79973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00232"/>
          <a:ext cx="698500" cy="13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61756</xdr:rowOff>
    </xdr:from>
    <xdr:to>
      <xdr:col>22</xdr:col>
      <xdr:colOff>114300</xdr:colOff>
      <xdr:row>18</xdr:row>
      <xdr:rowOff>79973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195481"/>
          <a:ext cx="698500" cy="18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61756</xdr:rowOff>
    </xdr:from>
    <xdr:to>
      <xdr:col>18</xdr:col>
      <xdr:colOff>177800</xdr:colOff>
      <xdr:row>18</xdr:row>
      <xdr:rowOff>78283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95481"/>
          <a:ext cx="698500" cy="16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39324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41303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170452</xdr:rowOff>
    </xdr:from>
    <xdr:to>
      <xdr:col>29</xdr:col>
      <xdr:colOff>177800</xdr:colOff>
      <xdr:row>18</xdr:row>
      <xdr:rowOff>100602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32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142529</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04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15707</xdr:rowOff>
    </xdr:from>
    <xdr:to>
      <xdr:col>26</xdr:col>
      <xdr:colOff>101600</xdr:colOff>
      <xdr:row>18</xdr:row>
      <xdr:rowOff>117307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49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102084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35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29173</xdr:rowOff>
    </xdr:from>
    <xdr:to>
      <xdr:col>22</xdr:col>
      <xdr:colOff>165100</xdr:colOff>
      <xdr:row>18</xdr:row>
      <xdr:rowOff>130773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62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115550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49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10956</xdr:rowOff>
    </xdr:from>
    <xdr:to>
      <xdr:col>19</xdr:col>
      <xdr:colOff>38100</xdr:colOff>
      <xdr:row>18</xdr:row>
      <xdr:rowOff>112556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44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97333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3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27483</xdr:rowOff>
    </xdr:from>
    <xdr:to>
      <xdr:col>15</xdr:col>
      <xdr:colOff>101600</xdr:colOff>
      <xdr:row>18</xdr:row>
      <xdr:rowOff>129084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6120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113861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4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264037</xdr:rowOff>
    </xdr:from>
    <xdr:to>
      <xdr:col>29</xdr:col>
      <xdr:colOff>127000</xdr:colOff>
      <xdr:row>35</xdr:row>
      <xdr:rowOff>272979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74387"/>
          <a:ext cx="647700" cy="8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272979</xdr:rowOff>
    </xdr:from>
    <xdr:to>
      <xdr:col>26</xdr:col>
      <xdr:colOff>50800</xdr:colOff>
      <xdr:row>35</xdr:row>
      <xdr:rowOff>279449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883329"/>
          <a:ext cx="698500" cy="6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279367</xdr:rowOff>
    </xdr:from>
    <xdr:to>
      <xdr:col>22</xdr:col>
      <xdr:colOff>114300</xdr:colOff>
      <xdr:row>35</xdr:row>
      <xdr:rowOff>279449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889717"/>
          <a:ext cx="698500" cy="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279367</xdr:rowOff>
    </xdr:from>
    <xdr:to>
      <xdr:col>18</xdr:col>
      <xdr:colOff>177800</xdr:colOff>
      <xdr:row>35</xdr:row>
      <xdr:rowOff>332740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889717"/>
          <a:ext cx="698500" cy="53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213237</xdr:rowOff>
    </xdr:from>
    <xdr:to>
      <xdr:col>29</xdr:col>
      <xdr:colOff>177800</xdr:colOff>
      <xdr:row>35</xdr:row>
      <xdr:rowOff>314837</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23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185314</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9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222179</xdr:rowOff>
    </xdr:from>
    <xdr:to>
      <xdr:col>26</xdr:col>
      <xdr:colOff>101600</xdr:colOff>
      <xdr:row>35</xdr:row>
      <xdr:rowOff>323779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32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308556</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18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228649</xdr:rowOff>
    </xdr:from>
    <xdr:to>
      <xdr:col>22</xdr:col>
      <xdr:colOff>165100</xdr:colOff>
      <xdr:row>35</xdr:row>
      <xdr:rowOff>330249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38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315026</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25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228567</xdr:rowOff>
    </xdr:from>
    <xdr:to>
      <xdr:col>19</xdr:col>
      <xdr:colOff>38100</xdr:colOff>
      <xdr:row>35</xdr:row>
      <xdr:rowOff>330167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38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314944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25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281940</xdr:rowOff>
    </xdr:from>
    <xdr:to>
      <xdr:col>15</xdr:col>
      <xdr:colOff>101600</xdr:colOff>
      <xdr:row>36</xdr:row>
      <xdr:rowOff>40640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92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25417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7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福島県鮫川村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3,392
3,378
131.34
3,542,726
3,345,773
176,579
1,967,331
2,895,923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94261</xdr:rowOff>
    </xdr:from>
    <xdr:to>
      <xdr:col>24</xdr:col>
      <xdr:colOff>63500</xdr:colOff>
      <xdr:row>36</xdr:row>
      <xdr:rowOff>105730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66461"/>
          <a:ext cx="838200" cy="1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105730</xdr:rowOff>
    </xdr:from>
    <xdr:to>
      <xdr:col>19</xdr:col>
      <xdr:colOff>177800</xdr:colOff>
      <xdr:row>36</xdr:row>
      <xdr:rowOff>117997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77930"/>
          <a:ext cx="889000" cy="1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104169</xdr:rowOff>
    </xdr:from>
    <xdr:to>
      <xdr:col>15</xdr:col>
      <xdr:colOff>50800</xdr:colOff>
      <xdr:row>36</xdr:row>
      <xdr:rowOff>117997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276369"/>
          <a:ext cx="889000" cy="1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104169</xdr:rowOff>
    </xdr:from>
    <xdr:to>
      <xdr:col>10</xdr:col>
      <xdr:colOff>114300</xdr:colOff>
      <xdr:row>36</xdr:row>
      <xdr:rowOff>112785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76369"/>
          <a:ext cx="889000" cy="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122091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116892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43461</xdr:rowOff>
    </xdr:from>
    <xdr:to>
      <xdr:col>24</xdr:col>
      <xdr:colOff>114300</xdr:colOff>
      <xdr:row>36</xdr:row>
      <xdr:rowOff>145061</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1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21888</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9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54930</xdr:rowOff>
    </xdr:from>
    <xdr:to>
      <xdr:col>20</xdr:col>
      <xdr:colOff>38100</xdr:colOff>
      <xdr:row>36</xdr:row>
      <xdr:rowOff>156530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2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147657</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319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67197</xdr:rowOff>
    </xdr:from>
    <xdr:to>
      <xdr:col>15</xdr:col>
      <xdr:colOff>101600</xdr:colOff>
      <xdr:row>36</xdr:row>
      <xdr:rowOff>168797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3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159924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332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53369</xdr:rowOff>
    </xdr:from>
    <xdr:to>
      <xdr:col>10</xdr:col>
      <xdr:colOff>165100</xdr:colOff>
      <xdr:row>36</xdr:row>
      <xdr:rowOff>154969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2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146096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318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61985</xdr:rowOff>
    </xdr:from>
    <xdr:to>
      <xdr:col>6</xdr:col>
      <xdr:colOff>38100</xdr:colOff>
      <xdr:row>36</xdr:row>
      <xdr:rowOff>163585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3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154712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32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2549</xdr:rowOff>
    </xdr:from>
    <xdr:to>
      <xdr:col>24</xdr:col>
      <xdr:colOff>63500</xdr:colOff>
      <xdr:row>58</xdr:row>
      <xdr:rowOff>25000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46649"/>
          <a:ext cx="838200" cy="2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25000</xdr:rowOff>
    </xdr:from>
    <xdr:to>
      <xdr:col>19</xdr:col>
      <xdr:colOff>177800</xdr:colOff>
      <xdr:row>58</xdr:row>
      <xdr:rowOff>31468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69100"/>
          <a:ext cx="889000" cy="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19695</xdr:rowOff>
    </xdr:from>
    <xdr:to>
      <xdr:col>15</xdr:col>
      <xdr:colOff>50800</xdr:colOff>
      <xdr:row>58</xdr:row>
      <xdr:rowOff>31468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963795"/>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17422</xdr:rowOff>
    </xdr:from>
    <xdr:to>
      <xdr:col>10</xdr:col>
      <xdr:colOff>114300</xdr:colOff>
      <xdr:row>58</xdr:row>
      <xdr:rowOff>19695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961522"/>
          <a:ext cx="889000" cy="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123199</xdr:rowOff>
    </xdr:from>
    <xdr:to>
      <xdr:col>24</xdr:col>
      <xdr:colOff>114300</xdr:colOff>
      <xdr:row>58</xdr:row>
      <xdr:rowOff>53349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9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101626</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7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145650</xdr:rowOff>
    </xdr:from>
    <xdr:to>
      <xdr:col>20</xdr:col>
      <xdr:colOff>38100</xdr:colOff>
      <xdr:row>58</xdr:row>
      <xdr:rowOff>75800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66927</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011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152118</xdr:rowOff>
    </xdr:from>
    <xdr:to>
      <xdr:col>15</xdr:col>
      <xdr:colOff>101600</xdr:colOff>
      <xdr:row>58</xdr:row>
      <xdr:rowOff>82268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2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73395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017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140345</xdr:rowOff>
    </xdr:from>
    <xdr:to>
      <xdr:col>10</xdr:col>
      <xdr:colOff>165100</xdr:colOff>
      <xdr:row>58</xdr:row>
      <xdr:rowOff>70495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1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61622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00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138072</xdr:rowOff>
    </xdr:from>
    <xdr:to>
      <xdr:col>6</xdr:col>
      <xdr:colOff>38100</xdr:colOff>
      <xdr:row>58</xdr:row>
      <xdr:rowOff>68222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1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59349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003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165478</xdr:rowOff>
    </xdr:from>
    <xdr:to>
      <xdr:col>24</xdr:col>
      <xdr:colOff>63500</xdr:colOff>
      <xdr:row>79</xdr:row>
      <xdr:rowOff>4773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38578"/>
          <a:ext cx="8382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3203</xdr:rowOff>
    </xdr:from>
    <xdr:to>
      <xdr:col>19</xdr:col>
      <xdr:colOff>177800</xdr:colOff>
      <xdr:row>79</xdr:row>
      <xdr:rowOff>4773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47753"/>
          <a:ext cx="889000" cy="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165912</xdr:rowOff>
    </xdr:from>
    <xdr:to>
      <xdr:col>15</xdr:col>
      <xdr:colOff>50800</xdr:colOff>
      <xdr:row>79</xdr:row>
      <xdr:rowOff>3203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539012"/>
          <a:ext cx="889000" cy="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165912</xdr:rowOff>
    </xdr:from>
    <xdr:to>
      <xdr:col>10</xdr:col>
      <xdr:colOff>114300</xdr:colOff>
      <xdr:row>79</xdr:row>
      <xdr:rowOff>2487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39012"/>
          <a:ext cx="889000" cy="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114678</xdr:rowOff>
    </xdr:from>
    <xdr:to>
      <xdr:col>24</xdr:col>
      <xdr:colOff>114300</xdr:colOff>
      <xdr:row>79</xdr:row>
      <xdr:rowOff>44828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8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29605</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0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125423</xdr:rowOff>
    </xdr:from>
    <xdr:to>
      <xdr:col>20</xdr:col>
      <xdr:colOff>38100</xdr:colOff>
      <xdr:row>79</xdr:row>
      <xdr:rowOff>55573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9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46700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9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123853</xdr:rowOff>
    </xdr:from>
    <xdr:to>
      <xdr:col>15</xdr:col>
      <xdr:colOff>101600</xdr:colOff>
      <xdr:row>79</xdr:row>
      <xdr:rowOff>54003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9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45130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8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115112</xdr:rowOff>
    </xdr:from>
    <xdr:to>
      <xdr:col>10</xdr:col>
      <xdr:colOff>165100</xdr:colOff>
      <xdr:row>79</xdr:row>
      <xdr:rowOff>45262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8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36389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8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123137</xdr:rowOff>
    </xdr:from>
    <xdr:to>
      <xdr:col>6</xdr:col>
      <xdr:colOff>38100</xdr:colOff>
      <xdr:row>79</xdr:row>
      <xdr:rowOff>53287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9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44414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88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57290</xdr:rowOff>
    </xdr:from>
    <xdr:to>
      <xdr:col>24</xdr:col>
      <xdr:colOff>63500</xdr:colOff>
      <xdr:row>96</xdr:row>
      <xdr:rowOff>80359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516490"/>
          <a:ext cx="838200" cy="2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54984</xdr:rowOff>
    </xdr:from>
    <xdr:to>
      <xdr:col>19</xdr:col>
      <xdr:colOff>177800</xdr:colOff>
      <xdr:row>96</xdr:row>
      <xdr:rowOff>57290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514184"/>
          <a:ext cx="889000" cy="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54984</xdr:rowOff>
    </xdr:from>
    <xdr:to>
      <xdr:col>15</xdr:col>
      <xdr:colOff>50800</xdr:colOff>
      <xdr:row>96</xdr:row>
      <xdr:rowOff>68538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514184"/>
          <a:ext cx="889000" cy="1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50288</xdr:rowOff>
    </xdr:from>
    <xdr:to>
      <xdr:col>10</xdr:col>
      <xdr:colOff>114300</xdr:colOff>
      <xdr:row>96</xdr:row>
      <xdr:rowOff>68538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509488"/>
          <a:ext cx="8890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107666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29559</xdr:rowOff>
    </xdr:from>
    <xdr:to>
      <xdr:col>24</xdr:col>
      <xdr:colOff>114300</xdr:colOff>
      <xdr:row>96</xdr:row>
      <xdr:rowOff>131159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48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7986</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46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6490</xdr:rowOff>
    </xdr:from>
    <xdr:to>
      <xdr:col>20</xdr:col>
      <xdr:colOff>38100</xdr:colOff>
      <xdr:row>96</xdr:row>
      <xdr:rowOff>108090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4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99217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55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4184</xdr:rowOff>
    </xdr:from>
    <xdr:to>
      <xdr:col>15</xdr:col>
      <xdr:colOff>101600</xdr:colOff>
      <xdr:row>96</xdr:row>
      <xdr:rowOff>105784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46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96911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55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17738</xdr:rowOff>
    </xdr:from>
    <xdr:to>
      <xdr:col>10</xdr:col>
      <xdr:colOff>165100</xdr:colOff>
      <xdr:row>96</xdr:row>
      <xdr:rowOff>119338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47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110465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56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170938</xdr:rowOff>
    </xdr:from>
    <xdr:to>
      <xdr:col>6</xdr:col>
      <xdr:colOff>38100</xdr:colOff>
      <xdr:row>96</xdr:row>
      <xdr:rowOff>101088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45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117615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23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89606</xdr:rowOff>
    </xdr:from>
    <xdr:to>
      <xdr:col>55</xdr:col>
      <xdr:colOff>0</xdr:colOff>
      <xdr:row>37</xdr:row>
      <xdr:rowOff>119618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433256"/>
          <a:ext cx="838200" cy="3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114419</xdr:rowOff>
    </xdr:from>
    <xdr:to>
      <xdr:col>50</xdr:col>
      <xdr:colOff>114300</xdr:colOff>
      <xdr:row>37</xdr:row>
      <xdr:rowOff>119618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6458069"/>
          <a:ext cx="889000" cy="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114419</xdr:rowOff>
    </xdr:from>
    <xdr:to>
      <xdr:col>45</xdr:col>
      <xdr:colOff>177800</xdr:colOff>
      <xdr:row>37</xdr:row>
      <xdr:rowOff>122881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458069"/>
          <a:ext cx="889000" cy="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117436</xdr:rowOff>
    </xdr:from>
    <xdr:to>
      <xdr:col>41</xdr:col>
      <xdr:colOff>50800</xdr:colOff>
      <xdr:row>37</xdr:row>
      <xdr:rowOff>122881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461086"/>
          <a:ext cx="889000" cy="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38806</xdr:rowOff>
    </xdr:from>
    <xdr:to>
      <xdr:col>55</xdr:col>
      <xdr:colOff>50800</xdr:colOff>
      <xdr:row>37</xdr:row>
      <xdr:rowOff>140406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8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17233</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6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68818</xdr:rowOff>
    </xdr:from>
    <xdr:to>
      <xdr:col>50</xdr:col>
      <xdr:colOff>165100</xdr:colOff>
      <xdr:row>37</xdr:row>
      <xdr:rowOff>170418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41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161545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505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63619</xdr:rowOff>
    </xdr:from>
    <xdr:to>
      <xdr:col>46</xdr:col>
      <xdr:colOff>38100</xdr:colOff>
      <xdr:row>37</xdr:row>
      <xdr:rowOff>165219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40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156346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499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72081</xdr:rowOff>
    </xdr:from>
    <xdr:to>
      <xdr:col>41</xdr:col>
      <xdr:colOff>101600</xdr:colOff>
      <xdr:row>38</xdr:row>
      <xdr:rowOff>2231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1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164808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508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66636</xdr:rowOff>
    </xdr:from>
    <xdr:to>
      <xdr:col>36</xdr:col>
      <xdr:colOff>165100</xdr:colOff>
      <xdr:row>37</xdr:row>
      <xdr:rowOff>168236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1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159363</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50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66325</xdr:rowOff>
    </xdr:from>
    <xdr:to>
      <xdr:col>55</xdr:col>
      <xdr:colOff>0</xdr:colOff>
      <xdr:row>58</xdr:row>
      <xdr:rowOff>79498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10425"/>
          <a:ext cx="838200" cy="1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66325</xdr:rowOff>
    </xdr:from>
    <xdr:to>
      <xdr:col>50</xdr:col>
      <xdr:colOff>114300</xdr:colOff>
      <xdr:row>58</xdr:row>
      <xdr:rowOff>85988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10425"/>
          <a:ext cx="889000" cy="1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58825</xdr:rowOff>
    </xdr:from>
    <xdr:to>
      <xdr:col>45</xdr:col>
      <xdr:colOff>177800</xdr:colOff>
      <xdr:row>58</xdr:row>
      <xdr:rowOff>85988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02925"/>
          <a:ext cx="889000" cy="2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50969</xdr:rowOff>
    </xdr:from>
    <xdr:to>
      <xdr:col>41</xdr:col>
      <xdr:colOff>50800</xdr:colOff>
      <xdr:row>58</xdr:row>
      <xdr:rowOff>58825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995069"/>
          <a:ext cx="889000" cy="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28698</xdr:rowOff>
    </xdr:from>
    <xdr:to>
      <xdr:col>55</xdr:col>
      <xdr:colOff>50800</xdr:colOff>
      <xdr:row>58</xdr:row>
      <xdr:rowOff>130298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7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115075</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8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15525</xdr:rowOff>
    </xdr:from>
    <xdr:to>
      <xdr:col>50</xdr:col>
      <xdr:colOff>165100</xdr:colOff>
      <xdr:row>58</xdr:row>
      <xdr:rowOff>117125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108252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052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35188</xdr:rowOff>
    </xdr:from>
    <xdr:to>
      <xdr:col>46</xdr:col>
      <xdr:colOff>38100</xdr:colOff>
      <xdr:row>58</xdr:row>
      <xdr:rowOff>136788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7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127915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072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8025</xdr:rowOff>
    </xdr:from>
    <xdr:to>
      <xdr:col>41</xdr:col>
      <xdr:colOff>101600</xdr:colOff>
      <xdr:row>58</xdr:row>
      <xdr:rowOff>109625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5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100752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044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169</xdr:rowOff>
    </xdr:from>
    <xdr:to>
      <xdr:col>36</xdr:col>
      <xdr:colOff>165100</xdr:colOff>
      <xdr:row>58</xdr:row>
      <xdr:rowOff>101769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4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92896</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03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158818</xdr:rowOff>
    </xdr:from>
    <xdr:to>
      <xdr:col>55</xdr:col>
      <xdr:colOff>0</xdr:colOff>
      <xdr:row>79</xdr:row>
      <xdr:rowOff>18920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31918"/>
          <a:ext cx="838200" cy="3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18920</xdr:rowOff>
    </xdr:from>
    <xdr:to>
      <xdr:col>50</xdr:col>
      <xdr:colOff>114300</xdr:colOff>
      <xdr:row>79</xdr:row>
      <xdr:rowOff>25755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563470"/>
          <a:ext cx="8890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115956</xdr:rowOff>
    </xdr:from>
    <xdr:to>
      <xdr:col>45</xdr:col>
      <xdr:colOff>177800</xdr:colOff>
      <xdr:row>79</xdr:row>
      <xdr:rowOff>25755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489056"/>
          <a:ext cx="889000" cy="8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62840</xdr:rowOff>
    </xdr:from>
    <xdr:to>
      <xdr:col>41</xdr:col>
      <xdr:colOff>50800</xdr:colOff>
      <xdr:row>78</xdr:row>
      <xdr:rowOff>115956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435940"/>
          <a:ext cx="889000" cy="5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108018</xdr:rowOff>
    </xdr:from>
    <xdr:to>
      <xdr:col>55</xdr:col>
      <xdr:colOff>50800</xdr:colOff>
      <xdr:row>79</xdr:row>
      <xdr:rowOff>38168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8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55066</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2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139570</xdr:rowOff>
    </xdr:from>
    <xdr:to>
      <xdr:col>50</xdr:col>
      <xdr:colOff>165100</xdr:colOff>
      <xdr:row>79</xdr:row>
      <xdr:rowOff>69720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60847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60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146405</xdr:rowOff>
    </xdr:from>
    <xdr:to>
      <xdr:col>46</xdr:col>
      <xdr:colOff>38100</xdr:colOff>
      <xdr:row>79</xdr:row>
      <xdr:rowOff>76555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67682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61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65156</xdr:rowOff>
    </xdr:from>
    <xdr:to>
      <xdr:col>41</xdr:col>
      <xdr:colOff>101600</xdr:colOff>
      <xdr:row>78</xdr:row>
      <xdr:rowOff>166756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3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157883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3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12040</xdr:rowOff>
    </xdr:from>
    <xdr:to>
      <xdr:col>36</xdr:col>
      <xdr:colOff>165100</xdr:colOff>
      <xdr:row>78</xdr:row>
      <xdr:rowOff>113640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8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104767</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347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79336</xdr:rowOff>
    </xdr:from>
    <xdr:to>
      <xdr:col>55</xdr:col>
      <xdr:colOff>0</xdr:colOff>
      <xdr:row>98</xdr:row>
      <xdr:rowOff>101016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881436"/>
          <a:ext cx="838200" cy="2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79336</xdr:rowOff>
    </xdr:from>
    <xdr:to>
      <xdr:col>50</xdr:col>
      <xdr:colOff>114300</xdr:colOff>
      <xdr:row>98</xdr:row>
      <xdr:rowOff>94742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81436"/>
          <a:ext cx="889000" cy="1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94742</xdr:rowOff>
    </xdr:from>
    <xdr:to>
      <xdr:col>45</xdr:col>
      <xdr:colOff>177800</xdr:colOff>
      <xdr:row>98</xdr:row>
      <xdr:rowOff>96065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96842"/>
          <a:ext cx="889000" cy="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96065</xdr:rowOff>
    </xdr:from>
    <xdr:to>
      <xdr:col>41</xdr:col>
      <xdr:colOff>50800</xdr:colOff>
      <xdr:row>98</xdr:row>
      <xdr:rowOff>110679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98165"/>
          <a:ext cx="889000" cy="1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50216</xdr:rowOff>
    </xdr:from>
    <xdr:to>
      <xdr:col>55</xdr:col>
      <xdr:colOff>50800</xdr:colOff>
      <xdr:row>98</xdr:row>
      <xdr:rowOff>151816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5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3681</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28536</xdr:rowOff>
    </xdr:from>
    <xdr:to>
      <xdr:col>50</xdr:col>
      <xdr:colOff>165100</xdr:colOff>
      <xdr:row>98</xdr:row>
      <xdr:rowOff>130136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3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121263</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92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43942</xdr:rowOff>
    </xdr:from>
    <xdr:to>
      <xdr:col>46</xdr:col>
      <xdr:colOff>38100</xdr:colOff>
      <xdr:row>98</xdr:row>
      <xdr:rowOff>145542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4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136669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3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45265</xdr:rowOff>
    </xdr:from>
    <xdr:to>
      <xdr:col>41</xdr:col>
      <xdr:colOff>101600</xdr:colOff>
      <xdr:row>98</xdr:row>
      <xdr:rowOff>146865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4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137992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4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59879</xdr:rowOff>
    </xdr:from>
    <xdr:to>
      <xdr:col>36</xdr:col>
      <xdr:colOff>165100</xdr:colOff>
      <xdr:row>98</xdr:row>
      <xdr:rowOff>161479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6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152606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5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139959</xdr:rowOff>
    </xdr:from>
    <xdr:to>
      <xdr:col>85</xdr:col>
      <xdr:colOff>127000</xdr:colOff>
      <xdr:row>39</xdr:row>
      <xdr:rowOff>13593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55059"/>
          <a:ext cx="838200" cy="4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139959</xdr:rowOff>
    </xdr:from>
    <xdr:to>
      <xdr:col>81</xdr:col>
      <xdr:colOff>50800</xdr:colOff>
      <xdr:row>38</xdr:row>
      <xdr:rowOff>161078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55059"/>
          <a:ext cx="889000" cy="2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21809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70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138801</xdr:rowOff>
    </xdr:from>
    <xdr:to>
      <xdr:col>76</xdr:col>
      <xdr:colOff>114300</xdr:colOff>
      <xdr:row>38</xdr:row>
      <xdr:rowOff>161078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653901"/>
          <a:ext cx="889000" cy="2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138801</xdr:rowOff>
    </xdr:from>
    <xdr:to>
      <xdr:col>71</xdr:col>
      <xdr:colOff>177800</xdr:colOff>
      <xdr:row>38</xdr:row>
      <xdr:rowOff>140405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653901"/>
          <a:ext cx="889000" cy="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30999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17301</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134243</xdr:rowOff>
    </xdr:from>
    <xdr:to>
      <xdr:col>85</xdr:col>
      <xdr:colOff>177800</xdr:colOff>
      <xdr:row>39</xdr:row>
      <xdr:rowOff>64393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4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70432</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85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89159</xdr:rowOff>
    </xdr:from>
    <xdr:to>
      <xdr:col>81</xdr:col>
      <xdr:colOff>101600</xdr:colOff>
      <xdr:row>39</xdr:row>
      <xdr:rowOff>19309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0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35836</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37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110278</xdr:rowOff>
    </xdr:from>
    <xdr:to>
      <xdr:col>76</xdr:col>
      <xdr:colOff>165100</xdr:colOff>
      <xdr:row>39</xdr:row>
      <xdr:rowOff>40428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2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31555</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71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88001</xdr:rowOff>
    </xdr:from>
    <xdr:to>
      <xdr:col>72</xdr:col>
      <xdr:colOff>38100</xdr:colOff>
      <xdr:row>39</xdr:row>
      <xdr:rowOff>18151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0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34678</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37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89605</xdr:rowOff>
    </xdr:from>
    <xdr:to>
      <xdr:col>67</xdr:col>
      <xdr:colOff>101600</xdr:colOff>
      <xdr:row>39</xdr:row>
      <xdr:rowOff>19755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36282</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37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11562</xdr:rowOff>
    </xdr:from>
    <xdr:to>
      <xdr:col>85</xdr:col>
      <xdr:colOff>127000</xdr:colOff>
      <xdr:row>78</xdr:row>
      <xdr:rowOff>15419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384662"/>
          <a:ext cx="838200" cy="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11562</xdr:rowOff>
    </xdr:from>
    <xdr:to>
      <xdr:col>81</xdr:col>
      <xdr:colOff>50800</xdr:colOff>
      <xdr:row>78</xdr:row>
      <xdr:rowOff>17732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384662"/>
          <a:ext cx="889000" cy="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17732</xdr:rowOff>
    </xdr:from>
    <xdr:to>
      <xdr:col>76</xdr:col>
      <xdr:colOff>114300</xdr:colOff>
      <xdr:row>78</xdr:row>
      <xdr:rowOff>24360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390832"/>
          <a:ext cx="889000" cy="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24360</xdr:rowOff>
    </xdr:from>
    <xdr:to>
      <xdr:col>71</xdr:col>
      <xdr:colOff>177800</xdr:colOff>
      <xdr:row>78</xdr:row>
      <xdr:rowOff>47744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397460"/>
          <a:ext cx="889000" cy="2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136069</xdr:rowOff>
    </xdr:from>
    <xdr:to>
      <xdr:col>85</xdr:col>
      <xdr:colOff>177800</xdr:colOff>
      <xdr:row>78</xdr:row>
      <xdr:rowOff>66219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33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114496</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1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132212</xdr:rowOff>
    </xdr:from>
    <xdr:to>
      <xdr:col>81</xdr:col>
      <xdr:colOff>101600</xdr:colOff>
      <xdr:row>78</xdr:row>
      <xdr:rowOff>62362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3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53489</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426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138382</xdr:rowOff>
    </xdr:from>
    <xdr:to>
      <xdr:col>76</xdr:col>
      <xdr:colOff>165100</xdr:colOff>
      <xdr:row>78</xdr:row>
      <xdr:rowOff>68532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4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59659</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43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145010</xdr:rowOff>
    </xdr:from>
    <xdr:to>
      <xdr:col>72</xdr:col>
      <xdr:colOff>38100</xdr:colOff>
      <xdr:row>78</xdr:row>
      <xdr:rowOff>75160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4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66287</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343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168394</xdr:rowOff>
    </xdr:from>
    <xdr:to>
      <xdr:col>67</xdr:col>
      <xdr:colOff>101600</xdr:colOff>
      <xdr:row>78</xdr:row>
      <xdr:rowOff>98544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7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89671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46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158012</xdr:rowOff>
    </xdr:from>
    <xdr:to>
      <xdr:col>85</xdr:col>
      <xdr:colOff>127000</xdr:colOff>
      <xdr:row>98</xdr:row>
      <xdr:rowOff>158741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60112"/>
          <a:ext cx="838200" cy="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120169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92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135111</xdr:rowOff>
    </xdr:from>
    <xdr:to>
      <xdr:col>81</xdr:col>
      <xdr:colOff>50800</xdr:colOff>
      <xdr:row>98</xdr:row>
      <xdr:rowOff>158741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37211"/>
          <a:ext cx="889000" cy="2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135111</xdr:rowOff>
    </xdr:from>
    <xdr:to>
      <xdr:col>76</xdr:col>
      <xdr:colOff>114300</xdr:colOff>
      <xdr:row>98</xdr:row>
      <xdr:rowOff>155484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37211"/>
          <a:ext cx="889000" cy="2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155484</xdr:rowOff>
    </xdr:from>
    <xdr:to>
      <xdr:col>71</xdr:col>
      <xdr:colOff>177800</xdr:colOff>
      <xdr:row>98</xdr:row>
      <xdr:rowOff>160322</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57584"/>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70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68941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704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107212</xdr:rowOff>
    </xdr:from>
    <xdr:to>
      <xdr:col>85</xdr:col>
      <xdr:colOff>177800</xdr:colOff>
      <xdr:row>99</xdr:row>
      <xdr:rowOff>37362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0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66589</xdr:rowOff>
    </xdr:from>
    <xdr:ext cx="599010"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69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107941</xdr:rowOff>
    </xdr:from>
    <xdr:to>
      <xdr:col>81</xdr:col>
      <xdr:colOff>101600</xdr:colOff>
      <xdr:row>99</xdr:row>
      <xdr:rowOff>38091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1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54618</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181795" y="16685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84311</xdr:rowOff>
    </xdr:from>
    <xdr:to>
      <xdr:col>76</xdr:col>
      <xdr:colOff>165100</xdr:colOff>
      <xdr:row>99</xdr:row>
      <xdr:rowOff>14461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30988</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92795" y="16661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104684</xdr:rowOff>
    </xdr:from>
    <xdr:to>
      <xdr:col>72</xdr:col>
      <xdr:colOff>38100</xdr:colOff>
      <xdr:row>99</xdr:row>
      <xdr:rowOff>34834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0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51361</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668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109522</xdr:rowOff>
    </xdr:from>
    <xdr:to>
      <xdr:col>67</xdr:col>
      <xdr:colOff>101600</xdr:colOff>
      <xdr:row>99</xdr:row>
      <xdr:rowOff>39672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1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56199</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14795" y="1668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2330</xdr:rowOff>
    </xdr:from>
    <xdr:to>
      <xdr:col>116</xdr:col>
      <xdr:colOff>63500</xdr:colOff>
      <xdr:row>59</xdr:row>
      <xdr:rowOff>3835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17880"/>
          <a:ext cx="8382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3835</xdr:rowOff>
    </xdr:from>
    <xdr:to>
      <xdr:col>111</xdr:col>
      <xdr:colOff>177800</xdr:colOff>
      <xdr:row>59</xdr:row>
      <xdr:rowOff>5207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11938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5207</xdr:rowOff>
    </xdr:from>
    <xdr:to>
      <xdr:col>107</xdr:col>
      <xdr:colOff>50800</xdr:colOff>
      <xdr:row>59</xdr:row>
      <xdr:rowOff>6597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20757"/>
          <a:ext cx="889000" cy="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6597</xdr:rowOff>
    </xdr:from>
    <xdr:to>
      <xdr:col>102</xdr:col>
      <xdr:colOff>114300</xdr:colOff>
      <xdr:row>59</xdr:row>
      <xdr:rowOff>7417</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122147"/>
          <a:ext cx="889000" cy="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122980</xdr:rowOff>
    </xdr:from>
    <xdr:to>
      <xdr:col>116</xdr:col>
      <xdr:colOff>114300</xdr:colOff>
      <xdr:row>59</xdr:row>
      <xdr:rowOff>53130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37907</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124485</xdr:rowOff>
    </xdr:from>
    <xdr:to>
      <xdr:col>112</xdr:col>
      <xdr:colOff>38100</xdr:colOff>
      <xdr:row>59</xdr:row>
      <xdr:rowOff>54635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45762</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6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125857</xdr:rowOff>
    </xdr:from>
    <xdr:to>
      <xdr:col>107</xdr:col>
      <xdr:colOff>101600</xdr:colOff>
      <xdr:row>59</xdr:row>
      <xdr:rowOff>56007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6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47134</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127247</xdr:rowOff>
    </xdr:from>
    <xdr:to>
      <xdr:col>102</xdr:col>
      <xdr:colOff>165100</xdr:colOff>
      <xdr:row>59</xdr:row>
      <xdr:rowOff>57397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7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48524</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6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128067</xdr:rowOff>
    </xdr:from>
    <xdr:to>
      <xdr:col>98</xdr:col>
      <xdr:colOff>38100</xdr:colOff>
      <xdr:row>59</xdr:row>
      <xdr:rowOff>58217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7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49344</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64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121613</xdr:rowOff>
    </xdr:from>
    <xdr:to>
      <xdr:col>116</xdr:col>
      <xdr:colOff>63500</xdr:colOff>
      <xdr:row>76</xdr:row>
      <xdr:rowOff>135480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151813"/>
          <a:ext cx="838200" cy="1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135480</xdr:rowOff>
    </xdr:from>
    <xdr:to>
      <xdr:col>111</xdr:col>
      <xdr:colOff>177800</xdr:colOff>
      <xdr:row>76</xdr:row>
      <xdr:rowOff>135480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3165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70545</xdr:rowOff>
    </xdr:from>
    <xdr:to>
      <xdr:col>107</xdr:col>
      <xdr:colOff>50800</xdr:colOff>
      <xdr:row>76</xdr:row>
      <xdr:rowOff>135480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100745"/>
          <a:ext cx="889000" cy="6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49910</xdr:rowOff>
    </xdr:from>
    <xdr:to>
      <xdr:col>102</xdr:col>
      <xdr:colOff>114300</xdr:colOff>
      <xdr:row>76</xdr:row>
      <xdr:rowOff>70545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3080110"/>
          <a:ext cx="889000" cy="2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70813</xdr:rowOff>
    </xdr:from>
    <xdr:to>
      <xdr:col>116</xdr:col>
      <xdr:colOff>114300</xdr:colOff>
      <xdr:row>77</xdr:row>
      <xdr:rowOff>963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10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49240</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07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84680</xdr:rowOff>
    </xdr:from>
    <xdr:to>
      <xdr:col>112</xdr:col>
      <xdr:colOff>38100</xdr:colOff>
      <xdr:row>77</xdr:row>
      <xdr:rowOff>14830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11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5957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20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84680</xdr:rowOff>
    </xdr:from>
    <xdr:to>
      <xdr:col>107</xdr:col>
      <xdr:colOff>101600</xdr:colOff>
      <xdr:row>77</xdr:row>
      <xdr:rowOff>14830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11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5957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20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19745</xdr:rowOff>
    </xdr:from>
    <xdr:to>
      <xdr:col>102</xdr:col>
      <xdr:colOff>165100</xdr:colOff>
      <xdr:row>76</xdr:row>
      <xdr:rowOff>121345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04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112472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14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170560</xdr:rowOff>
    </xdr:from>
    <xdr:to>
      <xdr:col>98</xdr:col>
      <xdr:colOff>38100</xdr:colOff>
      <xdr:row>76</xdr:row>
      <xdr:rowOff>100710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0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91837</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12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人件費：前年度と比較し</a:t>
          </a:r>
          <a:r>
            <a:rPr kumimoji="1" lang="en-US" altLang="ja-JP" sz="1000">
              <a:solidFill>
                <a:schemeClr val="dk1"/>
              </a:solidFill>
              <a:effectLst/>
              <a:latin typeface="+mn-lt"/>
              <a:ea typeface="+mn-ea"/>
              <a:cs typeface="+mn-cs"/>
            </a:rPr>
            <a:t>5,017</a:t>
          </a:r>
          <a:r>
            <a:rPr kumimoji="1" lang="ja-JP" altLang="ja-JP" sz="1000">
              <a:solidFill>
                <a:schemeClr val="dk1"/>
              </a:solidFill>
              <a:effectLst/>
              <a:latin typeface="+mn-lt"/>
              <a:ea typeface="+mn-ea"/>
              <a:cs typeface="+mn-cs"/>
            </a:rPr>
            <a:t>円増となったが類似団体に比べると</a:t>
          </a:r>
          <a:r>
            <a:rPr kumimoji="1" lang="en-US" altLang="ja-JP" sz="1000">
              <a:solidFill>
                <a:schemeClr val="dk1"/>
              </a:solidFill>
              <a:effectLst/>
              <a:latin typeface="+mn-lt"/>
              <a:ea typeface="+mn-ea"/>
              <a:cs typeface="+mn-cs"/>
            </a:rPr>
            <a:t>20,824</a:t>
          </a:r>
          <a:r>
            <a:rPr kumimoji="1" lang="ja-JP" altLang="ja-JP" sz="1000">
              <a:solidFill>
                <a:schemeClr val="dk1"/>
              </a:solidFill>
              <a:effectLst/>
              <a:latin typeface="+mn-lt"/>
              <a:ea typeface="+mn-ea"/>
              <a:cs typeface="+mn-cs"/>
            </a:rPr>
            <a:t>円下回っている。職員数は増減なし</a:t>
          </a:r>
          <a:r>
            <a:rPr kumimoji="1" lang="ja-JP" altLang="en-US" sz="1000">
              <a:solidFill>
                <a:schemeClr val="dk1"/>
              </a:solidFill>
              <a:effectLst/>
              <a:latin typeface="+mn-lt"/>
              <a:ea typeface="+mn-ea"/>
              <a:cs typeface="+mn-cs"/>
            </a:rPr>
            <a:t>であったが、</a:t>
          </a:r>
          <a:r>
            <a:rPr kumimoji="1" lang="ja-JP" altLang="ja-JP" sz="1000">
              <a:solidFill>
                <a:schemeClr val="dk1"/>
              </a:solidFill>
              <a:effectLst/>
              <a:latin typeface="+mn-lt"/>
              <a:ea typeface="+mn-ea"/>
              <a:cs typeface="+mn-cs"/>
            </a:rPr>
            <a:t>基本給</a:t>
          </a:r>
          <a:r>
            <a:rPr kumimoji="1" lang="ja-JP" altLang="en-US" sz="1000">
              <a:solidFill>
                <a:schemeClr val="dk1"/>
              </a:solidFill>
              <a:effectLst/>
              <a:latin typeface="+mn-lt"/>
              <a:ea typeface="+mn-ea"/>
              <a:cs typeface="+mn-cs"/>
            </a:rPr>
            <a:t>や勤勉</a:t>
          </a:r>
          <a:r>
            <a:rPr kumimoji="1" lang="ja-JP" altLang="ja-JP" sz="1000">
              <a:solidFill>
                <a:schemeClr val="dk1"/>
              </a:solidFill>
              <a:effectLst/>
              <a:latin typeface="+mn-lt"/>
              <a:ea typeface="+mn-ea"/>
              <a:cs typeface="+mn-cs"/>
            </a:rPr>
            <a:t>手当</a:t>
          </a:r>
          <a:r>
            <a:rPr kumimoji="1" lang="ja-JP" altLang="en-US" sz="1000">
              <a:solidFill>
                <a:schemeClr val="dk1"/>
              </a:solidFill>
              <a:effectLst/>
              <a:latin typeface="+mn-lt"/>
              <a:ea typeface="+mn-ea"/>
              <a:cs typeface="+mn-cs"/>
            </a:rPr>
            <a:t>等</a:t>
          </a:r>
          <a:r>
            <a:rPr kumimoji="1" lang="ja-JP" altLang="ja-JP" sz="1000">
              <a:solidFill>
                <a:schemeClr val="dk1"/>
              </a:solidFill>
              <a:effectLst/>
              <a:latin typeface="+mn-lt"/>
              <a:ea typeface="+mn-ea"/>
              <a:cs typeface="+mn-cs"/>
            </a:rPr>
            <a:t>の支給率改正</a:t>
          </a:r>
          <a:r>
            <a:rPr kumimoji="1" lang="ja-JP" altLang="en-US" sz="1000">
              <a:solidFill>
                <a:schemeClr val="dk1"/>
              </a:solidFill>
              <a:effectLst/>
              <a:latin typeface="+mn-lt"/>
              <a:ea typeface="+mn-ea"/>
              <a:cs typeface="+mn-cs"/>
            </a:rPr>
            <a:t>等</a:t>
          </a:r>
          <a:r>
            <a:rPr kumimoji="1" lang="ja-JP" altLang="ja-JP" sz="1000">
              <a:solidFill>
                <a:schemeClr val="dk1"/>
              </a:solidFill>
              <a:effectLst/>
              <a:latin typeface="+mn-lt"/>
              <a:ea typeface="+mn-ea"/>
              <a:cs typeface="+mn-cs"/>
            </a:rPr>
            <a:t>により全体では増となった。維持補修費：前年度と比較し</a:t>
          </a:r>
          <a:r>
            <a:rPr kumimoji="1" lang="en-US" altLang="ja-JP" sz="1000">
              <a:solidFill>
                <a:schemeClr val="dk1"/>
              </a:solidFill>
              <a:effectLst/>
              <a:latin typeface="+mn-lt"/>
              <a:ea typeface="+mn-ea"/>
              <a:cs typeface="+mn-cs"/>
            </a:rPr>
            <a:t>1,410</a:t>
          </a:r>
          <a:r>
            <a:rPr kumimoji="1" lang="ja-JP" altLang="ja-JP" sz="1000">
              <a:solidFill>
                <a:schemeClr val="dk1"/>
              </a:solidFill>
              <a:effectLst/>
              <a:latin typeface="+mn-lt"/>
              <a:ea typeface="+mn-ea"/>
              <a:cs typeface="+mn-cs"/>
            </a:rPr>
            <a:t>円</a:t>
          </a:r>
          <a:r>
            <a:rPr kumimoji="1" lang="ja-JP" altLang="en-US" sz="1000">
              <a:solidFill>
                <a:schemeClr val="dk1"/>
              </a:solidFill>
              <a:effectLst/>
              <a:latin typeface="+mn-lt"/>
              <a:ea typeface="+mn-ea"/>
              <a:cs typeface="+mn-cs"/>
            </a:rPr>
            <a:t>の増</a:t>
          </a:r>
          <a:r>
            <a:rPr kumimoji="1" lang="ja-JP" altLang="ja-JP" sz="1000">
              <a:solidFill>
                <a:schemeClr val="dk1"/>
              </a:solidFill>
              <a:effectLst/>
              <a:latin typeface="+mn-lt"/>
              <a:ea typeface="+mn-ea"/>
              <a:cs typeface="+mn-cs"/>
            </a:rPr>
            <a:t>と</a:t>
          </a:r>
          <a:r>
            <a:rPr kumimoji="1" lang="ja-JP" altLang="en-US" sz="1000">
              <a:solidFill>
                <a:schemeClr val="dk1"/>
              </a:solidFill>
              <a:effectLst/>
              <a:latin typeface="+mn-lt"/>
              <a:ea typeface="+mn-ea"/>
              <a:cs typeface="+mn-cs"/>
            </a:rPr>
            <a:t>なったが、</a:t>
          </a:r>
          <a:r>
            <a:rPr kumimoji="1" lang="ja-JP" altLang="ja-JP" sz="1000">
              <a:solidFill>
                <a:schemeClr val="dk1"/>
              </a:solidFill>
              <a:effectLst/>
              <a:latin typeface="+mn-lt"/>
              <a:ea typeface="+mn-ea"/>
              <a:cs typeface="+mn-cs"/>
            </a:rPr>
            <a:t>類似団体に比べると</a:t>
          </a:r>
          <a:r>
            <a:rPr kumimoji="1" lang="en-US" altLang="ja-JP" sz="1000">
              <a:solidFill>
                <a:schemeClr val="dk1"/>
              </a:solidFill>
              <a:effectLst/>
              <a:latin typeface="+mn-lt"/>
              <a:ea typeface="+mn-ea"/>
              <a:cs typeface="+mn-cs"/>
            </a:rPr>
            <a:t>20,407</a:t>
          </a:r>
          <a:r>
            <a:rPr kumimoji="1" lang="ja-JP" altLang="ja-JP" sz="1000">
              <a:solidFill>
                <a:schemeClr val="dk1"/>
              </a:solidFill>
              <a:effectLst/>
              <a:latin typeface="+mn-lt"/>
              <a:ea typeface="+mn-ea"/>
              <a:cs typeface="+mn-cs"/>
            </a:rPr>
            <a:t>円下回っている。</a:t>
          </a:r>
          <a:r>
            <a:rPr kumimoji="1" lang="ja-JP" altLang="en-US" sz="1000">
              <a:solidFill>
                <a:schemeClr val="dk1"/>
              </a:solidFill>
              <a:effectLst/>
              <a:latin typeface="+mn-lt"/>
              <a:ea typeface="+mn-ea"/>
              <a:cs typeface="+mn-cs"/>
            </a:rPr>
            <a:t>情報化推進事業の保守業務や各施設の補修費</a:t>
          </a:r>
          <a:r>
            <a:rPr kumimoji="1" lang="ja-JP" altLang="ja-JP" sz="1000">
              <a:solidFill>
                <a:schemeClr val="dk1"/>
              </a:solidFill>
              <a:effectLst/>
              <a:latin typeface="+mn-lt"/>
              <a:ea typeface="+mn-ea"/>
              <a:cs typeface="+mn-cs"/>
            </a:rPr>
            <a:t>の</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による。</a:t>
          </a:r>
          <a:endParaRPr lang="ja-JP" altLang="ja-JP" sz="1000">
            <a:effectLst/>
          </a:endParaRPr>
        </a:p>
        <a:p>
          <a:r>
            <a:rPr kumimoji="1" lang="ja-JP" altLang="ja-JP" sz="1000">
              <a:solidFill>
                <a:schemeClr val="dk1"/>
              </a:solidFill>
              <a:effectLst/>
              <a:latin typeface="+mn-lt"/>
              <a:ea typeface="+mn-ea"/>
              <a:cs typeface="+mn-cs"/>
            </a:rPr>
            <a:t>扶助費：前年度と比較し</a:t>
          </a:r>
          <a:r>
            <a:rPr kumimoji="1" lang="en-US" altLang="ja-JP" sz="1000">
              <a:solidFill>
                <a:schemeClr val="dk1"/>
              </a:solidFill>
              <a:effectLst/>
              <a:latin typeface="+mn-lt"/>
              <a:ea typeface="+mn-ea"/>
              <a:cs typeface="+mn-cs"/>
            </a:rPr>
            <a:t>2,422</a:t>
          </a:r>
          <a:r>
            <a:rPr kumimoji="1" lang="ja-JP" altLang="ja-JP" sz="1000">
              <a:solidFill>
                <a:schemeClr val="dk1"/>
              </a:solidFill>
              <a:effectLst/>
              <a:latin typeface="+mn-lt"/>
              <a:ea typeface="+mn-ea"/>
              <a:cs typeface="+mn-cs"/>
            </a:rPr>
            <a:t>円減となり類似団体と比べると</a:t>
          </a:r>
          <a:r>
            <a:rPr kumimoji="1" lang="en-US" altLang="ja-JP" sz="1000">
              <a:solidFill>
                <a:schemeClr val="dk1"/>
              </a:solidFill>
              <a:effectLst/>
              <a:latin typeface="+mn-lt"/>
              <a:ea typeface="+mn-ea"/>
              <a:cs typeface="+mn-cs"/>
            </a:rPr>
            <a:t>5,439</a:t>
          </a:r>
          <a:r>
            <a:rPr kumimoji="1" lang="ja-JP" altLang="ja-JP" sz="1000">
              <a:solidFill>
                <a:schemeClr val="dk1"/>
              </a:solidFill>
              <a:effectLst/>
              <a:latin typeface="+mn-lt"/>
              <a:ea typeface="+mn-ea"/>
              <a:cs typeface="+mn-cs"/>
            </a:rPr>
            <a:t>円下回っている。児童手当や乳幼児医療費等の減による。　補助費等：前年度と比べると</a:t>
          </a:r>
          <a:r>
            <a:rPr kumimoji="1" lang="en-US" altLang="ja-JP" sz="1000">
              <a:solidFill>
                <a:schemeClr val="dk1"/>
              </a:solidFill>
              <a:effectLst/>
              <a:latin typeface="+mn-lt"/>
              <a:ea typeface="+mn-ea"/>
              <a:cs typeface="+mn-cs"/>
            </a:rPr>
            <a:t>15,754</a:t>
          </a:r>
          <a:r>
            <a:rPr kumimoji="1" lang="ja-JP" altLang="ja-JP" sz="1000">
              <a:solidFill>
                <a:schemeClr val="dk1"/>
              </a:solidFill>
              <a:effectLst/>
              <a:latin typeface="+mn-lt"/>
              <a:ea typeface="+mn-ea"/>
              <a:cs typeface="+mn-cs"/>
            </a:rPr>
            <a:t>円</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となったが類似団体と比較すると</a:t>
          </a:r>
          <a:r>
            <a:rPr kumimoji="1" lang="en-US" altLang="ja-JP" sz="1000">
              <a:solidFill>
                <a:schemeClr val="dk1"/>
              </a:solidFill>
              <a:effectLst/>
              <a:latin typeface="+mn-lt"/>
              <a:ea typeface="+mn-ea"/>
              <a:cs typeface="+mn-cs"/>
            </a:rPr>
            <a:t>32,599</a:t>
          </a:r>
          <a:r>
            <a:rPr kumimoji="1" lang="ja-JP" altLang="ja-JP" sz="1000">
              <a:solidFill>
                <a:schemeClr val="dk1"/>
              </a:solidFill>
              <a:effectLst/>
              <a:latin typeface="+mn-lt"/>
              <a:ea typeface="+mn-ea"/>
              <a:cs typeface="+mn-cs"/>
            </a:rPr>
            <a:t>円下回っている。</a:t>
          </a:r>
          <a:endParaRPr lang="ja-JP" altLang="ja-JP" sz="1000">
            <a:effectLst/>
          </a:endParaRPr>
        </a:p>
        <a:p>
          <a:r>
            <a:rPr kumimoji="1" lang="ja-JP" altLang="ja-JP" sz="1000">
              <a:solidFill>
                <a:schemeClr val="dk1"/>
              </a:solidFill>
              <a:effectLst/>
              <a:latin typeface="+mn-lt"/>
              <a:ea typeface="+mn-ea"/>
              <a:cs typeface="+mn-cs"/>
            </a:rPr>
            <a:t>普通建設事業費：前年度と比較し</a:t>
          </a:r>
          <a:r>
            <a:rPr kumimoji="1" lang="en-US" altLang="ja-JP" sz="1000">
              <a:solidFill>
                <a:schemeClr val="dk1"/>
              </a:solidFill>
              <a:effectLst/>
              <a:latin typeface="+mn-lt"/>
              <a:ea typeface="+mn-ea"/>
              <a:cs typeface="+mn-cs"/>
            </a:rPr>
            <a:t>28,814</a:t>
          </a:r>
          <a:r>
            <a:rPr kumimoji="1" lang="ja-JP" altLang="ja-JP" sz="1000">
              <a:solidFill>
                <a:schemeClr val="dk1"/>
              </a:solidFill>
              <a:effectLst/>
              <a:latin typeface="+mn-lt"/>
              <a:ea typeface="+mn-ea"/>
              <a:cs typeface="+mn-cs"/>
            </a:rPr>
            <a:t>円</a:t>
          </a:r>
          <a:r>
            <a:rPr kumimoji="1" lang="ja-JP" altLang="en-US" sz="1000">
              <a:solidFill>
                <a:schemeClr val="dk1"/>
              </a:solidFill>
              <a:effectLst/>
              <a:latin typeface="+mn-lt"/>
              <a:ea typeface="+mn-ea"/>
              <a:cs typeface="+mn-cs"/>
            </a:rPr>
            <a:t>減</a:t>
          </a:r>
          <a:r>
            <a:rPr kumimoji="1" lang="ja-JP" altLang="ja-JP" sz="1000">
              <a:solidFill>
                <a:schemeClr val="dk1"/>
              </a:solidFill>
              <a:effectLst/>
              <a:latin typeface="+mn-lt"/>
              <a:ea typeface="+mn-ea"/>
              <a:cs typeface="+mn-cs"/>
            </a:rPr>
            <a:t>となったが類似団体と比べると</a:t>
          </a:r>
          <a:r>
            <a:rPr kumimoji="1" lang="en-US" altLang="ja-JP" sz="1000">
              <a:solidFill>
                <a:schemeClr val="dk1"/>
              </a:solidFill>
              <a:effectLst/>
              <a:latin typeface="+mn-lt"/>
              <a:ea typeface="+mn-ea"/>
              <a:cs typeface="+mn-cs"/>
            </a:rPr>
            <a:t>139,906</a:t>
          </a:r>
          <a:r>
            <a:rPr kumimoji="1" lang="ja-JP" altLang="ja-JP" sz="1000">
              <a:solidFill>
                <a:schemeClr val="dk1"/>
              </a:solidFill>
              <a:effectLst/>
              <a:latin typeface="+mn-lt"/>
              <a:ea typeface="+mn-ea"/>
              <a:cs typeface="+mn-cs"/>
            </a:rPr>
            <a:t>円下回っている。補助事業において</a:t>
          </a:r>
          <a:r>
            <a:rPr kumimoji="1" lang="ja-JP" altLang="en-US" sz="1000">
              <a:solidFill>
                <a:schemeClr val="dk1"/>
              </a:solidFill>
              <a:effectLst/>
              <a:latin typeface="+mn-lt"/>
              <a:ea typeface="+mn-ea"/>
              <a:cs typeface="+mn-cs"/>
            </a:rPr>
            <a:t>道路改良事業等</a:t>
          </a:r>
          <a:r>
            <a:rPr kumimoji="1" lang="ja-JP" altLang="ja-JP" sz="1000">
              <a:solidFill>
                <a:schemeClr val="dk1"/>
              </a:solidFill>
              <a:effectLst/>
              <a:latin typeface="+mn-lt"/>
              <a:ea typeface="+mn-ea"/>
              <a:cs typeface="+mn-cs"/>
            </a:rPr>
            <a:t>が</a:t>
          </a:r>
          <a:r>
            <a:rPr kumimoji="1" lang="ja-JP" altLang="en-US" sz="1000">
              <a:solidFill>
                <a:schemeClr val="dk1"/>
              </a:solidFill>
              <a:effectLst/>
              <a:latin typeface="+mn-lt"/>
              <a:ea typeface="+mn-ea"/>
              <a:cs typeface="+mn-cs"/>
            </a:rPr>
            <a:t>減少した</a:t>
          </a:r>
          <a:r>
            <a:rPr kumimoji="1" lang="ja-JP" altLang="ja-JP" sz="1000">
              <a:solidFill>
                <a:schemeClr val="dk1"/>
              </a:solidFill>
              <a:effectLst/>
              <a:latin typeface="+mn-lt"/>
              <a:ea typeface="+mn-ea"/>
              <a:cs typeface="+mn-cs"/>
            </a:rPr>
            <a:t>ことや、単独事業では</a:t>
          </a:r>
          <a:r>
            <a:rPr kumimoji="1" lang="ja-JP" altLang="en-US" sz="1000">
              <a:solidFill>
                <a:schemeClr val="dk1"/>
              </a:solidFill>
              <a:effectLst/>
              <a:latin typeface="+mn-lt"/>
              <a:ea typeface="+mn-ea"/>
              <a:cs typeface="+mn-cs"/>
            </a:rPr>
            <a:t>前年度事業完了や道路改良事業の規模縮小</a:t>
          </a:r>
          <a:r>
            <a:rPr kumimoji="1" lang="ja-JP" altLang="ja-JP" sz="1000">
              <a:solidFill>
                <a:schemeClr val="dk1"/>
              </a:solidFill>
              <a:effectLst/>
              <a:latin typeface="+mn-lt"/>
              <a:ea typeface="+mn-ea"/>
              <a:cs typeface="+mn-cs"/>
            </a:rPr>
            <a:t>があったため全体で</a:t>
          </a:r>
          <a:r>
            <a:rPr kumimoji="1" lang="ja-JP" altLang="en-US" sz="1000">
              <a:solidFill>
                <a:schemeClr val="dk1"/>
              </a:solidFill>
              <a:effectLst/>
              <a:latin typeface="+mn-lt"/>
              <a:ea typeface="+mn-ea"/>
              <a:cs typeface="+mn-cs"/>
            </a:rPr>
            <a:t>減額</a:t>
          </a:r>
          <a:r>
            <a:rPr kumimoji="1" lang="ja-JP" altLang="ja-JP" sz="1000">
              <a:solidFill>
                <a:schemeClr val="dk1"/>
              </a:solidFill>
              <a:effectLst/>
              <a:latin typeface="+mn-lt"/>
              <a:ea typeface="+mn-ea"/>
              <a:cs typeface="+mn-cs"/>
            </a:rPr>
            <a:t>となった。</a:t>
          </a:r>
          <a:endParaRPr lang="ja-JP" altLang="ja-JP" sz="1000">
            <a:effectLst/>
          </a:endParaRPr>
        </a:p>
        <a:p>
          <a:r>
            <a:rPr kumimoji="1" lang="ja-JP" altLang="ja-JP" sz="1000">
              <a:solidFill>
                <a:schemeClr val="dk1"/>
              </a:solidFill>
              <a:effectLst/>
              <a:latin typeface="+mn-lt"/>
              <a:ea typeface="+mn-ea"/>
              <a:cs typeface="+mn-cs"/>
            </a:rPr>
            <a:t>災害復旧事業費：前年度と比較し</a:t>
          </a:r>
          <a:r>
            <a:rPr kumimoji="1" lang="en-US" altLang="ja-JP" sz="1000">
              <a:solidFill>
                <a:schemeClr val="dk1"/>
              </a:solidFill>
              <a:effectLst/>
              <a:latin typeface="+mn-lt"/>
              <a:ea typeface="+mn-ea"/>
              <a:cs typeface="+mn-cs"/>
            </a:rPr>
            <a:t>11,833</a:t>
          </a:r>
          <a:r>
            <a:rPr kumimoji="1" lang="ja-JP" altLang="ja-JP" sz="1000">
              <a:solidFill>
                <a:schemeClr val="dk1"/>
              </a:solidFill>
              <a:effectLst/>
              <a:latin typeface="+mn-lt"/>
              <a:ea typeface="+mn-ea"/>
              <a:cs typeface="+mn-cs"/>
            </a:rPr>
            <a:t>円</a:t>
          </a:r>
          <a:r>
            <a:rPr kumimoji="1" lang="ja-JP" altLang="en-US" sz="1000">
              <a:solidFill>
                <a:schemeClr val="dk1"/>
              </a:solidFill>
              <a:effectLst/>
              <a:latin typeface="+mn-lt"/>
              <a:ea typeface="+mn-ea"/>
              <a:cs typeface="+mn-cs"/>
            </a:rPr>
            <a:t>減</a:t>
          </a:r>
          <a:r>
            <a:rPr kumimoji="1" lang="ja-JP" altLang="ja-JP" sz="1000">
              <a:solidFill>
                <a:schemeClr val="dk1"/>
              </a:solidFill>
              <a:effectLst/>
              <a:latin typeface="+mn-lt"/>
              <a:ea typeface="+mn-ea"/>
              <a:cs typeface="+mn-cs"/>
            </a:rPr>
            <a:t>となったが類似団体と比べると</a:t>
          </a:r>
          <a:r>
            <a:rPr kumimoji="1" lang="en-US" altLang="ja-JP" sz="1000">
              <a:solidFill>
                <a:schemeClr val="dk1"/>
              </a:solidFill>
              <a:effectLst/>
              <a:latin typeface="+mn-lt"/>
              <a:ea typeface="+mn-ea"/>
              <a:cs typeface="+mn-cs"/>
            </a:rPr>
            <a:t>11,086</a:t>
          </a:r>
          <a:r>
            <a:rPr kumimoji="1" lang="ja-JP" altLang="ja-JP" sz="1000">
              <a:solidFill>
                <a:schemeClr val="dk1"/>
              </a:solidFill>
              <a:effectLst/>
              <a:latin typeface="+mn-lt"/>
              <a:ea typeface="+mn-ea"/>
              <a:cs typeface="+mn-cs"/>
            </a:rPr>
            <a:t>円下回っている。現年度災害</a:t>
          </a:r>
          <a:r>
            <a:rPr kumimoji="1" lang="ja-JP" altLang="en-US" sz="1000">
              <a:solidFill>
                <a:schemeClr val="dk1"/>
              </a:solidFill>
              <a:effectLst/>
              <a:latin typeface="+mn-lt"/>
              <a:ea typeface="+mn-ea"/>
              <a:cs typeface="+mn-cs"/>
            </a:rPr>
            <a:t>が無かった</a:t>
          </a:r>
          <a:r>
            <a:rPr kumimoji="1" lang="ja-JP" altLang="ja-JP" sz="1000">
              <a:solidFill>
                <a:schemeClr val="dk1"/>
              </a:solidFill>
              <a:effectLst/>
              <a:latin typeface="+mn-lt"/>
              <a:ea typeface="+mn-ea"/>
              <a:cs typeface="+mn-cs"/>
            </a:rPr>
            <a:t>ことにより</a:t>
          </a:r>
          <a:r>
            <a:rPr kumimoji="1" lang="ja-JP" altLang="en-US" sz="1000">
              <a:solidFill>
                <a:schemeClr val="dk1"/>
              </a:solidFill>
              <a:effectLst/>
              <a:latin typeface="+mn-lt"/>
              <a:ea typeface="+mn-ea"/>
              <a:cs typeface="+mn-cs"/>
            </a:rPr>
            <a:t>減</a:t>
          </a:r>
          <a:r>
            <a:rPr kumimoji="1" lang="ja-JP" altLang="ja-JP" sz="1000">
              <a:solidFill>
                <a:schemeClr val="dk1"/>
              </a:solidFill>
              <a:effectLst/>
              <a:latin typeface="+mn-lt"/>
              <a:ea typeface="+mn-ea"/>
              <a:cs typeface="+mn-cs"/>
            </a:rPr>
            <a:t>となった。</a:t>
          </a:r>
          <a:endParaRPr lang="ja-JP" altLang="ja-JP" sz="1000">
            <a:effectLst/>
          </a:endParaRPr>
        </a:p>
        <a:p>
          <a:r>
            <a:rPr kumimoji="1" lang="ja-JP" altLang="ja-JP" sz="1000">
              <a:solidFill>
                <a:schemeClr val="dk1"/>
              </a:solidFill>
              <a:effectLst/>
              <a:latin typeface="+mn-lt"/>
              <a:ea typeface="+mn-ea"/>
              <a:cs typeface="+mn-cs"/>
            </a:rPr>
            <a:t>公債費：前年度と比較し</a:t>
          </a:r>
          <a:r>
            <a:rPr kumimoji="1" lang="en-US" altLang="ja-JP" sz="1000">
              <a:solidFill>
                <a:schemeClr val="dk1"/>
              </a:solidFill>
              <a:effectLst/>
              <a:latin typeface="+mn-lt"/>
              <a:ea typeface="+mn-ea"/>
              <a:cs typeface="+mn-cs"/>
            </a:rPr>
            <a:t>2,025</a:t>
          </a:r>
          <a:r>
            <a:rPr kumimoji="1" lang="ja-JP" altLang="ja-JP" sz="1000">
              <a:solidFill>
                <a:schemeClr val="dk1"/>
              </a:solidFill>
              <a:effectLst/>
              <a:latin typeface="+mn-lt"/>
              <a:ea typeface="+mn-ea"/>
              <a:cs typeface="+mn-cs"/>
            </a:rPr>
            <a:t>円</a:t>
          </a:r>
          <a:r>
            <a:rPr kumimoji="1" lang="ja-JP" altLang="en-US" sz="1000">
              <a:solidFill>
                <a:schemeClr val="dk1"/>
              </a:solidFill>
              <a:effectLst/>
              <a:latin typeface="+mn-lt"/>
              <a:ea typeface="+mn-ea"/>
              <a:cs typeface="+mn-cs"/>
            </a:rPr>
            <a:t>減</a:t>
          </a:r>
          <a:r>
            <a:rPr kumimoji="1" lang="ja-JP" altLang="ja-JP" sz="1000">
              <a:solidFill>
                <a:schemeClr val="dk1"/>
              </a:solidFill>
              <a:effectLst/>
              <a:latin typeface="+mn-lt"/>
              <a:ea typeface="+mn-ea"/>
              <a:cs typeface="+mn-cs"/>
            </a:rPr>
            <a:t>となったが類似団体と比較</a:t>
          </a:r>
          <a:r>
            <a:rPr kumimoji="1" lang="ja-JP" altLang="en-US" sz="1000">
              <a:solidFill>
                <a:schemeClr val="dk1"/>
              </a:solidFill>
              <a:effectLst/>
              <a:latin typeface="+mn-lt"/>
              <a:ea typeface="+mn-ea"/>
              <a:cs typeface="+mn-cs"/>
            </a:rPr>
            <a:t>前年度ＦＲ</a:t>
          </a:r>
          <a:r>
            <a:rPr kumimoji="1" lang="ja-JP" altLang="ja-JP" sz="1000">
              <a:solidFill>
                <a:schemeClr val="dk1"/>
              </a:solidFill>
              <a:effectLst/>
              <a:latin typeface="+mn-lt"/>
              <a:ea typeface="+mn-ea"/>
              <a:cs typeface="+mn-cs"/>
            </a:rPr>
            <a:t>すると</a:t>
          </a:r>
          <a:r>
            <a:rPr kumimoji="1" lang="en-US" altLang="ja-JP" sz="1000">
              <a:solidFill>
                <a:schemeClr val="dk1"/>
              </a:solidFill>
              <a:effectLst/>
              <a:latin typeface="+mn-lt"/>
              <a:ea typeface="+mn-ea"/>
              <a:cs typeface="+mn-cs"/>
            </a:rPr>
            <a:t>38,435</a:t>
          </a:r>
          <a:r>
            <a:rPr kumimoji="1" lang="ja-JP" altLang="ja-JP" sz="1000">
              <a:solidFill>
                <a:schemeClr val="dk1"/>
              </a:solidFill>
              <a:effectLst/>
              <a:latin typeface="+mn-lt"/>
              <a:ea typeface="+mn-ea"/>
              <a:cs typeface="+mn-cs"/>
            </a:rPr>
            <a:t>円下回っている。新たに償還が始まった地方債より、前年度で償還完了した地方債が多かったため決算額は減少した。積立金：前年度と比べると</a:t>
          </a:r>
          <a:r>
            <a:rPr kumimoji="1" lang="en-US" altLang="ja-JP" sz="1000">
              <a:solidFill>
                <a:schemeClr val="dk1"/>
              </a:solidFill>
              <a:effectLst/>
              <a:latin typeface="+mn-lt"/>
              <a:ea typeface="+mn-ea"/>
              <a:cs typeface="+mn-cs"/>
            </a:rPr>
            <a:t>669</a:t>
          </a:r>
          <a:r>
            <a:rPr kumimoji="1" lang="ja-JP" altLang="ja-JP" sz="1000">
              <a:solidFill>
                <a:schemeClr val="dk1"/>
              </a:solidFill>
              <a:effectLst/>
              <a:latin typeface="+mn-lt"/>
              <a:ea typeface="+mn-ea"/>
              <a:cs typeface="+mn-cs"/>
            </a:rPr>
            <a:t>円</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となり類似団体と比較すると</a:t>
          </a:r>
          <a:r>
            <a:rPr kumimoji="1" lang="en-US" altLang="ja-JP" sz="1000">
              <a:solidFill>
                <a:schemeClr val="dk1"/>
              </a:solidFill>
              <a:effectLst/>
              <a:latin typeface="+mn-lt"/>
              <a:ea typeface="+mn-ea"/>
              <a:cs typeface="+mn-cs"/>
            </a:rPr>
            <a:t>31,720</a:t>
          </a:r>
          <a:r>
            <a:rPr kumimoji="1" lang="ja-JP" altLang="ja-JP" sz="1000">
              <a:solidFill>
                <a:schemeClr val="dk1"/>
              </a:solidFill>
              <a:effectLst/>
              <a:latin typeface="+mn-lt"/>
              <a:ea typeface="+mn-ea"/>
              <a:cs typeface="+mn-cs"/>
            </a:rPr>
            <a:t>円上回った。特定目的基金への積立が</a:t>
          </a:r>
          <a:r>
            <a:rPr kumimoji="1" lang="ja-JP" altLang="en-US" sz="1000">
              <a:solidFill>
                <a:schemeClr val="dk1"/>
              </a:solidFill>
              <a:effectLst/>
              <a:latin typeface="+mn-lt"/>
              <a:ea typeface="+mn-ea"/>
              <a:cs typeface="+mn-cs"/>
            </a:rPr>
            <a:t>増加</a:t>
          </a:r>
          <a:r>
            <a:rPr kumimoji="1" lang="ja-JP" altLang="ja-JP" sz="1000">
              <a:solidFill>
                <a:schemeClr val="dk1"/>
              </a:solidFill>
              <a:effectLst/>
              <a:latin typeface="+mn-lt"/>
              <a:ea typeface="+mn-ea"/>
              <a:cs typeface="+mn-cs"/>
            </a:rPr>
            <a:t>したことによる。</a:t>
          </a:r>
          <a:endParaRPr lang="ja-JP" altLang="ja-JP" sz="1000">
            <a:effectLst/>
          </a:endParaRPr>
        </a:p>
        <a:p>
          <a:r>
            <a:rPr kumimoji="1" lang="ja-JP" altLang="ja-JP" sz="1000">
              <a:solidFill>
                <a:schemeClr val="dk1"/>
              </a:solidFill>
              <a:effectLst/>
              <a:latin typeface="+mn-lt"/>
              <a:ea typeface="+mn-ea"/>
              <a:cs typeface="+mn-cs"/>
            </a:rPr>
            <a:t>繰出金：繰出金の住民一人当たりのコストは前年度と</a:t>
          </a:r>
          <a:r>
            <a:rPr kumimoji="1" lang="ja-JP" altLang="en-US" sz="1000">
              <a:solidFill>
                <a:schemeClr val="dk1"/>
              </a:solidFill>
              <a:effectLst/>
              <a:latin typeface="+mn-lt"/>
              <a:ea typeface="+mn-ea"/>
              <a:cs typeface="+mn-cs"/>
            </a:rPr>
            <a:t>比較し</a:t>
          </a:r>
          <a:r>
            <a:rPr kumimoji="1" lang="en-US" altLang="ja-JP" sz="1000">
              <a:solidFill>
                <a:schemeClr val="dk1"/>
              </a:solidFill>
              <a:effectLst/>
              <a:latin typeface="+mn-lt"/>
              <a:ea typeface="+mn-ea"/>
              <a:cs typeface="+mn-cs"/>
            </a:rPr>
            <a:t>3,033</a:t>
          </a:r>
          <a:r>
            <a:rPr kumimoji="1" lang="ja-JP" altLang="en-US" sz="1000">
              <a:solidFill>
                <a:schemeClr val="dk1"/>
              </a:solidFill>
              <a:effectLst/>
              <a:latin typeface="+mn-lt"/>
              <a:ea typeface="+mn-ea"/>
              <a:cs typeface="+mn-cs"/>
            </a:rPr>
            <a:t>円増と</a:t>
          </a:r>
          <a:r>
            <a:rPr kumimoji="1" lang="ja-JP" altLang="ja-JP" sz="1000">
              <a:solidFill>
                <a:schemeClr val="dk1"/>
              </a:solidFill>
              <a:effectLst/>
              <a:latin typeface="+mn-lt"/>
              <a:ea typeface="+mn-ea"/>
              <a:cs typeface="+mn-cs"/>
            </a:rPr>
            <a:t>なったが類似団体と比較し</a:t>
          </a:r>
          <a:r>
            <a:rPr kumimoji="1" lang="en-US" altLang="ja-JP" sz="1000">
              <a:solidFill>
                <a:schemeClr val="dk1"/>
              </a:solidFill>
              <a:effectLst/>
              <a:latin typeface="+mn-lt"/>
              <a:ea typeface="+mn-ea"/>
              <a:cs typeface="+mn-cs"/>
            </a:rPr>
            <a:t>28,727</a:t>
          </a:r>
          <a:r>
            <a:rPr kumimoji="1" lang="ja-JP" altLang="ja-JP" sz="1000">
              <a:solidFill>
                <a:schemeClr val="dk1"/>
              </a:solidFill>
              <a:effectLst/>
              <a:latin typeface="+mn-lt"/>
              <a:ea typeface="+mn-ea"/>
              <a:cs typeface="+mn-cs"/>
            </a:rPr>
            <a:t>円下回った。</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福島県鮫川村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3,392
3,378
131.34
3,542,726
3,345,773
176,579
1,967,331
2,895,923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135509</xdr:rowOff>
    </xdr:from>
    <xdr:to>
      <xdr:col>24</xdr:col>
      <xdr:colOff>63500</xdr:colOff>
      <xdr:row>37</xdr:row>
      <xdr:rowOff>148349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79159"/>
          <a:ext cx="838200" cy="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135509</xdr:rowOff>
    </xdr:from>
    <xdr:to>
      <xdr:col>19</xdr:col>
      <xdr:colOff>177800</xdr:colOff>
      <xdr:row>37</xdr:row>
      <xdr:rowOff>141205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79159"/>
          <a:ext cx="889000" cy="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132575</xdr:rowOff>
    </xdr:from>
    <xdr:to>
      <xdr:col>15</xdr:col>
      <xdr:colOff>50800</xdr:colOff>
      <xdr:row>37</xdr:row>
      <xdr:rowOff>141205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76225"/>
          <a:ext cx="889000" cy="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129261</xdr:rowOff>
    </xdr:from>
    <xdr:to>
      <xdr:col>10</xdr:col>
      <xdr:colOff>114300</xdr:colOff>
      <xdr:row>37</xdr:row>
      <xdr:rowOff>132575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72911"/>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106481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97549</xdr:rowOff>
    </xdr:from>
    <xdr:to>
      <xdr:col>24</xdr:col>
      <xdr:colOff>114300</xdr:colOff>
      <xdr:row>38</xdr:row>
      <xdr:rowOff>27699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4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12476</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5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84709</xdr:rowOff>
    </xdr:from>
    <xdr:to>
      <xdr:col>20</xdr:col>
      <xdr:colOff>38100</xdr:colOff>
      <xdr:row>38</xdr:row>
      <xdr:rowOff>14860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283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5986</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2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90405</xdr:rowOff>
    </xdr:from>
    <xdr:to>
      <xdr:col>15</xdr:col>
      <xdr:colOff>101600</xdr:colOff>
      <xdr:row>38</xdr:row>
      <xdr:rowOff>20555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3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11682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2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81775</xdr:rowOff>
    </xdr:from>
    <xdr:to>
      <xdr:col>10</xdr:col>
      <xdr:colOff>165100</xdr:colOff>
      <xdr:row>38</xdr:row>
      <xdr:rowOff>11925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3053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1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78461</xdr:rowOff>
    </xdr:from>
    <xdr:to>
      <xdr:col>6</xdr:col>
      <xdr:colOff>38100</xdr:colOff>
      <xdr:row>38</xdr:row>
      <xdr:rowOff>8610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221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171187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1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47713</xdr:rowOff>
    </xdr:from>
    <xdr:to>
      <xdr:col>24</xdr:col>
      <xdr:colOff>63500</xdr:colOff>
      <xdr:row>58</xdr:row>
      <xdr:rowOff>51753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91813"/>
          <a:ext cx="838200" cy="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48815</xdr:rowOff>
    </xdr:from>
    <xdr:to>
      <xdr:col>19</xdr:col>
      <xdr:colOff>177800</xdr:colOff>
      <xdr:row>58</xdr:row>
      <xdr:rowOff>51753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992915"/>
          <a:ext cx="8890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23217</xdr:rowOff>
    </xdr:from>
    <xdr:to>
      <xdr:col>15</xdr:col>
      <xdr:colOff>50800</xdr:colOff>
      <xdr:row>58</xdr:row>
      <xdr:rowOff>48815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67317"/>
          <a:ext cx="889000" cy="2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23217</xdr:rowOff>
    </xdr:from>
    <xdr:to>
      <xdr:col>10</xdr:col>
      <xdr:colOff>114300</xdr:colOff>
      <xdr:row>58</xdr:row>
      <xdr:rowOff>37057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67317"/>
          <a:ext cx="889000" cy="1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168363</xdr:rowOff>
    </xdr:from>
    <xdr:to>
      <xdr:col>24</xdr:col>
      <xdr:colOff>114300</xdr:colOff>
      <xdr:row>58</xdr:row>
      <xdr:rowOff>98513</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4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109710</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8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953</xdr:rowOff>
    </xdr:from>
    <xdr:to>
      <xdr:col>20</xdr:col>
      <xdr:colOff>38100</xdr:colOff>
      <xdr:row>58</xdr:row>
      <xdr:rowOff>102553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4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93680</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37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169465</xdr:rowOff>
    </xdr:from>
    <xdr:to>
      <xdr:col>15</xdr:col>
      <xdr:colOff>101600</xdr:colOff>
      <xdr:row>58</xdr:row>
      <xdr:rowOff>99615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4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90742</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34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143867</xdr:rowOff>
    </xdr:from>
    <xdr:to>
      <xdr:col>10</xdr:col>
      <xdr:colOff>165100</xdr:colOff>
      <xdr:row>58</xdr:row>
      <xdr:rowOff>74017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1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65144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09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157707</xdr:rowOff>
    </xdr:from>
    <xdr:to>
      <xdr:col>6</xdr:col>
      <xdr:colOff>38100</xdr:colOff>
      <xdr:row>58</xdr:row>
      <xdr:rowOff>87857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78984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23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99764</xdr:rowOff>
    </xdr:from>
    <xdr:to>
      <xdr:col>24</xdr:col>
      <xdr:colOff>63500</xdr:colOff>
      <xdr:row>77</xdr:row>
      <xdr:rowOff>106922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301414"/>
          <a:ext cx="838200" cy="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99764</xdr:rowOff>
    </xdr:from>
    <xdr:to>
      <xdr:col>19</xdr:col>
      <xdr:colOff>177800</xdr:colOff>
      <xdr:row>77</xdr:row>
      <xdr:rowOff>99946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01414"/>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92977</xdr:rowOff>
    </xdr:from>
    <xdr:to>
      <xdr:col>15</xdr:col>
      <xdr:colOff>50800</xdr:colOff>
      <xdr:row>77</xdr:row>
      <xdr:rowOff>99946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294627"/>
          <a:ext cx="889000" cy="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92977</xdr:rowOff>
    </xdr:from>
    <xdr:to>
      <xdr:col>10</xdr:col>
      <xdr:colOff>114300</xdr:colOff>
      <xdr:row>77</xdr:row>
      <xdr:rowOff>110992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94627"/>
          <a:ext cx="889000" cy="1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145012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56122</xdr:rowOff>
    </xdr:from>
    <xdr:to>
      <xdr:col>24</xdr:col>
      <xdr:colOff>114300</xdr:colOff>
      <xdr:row>77</xdr:row>
      <xdr:rowOff>157722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34549</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36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48964</xdr:rowOff>
    </xdr:from>
    <xdr:to>
      <xdr:col>20</xdr:col>
      <xdr:colOff>38100</xdr:colOff>
      <xdr:row>77</xdr:row>
      <xdr:rowOff>150564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5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141691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4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49146</xdr:rowOff>
    </xdr:from>
    <xdr:to>
      <xdr:col>15</xdr:col>
      <xdr:colOff>101600</xdr:colOff>
      <xdr:row>77</xdr:row>
      <xdr:rowOff>150746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5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141873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43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42177</xdr:rowOff>
    </xdr:from>
    <xdr:to>
      <xdr:col>10</xdr:col>
      <xdr:colOff>165100</xdr:colOff>
      <xdr:row>77</xdr:row>
      <xdr:rowOff>143777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4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160304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01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60192</xdr:rowOff>
    </xdr:from>
    <xdr:to>
      <xdr:col>6</xdr:col>
      <xdr:colOff>38100</xdr:colOff>
      <xdr:row>77</xdr:row>
      <xdr:rowOff>161792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6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152919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54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121869</xdr:rowOff>
    </xdr:from>
    <xdr:to>
      <xdr:col>24</xdr:col>
      <xdr:colOff>63500</xdr:colOff>
      <xdr:row>97</xdr:row>
      <xdr:rowOff>157700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752519"/>
          <a:ext cx="838200" cy="3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133511</xdr:rowOff>
    </xdr:from>
    <xdr:to>
      <xdr:col>19</xdr:col>
      <xdr:colOff>177800</xdr:colOff>
      <xdr:row>97</xdr:row>
      <xdr:rowOff>157700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764161"/>
          <a:ext cx="889000" cy="2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106073</xdr:rowOff>
    </xdr:from>
    <xdr:to>
      <xdr:col>15</xdr:col>
      <xdr:colOff>50800</xdr:colOff>
      <xdr:row>97</xdr:row>
      <xdr:rowOff>133511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736723"/>
          <a:ext cx="889000" cy="2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106073</xdr:rowOff>
    </xdr:from>
    <xdr:to>
      <xdr:col>10</xdr:col>
      <xdr:colOff>114300</xdr:colOff>
      <xdr:row>97</xdr:row>
      <xdr:rowOff>157085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736723"/>
          <a:ext cx="889000" cy="5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71069</xdr:rowOff>
    </xdr:from>
    <xdr:to>
      <xdr:col>24</xdr:col>
      <xdr:colOff>114300</xdr:colOff>
      <xdr:row>98</xdr:row>
      <xdr:rowOff>1219</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70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576</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63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106900</xdr:rowOff>
    </xdr:from>
    <xdr:to>
      <xdr:col>20</xdr:col>
      <xdr:colOff>38100</xdr:colOff>
      <xdr:row>98</xdr:row>
      <xdr:rowOff>37050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73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28177</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83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82711</xdr:rowOff>
    </xdr:from>
    <xdr:to>
      <xdr:col>15</xdr:col>
      <xdr:colOff>101600</xdr:colOff>
      <xdr:row>98</xdr:row>
      <xdr:rowOff>12861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71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3988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80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55273</xdr:rowOff>
    </xdr:from>
    <xdr:to>
      <xdr:col>10</xdr:col>
      <xdr:colOff>165100</xdr:colOff>
      <xdr:row>97</xdr:row>
      <xdr:rowOff>156873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68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148000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77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106285</xdr:rowOff>
    </xdr:from>
    <xdr:to>
      <xdr:col>6</xdr:col>
      <xdr:colOff>38100</xdr:colOff>
      <xdr:row>98</xdr:row>
      <xdr:rowOff>36435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73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27562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82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95177</xdr:rowOff>
    </xdr:from>
    <xdr:to>
      <xdr:col>55</xdr:col>
      <xdr:colOff>0</xdr:colOff>
      <xdr:row>39</xdr:row>
      <xdr:rowOff>95395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81727"/>
          <a:ext cx="8382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95177</xdr:rowOff>
    </xdr:from>
    <xdr:to>
      <xdr:col>50</xdr:col>
      <xdr:colOff>114300</xdr:colOff>
      <xdr:row>39</xdr:row>
      <xdr:rowOff>95286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781727"/>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114336</xdr:rowOff>
    </xdr:from>
    <xdr:to>
      <xdr:col>45</xdr:col>
      <xdr:colOff>177800</xdr:colOff>
      <xdr:row>39</xdr:row>
      <xdr:rowOff>95286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629436"/>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2540</xdr:rowOff>
    </xdr:from>
    <xdr:to>
      <xdr:col>41</xdr:col>
      <xdr:colOff>50800</xdr:colOff>
      <xdr:row>38</xdr:row>
      <xdr:rowOff>114336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174740"/>
          <a:ext cx="889000" cy="45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33472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720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7129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52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44595</xdr:rowOff>
    </xdr:from>
    <xdr:to>
      <xdr:col>55</xdr:col>
      <xdr:colOff>50800</xdr:colOff>
      <xdr:row>39</xdr:row>
      <xdr:rowOff>146195</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3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140588</xdr:rowOff>
    </xdr:from>
    <xdr:ext cx="313932"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55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44377</xdr:rowOff>
    </xdr:from>
    <xdr:to>
      <xdr:col>50</xdr:col>
      <xdr:colOff>165100</xdr:colOff>
      <xdr:row>39</xdr:row>
      <xdr:rowOff>145977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3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137104</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82333" y="68236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44486</xdr:rowOff>
    </xdr:from>
    <xdr:to>
      <xdr:col>46</xdr:col>
      <xdr:colOff>38100</xdr:colOff>
      <xdr:row>39</xdr:row>
      <xdr:rowOff>146086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137213</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93333" y="68237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63536</xdr:rowOff>
    </xdr:from>
    <xdr:to>
      <xdr:col>41</xdr:col>
      <xdr:colOff>101600</xdr:colOff>
      <xdr:row>38</xdr:row>
      <xdr:rowOff>165136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5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10213</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26428" y="635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123190</xdr:rowOff>
    </xdr:from>
    <xdr:to>
      <xdr:col>36</xdr:col>
      <xdr:colOff>165100</xdr:colOff>
      <xdr:row>36</xdr:row>
      <xdr:rowOff>53340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69867</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589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148180</xdr:rowOff>
    </xdr:from>
    <xdr:to>
      <xdr:col>55</xdr:col>
      <xdr:colOff>0</xdr:colOff>
      <xdr:row>58</xdr:row>
      <xdr:rowOff>165628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092280"/>
          <a:ext cx="838200" cy="1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148180</xdr:rowOff>
    </xdr:from>
    <xdr:to>
      <xdr:col>50</xdr:col>
      <xdr:colOff>114300</xdr:colOff>
      <xdr:row>58</xdr:row>
      <xdr:rowOff>162285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92280"/>
          <a:ext cx="889000" cy="1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156314</xdr:rowOff>
    </xdr:from>
    <xdr:to>
      <xdr:col>45</xdr:col>
      <xdr:colOff>177800</xdr:colOff>
      <xdr:row>58</xdr:row>
      <xdr:rowOff>162285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100414"/>
          <a:ext cx="889000" cy="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95137</xdr:rowOff>
    </xdr:from>
    <xdr:to>
      <xdr:col>41</xdr:col>
      <xdr:colOff>50800</xdr:colOff>
      <xdr:row>58</xdr:row>
      <xdr:rowOff>156314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39237"/>
          <a:ext cx="889000" cy="6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114828</xdr:rowOff>
    </xdr:from>
    <xdr:to>
      <xdr:col>55</xdr:col>
      <xdr:colOff>50800</xdr:colOff>
      <xdr:row>59</xdr:row>
      <xdr:rowOff>44978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29755</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7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97380</xdr:rowOff>
    </xdr:from>
    <xdr:to>
      <xdr:col>50</xdr:col>
      <xdr:colOff>165100</xdr:colOff>
      <xdr:row>59</xdr:row>
      <xdr:rowOff>27530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4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18657</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1013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111485</xdr:rowOff>
    </xdr:from>
    <xdr:to>
      <xdr:col>46</xdr:col>
      <xdr:colOff>38100</xdr:colOff>
      <xdr:row>59</xdr:row>
      <xdr:rowOff>41635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5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32762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4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105514</xdr:rowOff>
    </xdr:from>
    <xdr:to>
      <xdr:col>41</xdr:col>
      <xdr:colOff>101600</xdr:colOff>
      <xdr:row>59</xdr:row>
      <xdr:rowOff>35664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4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26791</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1014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44337</xdr:rowOff>
    </xdr:from>
    <xdr:to>
      <xdr:col>36</xdr:col>
      <xdr:colOff>165100</xdr:colOff>
      <xdr:row>58</xdr:row>
      <xdr:rowOff>145937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8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137064</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10081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79722</xdr:rowOff>
    </xdr:from>
    <xdr:to>
      <xdr:col>55</xdr:col>
      <xdr:colOff>0</xdr:colOff>
      <xdr:row>78</xdr:row>
      <xdr:rowOff>84072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452822"/>
          <a:ext cx="838200" cy="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81876</xdr:rowOff>
    </xdr:from>
    <xdr:to>
      <xdr:col>50</xdr:col>
      <xdr:colOff>114300</xdr:colOff>
      <xdr:row>78</xdr:row>
      <xdr:rowOff>84072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454976"/>
          <a:ext cx="889000" cy="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81876</xdr:rowOff>
    </xdr:from>
    <xdr:to>
      <xdr:col>45</xdr:col>
      <xdr:colOff>177800</xdr:colOff>
      <xdr:row>78</xdr:row>
      <xdr:rowOff>93230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454976"/>
          <a:ext cx="8890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57665</xdr:rowOff>
    </xdr:from>
    <xdr:to>
      <xdr:col>41</xdr:col>
      <xdr:colOff>50800</xdr:colOff>
      <xdr:row>78</xdr:row>
      <xdr:rowOff>93230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430765"/>
          <a:ext cx="889000" cy="3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28922</xdr:rowOff>
    </xdr:from>
    <xdr:to>
      <xdr:col>55</xdr:col>
      <xdr:colOff>50800</xdr:colOff>
      <xdr:row>78</xdr:row>
      <xdr:rowOff>130522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0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124516</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2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33272</xdr:rowOff>
    </xdr:from>
    <xdr:to>
      <xdr:col>50</xdr:col>
      <xdr:colOff>165100</xdr:colOff>
      <xdr:row>78</xdr:row>
      <xdr:rowOff>134872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0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125999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4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31076</xdr:rowOff>
    </xdr:from>
    <xdr:to>
      <xdr:col>46</xdr:col>
      <xdr:colOff>38100</xdr:colOff>
      <xdr:row>78</xdr:row>
      <xdr:rowOff>132676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0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123803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49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42430</xdr:rowOff>
    </xdr:from>
    <xdr:to>
      <xdr:col>41</xdr:col>
      <xdr:colOff>101600</xdr:colOff>
      <xdr:row>78</xdr:row>
      <xdr:rowOff>144030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1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135157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50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6865</xdr:rowOff>
    </xdr:from>
    <xdr:to>
      <xdr:col>36</xdr:col>
      <xdr:colOff>165100</xdr:colOff>
      <xdr:row>78</xdr:row>
      <xdr:rowOff>108465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99592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47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138717</xdr:rowOff>
    </xdr:from>
    <xdr:to>
      <xdr:col>55</xdr:col>
      <xdr:colOff>0</xdr:colOff>
      <xdr:row>97</xdr:row>
      <xdr:rowOff>141331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769367"/>
          <a:ext cx="8382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138717</xdr:rowOff>
    </xdr:from>
    <xdr:to>
      <xdr:col>50</xdr:col>
      <xdr:colOff>114300</xdr:colOff>
      <xdr:row>97</xdr:row>
      <xdr:rowOff>170835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769367"/>
          <a:ext cx="889000" cy="3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147145</xdr:rowOff>
    </xdr:from>
    <xdr:to>
      <xdr:col>45</xdr:col>
      <xdr:colOff>177800</xdr:colOff>
      <xdr:row>97</xdr:row>
      <xdr:rowOff>170835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777795"/>
          <a:ext cx="889000" cy="2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147145</xdr:rowOff>
    </xdr:from>
    <xdr:to>
      <xdr:col>41</xdr:col>
      <xdr:colOff>50800</xdr:colOff>
      <xdr:row>97</xdr:row>
      <xdr:rowOff>162285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77795"/>
          <a:ext cx="889000" cy="1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90531</xdr:rowOff>
    </xdr:from>
    <xdr:to>
      <xdr:col>55</xdr:col>
      <xdr:colOff>50800</xdr:colOff>
      <xdr:row>98</xdr:row>
      <xdr:rowOff>20681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2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41960</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7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87917</xdr:rowOff>
    </xdr:from>
    <xdr:to>
      <xdr:col>50</xdr:col>
      <xdr:colOff>165100</xdr:colOff>
      <xdr:row>98</xdr:row>
      <xdr:rowOff>18067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1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9194</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81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120035</xdr:rowOff>
    </xdr:from>
    <xdr:to>
      <xdr:col>46</xdr:col>
      <xdr:colOff>38100</xdr:colOff>
      <xdr:row>98</xdr:row>
      <xdr:rowOff>50185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5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41312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4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96345</xdr:rowOff>
    </xdr:from>
    <xdr:to>
      <xdr:col>41</xdr:col>
      <xdr:colOff>101600</xdr:colOff>
      <xdr:row>98</xdr:row>
      <xdr:rowOff>26495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2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17622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81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111485</xdr:rowOff>
    </xdr:from>
    <xdr:to>
      <xdr:col>36</xdr:col>
      <xdr:colOff>165100</xdr:colOff>
      <xdr:row>98</xdr:row>
      <xdr:rowOff>41635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4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32762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3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156473</xdr:rowOff>
    </xdr:from>
    <xdr:to>
      <xdr:col>85</xdr:col>
      <xdr:colOff>127000</xdr:colOff>
      <xdr:row>38</xdr:row>
      <xdr:rowOff>162533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671573"/>
          <a:ext cx="838200" cy="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157596</xdr:rowOff>
    </xdr:from>
    <xdr:to>
      <xdr:col>81</xdr:col>
      <xdr:colOff>50800</xdr:colOff>
      <xdr:row>38</xdr:row>
      <xdr:rowOff>162533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672696"/>
          <a:ext cx="8890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157596</xdr:rowOff>
    </xdr:from>
    <xdr:to>
      <xdr:col>76</xdr:col>
      <xdr:colOff>114300</xdr:colOff>
      <xdr:row>39</xdr:row>
      <xdr:rowOff>2387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672696"/>
          <a:ext cx="889000" cy="1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142012</xdr:rowOff>
    </xdr:from>
    <xdr:to>
      <xdr:col>71</xdr:col>
      <xdr:colOff>177800</xdr:colOff>
      <xdr:row>39</xdr:row>
      <xdr:rowOff>2387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657112"/>
          <a:ext cx="889000" cy="3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105673</xdr:rowOff>
    </xdr:from>
    <xdr:to>
      <xdr:col>85</xdr:col>
      <xdr:colOff>177800</xdr:colOff>
      <xdr:row>39</xdr:row>
      <xdr:rowOff>35823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62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20600</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3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111733</xdr:rowOff>
    </xdr:from>
    <xdr:to>
      <xdr:col>81</xdr:col>
      <xdr:colOff>101600</xdr:colOff>
      <xdr:row>39</xdr:row>
      <xdr:rowOff>41883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62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33010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71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106796</xdr:rowOff>
    </xdr:from>
    <xdr:to>
      <xdr:col>76</xdr:col>
      <xdr:colOff>165100</xdr:colOff>
      <xdr:row>39</xdr:row>
      <xdr:rowOff>36946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62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28073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71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123037</xdr:rowOff>
    </xdr:from>
    <xdr:to>
      <xdr:col>72</xdr:col>
      <xdr:colOff>38100</xdr:colOff>
      <xdr:row>39</xdr:row>
      <xdr:rowOff>53187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63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44314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73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91212</xdr:rowOff>
    </xdr:from>
    <xdr:to>
      <xdr:col>67</xdr:col>
      <xdr:colOff>101600</xdr:colOff>
      <xdr:row>39</xdr:row>
      <xdr:rowOff>21362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60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12489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9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43793</xdr:rowOff>
    </xdr:from>
    <xdr:to>
      <xdr:col>85</xdr:col>
      <xdr:colOff>127000</xdr:colOff>
      <xdr:row>57</xdr:row>
      <xdr:rowOff>57203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816443"/>
          <a:ext cx="838200" cy="1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5624</xdr:rowOff>
    </xdr:from>
    <xdr:to>
      <xdr:col>81</xdr:col>
      <xdr:colOff>50800</xdr:colOff>
      <xdr:row>57</xdr:row>
      <xdr:rowOff>57203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592300" y="9778274"/>
          <a:ext cx="889000" cy="5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5624</xdr:rowOff>
    </xdr:from>
    <xdr:to>
      <xdr:col>76</xdr:col>
      <xdr:colOff>114300</xdr:colOff>
      <xdr:row>57</xdr:row>
      <xdr:rowOff>114757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778274"/>
          <a:ext cx="889000" cy="10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67885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62619</xdr:rowOff>
    </xdr:from>
    <xdr:to>
      <xdr:col>71</xdr:col>
      <xdr:colOff>177800</xdr:colOff>
      <xdr:row>57</xdr:row>
      <xdr:rowOff>114757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835269"/>
          <a:ext cx="889000" cy="5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164443</xdr:rowOff>
    </xdr:from>
    <xdr:to>
      <xdr:col>85</xdr:col>
      <xdr:colOff>177800</xdr:colOff>
      <xdr:row>57</xdr:row>
      <xdr:rowOff>94593</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76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142870</xdr:rowOff>
    </xdr:from>
    <xdr:ext cx="599010"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4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6403</xdr:rowOff>
    </xdr:from>
    <xdr:to>
      <xdr:col>81</xdr:col>
      <xdr:colOff>101600</xdr:colOff>
      <xdr:row>57</xdr:row>
      <xdr:rowOff>108003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77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99130</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181795" y="9871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126274</xdr:rowOff>
    </xdr:from>
    <xdr:to>
      <xdr:col>76</xdr:col>
      <xdr:colOff>165100</xdr:colOff>
      <xdr:row>57</xdr:row>
      <xdr:rowOff>56424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72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72951</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5" y="950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63957</xdr:rowOff>
    </xdr:from>
    <xdr:to>
      <xdr:col>72</xdr:col>
      <xdr:colOff>38100</xdr:colOff>
      <xdr:row>57</xdr:row>
      <xdr:rowOff>165557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83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156684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2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11819</xdr:rowOff>
    </xdr:from>
    <xdr:to>
      <xdr:col>67</xdr:col>
      <xdr:colOff>101600</xdr:colOff>
      <xdr:row>57</xdr:row>
      <xdr:rowOff>113419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78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104546</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14795" y="98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139959</xdr:rowOff>
    </xdr:from>
    <xdr:to>
      <xdr:col>85</xdr:col>
      <xdr:colOff>127000</xdr:colOff>
      <xdr:row>79</xdr:row>
      <xdr:rowOff>13588</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13059"/>
          <a:ext cx="838200" cy="4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139959</xdr:rowOff>
    </xdr:from>
    <xdr:to>
      <xdr:col>81</xdr:col>
      <xdr:colOff>50800</xdr:colOff>
      <xdr:row>78</xdr:row>
      <xdr:rowOff>161079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513059"/>
          <a:ext cx="889000" cy="2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21809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56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138801</xdr:rowOff>
    </xdr:from>
    <xdr:to>
      <xdr:col>76</xdr:col>
      <xdr:colOff>114300</xdr:colOff>
      <xdr:row>78</xdr:row>
      <xdr:rowOff>161079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11901"/>
          <a:ext cx="889000" cy="2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138801</xdr:rowOff>
    </xdr:from>
    <xdr:to>
      <xdr:col>71</xdr:col>
      <xdr:colOff>177800</xdr:colOff>
      <xdr:row>78</xdr:row>
      <xdr:rowOff>140405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511901"/>
          <a:ext cx="889000" cy="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30999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17237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134238</xdr:rowOff>
    </xdr:from>
    <xdr:to>
      <xdr:col>85</xdr:col>
      <xdr:colOff>177800</xdr:colOff>
      <xdr:row>79</xdr:row>
      <xdr:rowOff>64388</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0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70431</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4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89159</xdr:rowOff>
    </xdr:from>
    <xdr:to>
      <xdr:col>81</xdr:col>
      <xdr:colOff>101600</xdr:colOff>
      <xdr:row>79</xdr:row>
      <xdr:rowOff>19309</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46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35836</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23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110279</xdr:rowOff>
    </xdr:from>
    <xdr:to>
      <xdr:col>76</xdr:col>
      <xdr:colOff>165100</xdr:colOff>
      <xdr:row>79</xdr:row>
      <xdr:rowOff>40429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48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31556</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25111" y="1357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88001</xdr:rowOff>
    </xdr:from>
    <xdr:to>
      <xdr:col>72</xdr:col>
      <xdr:colOff>38100</xdr:colOff>
      <xdr:row>79</xdr:row>
      <xdr:rowOff>18151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6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34678</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36111" y="1323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89605</xdr:rowOff>
    </xdr:from>
    <xdr:to>
      <xdr:col>67</xdr:col>
      <xdr:colOff>101600</xdr:colOff>
      <xdr:row>79</xdr:row>
      <xdr:rowOff>19755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6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36282</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47111" y="132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11562</xdr:rowOff>
    </xdr:from>
    <xdr:to>
      <xdr:col>85</xdr:col>
      <xdr:colOff>127000</xdr:colOff>
      <xdr:row>98</xdr:row>
      <xdr:rowOff>15419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813662"/>
          <a:ext cx="838200" cy="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11562</xdr:rowOff>
    </xdr:from>
    <xdr:to>
      <xdr:col>81</xdr:col>
      <xdr:colOff>50800</xdr:colOff>
      <xdr:row>98</xdr:row>
      <xdr:rowOff>17732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813662"/>
          <a:ext cx="889000" cy="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17732</xdr:rowOff>
    </xdr:from>
    <xdr:to>
      <xdr:col>76</xdr:col>
      <xdr:colOff>114300</xdr:colOff>
      <xdr:row>98</xdr:row>
      <xdr:rowOff>24360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819832"/>
          <a:ext cx="889000" cy="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24360</xdr:rowOff>
    </xdr:from>
    <xdr:to>
      <xdr:col>71</xdr:col>
      <xdr:colOff>177800</xdr:colOff>
      <xdr:row>98</xdr:row>
      <xdr:rowOff>47744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826460"/>
          <a:ext cx="889000" cy="2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136069</xdr:rowOff>
    </xdr:from>
    <xdr:to>
      <xdr:col>85</xdr:col>
      <xdr:colOff>177800</xdr:colOff>
      <xdr:row>98</xdr:row>
      <xdr:rowOff>66219</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76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114496</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74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132212</xdr:rowOff>
    </xdr:from>
    <xdr:to>
      <xdr:col>81</xdr:col>
      <xdr:colOff>101600</xdr:colOff>
      <xdr:row>98</xdr:row>
      <xdr:rowOff>62362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76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53489</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6855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138382</xdr:rowOff>
    </xdr:from>
    <xdr:to>
      <xdr:col>76</xdr:col>
      <xdr:colOff>165100</xdr:colOff>
      <xdr:row>98</xdr:row>
      <xdr:rowOff>68532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76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59659</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68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145010</xdr:rowOff>
    </xdr:from>
    <xdr:to>
      <xdr:col>72</xdr:col>
      <xdr:colOff>38100</xdr:colOff>
      <xdr:row>98</xdr:row>
      <xdr:rowOff>75160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7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66287</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6868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168394</xdr:rowOff>
    </xdr:from>
    <xdr:to>
      <xdr:col>67</xdr:col>
      <xdr:colOff>101600</xdr:colOff>
      <xdr:row>98</xdr:row>
      <xdr:rowOff>98544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79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89671</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89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議会費：前年度と比べて</a:t>
          </a:r>
          <a:r>
            <a:rPr kumimoji="1" lang="en-US" altLang="ja-JP" sz="1100">
              <a:solidFill>
                <a:schemeClr val="dk1"/>
              </a:solidFill>
              <a:effectLst/>
              <a:latin typeface="+mn-lt"/>
              <a:ea typeface="+mn-ea"/>
              <a:cs typeface="+mn-cs"/>
            </a:rPr>
            <a:t>674</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年度途中に議員が辞職し</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名のままであったため減少した</a:t>
          </a:r>
          <a:r>
            <a:rPr kumimoji="1" lang="ja-JP" altLang="ja-JP" sz="1100">
              <a:solidFill>
                <a:schemeClr val="dk1"/>
              </a:solidFill>
              <a:effectLst/>
              <a:latin typeface="+mn-lt"/>
              <a:ea typeface="+mn-ea"/>
              <a:cs typeface="+mn-cs"/>
            </a:rPr>
            <a:t>。　総務費：前年度と比べて</a:t>
          </a:r>
          <a:r>
            <a:rPr kumimoji="1" lang="en-US" altLang="ja-JP" sz="1100">
              <a:solidFill>
                <a:schemeClr val="dk1"/>
              </a:solidFill>
              <a:effectLst/>
              <a:latin typeface="+mn-lt"/>
              <a:ea typeface="+mn-ea"/>
              <a:cs typeface="+mn-cs"/>
            </a:rPr>
            <a:t>8,838</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なったが</a:t>
          </a:r>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81,102</a:t>
          </a:r>
          <a:r>
            <a:rPr kumimoji="1" lang="ja-JP" altLang="ja-JP" sz="1100">
              <a:solidFill>
                <a:schemeClr val="dk1"/>
              </a:solidFill>
              <a:effectLst/>
              <a:latin typeface="+mn-lt"/>
              <a:ea typeface="+mn-ea"/>
              <a:cs typeface="+mn-cs"/>
            </a:rPr>
            <a:t>円下回った。積立金の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などによるもの。</a:t>
          </a:r>
          <a:endParaRPr lang="ja-JP" altLang="ja-JP" sz="1400">
            <a:effectLst/>
          </a:endParaRPr>
        </a:p>
        <a:p>
          <a:r>
            <a:rPr kumimoji="1" lang="ja-JP" altLang="ja-JP" sz="1100">
              <a:solidFill>
                <a:schemeClr val="dk1"/>
              </a:solidFill>
              <a:effectLst/>
              <a:latin typeface="+mn-lt"/>
              <a:ea typeface="+mn-ea"/>
              <a:cs typeface="+mn-cs"/>
            </a:rPr>
            <a:t>民生費：前年度と比べて</a:t>
          </a:r>
          <a:r>
            <a:rPr kumimoji="1" lang="en-US" altLang="ja-JP" sz="1100">
              <a:solidFill>
                <a:schemeClr val="dk1"/>
              </a:solidFill>
              <a:effectLst/>
              <a:latin typeface="+mn-lt"/>
              <a:ea typeface="+mn-ea"/>
              <a:cs typeface="+mn-cs"/>
            </a:rPr>
            <a:t>4,383</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となり類似団体と比較し</a:t>
          </a:r>
          <a:r>
            <a:rPr kumimoji="1" lang="en-US" altLang="ja-JP" sz="1100">
              <a:solidFill>
                <a:schemeClr val="dk1"/>
              </a:solidFill>
              <a:effectLst/>
              <a:latin typeface="+mn-lt"/>
              <a:ea typeface="+mn-ea"/>
              <a:cs typeface="+mn-cs"/>
            </a:rPr>
            <a:t>3,516</a:t>
          </a:r>
          <a:r>
            <a:rPr kumimoji="1" lang="ja-JP" altLang="ja-JP" sz="1100">
              <a:solidFill>
                <a:schemeClr val="dk1"/>
              </a:solidFill>
              <a:effectLst/>
              <a:latin typeface="+mn-lt"/>
              <a:ea typeface="+mn-ea"/>
              <a:cs typeface="+mn-cs"/>
            </a:rPr>
            <a:t>円下回った。</a:t>
          </a:r>
          <a:r>
            <a:rPr kumimoji="1" lang="ja-JP" altLang="en-US" sz="1100">
              <a:solidFill>
                <a:schemeClr val="dk1"/>
              </a:solidFill>
              <a:effectLst/>
              <a:latin typeface="+mn-lt"/>
              <a:ea typeface="+mn-ea"/>
              <a:cs typeface="+mn-cs"/>
            </a:rPr>
            <a:t>老人</a:t>
          </a:r>
          <a:r>
            <a:rPr kumimoji="1" lang="ja-JP" altLang="ja-JP" sz="1100">
              <a:solidFill>
                <a:schemeClr val="dk1"/>
              </a:solidFill>
              <a:effectLst/>
              <a:latin typeface="+mn-lt"/>
              <a:ea typeface="+mn-ea"/>
              <a:cs typeface="+mn-cs"/>
            </a:rPr>
            <a:t>福祉費や児童福祉費の減によるもの。　衛生費：前年度と比べて</a:t>
          </a:r>
          <a:r>
            <a:rPr kumimoji="1" lang="en-US" altLang="ja-JP" sz="1100">
              <a:solidFill>
                <a:schemeClr val="dk1"/>
              </a:solidFill>
              <a:effectLst/>
              <a:latin typeface="+mn-lt"/>
              <a:ea typeface="+mn-ea"/>
              <a:cs typeface="+mn-cs"/>
            </a:rPr>
            <a:t>15,674</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なったが</a:t>
          </a:r>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21,400</a:t>
          </a:r>
          <a:r>
            <a:rPr kumimoji="1" lang="ja-JP" altLang="ja-JP" sz="1100">
              <a:solidFill>
                <a:schemeClr val="dk1"/>
              </a:solidFill>
              <a:effectLst/>
              <a:latin typeface="+mn-lt"/>
              <a:ea typeface="+mn-ea"/>
              <a:cs typeface="+mn-cs"/>
            </a:rPr>
            <a:t>円下回った。東白衛生組合への負担金の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によるもの。</a:t>
          </a:r>
          <a:endParaRPr lang="ja-JP" altLang="ja-JP" sz="1400">
            <a:effectLst/>
          </a:endParaRPr>
        </a:p>
        <a:p>
          <a:r>
            <a:rPr kumimoji="1" lang="ja-JP" altLang="ja-JP" sz="1100">
              <a:solidFill>
                <a:schemeClr val="dk1"/>
              </a:solidFill>
              <a:effectLst/>
              <a:latin typeface="+mn-lt"/>
              <a:ea typeface="+mn-ea"/>
              <a:cs typeface="+mn-cs"/>
            </a:rPr>
            <a:t>労働費：前年度と比べて</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となり類似団体と比較し</a:t>
          </a:r>
          <a:r>
            <a:rPr kumimoji="1" lang="en-US" altLang="ja-JP" sz="1100">
              <a:solidFill>
                <a:schemeClr val="dk1"/>
              </a:solidFill>
              <a:effectLst/>
              <a:latin typeface="+mn-lt"/>
              <a:ea typeface="+mn-ea"/>
              <a:cs typeface="+mn-cs"/>
            </a:rPr>
            <a:t>495</a:t>
          </a:r>
          <a:r>
            <a:rPr kumimoji="1" lang="ja-JP" altLang="ja-JP" sz="1100">
              <a:solidFill>
                <a:schemeClr val="dk1"/>
              </a:solidFill>
              <a:effectLst/>
              <a:latin typeface="+mn-lt"/>
              <a:ea typeface="+mn-ea"/>
              <a:cs typeface="+mn-cs"/>
            </a:rPr>
            <a:t>円下回った。　農林水産業費：前年度と比べて</a:t>
          </a:r>
          <a:r>
            <a:rPr kumimoji="1" lang="en-US" altLang="ja-JP" sz="1100">
              <a:solidFill>
                <a:schemeClr val="dk1"/>
              </a:solidFill>
              <a:effectLst/>
              <a:latin typeface="+mn-lt"/>
              <a:ea typeface="+mn-ea"/>
              <a:cs typeface="+mn-cs"/>
            </a:rPr>
            <a:t>16,028</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なり</a:t>
          </a:r>
          <a:r>
            <a:rPr kumimoji="1" lang="ja-JP" altLang="ja-JP" sz="1100">
              <a:solidFill>
                <a:schemeClr val="dk1"/>
              </a:solidFill>
              <a:effectLst/>
              <a:latin typeface="+mn-lt"/>
              <a:ea typeface="+mn-ea"/>
              <a:cs typeface="+mn-cs"/>
            </a:rPr>
            <a:t>類似団体と比較し</a:t>
          </a:r>
          <a:r>
            <a:rPr kumimoji="1" lang="en-US" altLang="ja-JP" sz="1100">
              <a:solidFill>
                <a:schemeClr val="dk1"/>
              </a:solidFill>
              <a:effectLst/>
              <a:latin typeface="+mn-lt"/>
              <a:ea typeface="+mn-ea"/>
              <a:cs typeface="+mn-cs"/>
            </a:rPr>
            <a:t>66,274</a:t>
          </a:r>
          <a:r>
            <a:rPr kumimoji="1" lang="ja-JP" altLang="ja-JP" sz="1100">
              <a:solidFill>
                <a:schemeClr val="dk1"/>
              </a:solidFill>
              <a:effectLst/>
              <a:latin typeface="+mn-lt"/>
              <a:ea typeface="+mn-ea"/>
              <a:cs typeface="+mn-cs"/>
            </a:rPr>
            <a:t>円下回った。</a:t>
          </a:r>
          <a:r>
            <a:rPr kumimoji="1" lang="ja-JP" altLang="en-US" sz="1100">
              <a:solidFill>
                <a:schemeClr val="dk1"/>
              </a:solidFill>
              <a:effectLst/>
              <a:latin typeface="+mn-lt"/>
              <a:ea typeface="+mn-ea"/>
              <a:cs typeface="+mn-cs"/>
            </a:rPr>
            <a:t>東日本大震災農業生産対策交付金</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によるもの。　商工費：前年度と比べて</a:t>
          </a:r>
          <a:r>
            <a:rPr kumimoji="1" lang="en-US" altLang="ja-JP" sz="1100">
              <a:solidFill>
                <a:schemeClr val="dk1"/>
              </a:solidFill>
              <a:effectLst/>
              <a:latin typeface="+mn-lt"/>
              <a:ea typeface="+mn-ea"/>
              <a:cs typeface="+mn-cs"/>
            </a:rPr>
            <a:t>1,903</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類似団体と比べ</a:t>
          </a:r>
          <a:r>
            <a:rPr kumimoji="1" lang="en-US" altLang="ja-JP" sz="1100">
              <a:solidFill>
                <a:schemeClr val="dk1"/>
              </a:solidFill>
              <a:effectLst/>
              <a:latin typeface="+mn-lt"/>
              <a:ea typeface="+mn-ea"/>
              <a:cs typeface="+mn-cs"/>
            </a:rPr>
            <a:t>23,746</a:t>
          </a:r>
          <a:r>
            <a:rPr kumimoji="1" lang="ja-JP" altLang="ja-JP" sz="1100">
              <a:solidFill>
                <a:schemeClr val="dk1"/>
              </a:solidFill>
              <a:effectLst/>
              <a:latin typeface="+mn-lt"/>
              <a:ea typeface="+mn-ea"/>
              <a:cs typeface="+mn-cs"/>
            </a:rPr>
            <a:t>円下回った。観光振興事業の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によるもの。</a:t>
          </a:r>
          <a:endParaRPr lang="ja-JP" altLang="ja-JP" sz="1400">
            <a:effectLst/>
          </a:endParaRPr>
        </a:p>
        <a:p>
          <a:r>
            <a:rPr kumimoji="1" lang="ja-JP" altLang="ja-JP" sz="1100">
              <a:solidFill>
                <a:schemeClr val="dk1"/>
              </a:solidFill>
              <a:effectLst/>
              <a:latin typeface="+mn-lt"/>
              <a:ea typeface="+mn-ea"/>
              <a:cs typeface="+mn-cs"/>
            </a:rPr>
            <a:t>土木費：前年度と比べて</a:t>
          </a:r>
          <a:r>
            <a:rPr kumimoji="1" lang="en-US" altLang="ja-JP" sz="1100">
              <a:solidFill>
                <a:schemeClr val="dk1"/>
              </a:solidFill>
              <a:effectLst/>
              <a:latin typeface="+mn-lt"/>
              <a:ea typeface="+mn-ea"/>
              <a:cs typeface="+mn-cs"/>
            </a:rPr>
            <a:t>4,574</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47,240</a:t>
          </a:r>
          <a:r>
            <a:rPr kumimoji="1" lang="ja-JP" altLang="ja-JP" sz="1100">
              <a:solidFill>
                <a:schemeClr val="dk1"/>
              </a:solidFill>
              <a:effectLst/>
              <a:latin typeface="+mn-lt"/>
              <a:ea typeface="+mn-ea"/>
              <a:cs typeface="+mn-cs"/>
            </a:rPr>
            <a:t>円下回った。道路改良事業の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によるもの。　消防費：前年度と比べて</a:t>
          </a:r>
          <a:r>
            <a:rPr kumimoji="1" lang="en-US" altLang="ja-JP" sz="1100">
              <a:solidFill>
                <a:schemeClr val="dk1"/>
              </a:solidFill>
              <a:effectLst/>
              <a:latin typeface="+mn-lt"/>
              <a:ea typeface="+mn-ea"/>
              <a:cs typeface="+mn-cs"/>
            </a:rPr>
            <a:t>1,856</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類似団体と比較し</a:t>
          </a:r>
          <a:r>
            <a:rPr kumimoji="1" lang="en-US" altLang="ja-JP" sz="1100">
              <a:solidFill>
                <a:schemeClr val="dk1"/>
              </a:solidFill>
              <a:effectLst/>
              <a:latin typeface="+mn-lt"/>
              <a:ea typeface="+mn-ea"/>
              <a:cs typeface="+mn-cs"/>
            </a:rPr>
            <a:t>19,599</a:t>
          </a:r>
          <a:r>
            <a:rPr kumimoji="1" lang="ja-JP" altLang="ja-JP" sz="1100">
              <a:solidFill>
                <a:schemeClr val="dk1"/>
              </a:solidFill>
              <a:effectLst/>
              <a:latin typeface="+mn-lt"/>
              <a:ea typeface="+mn-ea"/>
              <a:cs typeface="+mn-cs"/>
            </a:rPr>
            <a:t>円下回った。</a:t>
          </a:r>
          <a:r>
            <a:rPr kumimoji="1" lang="ja-JP" altLang="en-US" sz="1100">
              <a:solidFill>
                <a:schemeClr val="dk1"/>
              </a:solidFill>
              <a:effectLst/>
              <a:latin typeface="+mn-lt"/>
              <a:ea typeface="+mn-ea"/>
              <a:cs typeface="+mn-cs"/>
            </a:rPr>
            <a:t>非常備消防費</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によるもの。</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教育費：前年度と比べて</a:t>
          </a:r>
          <a:r>
            <a:rPr kumimoji="1" lang="en-US" altLang="ja-JP" sz="1100">
              <a:solidFill>
                <a:schemeClr val="dk1"/>
              </a:solidFill>
              <a:effectLst/>
              <a:latin typeface="+mn-lt"/>
              <a:ea typeface="+mn-ea"/>
              <a:cs typeface="+mn-cs"/>
            </a:rPr>
            <a:t>5,866</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なったが</a:t>
          </a:r>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5,481</a:t>
          </a:r>
          <a:r>
            <a:rPr kumimoji="1" lang="ja-JP" altLang="ja-JP" sz="1100">
              <a:solidFill>
                <a:schemeClr val="dk1"/>
              </a:solidFill>
              <a:effectLst/>
              <a:latin typeface="+mn-lt"/>
              <a:ea typeface="+mn-ea"/>
              <a:cs typeface="+mn-cs"/>
            </a:rPr>
            <a:t>円下回った。</a:t>
          </a:r>
          <a:r>
            <a:rPr kumimoji="1" lang="ja-JP" altLang="en-US" sz="1100">
              <a:solidFill>
                <a:schemeClr val="dk1"/>
              </a:solidFill>
              <a:effectLst/>
              <a:latin typeface="+mn-lt"/>
              <a:ea typeface="+mn-ea"/>
              <a:cs typeface="+mn-cs"/>
            </a:rPr>
            <a:t>災害復旧</a:t>
          </a:r>
          <a:r>
            <a:rPr kumimoji="1" lang="ja-JP" altLang="ja-JP" sz="1100">
              <a:solidFill>
                <a:schemeClr val="dk1"/>
              </a:solidFill>
              <a:effectLst/>
              <a:latin typeface="+mn-lt"/>
              <a:ea typeface="+mn-ea"/>
              <a:cs typeface="+mn-cs"/>
            </a:rPr>
            <a:t>費：前年度と比べて</a:t>
          </a:r>
          <a:r>
            <a:rPr kumimoji="1" lang="en-US" altLang="ja-JP" sz="1100">
              <a:solidFill>
                <a:schemeClr val="dk1"/>
              </a:solidFill>
              <a:effectLst/>
              <a:latin typeface="+mn-lt"/>
              <a:ea typeface="+mn-ea"/>
              <a:cs typeface="+mn-cs"/>
            </a:rPr>
            <a:t>11,832</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11,085</a:t>
          </a:r>
          <a:r>
            <a:rPr kumimoji="1" lang="ja-JP" altLang="ja-JP" sz="1100">
              <a:solidFill>
                <a:schemeClr val="dk1"/>
              </a:solidFill>
              <a:effectLst/>
              <a:latin typeface="+mn-lt"/>
              <a:ea typeface="+mn-ea"/>
              <a:cs typeface="+mn-cs"/>
            </a:rPr>
            <a:t>円下回った。</a:t>
          </a:r>
          <a:r>
            <a:rPr kumimoji="1" lang="ja-JP" altLang="en-US" sz="1100">
              <a:solidFill>
                <a:schemeClr val="dk1"/>
              </a:solidFill>
              <a:effectLst/>
              <a:latin typeface="+mn-lt"/>
              <a:ea typeface="+mn-ea"/>
              <a:cs typeface="+mn-cs"/>
            </a:rPr>
            <a:t>現年度災害が無かったことによるもの。</a:t>
          </a:r>
          <a:endParaRPr lang="ja-JP" altLang="ja-JP" sz="1400">
            <a:effectLst/>
          </a:endParaRPr>
        </a:p>
        <a:p>
          <a:r>
            <a:rPr kumimoji="1" lang="ja-JP" altLang="ja-JP" sz="1100">
              <a:solidFill>
                <a:schemeClr val="dk1"/>
              </a:solidFill>
              <a:effectLst/>
              <a:latin typeface="+mn-lt"/>
              <a:ea typeface="+mn-ea"/>
              <a:cs typeface="+mn-cs"/>
            </a:rPr>
            <a:t>公債費：前年度と比べて</a:t>
          </a:r>
          <a:r>
            <a:rPr kumimoji="1" lang="en-US" altLang="ja-JP" sz="1100">
              <a:solidFill>
                <a:schemeClr val="dk1"/>
              </a:solidFill>
              <a:effectLst/>
              <a:latin typeface="+mn-lt"/>
              <a:ea typeface="+mn-ea"/>
              <a:cs typeface="+mn-cs"/>
            </a:rPr>
            <a:t>2,025</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なり</a:t>
          </a:r>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38,436</a:t>
          </a:r>
          <a:r>
            <a:rPr kumimoji="1" lang="ja-JP" altLang="ja-JP" sz="1100">
              <a:solidFill>
                <a:schemeClr val="dk1"/>
              </a:solidFill>
              <a:effectLst/>
              <a:latin typeface="+mn-lt"/>
              <a:ea typeface="+mn-ea"/>
              <a:cs typeface="+mn-cs"/>
            </a:rPr>
            <a:t>円下回った。新たに元金の償還が始まった</a:t>
          </a:r>
          <a:r>
            <a:rPr kumimoji="1" lang="ja-JP" altLang="en-US" sz="1100">
              <a:solidFill>
                <a:schemeClr val="dk1"/>
              </a:solidFill>
              <a:effectLst/>
              <a:latin typeface="+mn-lt"/>
              <a:ea typeface="+mn-ea"/>
              <a:cs typeface="+mn-cs"/>
            </a:rPr>
            <a:t>地方債より、前年度で償還完了した地方債が多かったことに</a:t>
          </a:r>
          <a:r>
            <a:rPr kumimoji="1" lang="ja-JP" altLang="ja-JP" sz="1100">
              <a:solidFill>
                <a:schemeClr val="dk1"/>
              </a:solidFill>
              <a:effectLst/>
              <a:latin typeface="+mn-lt"/>
              <a:ea typeface="+mn-ea"/>
              <a:cs typeface="+mn-cs"/>
            </a:rPr>
            <a:t>よるもの。</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福島県鮫川村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標準財政規模比における財政調整基金残高の割合が前年度より減少したのは、前年度に比べて事業の財源充当として取り崩した額が増加し、積立が取り崩した額を下回ったことによるもの。</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福島県鮫川村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全会計とも黒字で推移している。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3542726</v>
      </c>
      <c r="BO4" s="461"/>
      <c r="BP4" s="461"/>
      <c r="BQ4" s="461"/>
      <c r="BR4" s="461"/>
      <c r="BS4" s="461"/>
      <c r="BT4" s="461"/>
      <c r="BU4" s="462"/>
      <c r="BV4" s="460">
        <v>3708187</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9</v>
      </c>
      <c r="CU4" s="642"/>
      <c r="CV4" s="642"/>
      <c r="CW4" s="642"/>
      <c r="CX4" s="642"/>
      <c r="CY4" s="642"/>
      <c r="CZ4" s="642"/>
      <c r="DA4" s="643"/>
      <c r="DB4" s="641">
        <v>7.3</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3345773</v>
      </c>
      <c r="BO5" s="466"/>
      <c r="BP5" s="466"/>
      <c r="BQ5" s="466"/>
      <c r="BR5" s="466"/>
      <c r="BS5" s="466"/>
      <c r="BT5" s="466"/>
      <c r="BU5" s="467"/>
      <c r="BV5" s="465">
        <v>3488987</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85.4</v>
      </c>
      <c r="CU5" s="436"/>
      <c r="CV5" s="436"/>
      <c r="CW5" s="436"/>
      <c r="CX5" s="436"/>
      <c r="CY5" s="436"/>
      <c r="CZ5" s="436"/>
      <c r="DA5" s="437"/>
      <c r="DB5" s="435">
        <v>86.4</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196953</v>
      </c>
      <c r="BO6" s="466"/>
      <c r="BP6" s="466"/>
      <c r="BQ6" s="466"/>
      <c r="BR6" s="466"/>
      <c r="BS6" s="466"/>
      <c r="BT6" s="466"/>
      <c r="BU6" s="467"/>
      <c r="BV6" s="465">
        <v>219200</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88.7</v>
      </c>
      <c r="CU6" s="616"/>
      <c r="CV6" s="616"/>
      <c r="CW6" s="616"/>
      <c r="CX6" s="616"/>
      <c r="CY6" s="616"/>
      <c r="CZ6" s="616"/>
      <c r="DA6" s="617"/>
      <c r="DB6" s="615">
        <v>89.9</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20374</v>
      </c>
      <c r="BO7" s="466"/>
      <c r="BP7" s="466"/>
      <c r="BQ7" s="466"/>
      <c r="BR7" s="466"/>
      <c r="BS7" s="466"/>
      <c r="BT7" s="466"/>
      <c r="BU7" s="467"/>
      <c r="BV7" s="465">
        <v>71365</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1967331</v>
      </c>
      <c r="CU7" s="466"/>
      <c r="CV7" s="466"/>
      <c r="CW7" s="466"/>
      <c r="CX7" s="466"/>
      <c r="CY7" s="466"/>
      <c r="CZ7" s="466"/>
      <c r="DA7" s="467"/>
      <c r="DB7" s="465">
        <v>2030756</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176579</v>
      </c>
      <c r="BO8" s="466"/>
      <c r="BP8" s="466"/>
      <c r="BQ8" s="466"/>
      <c r="BR8" s="466"/>
      <c r="BS8" s="466"/>
      <c r="BT8" s="466"/>
      <c r="BU8" s="467"/>
      <c r="BV8" s="465">
        <v>147835</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0.17</v>
      </c>
      <c r="CU8" s="579"/>
      <c r="CV8" s="579"/>
      <c r="CW8" s="579"/>
      <c r="CX8" s="579"/>
      <c r="CY8" s="579"/>
      <c r="CZ8" s="579"/>
      <c r="DA8" s="580"/>
      <c r="DB8" s="578">
        <v>0.16</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3577</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28744</v>
      </c>
      <c r="BO9" s="466"/>
      <c r="BP9" s="466"/>
      <c r="BQ9" s="466"/>
      <c r="BR9" s="466"/>
      <c r="BS9" s="466"/>
      <c r="BT9" s="466"/>
      <c r="BU9" s="467"/>
      <c r="BV9" s="465">
        <v>20214</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12.9</v>
      </c>
      <c r="CU9" s="436"/>
      <c r="CV9" s="436"/>
      <c r="CW9" s="436"/>
      <c r="CX9" s="436"/>
      <c r="CY9" s="436"/>
      <c r="CZ9" s="436"/>
      <c r="DA9" s="437"/>
      <c r="DB9" s="435">
        <v>13.7</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3989</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185154</v>
      </c>
      <c r="BO10" s="466"/>
      <c r="BP10" s="466"/>
      <c r="BQ10" s="466"/>
      <c r="BR10" s="466"/>
      <c r="BS10" s="466"/>
      <c r="BT10" s="466"/>
      <c r="BU10" s="467"/>
      <c r="BV10" s="465">
        <v>112905</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127</v>
      </c>
      <c r="AV11" s="523"/>
      <c r="AW11" s="523"/>
      <c r="AX11" s="523"/>
      <c r="AY11" s="445" t="s">
        <v>128</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129</v>
      </c>
      <c r="CE11" s="475"/>
      <c r="CF11" s="475"/>
      <c r="CG11" s="475"/>
      <c r="CH11" s="475"/>
      <c r="CI11" s="475"/>
      <c r="CJ11" s="475"/>
      <c r="CK11" s="475"/>
      <c r="CL11" s="475"/>
      <c r="CM11" s="475"/>
      <c r="CN11" s="475"/>
      <c r="CO11" s="475"/>
      <c r="CP11" s="475"/>
      <c r="CQ11" s="475"/>
      <c r="CR11" s="475"/>
      <c r="CS11" s="476"/>
      <c r="CT11" s="578" t="s">
        <v>130</v>
      </c>
      <c r="CU11" s="579"/>
      <c r="CV11" s="579"/>
      <c r="CW11" s="579"/>
      <c r="CX11" s="579"/>
      <c r="CY11" s="579"/>
      <c r="CZ11" s="579"/>
      <c r="DA11" s="580"/>
      <c r="DB11" s="578" t="s">
        <v>131</v>
      </c>
      <c r="DC11" s="579"/>
      <c r="DD11" s="579"/>
      <c r="DE11" s="579"/>
      <c r="DF11" s="579"/>
      <c r="DG11" s="579"/>
      <c r="DH11" s="579"/>
      <c r="DI11" s="580"/>
      <c r="DJ11" s="185"/>
      <c r="DK11" s="185"/>
      <c r="DL11" s="185"/>
      <c r="DM11" s="185"/>
      <c r="DN11" s="185"/>
      <c r="DO11" s="185"/>
    </row>
    <row r="12" spans="1:119" ht="18.75" customHeight="1" x14ac:dyDescent="0.15">
      <c r="A12" s="186"/>
      <c r="B12" s="581" t="s">
        <v>132</v>
      </c>
      <c r="C12" s="582"/>
      <c r="D12" s="582"/>
      <c r="E12" s="582"/>
      <c r="F12" s="582"/>
      <c r="G12" s="582"/>
      <c r="H12" s="582"/>
      <c r="I12" s="582"/>
      <c r="J12" s="582"/>
      <c r="K12" s="583"/>
      <c r="L12" s="590" t="s">
        <v>133</v>
      </c>
      <c r="M12" s="591"/>
      <c r="N12" s="591"/>
      <c r="O12" s="591"/>
      <c r="P12" s="591"/>
      <c r="Q12" s="592"/>
      <c r="R12" s="593">
        <v>3392</v>
      </c>
      <c r="S12" s="594"/>
      <c r="T12" s="594"/>
      <c r="U12" s="594"/>
      <c r="V12" s="595"/>
      <c r="W12" s="596" t="s">
        <v>1</v>
      </c>
      <c r="X12" s="523"/>
      <c r="Y12" s="523"/>
      <c r="Z12" s="523"/>
      <c r="AA12" s="523"/>
      <c r="AB12" s="597"/>
      <c r="AC12" s="522" t="s">
        <v>134</v>
      </c>
      <c r="AD12" s="523"/>
      <c r="AE12" s="523"/>
      <c r="AF12" s="523"/>
      <c r="AG12" s="597"/>
      <c r="AH12" s="522" t="s">
        <v>135</v>
      </c>
      <c r="AI12" s="523"/>
      <c r="AJ12" s="523"/>
      <c r="AK12" s="523"/>
      <c r="AL12" s="598"/>
      <c r="AM12" s="534" t="s">
        <v>136</v>
      </c>
      <c r="AN12" s="439"/>
      <c r="AO12" s="439"/>
      <c r="AP12" s="439"/>
      <c r="AQ12" s="439"/>
      <c r="AR12" s="439"/>
      <c r="AS12" s="439"/>
      <c r="AT12" s="440"/>
      <c r="AU12" s="522" t="s">
        <v>137</v>
      </c>
      <c r="AV12" s="523"/>
      <c r="AW12" s="523"/>
      <c r="AX12" s="523"/>
      <c r="AY12" s="445" t="s">
        <v>138</v>
      </c>
      <c r="AZ12" s="446"/>
      <c r="BA12" s="446"/>
      <c r="BB12" s="446"/>
      <c r="BC12" s="446"/>
      <c r="BD12" s="446"/>
      <c r="BE12" s="446"/>
      <c r="BF12" s="446"/>
      <c r="BG12" s="446"/>
      <c r="BH12" s="446"/>
      <c r="BI12" s="446"/>
      <c r="BJ12" s="446"/>
      <c r="BK12" s="446"/>
      <c r="BL12" s="446"/>
      <c r="BM12" s="447"/>
      <c r="BN12" s="465">
        <v>239000</v>
      </c>
      <c r="BO12" s="466"/>
      <c r="BP12" s="466"/>
      <c r="BQ12" s="466"/>
      <c r="BR12" s="466"/>
      <c r="BS12" s="466"/>
      <c r="BT12" s="466"/>
      <c r="BU12" s="467"/>
      <c r="BV12" s="465">
        <v>262200</v>
      </c>
      <c r="BW12" s="466"/>
      <c r="BX12" s="466"/>
      <c r="BY12" s="466"/>
      <c r="BZ12" s="466"/>
      <c r="CA12" s="466"/>
      <c r="CB12" s="466"/>
      <c r="CC12" s="467"/>
      <c r="CD12" s="474" t="s">
        <v>139</v>
      </c>
      <c r="CE12" s="475"/>
      <c r="CF12" s="475"/>
      <c r="CG12" s="475"/>
      <c r="CH12" s="475"/>
      <c r="CI12" s="475"/>
      <c r="CJ12" s="475"/>
      <c r="CK12" s="475"/>
      <c r="CL12" s="475"/>
      <c r="CM12" s="475"/>
      <c r="CN12" s="475"/>
      <c r="CO12" s="475"/>
      <c r="CP12" s="475"/>
      <c r="CQ12" s="475"/>
      <c r="CR12" s="475"/>
      <c r="CS12" s="476"/>
      <c r="CT12" s="578" t="s">
        <v>140</v>
      </c>
      <c r="CU12" s="579"/>
      <c r="CV12" s="579"/>
      <c r="CW12" s="579"/>
      <c r="CX12" s="579"/>
      <c r="CY12" s="579"/>
      <c r="CZ12" s="579"/>
      <c r="DA12" s="580"/>
      <c r="DB12" s="578" t="s">
        <v>141</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142</v>
      </c>
      <c r="N13" s="566"/>
      <c r="O13" s="566"/>
      <c r="P13" s="566"/>
      <c r="Q13" s="567"/>
      <c r="R13" s="568">
        <v>3378</v>
      </c>
      <c r="S13" s="569"/>
      <c r="T13" s="569"/>
      <c r="U13" s="569"/>
      <c r="V13" s="570"/>
      <c r="W13" s="556" t="s">
        <v>143</v>
      </c>
      <c r="X13" s="478"/>
      <c r="Y13" s="478"/>
      <c r="Z13" s="478"/>
      <c r="AA13" s="478"/>
      <c r="AB13" s="479"/>
      <c r="AC13" s="441">
        <v>404</v>
      </c>
      <c r="AD13" s="442"/>
      <c r="AE13" s="442"/>
      <c r="AF13" s="442"/>
      <c r="AG13" s="443"/>
      <c r="AH13" s="441">
        <v>385</v>
      </c>
      <c r="AI13" s="442"/>
      <c r="AJ13" s="442"/>
      <c r="AK13" s="442"/>
      <c r="AL13" s="444"/>
      <c r="AM13" s="534" t="s">
        <v>144</v>
      </c>
      <c r="AN13" s="439"/>
      <c r="AO13" s="439"/>
      <c r="AP13" s="439"/>
      <c r="AQ13" s="439"/>
      <c r="AR13" s="439"/>
      <c r="AS13" s="439"/>
      <c r="AT13" s="440"/>
      <c r="AU13" s="522" t="s">
        <v>145</v>
      </c>
      <c r="AV13" s="523"/>
      <c r="AW13" s="523"/>
      <c r="AX13" s="523"/>
      <c r="AY13" s="445" t="s">
        <v>146</v>
      </c>
      <c r="AZ13" s="446"/>
      <c r="BA13" s="446"/>
      <c r="BB13" s="446"/>
      <c r="BC13" s="446"/>
      <c r="BD13" s="446"/>
      <c r="BE13" s="446"/>
      <c r="BF13" s="446"/>
      <c r="BG13" s="446"/>
      <c r="BH13" s="446"/>
      <c r="BI13" s="446"/>
      <c r="BJ13" s="446"/>
      <c r="BK13" s="446"/>
      <c r="BL13" s="446"/>
      <c r="BM13" s="447"/>
      <c r="BN13" s="465">
        <v>-25102</v>
      </c>
      <c r="BO13" s="466"/>
      <c r="BP13" s="466"/>
      <c r="BQ13" s="466"/>
      <c r="BR13" s="466"/>
      <c r="BS13" s="466"/>
      <c r="BT13" s="466"/>
      <c r="BU13" s="467"/>
      <c r="BV13" s="465">
        <v>-129081</v>
      </c>
      <c r="BW13" s="466"/>
      <c r="BX13" s="466"/>
      <c r="BY13" s="466"/>
      <c r="BZ13" s="466"/>
      <c r="CA13" s="466"/>
      <c r="CB13" s="466"/>
      <c r="CC13" s="467"/>
      <c r="CD13" s="474" t="s">
        <v>147</v>
      </c>
      <c r="CE13" s="475"/>
      <c r="CF13" s="475"/>
      <c r="CG13" s="475"/>
      <c r="CH13" s="475"/>
      <c r="CI13" s="475"/>
      <c r="CJ13" s="475"/>
      <c r="CK13" s="475"/>
      <c r="CL13" s="475"/>
      <c r="CM13" s="475"/>
      <c r="CN13" s="475"/>
      <c r="CO13" s="475"/>
      <c r="CP13" s="475"/>
      <c r="CQ13" s="475"/>
      <c r="CR13" s="475"/>
      <c r="CS13" s="476"/>
      <c r="CT13" s="435">
        <v>6.3</v>
      </c>
      <c r="CU13" s="436"/>
      <c r="CV13" s="436"/>
      <c r="CW13" s="436"/>
      <c r="CX13" s="436"/>
      <c r="CY13" s="436"/>
      <c r="CZ13" s="436"/>
      <c r="DA13" s="437"/>
      <c r="DB13" s="435">
        <v>6.1</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148</v>
      </c>
      <c r="M14" s="599"/>
      <c r="N14" s="599"/>
      <c r="O14" s="599"/>
      <c r="P14" s="599"/>
      <c r="Q14" s="600"/>
      <c r="R14" s="568">
        <v>3518</v>
      </c>
      <c r="S14" s="569"/>
      <c r="T14" s="569"/>
      <c r="U14" s="569"/>
      <c r="V14" s="570"/>
      <c r="W14" s="571"/>
      <c r="X14" s="481"/>
      <c r="Y14" s="481"/>
      <c r="Z14" s="481"/>
      <c r="AA14" s="481"/>
      <c r="AB14" s="482"/>
      <c r="AC14" s="561">
        <v>21.5</v>
      </c>
      <c r="AD14" s="562"/>
      <c r="AE14" s="562"/>
      <c r="AF14" s="562"/>
      <c r="AG14" s="563"/>
      <c r="AH14" s="561">
        <v>20.8</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149</v>
      </c>
      <c r="CE14" s="472"/>
      <c r="CF14" s="472"/>
      <c r="CG14" s="472"/>
      <c r="CH14" s="472"/>
      <c r="CI14" s="472"/>
      <c r="CJ14" s="472"/>
      <c r="CK14" s="472"/>
      <c r="CL14" s="472"/>
      <c r="CM14" s="472"/>
      <c r="CN14" s="472"/>
      <c r="CO14" s="472"/>
      <c r="CP14" s="472"/>
      <c r="CQ14" s="472"/>
      <c r="CR14" s="472"/>
      <c r="CS14" s="473"/>
      <c r="CT14" s="572" t="s">
        <v>141</v>
      </c>
      <c r="CU14" s="573"/>
      <c r="CV14" s="573"/>
      <c r="CW14" s="573"/>
      <c r="CX14" s="573"/>
      <c r="CY14" s="573"/>
      <c r="CZ14" s="573"/>
      <c r="DA14" s="574"/>
      <c r="DB14" s="572" t="s">
        <v>141</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150</v>
      </c>
      <c r="N15" s="566"/>
      <c r="O15" s="566"/>
      <c r="P15" s="566"/>
      <c r="Q15" s="567"/>
      <c r="R15" s="568">
        <v>3505</v>
      </c>
      <c r="S15" s="569"/>
      <c r="T15" s="569"/>
      <c r="U15" s="569"/>
      <c r="V15" s="570"/>
      <c r="W15" s="556" t="s">
        <v>151</v>
      </c>
      <c r="X15" s="478"/>
      <c r="Y15" s="478"/>
      <c r="Z15" s="478"/>
      <c r="AA15" s="478"/>
      <c r="AB15" s="479"/>
      <c r="AC15" s="441">
        <v>750</v>
      </c>
      <c r="AD15" s="442"/>
      <c r="AE15" s="442"/>
      <c r="AF15" s="442"/>
      <c r="AG15" s="443"/>
      <c r="AH15" s="441">
        <v>755</v>
      </c>
      <c r="AI15" s="442"/>
      <c r="AJ15" s="442"/>
      <c r="AK15" s="442"/>
      <c r="AL15" s="444"/>
      <c r="AM15" s="534"/>
      <c r="AN15" s="439"/>
      <c r="AO15" s="439"/>
      <c r="AP15" s="439"/>
      <c r="AQ15" s="439"/>
      <c r="AR15" s="439"/>
      <c r="AS15" s="439"/>
      <c r="AT15" s="440"/>
      <c r="AU15" s="522"/>
      <c r="AV15" s="523"/>
      <c r="AW15" s="523"/>
      <c r="AX15" s="523"/>
      <c r="AY15" s="457" t="s">
        <v>152</v>
      </c>
      <c r="AZ15" s="458"/>
      <c r="BA15" s="458"/>
      <c r="BB15" s="458"/>
      <c r="BC15" s="458"/>
      <c r="BD15" s="458"/>
      <c r="BE15" s="458"/>
      <c r="BF15" s="458"/>
      <c r="BG15" s="458"/>
      <c r="BH15" s="458"/>
      <c r="BI15" s="458"/>
      <c r="BJ15" s="458"/>
      <c r="BK15" s="458"/>
      <c r="BL15" s="458"/>
      <c r="BM15" s="459"/>
      <c r="BN15" s="460">
        <v>318785</v>
      </c>
      <c r="BO15" s="461"/>
      <c r="BP15" s="461"/>
      <c r="BQ15" s="461"/>
      <c r="BR15" s="461"/>
      <c r="BS15" s="461"/>
      <c r="BT15" s="461"/>
      <c r="BU15" s="462"/>
      <c r="BV15" s="460">
        <v>316807</v>
      </c>
      <c r="BW15" s="461"/>
      <c r="BX15" s="461"/>
      <c r="BY15" s="461"/>
      <c r="BZ15" s="461"/>
      <c r="CA15" s="461"/>
      <c r="CB15" s="461"/>
      <c r="CC15" s="462"/>
      <c r="CD15" s="575" t="s">
        <v>153</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154</v>
      </c>
      <c r="M16" s="559"/>
      <c r="N16" s="559"/>
      <c r="O16" s="559"/>
      <c r="P16" s="559"/>
      <c r="Q16" s="560"/>
      <c r="R16" s="553" t="s">
        <v>155</v>
      </c>
      <c r="S16" s="554"/>
      <c r="T16" s="554"/>
      <c r="U16" s="554"/>
      <c r="V16" s="555"/>
      <c r="W16" s="571"/>
      <c r="X16" s="481"/>
      <c r="Y16" s="481"/>
      <c r="Z16" s="481"/>
      <c r="AA16" s="481"/>
      <c r="AB16" s="482"/>
      <c r="AC16" s="561">
        <v>39.799999999999997</v>
      </c>
      <c r="AD16" s="562"/>
      <c r="AE16" s="562"/>
      <c r="AF16" s="562"/>
      <c r="AG16" s="563"/>
      <c r="AH16" s="561">
        <v>40.799999999999997</v>
      </c>
      <c r="AI16" s="562"/>
      <c r="AJ16" s="562"/>
      <c r="AK16" s="562"/>
      <c r="AL16" s="564"/>
      <c r="AM16" s="534"/>
      <c r="AN16" s="439"/>
      <c r="AO16" s="439"/>
      <c r="AP16" s="439"/>
      <c r="AQ16" s="439"/>
      <c r="AR16" s="439"/>
      <c r="AS16" s="439"/>
      <c r="AT16" s="440"/>
      <c r="AU16" s="522"/>
      <c r="AV16" s="523"/>
      <c r="AW16" s="523"/>
      <c r="AX16" s="523"/>
      <c r="AY16" s="445" t="s">
        <v>156</v>
      </c>
      <c r="AZ16" s="446"/>
      <c r="BA16" s="446"/>
      <c r="BB16" s="446"/>
      <c r="BC16" s="446"/>
      <c r="BD16" s="446"/>
      <c r="BE16" s="446"/>
      <c r="BF16" s="446"/>
      <c r="BG16" s="446"/>
      <c r="BH16" s="446"/>
      <c r="BI16" s="446"/>
      <c r="BJ16" s="446"/>
      <c r="BK16" s="446"/>
      <c r="BL16" s="446"/>
      <c r="BM16" s="447"/>
      <c r="BN16" s="465">
        <v>1817941</v>
      </c>
      <c r="BO16" s="466"/>
      <c r="BP16" s="466"/>
      <c r="BQ16" s="466"/>
      <c r="BR16" s="466"/>
      <c r="BS16" s="466"/>
      <c r="BT16" s="466"/>
      <c r="BU16" s="467"/>
      <c r="BV16" s="465">
        <v>1879554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157</v>
      </c>
      <c r="N17" s="551"/>
      <c r="O17" s="551"/>
      <c r="P17" s="551"/>
      <c r="Q17" s="552"/>
      <c r="R17" s="553" t="s">
        <v>155</v>
      </c>
      <c r="S17" s="554"/>
      <c r="T17" s="554"/>
      <c r="U17" s="554"/>
      <c r="V17" s="555"/>
      <c r="W17" s="556" t="s">
        <v>158</v>
      </c>
      <c r="X17" s="478"/>
      <c r="Y17" s="478"/>
      <c r="Z17" s="478"/>
      <c r="AA17" s="478"/>
      <c r="AB17" s="479"/>
      <c r="AC17" s="441">
        <v>729</v>
      </c>
      <c r="AD17" s="442"/>
      <c r="AE17" s="442"/>
      <c r="AF17" s="442"/>
      <c r="AG17" s="443"/>
      <c r="AH17" s="441">
        <v>712</v>
      </c>
      <c r="AI17" s="442"/>
      <c r="AJ17" s="442"/>
      <c r="AK17" s="442"/>
      <c r="AL17" s="444"/>
      <c r="AM17" s="534"/>
      <c r="AN17" s="439"/>
      <c r="AO17" s="439"/>
      <c r="AP17" s="439"/>
      <c r="AQ17" s="439"/>
      <c r="AR17" s="439"/>
      <c r="AS17" s="439"/>
      <c r="AT17" s="440"/>
      <c r="AU17" s="522"/>
      <c r="AV17" s="523"/>
      <c r="AW17" s="523"/>
      <c r="AX17" s="523"/>
      <c r="AY17" s="445" t="s">
        <v>159</v>
      </c>
      <c r="AZ17" s="446"/>
      <c r="BA17" s="446"/>
      <c r="BB17" s="446"/>
      <c r="BC17" s="446"/>
      <c r="BD17" s="446"/>
      <c r="BE17" s="446"/>
      <c r="BF17" s="446"/>
      <c r="BG17" s="446"/>
      <c r="BH17" s="446"/>
      <c r="BI17" s="446"/>
      <c r="BJ17" s="446"/>
      <c r="BK17" s="446"/>
      <c r="BL17" s="446"/>
      <c r="BM17" s="447"/>
      <c r="BN17" s="465">
        <v>392909</v>
      </c>
      <c r="BO17" s="466"/>
      <c r="BP17" s="466"/>
      <c r="BQ17" s="466"/>
      <c r="BR17" s="466"/>
      <c r="BS17" s="466"/>
      <c r="BT17" s="466"/>
      <c r="BU17" s="467"/>
      <c r="BV17" s="465">
        <v>390375</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160</v>
      </c>
      <c r="C18" s="528"/>
      <c r="D18" s="528"/>
      <c r="E18" s="529"/>
      <c r="F18" s="529"/>
      <c r="G18" s="529"/>
      <c r="H18" s="529"/>
      <c r="I18" s="529"/>
      <c r="J18" s="529"/>
      <c r="K18" s="529"/>
      <c r="L18" s="530">
        <v>131.34</v>
      </c>
      <c r="M18" s="530"/>
      <c r="N18" s="530"/>
      <c r="O18" s="530"/>
      <c r="P18" s="530"/>
      <c r="Q18" s="530"/>
      <c r="R18" s="531"/>
      <c r="S18" s="531"/>
      <c r="T18" s="531"/>
      <c r="U18" s="531"/>
      <c r="V18" s="532"/>
      <c r="W18" s="546"/>
      <c r="X18" s="547"/>
      <c r="Y18" s="547"/>
      <c r="Z18" s="547"/>
      <c r="AA18" s="547"/>
      <c r="AB18" s="557"/>
      <c r="AC18" s="429">
        <v>38.700000000000003</v>
      </c>
      <c r="AD18" s="430"/>
      <c r="AE18" s="430"/>
      <c r="AF18" s="430"/>
      <c r="AG18" s="533"/>
      <c r="AH18" s="429">
        <v>38.4</v>
      </c>
      <c r="AI18" s="430"/>
      <c r="AJ18" s="430"/>
      <c r="AK18" s="430"/>
      <c r="AL18" s="431"/>
      <c r="AM18" s="534"/>
      <c r="AN18" s="439"/>
      <c r="AO18" s="439"/>
      <c r="AP18" s="439"/>
      <c r="AQ18" s="439"/>
      <c r="AR18" s="439"/>
      <c r="AS18" s="439"/>
      <c r="AT18" s="440"/>
      <c r="AU18" s="522"/>
      <c r="AV18" s="523"/>
      <c r="AW18" s="523"/>
      <c r="AX18" s="523"/>
      <c r="AY18" s="445" t="s">
        <v>161</v>
      </c>
      <c r="AZ18" s="446"/>
      <c r="BA18" s="446"/>
      <c r="BB18" s="446"/>
      <c r="BC18" s="446"/>
      <c r="BD18" s="446"/>
      <c r="BE18" s="446"/>
      <c r="BF18" s="446"/>
      <c r="BG18" s="446"/>
      <c r="BH18" s="446"/>
      <c r="BI18" s="446"/>
      <c r="BJ18" s="446"/>
      <c r="BK18" s="446"/>
      <c r="BL18" s="446"/>
      <c r="BM18" s="447"/>
      <c r="BN18" s="465">
        <v>1685048</v>
      </c>
      <c r="BO18" s="466"/>
      <c r="BP18" s="466"/>
      <c r="BQ18" s="466"/>
      <c r="BR18" s="466"/>
      <c r="BS18" s="466"/>
      <c r="BT18" s="466"/>
      <c r="BU18" s="467"/>
      <c r="BV18" s="465">
        <v>1764894</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162</v>
      </c>
      <c r="C19" s="528"/>
      <c r="D19" s="528"/>
      <c r="E19" s="529"/>
      <c r="F19" s="529"/>
      <c r="G19" s="529"/>
      <c r="H19" s="529"/>
      <c r="I19" s="529"/>
      <c r="J19" s="529"/>
      <c r="K19" s="529"/>
      <c r="L19" s="535">
        <v>27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163</v>
      </c>
      <c r="AZ19" s="446"/>
      <c r="BA19" s="446"/>
      <c r="BB19" s="446"/>
      <c r="BC19" s="446"/>
      <c r="BD19" s="446"/>
      <c r="BE19" s="446"/>
      <c r="BF19" s="446"/>
      <c r="BG19" s="446"/>
      <c r="BH19" s="446"/>
      <c r="BI19" s="446"/>
      <c r="BJ19" s="446"/>
      <c r="BK19" s="446"/>
      <c r="BL19" s="446"/>
      <c r="BM19" s="447"/>
      <c r="BN19" s="465">
        <v>2664703</v>
      </c>
      <c r="BO19" s="466"/>
      <c r="BP19" s="466"/>
      <c r="BQ19" s="466"/>
      <c r="BR19" s="466"/>
      <c r="BS19" s="466"/>
      <c r="BT19" s="466"/>
      <c r="BU19" s="467"/>
      <c r="BV19" s="465">
        <v>2656487</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164</v>
      </c>
      <c r="C20" s="528"/>
      <c r="D20" s="528"/>
      <c r="E20" s="529"/>
      <c r="F20" s="529"/>
      <c r="G20" s="529"/>
      <c r="H20" s="529"/>
      <c r="I20" s="529"/>
      <c r="J20" s="529"/>
      <c r="K20" s="529"/>
      <c r="L20" s="535">
        <v>1064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165</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166</v>
      </c>
      <c r="C22" s="495"/>
      <c r="D22" s="496"/>
      <c r="E22" s="503" t="s">
        <v>1</v>
      </c>
      <c r="F22" s="478"/>
      <c r="G22" s="478"/>
      <c r="H22" s="478"/>
      <c r="I22" s="478"/>
      <c r="J22" s="478"/>
      <c r="K22" s="479"/>
      <c r="L22" s="503" t="s">
        <v>167</v>
      </c>
      <c r="M22" s="478"/>
      <c r="N22" s="478"/>
      <c r="O22" s="478"/>
      <c r="P22" s="479"/>
      <c r="Q22" s="488" t="s">
        <v>168</v>
      </c>
      <c r="R22" s="489"/>
      <c r="S22" s="489"/>
      <c r="T22" s="489"/>
      <c r="U22" s="489"/>
      <c r="V22" s="504"/>
      <c r="W22" s="506" t="s">
        <v>169</v>
      </c>
      <c r="X22" s="495"/>
      <c r="Y22" s="496"/>
      <c r="Z22" s="503" t="s">
        <v>1</v>
      </c>
      <c r="AA22" s="478"/>
      <c r="AB22" s="478"/>
      <c r="AC22" s="478"/>
      <c r="AD22" s="478"/>
      <c r="AE22" s="478"/>
      <c r="AF22" s="478"/>
      <c r="AG22" s="479"/>
      <c r="AH22" s="477" t="s">
        <v>170</v>
      </c>
      <c r="AI22" s="478"/>
      <c r="AJ22" s="478"/>
      <c r="AK22" s="478"/>
      <c r="AL22" s="479"/>
      <c r="AM22" s="477" t="s">
        <v>171</v>
      </c>
      <c r="AN22" s="483"/>
      <c r="AO22" s="483"/>
      <c r="AP22" s="483"/>
      <c r="AQ22" s="483"/>
      <c r="AR22" s="484"/>
      <c r="AS22" s="488" t="s">
        <v>168</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172</v>
      </c>
      <c r="AZ23" s="458"/>
      <c r="BA23" s="458"/>
      <c r="BB23" s="458"/>
      <c r="BC23" s="458"/>
      <c r="BD23" s="458"/>
      <c r="BE23" s="458"/>
      <c r="BF23" s="458"/>
      <c r="BG23" s="458"/>
      <c r="BH23" s="458"/>
      <c r="BI23" s="458"/>
      <c r="BJ23" s="458"/>
      <c r="BK23" s="458"/>
      <c r="BL23" s="458"/>
      <c r="BM23" s="459"/>
      <c r="BN23" s="465">
        <v>2895923</v>
      </c>
      <c r="BO23" s="466"/>
      <c r="BP23" s="466"/>
      <c r="BQ23" s="466"/>
      <c r="BR23" s="466"/>
      <c r="BS23" s="466"/>
      <c r="BT23" s="466"/>
      <c r="BU23" s="467"/>
      <c r="BV23" s="465">
        <v>3054410</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173</v>
      </c>
      <c r="F24" s="439"/>
      <c r="G24" s="439"/>
      <c r="H24" s="439"/>
      <c r="I24" s="439"/>
      <c r="J24" s="439"/>
      <c r="K24" s="440"/>
      <c r="L24" s="441">
        <v>1</v>
      </c>
      <c r="M24" s="442"/>
      <c r="N24" s="442"/>
      <c r="O24" s="442"/>
      <c r="P24" s="443"/>
      <c r="Q24" s="441">
        <v>5280</v>
      </c>
      <c r="R24" s="442"/>
      <c r="S24" s="442"/>
      <c r="T24" s="442"/>
      <c r="U24" s="442"/>
      <c r="V24" s="443"/>
      <c r="W24" s="507"/>
      <c r="X24" s="498"/>
      <c r="Y24" s="499"/>
      <c r="Z24" s="438" t="s">
        <v>174</v>
      </c>
      <c r="AA24" s="439"/>
      <c r="AB24" s="439"/>
      <c r="AC24" s="439"/>
      <c r="AD24" s="439"/>
      <c r="AE24" s="439"/>
      <c r="AF24" s="439"/>
      <c r="AG24" s="440"/>
      <c r="AH24" s="441">
        <v>61</v>
      </c>
      <c r="AI24" s="442"/>
      <c r="AJ24" s="442"/>
      <c r="AK24" s="442"/>
      <c r="AL24" s="443"/>
      <c r="AM24" s="441">
        <v>188124</v>
      </c>
      <c r="AN24" s="442"/>
      <c r="AO24" s="442"/>
      <c r="AP24" s="442"/>
      <c r="AQ24" s="442"/>
      <c r="AR24" s="443"/>
      <c r="AS24" s="441">
        <v>3084</v>
      </c>
      <c r="AT24" s="442"/>
      <c r="AU24" s="442"/>
      <c r="AV24" s="442"/>
      <c r="AW24" s="442"/>
      <c r="AX24" s="444"/>
      <c r="AY24" s="432" t="s">
        <v>175</v>
      </c>
      <c r="AZ24" s="433"/>
      <c r="BA24" s="433"/>
      <c r="BB24" s="433"/>
      <c r="BC24" s="433"/>
      <c r="BD24" s="433"/>
      <c r="BE24" s="433"/>
      <c r="BF24" s="433"/>
      <c r="BG24" s="433"/>
      <c r="BH24" s="433"/>
      <c r="BI24" s="433"/>
      <c r="BJ24" s="433"/>
      <c r="BK24" s="433"/>
      <c r="BL24" s="433"/>
      <c r="BM24" s="434"/>
      <c r="BN24" s="465">
        <v>2769158</v>
      </c>
      <c r="BO24" s="466"/>
      <c r="BP24" s="466"/>
      <c r="BQ24" s="466"/>
      <c r="BR24" s="466"/>
      <c r="BS24" s="466"/>
      <c r="BT24" s="466"/>
      <c r="BU24" s="467"/>
      <c r="BV24" s="465">
        <v>2905105</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176</v>
      </c>
      <c r="F25" s="439"/>
      <c r="G25" s="439"/>
      <c r="H25" s="439"/>
      <c r="I25" s="439"/>
      <c r="J25" s="439"/>
      <c r="K25" s="440"/>
      <c r="L25" s="441">
        <v>1</v>
      </c>
      <c r="M25" s="442"/>
      <c r="N25" s="442"/>
      <c r="O25" s="442"/>
      <c r="P25" s="443"/>
      <c r="Q25" s="441">
        <v>4810</v>
      </c>
      <c r="R25" s="442"/>
      <c r="S25" s="442"/>
      <c r="T25" s="442"/>
      <c r="U25" s="442"/>
      <c r="V25" s="443"/>
      <c r="W25" s="507"/>
      <c r="X25" s="498"/>
      <c r="Y25" s="499"/>
      <c r="Z25" s="438" t="s">
        <v>177</v>
      </c>
      <c r="AA25" s="439"/>
      <c r="AB25" s="439"/>
      <c r="AC25" s="439"/>
      <c r="AD25" s="439"/>
      <c r="AE25" s="439"/>
      <c r="AF25" s="439"/>
      <c r="AG25" s="440"/>
      <c r="AH25" s="441" t="s">
        <v>178</v>
      </c>
      <c r="AI25" s="442"/>
      <c r="AJ25" s="442"/>
      <c r="AK25" s="442"/>
      <c r="AL25" s="443"/>
      <c r="AM25" s="441" t="s">
        <v>178</v>
      </c>
      <c r="AN25" s="442"/>
      <c r="AO25" s="442"/>
      <c r="AP25" s="442"/>
      <c r="AQ25" s="442"/>
      <c r="AR25" s="443"/>
      <c r="AS25" s="441" t="s">
        <v>141</v>
      </c>
      <c r="AT25" s="442"/>
      <c r="AU25" s="442"/>
      <c r="AV25" s="442"/>
      <c r="AW25" s="442"/>
      <c r="AX25" s="444"/>
      <c r="AY25" s="457" t="s">
        <v>179</v>
      </c>
      <c r="AZ25" s="458"/>
      <c r="BA25" s="458"/>
      <c r="BB25" s="458"/>
      <c r="BC25" s="458"/>
      <c r="BD25" s="458"/>
      <c r="BE25" s="458"/>
      <c r="BF25" s="458"/>
      <c r="BG25" s="458"/>
      <c r="BH25" s="458"/>
      <c r="BI25" s="458"/>
      <c r="BJ25" s="458"/>
      <c r="BK25" s="458"/>
      <c r="BL25" s="458"/>
      <c r="BM25" s="459"/>
      <c r="BN25" s="460">
        <v>368</v>
      </c>
      <c r="BO25" s="461"/>
      <c r="BP25" s="461"/>
      <c r="BQ25" s="461"/>
      <c r="BR25" s="461"/>
      <c r="BS25" s="461"/>
      <c r="BT25" s="461"/>
      <c r="BU25" s="462"/>
      <c r="BV25" s="460">
        <v>10095</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180</v>
      </c>
      <c r="F26" s="439"/>
      <c r="G26" s="439"/>
      <c r="H26" s="439"/>
      <c r="I26" s="439"/>
      <c r="J26" s="439"/>
      <c r="K26" s="440"/>
      <c r="L26" s="441">
        <v>1</v>
      </c>
      <c r="M26" s="442"/>
      <c r="N26" s="442"/>
      <c r="O26" s="442"/>
      <c r="P26" s="443"/>
      <c r="Q26" s="441">
        <v>4550</v>
      </c>
      <c r="R26" s="442"/>
      <c r="S26" s="442"/>
      <c r="T26" s="442"/>
      <c r="U26" s="442"/>
      <c r="V26" s="443"/>
      <c r="W26" s="507"/>
      <c r="X26" s="498"/>
      <c r="Y26" s="499"/>
      <c r="Z26" s="438" t="s">
        <v>181</v>
      </c>
      <c r="AA26" s="520"/>
      <c r="AB26" s="520"/>
      <c r="AC26" s="520"/>
      <c r="AD26" s="520"/>
      <c r="AE26" s="520"/>
      <c r="AF26" s="520"/>
      <c r="AG26" s="521"/>
      <c r="AH26" s="441" t="s">
        <v>182</v>
      </c>
      <c r="AI26" s="442"/>
      <c r="AJ26" s="442"/>
      <c r="AK26" s="442"/>
      <c r="AL26" s="443"/>
      <c r="AM26" s="441" t="s">
        <v>182</v>
      </c>
      <c r="AN26" s="442"/>
      <c r="AO26" s="442"/>
      <c r="AP26" s="442"/>
      <c r="AQ26" s="442"/>
      <c r="AR26" s="443"/>
      <c r="AS26" s="441" t="s">
        <v>183</v>
      </c>
      <c r="AT26" s="442"/>
      <c r="AU26" s="442"/>
      <c r="AV26" s="442"/>
      <c r="AW26" s="442"/>
      <c r="AX26" s="444"/>
      <c r="AY26" s="474" t="s">
        <v>184</v>
      </c>
      <c r="AZ26" s="475"/>
      <c r="BA26" s="475"/>
      <c r="BB26" s="475"/>
      <c r="BC26" s="475"/>
      <c r="BD26" s="475"/>
      <c r="BE26" s="475"/>
      <c r="BF26" s="475"/>
      <c r="BG26" s="475"/>
      <c r="BH26" s="475"/>
      <c r="BI26" s="475"/>
      <c r="BJ26" s="475"/>
      <c r="BK26" s="475"/>
      <c r="BL26" s="475"/>
      <c r="BM26" s="476"/>
      <c r="BN26" s="465" t="s">
        <v>185</v>
      </c>
      <c r="BO26" s="466"/>
      <c r="BP26" s="466"/>
      <c r="BQ26" s="466"/>
      <c r="BR26" s="466"/>
      <c r="BS26" s="466"/>
      <c r="BT26" s="466"/>
      <c r="BU26" s="467"/>
      <c r="BV26" s="465" t="s">
        <v>141</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186</v>
      </c>
      <c r="F27" s="439"/>
      <c r="G27" s="439"/>
      <c r="H27" s="439"/>
      <c r="I27" s="439"/>
      <c r="J27" s="439"/>
      <c r="K27" s="440"/>
      <c r="L27" s="441">
        <v>1</v>
      </c>
      <c r="M27" s="442"/>
      <c r="N27" s="442"/>
      <c r="O27" s="442"/>
      <c r="P27" s="443"/>
      <c r="Q27" s="441">
        <v>2340</v>
      </c>
      <c r="R27" s="442"/>
      <c r="S27" s="442"/>
      <c r="T27" s="442"/>
      <c r="U27" s="442"/>
      <c r="V27" s="443"/>
      <c r="W27" s="507"/>
      <c r="X27" s="498"/>
      <c r="Y27" s="499"/>
      <c r="Z27" s="438" t="s">
        <v>187</v>
      </c>
      <c r="AA27" s="439"/>
      <c r="AB27" s="439"/>
      <c r="AC27" s="439"/>
      <c r="AD27" s="439"/>
      <c r="AE27" s="439"/>
      <c r="AF27" s="439"/>
      <c r="AG27" s="440"/>
      <c r="AH27" s="441">
        <v>4</v>
      </c>
      <c r="AI27" s="442"/>
      <c r="AJ27" s="442"/>
      <c r="AK27" s="442"/>
      <c r="AL27" s="443"/>
      <c r="AM27" s="441">
        <v>11308</v>
      </c>
      <c r="AN27" s="442"/>
      <c r="AO27" s="442"/>
      <c r="AP27" s="442"/>
      <c r="AQ27" s="442"/>
      <c r="AR27" s="443"/>
      <c r="AS27" s="441">
        <v>2827</v>
      </c>
      <c r="AT27" s="442"/>
      <c r="AU27" s="442"/>
      <c r="AV27" s="442"/>
      <c r="AW27" s="442"/>
      <c r="AX27" s="444"/>
      <c r="AY27" s="471" t="s">
        <v>188</v>
      </c>
      <c r="AZ27" s="472"/>
      <c r="BA27" s="472"/>
      <c r="BB27" s="472"/>
      <c r="BC27" s="472"/>
      <c r="BD27" s="472"/>
      <c r="BE27" s="472"/>
      <c r="BF27" s="472"/>
      <c r="BG27" s="472"/>
      <c r="BH27" s="472"/>
      <c r="BI27" s="472"/>
      <c r="BJ27" s="472"/>
      <c r="BK27" s="472"/>
      <c r="BL27" s="472"/>
      <c r="BM27" s="473"/>
      <c r="BN27" s="468">
        <v>17947</v>
      </c>
      <c r="BO27" s="469"/>
      <c r="BP27" s="469"/>
      <c r="BQ27" s="469"/>
      <c r="BR27" s="469"/>
      <c r="BS27" s="469"/>
      <c r="BT27" s="469"/>
      <c r="BU27" s="470"/>
      <c r="BV27" s="468">
        <v>17945</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189</v>
      </c>
      <c r="F28" s="439"/>
      <c r="G28" s="439"/>
      <c r="H28" s="439"/>
      <c r="I28" s="439"/>
      <c r="J28" s="439"/>
      <c r="K28" s="440"/>
      <c r="L28" s="441">
        <v>1</v>
      </c>
      <c r="M28" s="442"/>
      <c r="N28" s="442"/>
      <c r="O28" s="442"/>
      <c r="P28" s="443"/>
      <c r="Q28" s="441">
        <v>1760</v>
      </c>
      <c r="R28" s="442"/>
      <c r="S28" s="442"/>
      <c r="T28" s="442"/>
      <c r="U28" s="442"/>
      <c r="V28" s="443"/>
      <c r="W28" s="507"/>
      <c r="X28" s="498"/>
      <c r="Y28" s="499"/>
      <c r="Z28" s="438" t="s">
        <v>190</v>
      </c>
      <c r="AA28" s="439"/>
      <c r="AB28" s="439"/>
      <c r="AC28" s="439"/>
      <c r="AD28" s="439"/>
      <c r="AE28" s="439"/>
      <c r="AF28" s="439"/>
      <c r="AG28" s="440"/>
      <c r="AH28" s="441" t="s">
        <v>141</v>
      </c>
      <c r="AI28" s="442"/>
      <c r="AJ28" s="442"/>
      <c r="AK28" s="442"/>
      <c r="AL28" s="443"/>
      <c r="AM28" s="441" t="s">
        <v>191</v>
      </c>
      <c r="AN28" s="442"/>
      <c r="AO28" s="442"/>
      <c r="AP28" s="442"/>
      <c r="AQ28" s="442"/>
      <c r="AR28" s="443"/>
      <c r="AS28" s="441" t="s">
        <v>141</v>
      </c>
      <c r="AT28" s="442"/>
      <c r="AU28" s="442"/>
      <c r="AV28" s="442"/>
      <c r="AW28" s="442"/>
      <c r="AX28" s="444"/>
      <c r="AY28" s="448" t="s">
        <v>192</v>
      </c>
      <c r="AZ28" s="449"/>
      <c r="BA28" s="449"/>
      <c r="BB28" s="450"/>
      <c r="BC28" s="457" t="s">
        <v>48</v>
      </c>
      <c r="BD28" s="458"/>
      <c r="BE28" s="458"/>
      <c r="BF28" s="458"/>
      <c r="BG28" s="458"/>
      <c r="BH28" s="458"/>
      <c r="BI28" s="458"/>
      <c r="BJ28" s="458"/>
      <c r="BK28" s="458"/>
      <c r="BL28" s="458"/>
      <c r="BM28" s="459"/>
      <c r="BN28" s="460">
        <v>564136</v>
      </c>
      <c r="BO28" s="461"/>
      <c r="BP28" s="461"/>
      <c r="BQ28" s="461"/>
      <c r="BR28" s="461"/>
      <c r="BS28" s="461"/>
      <c r="BT28" s="461"/>
      <c r="BU28" s="462"/>
      <c r="BV28" s="460">
        <v>617982</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193</v>
      </c>
      <c r="F29" s="439"/>
      <c r="G29" s="439"/>
      <c r="H29" s="439"/>
      <c r="I29" s="439"/>
      <c r="J29" s="439"/>
      <c r="K29" s="440"/>
      <c r="L29" s="441">
        <v>8</v>
      </c>
      <c r="M29" s="442"/>
      <c r="N29" s="442"/>
      <c r="O29" s="442"/>
      <c r="P29" s="443"/>
      <c r="Q29" s="441">
        <v>1610</v>
      </c>
      <c r="R29" s="442"/>
      <c r="S29" s="442"/>
      <c r="T29" s="442"/>
      <c r="U29" s="442"/>
      <c r="V29" s="443"/>
      <c r="W29" s="508"/>
      <c r="X29" s="509"/>
      <c r="Y29" s="510"/>
      <c r="Z29" s="438" t="s">
        <v>194</v>
      </c>
      <c r="AA29" s="439"/>
      <c r="AB29" s="439"/>
      <c r="AC29" s="439"/>
      <c r="AD29" s="439"/>
      <c r="AE29" s="439"/>
      <c r="AF29" s="439"/>
      <c r="AG29" s="440"/>
      <c r="AH29" s="441">
        <v>65</v>
      </c>
      <c r="AI29" s="442"/>
      <c r="AJ29" s="442"/>
      <c r="AK29" s="442"/>
      <c r="AL29" s="443"/>
      <c r="AM29" s="441">
        <v>199432</v>
      </c>
      <c r="AN29" s="442"/>
      <c r="AO29" s="442"/>
      <c r="AP29" s="442"/>
      <c r="AQ29" s="442"/>
      <c r="AR29" s="443"/>
      <c r="AS29" s="441">
        <v>3068</v>
      </c>
      <c r="AT29" s="442"/>
      <c r="AU29" s="442"/>
      <c r="AV29" s="442"/>
      <c r="AW29" s="442"/>
      <c r="AX29" s="444"/>
      <c r="AY29" s="451"/>
      <c r="AZ29" s="452"/>
      <c r="BA29" s="452"/>
      <c r="BB29" s="453"/>
      <c r="BC29" s="445" t="s">
        <v>195</v>
      </c>
      <c r="BD29" s="446"/>
      <c r="BE29" s="446"/>
      <c r="BF29" s="446"/>
      <c r="BG29" s="446"/>
      <c r="BH29" s="446"/>
      <c r="BI29" s="446"/>
      <c r="BJ29" s="446"/>
      <c r="BK29" s="446"/>
      <c r="BL29" s="446"/>
      <c r="BM29" s="447"/>
      <c r="BN29" s="465">
        <v>52590</v>
      </c>
      <c r="BO29" s="466"/>
      <c r="BP29" s="466"/>
      <c r="BQ29" s="466"/>
      <c r="BR29" s="466"/>
      <c r="BS29" s="466"/>
      <c r="BT29" s="466"/>
      <c r="BU29" s="467"/>
      <c r="BV29" s="465">
        <v>52585</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196</v>
      </c>
      <c r="X30" s="518"/>
      <c r="Y30" s="518"/>
      <c r="Z30" s="518"/>
      <c r="AA30" s="518"/>
      <c r="AB30" s="518"/>
      <c r="AC30" s="518"/>
      <c r="AD30" s="518"/>
      <c r="AE30" s="518"/>
      <c r="AF30" s="518"/>
      <c r="AG30" s="519"/>
      <c r="AH30" s="429">
        <v>100.4</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1376756</v>
      </c>
      <c r="BO30" s="469"/>
      <c r="BP30" s="469"/>
      <c r="BQ30" s="469"/>
      <c r="BR30" s="469"/>
      <c r="BS30" s="469"/>
      <c r="BT30" s="469"/>
      <c r="BU30" s="470"/>
      <c r="BV30" s="468">
        <v>1323665</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197</v>
      </c>
      <c r="D32" s="213"/>
      <c r="E32" s="213"/>
      <c r="F32" s="210"/>
      <c r="G32" s="210"/>
      <c r="H32" s="210"/>
      <c r="I32" s="210"/>
      <c r="J32" s="210"/>
      <c r="K32" s="210"/>
      <c r="L32" s="210"/>
      <c r="M32" s="210"/>
      <c r="N32" s="210"/>
      <c r="O32" s="210"/>
      <c r="P32" s="210"/>
      <c r="Q32" s="210"/>
      <c r="R32" s="210"/>
      <c r="S32" s="210"/>
      <c r="T32" s="210"/>
      <c r="U32" s="210" t="s">
        <v>198</v>
      </c>
      <c r="V32" s="210"/>
      <c r="W32" s="210"/>
      <c r="X32" s="210"/>
      <c r="Y32" s="210"/>
      <c r="Z32" s="210"/>
      <c r="AA32" s="210"/>
      <c r="AB32" s="210"/>
      <c r="AC32" s="210"/>
      <c r="AD32" s="210"/>
      <c r="AE32" s="210"/>
      <c r="AF32" s="210"/>
      <c r="AG32" s="210"/>
      <c r="AH32" s="210"/>
      <c r="AI32" s="210"/>
      <c r="AJ32" s="210"/>
      <c r="AK32" s="210"/>
      <c r="AL32" s="210"/>
      <c r="AM32" s="214" t="s">
        <v>199</v>
      </c>
      <c r="AN32" s="210"/>
      <c r="AO32" s="210"/>
      <c r="AP32" s="210"/>
      <c r="AQ32" s="210"/>
      <c r="AR32" s="210"/>
      <c r="AS32" s="214"/>
      <c r="AT32" s="214"/>
      <c r="AU32" s="214"/>
      <c r="AV32" s="214"/>
      <c r="AW32" s="214"/>
      <c r="AX32" s="214"/>
      <c r="AY32" s="214"/>
      <c r="AZ32" s="214"/>
      <c r="BA32" s="214"/>
      <c r="BB32" s="210"/>
      <c r="BC32" s="214"/>
      <c r="BD32" s="210"/>
      <c r="BE32" s="214" t="s">
        <v>200</v>
      </c>
      <c r="BF32" s="210"/>
      <c r="BG32" s="210"/>
      <c r="BH32" s="210"/>
      <c r="BI32" s="210"/>
      <c r="BJ32" s="214"/>
      <c r="BK32" s="214"/>
      <c r="BL32" s="214"/>
      <c r="BM32" s="214"/>
      <c r="BN32" s="214"/>
      <c r="BO32" s="214"/>
      <c r="BP32" s="214"/>
      <c r="BQ32" s="214"/>
      <c r="BR32" s="210"/>
      <c r="BS32" s="210"/>
      <c r="BT32" s="210"/>
      <c r="BU32" s="210"/>
      <c r="BV32" s="210"/>
      <c r="BW32" s="210" t="s">
        <v>201</v>
      </c>
      <c r="BX32" s="210"/>
      <c r="BY32" s="210"/>
      <c r="BZ32" s="210"/>
      <c r="CA32" s="210"/>
      <c r="CB32" s="214"/>
      <c r="CC32" s="214"/>
      <c r="CD32" s="214"/>
      <c r="CE32" s="214"/>
      <c r="CF32" s="214"/>
      <c r="CG32" s="214"/>
      <c r="CH32" s="214"/>
      <c r="CI32" s="214"/>
      <c r="CJ32" s="214"/>
      <c r="CK32" s="214"/>
      <c r="CL32" s="214"/>
      <c r="CM32" s="214"/>
      <c r="CN32" s="214"/>
      <c r="CO32" s="214" t="s">
        <v>202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203</v>
      </c>
      <c r="D33" s="428"/>
      <c r="E33" s="427" t="s">
        <v>204</v>
      </c>
      <c r="F33" s="427"/>
      <c r="G33" s="427"/>
      <c r="H33" s="427"/>
      <c r="I33" s="427"/>
      <c r="J33" s="427"/>
      <c r="K33" s="427"/>
      <c r="L33" s="427"/>
      <c r="M33" s="427"/>
      <c r="N33" s="427"/>
      <c r="O33" s="427"/>
      <c r="P33" s="427"/>
      <c r="Q33" s="427"/>
      <c r="R33" s="427"/>
      <c r="S33" s="427"/>
      <c r="T33" s="215"/>
      <c r="U33" s="428" t="s">
        <v>205</v>
      </c>
      <c r="V33" s="428"/>
      <c r="W33" s="427" t="s">
        <v>206</v>
      </c>
      <c r="X33" s="427"/>
      <c r="Y33" s="427"/>
      <c r="Z33" s="427"/>
      <c r="AA33" s="427"/>
      <c r="AB33" s="427"/>
      <c r="AC33" s="427"/>
      <c r="AD33" s="427"/>
      <c r="AE33" s="427"/>
      <c r="AF33" s="427"/>
      <c r="AG33" s="427"/>
      <c r="AH33" s="427"/>
      <c r="AI33" s="427"/>
      <c r="AJ33" s="427"/>
      <c r="AK33" s="427"/>
      <c r="AL33" s="215"/>
      <c r="AM33" s="428" t="s">
        <v>207</v>
      </c>
      <c r="AN33" s="428"/>
      <c r="AO33" s="427" t="s">
        <v>208</v>
      </c>
      <c r="AP33" s="427"/>
      <c r="AQ33" s="427"/>
      <c r="AR33" s="427"/>
      <c r="AS33" s="427"/>
      <c r="AT33" s="427"/>
      <c r="AU33" s="427"/>
      <c r="AV33" s="427"/>
      <c r="AW33" s="427"/>
      <c r="AX33" s="427"/>
      <c r="AY33" s="427"/>
      <c r="AZ33" s="427"/>
      <c r="BA33" s="427"/>
      <c r="BB33" s="427"/>
      <c r="BC33" s="427"/>
      <c r="BD33" s="216"/>
      <c r="BE33" s="427" t="s">
        <v>209</v>
      </c>
      <c r="BF33" s="427"/>
      <c r="BG33" s="427" t="s">
        <v>210</v>
      </c>
      <c r="BH33" s="427"/>
      <c r="BI33" s="427"/>
      <c r="BJ33" s="427"/>
      <c r="BK33" s="427"/>
      <c r="BL33" s="427"/>
      <c r="BM33" s="427"/>
      <c r="BN33" s="427"/>
      <c r="BO33" s="427"/>
      <c r="BP33" s="427"/>
      <c r="BQ33" s="427"/>
      <c r="BR33" s="427"/>
      <c r="BS33" s="427"/>
      <c r="BT33" s="427"/>
      <c r="BU33" s="427"/>
      <c r="BV33" s="216"/>
      <c r="BW33" s="428" t="s">
        <v>209</v>
      </c>
      <c r="BX33" s="428"/>
      <c r="BY33" s="427" t="s">
        <v>211</v>
      </c>
      <c r="BZ33" s="427"/>
      <c r="CA33" s="427"/>
      <c r="CB33" s="427"/>
      <c r="CC33" s="427"/>
      <c r="CD33" s="427"/>
      <c r="CE33" s="427"/>
      <c r="CF33" s="427"/>
      <c r="CG33" s="427"/>
      <c r="CH33" s="427"/>
      <c r="CI33" s="427"/>
      <c r="CJ33" s="427"/>
      <c r="CK33" s="427"/>
      <c r="CL33" s="427"/>
      <c r="CM33" s="427"/>
      <c r="CN33" s="215"/>
      <c r="CO33" s="428" t="s">
        <v>212</v>
      </c>
      <c r="CP33" s="428"/>
      <c r="CQ33" s="427" t="s">
        <v>213</v>
      </c>
      <c r="CR33" s="427"/>
      <c r="CS33" s="427"/>
      <c r="CT33" s="427"/>
      <c r="CU33" s="427"/>
      <c r="CV33" s="427"/>
      <c r="CW33" s="427"/>
      <c r="CX33" s="427"/>
      <c r="CY33" s="427"/>
      <c r="CZ33" s="427"/>
      <c r="DA33" s="427"/>
      <c r="DB33" s="427"/>
      <c r="DC33" s="427"/>
      <c r="DD33" s="427"/>
      <c r="DE33" s="427"/>
      <c r="DF33" s="215"/>
      <c r="DG33" s="426" t="s">
        <v>214</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5</v>
      </c>
      <c r="V34" s="424"/>
      <c r="W34" s="423" t="str">
        <f>IF('各会計、関係団体の財政状況及び健全化判断比率'!B28="","",'各会計、関係団体の財政状況及び健全化判断比率'!B28)</f>
        <v>国民健康保険特別会計（事業勘定）</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9</v>
      </c>
      <c r="BF34" s="424"/>
      <c r="BG34" s="423" t="str">
        <f>IF('各会計、関係団体の財政状況及び健全化判断比率'!B32="","",'各会計、関係団体の財政状況及び健全化判断比率'!B32)</f>
        <v>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11</v>
      </c>
      <c r="BX34" s="424"/>
      <c r="BY34" s="423" t="str">
        <f>IF('各会計、関係団体の財政状況及び健全化判断比率'!B68="","",'各会計、関係団体の財政状況及び健全化判断比率'!B68)</f>
        <v>白河地方広域市町村圏整備組合</v>
      </c>
      <c r="BZ34" s="423"/>
      <c r="CA34" s="423"/>
      <c r="CB34" s="423"/>
      <c r="CC34" s="423"/>
      <c r="CD34" s="423"/>
      <c r="CE34" s="423"/>
      <c r="CF34" s="423"/>
      <c r="CG34" s="423"/>
      <c r="CH34" s="423"/>
      <c r="CI34" s="423"/>
      <c r="CJ34" s="423"/>
      <c r="CK34" s="423"/>
      <c r="CL34" s="423"/>
      <c r="CM34" s="423"/>
      <c r="CN34" s="213"/>
      <c r="CO34" s="424">
        <f>IF(CQ34="","",MAX(C34:D43,U34:V43,AM34:AN43,BE34:BF43,BW34:BX43)+1)</f>
        <v>20</v>
      </c>
      <c r="CP34" s="424"/>
      <c r="CQ34" s="423" t="str">
        <f>IF('各会計、関係団体の財政状況及び健全化判断比率'!BS7="","",'各会計、関係団体の財政状況及び健全化判断比率'!BS7)</f>
        <v>白河地方土地開発公社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村営バス事業特別会計</v>
      </c>
      <c r="F35" s="423"/>
      <c r="G35" s="423"/>
      <c r="H35" s="423"/>
      <c r="I35" s="423"/>
      <c r="J35" s="423"/>
      <c r="K35" s="423"/>
      <c r="L35" s="423"/>
      <c r="M35" s="423"/>
      <c r="N35" s="423"/>
      <c r="O35" s="423"/>
      <c r="P35" s="423"/>
      <c r="Q35" s="423"/>
      <c r="R35" s="423"/>
      <c r="S35" s="423"/>
      <c r="T35" s="213"/>
      <c r="U35" s="424">
        <f>IF(W35="","",U34+1)</f>
        <v>6</v>
      </c>
      <c r="V35" s="424"/>
      <c r="W35" s="423" t="str">
        <f>IF('各会計、関係団体の財政状況及び健全化判断比率'!B29="","",'各会計、関係団体の財政状況及び健全化判断比率'!B29)</f>
        <v>国民健康保険特別会計（直診勘定）</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10</v>
      </c>
      <c r="BF35" s="424"/>
      <c r="BG35" s="423" t="str">
        <f>IF('各会計、関係団体の財政状況及び健全化判断比率'!B33="","",'各会計、関係団体の財政状況及び健全化判断比率'!B33)</f>
        <v>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12</v>
      </c>
      <c r="BX35" s="424"/>
      <c r="BY35" s="423" t="str">
        <f>IF('各会計、関係団体の財政状況及び健全化判断比率'!B69="","",'各会計、関係団体の財政状況及び健全化判断比率'!B69)</f>
        <v>東白衛生組合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交流施設特別会計</v>
      </c>
      <c r="F36" s="423"/>
      <c r="G36" s="423"/>
      <c r="H36" s="423"/>
      <c r="I36" s="423"/>
      <c r="J36" s="423"/>
      <c r="K36" s="423"/>
      <c r="L36" s="423"/>
      <c r="M36" s="423"/>
      <c r="N36" s="423"/>
      <c r="O36" s="423"/>
      <c r="P36" s="423"/>
      <c r="Q36" s="423"/>
      <c r="R36" s="423"/>
      <c r="S36" s="423"/>
      <c r="T36" s="213"/>
      <c r="U36" s="424">
        <f t="shared" ref="U36:U43" si="4">IF(W36="","",U35+1)</f>
        <v>7</v>
      </c>
      <c r="V36" s="424"/>
      <c r="W36" s="423" t="str">
        <f>IF('各会計、関係団体の財政状況及び健全化判断比率'!B30="","",'各会計、関係団体の財政状況及び健全化判断比率'!B30)</f>
        <v>介護保険特別会計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13</v>
      </c>
      <c r="BX36" s="424"/>
      <c r="BY36" s="423" t="str">
        <f>IF('各会計、関係団体の財政状況及び健全化判断比率'!B70="","",'各会計、関係団体の財政状況及び健全化判断比率'!B70)</f>
        <v>福島県市町村総合事務組合（一般会計）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f>IF(E37="","",C36+1)</f>
        <v>4</v>
      </c>
      <c r="D37" s="424"/>
      <c r="E37" s="423" t="str">
        <f>IF('各会計、関係団体の財政状況及び健全化判断比率'!B10="","",'各会計、関係団体の財政状況及び健全化判断比率'!B10)</f>
        <v>学校給食センター特別会計</v>
      </c>
      <c r="F37" s="423"/>
      <c r="G37" s="423"/>
      <c r="H37" s="423"/>
      <c r="I37" s="423"/>
      <c r="J37" s="423"/>
      <c r="K37" s="423"/>
      <c r="L37" s="423"/>
      <c r="M37" s="423"/>
      <c r="N37" s="423"/>
      <c r="O37" s="423"/>
      <c r="P37" s="423"/>
      <c r="Q37" s="423"/>
      <c r="R37" s="423"/>
      <c r="S37" s="423"/>
      <c r="T37" s="213"/>
      <c r="U37" s="424">
        <f t="shared" si="4"/>
        <v>8</v>
      </c>
      <c r="V37" s="424"/>
      <c r="W37" s="423" t="str">
        <f>IF('各会計、関係団体の財政状況及び健全化判断比率'!B31="","",'各会計、関係団体の財政状況及び健全化判断比率'!B31)</f>
        <v>後期高齢者医療特別会計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14</v>
      </c>
      <c r="BX37" s="424"/>
      <c r="BY37" s="423" t="str">
        <f>IF('各会計、関係団体の財政状況及び健全化判断比率'!B71="","",'各会計、関係団体の財政状況及び健全化判断比率'!B71)</f>
        <v>福島県市町村総合事務組合（消防補償等特別会計）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15</v>
      </c>
      <c r="BX38" s="424"/>
      <c r="BY38" s="423" t="str">
        <f>IF('各会計、関係団体の財政状況及び健全化判断比率'!B72="","",'各会計、関係団体の財政状況及び健全化判断比率'!B72)</f>
        <v>福島県市町村総合事務組合（消防賞じゅつ金特別会計）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16</v>
      </c>
      <c r="BX39" s="424"/>
      <c r="BY39" s="423" t="str">
        <f>IF('各会計、関係団体の財政状況及び健全化判断比率'!B73="","",'各会計、関係団体の財政状況及び健全化判断比率'!B73)</f>
        <v>福島県市町村総合事務組合（非常勤職員公務災害補償特別会計）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17</v>
      </c>
      <c r="BX40" s="424"/>
      <c r="BY40" s="423" t="str">
        <f>IF('各会計、関係団体の財政状況及び健全化判断比率'!B74="","",'各会計、関係団体の財政状況及び健全化判断比率'!B74)</f>
        <v>福島県市町村総合事務組合（自治会館管理特別会計）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18</v>
      </c>
      <c r="BX41" s="424"/>
      <c r="BY41" s="423" t="str">
        <f>IF('各会計、関係団体の財政状況及び健全化判断比率'!B75="","",'各会計、関係団体の財政状況及び健全化判断比率'!B75)</f>
        <v>福島県後期高齢者医療広域連合会（一般会計）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19</v>
      </c>
      <c r="BX42" s="424"/>
      <c r="BY42" s="423" t="str">
        <f>IF('各会計、関係団体の財政状況及び健全化判断比率'!B76="","",'各会計、関係団体の財政状況及び健全化判断比率'!B76)</f>
        <v>福島県後期高齢者医療広域連合会（後期高齢者医療特別会計）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215</v>
      </c>
      <c r="C46" s="185"/>
      <c r="D46" s="185"/>
      <c r="E46" s="185" t="s">
        <v>216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219</v>
      </c>
    </row>
    <row r="50" spans="5:5" x14ac:dyDescent="0.15">
      <c r="E50" s="187" t="s">
        <v>220</v>
      </c>
    </row>
    <row r="51" spans="5:5" x14ac:dyDescent="0.15">
      <c r="E51" s="187" t="s">
        <v>221</v>
      </c>
    </row>
    <row r="52" spans="5:5" x14ac:dyDescent="0.15">
      <c r="E52" s="187" t="s">
        <v>222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sJig4L7wvowRpvaLsWPjpOc0IRXu0umWAyjYPs5R5cira4RUkrMraP7/7xjxLxO6S65vmADANo0V3DWpLqcyA==" saltValue="FGEr7ty8g5jsGMuN4GEIg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44" t="s">
        <v>579</v>
      </c>
      <c r="D34" s="1244"/>
      <c r="E34" s="1245"/>
      <c r="F34" s="32">
        <v>3.53</v>
      </c>
      <c r="G34" s="33">
        <v>4.75</v>
      </c>
      <c r="H34" s="33">
        <v>1.69</v>
      </c>
      <c r="I34" s="33">
        <v>7.15</v>
      </c>
      <c r="J34" s="34">
        <v>8.75</v>
      </c>
      <c r="K34" s="22"/>
      <c r="L34" s="22"/>
      <c r="M34" s="22"/>
      <c r="N34" s="22"/>
      <c r="O34" s="22"/>
      <c r="P34" s="22"/>
    </row>
    <row r="35" spans="1:16" ht="39" customHeight="1" x14ac:dyDescent="0.15">
      <c r="A35" s="22"/>
      <c r="B35" s="35"/>
      <c r="C35" s="1238" t="s">
        <v>580</v>
      </c>
      <c r="D35" s="1239"/>
      <c r="E35" s="1240"/>
      <c r="F35" s="36">
        <v>0.87</v>
      </c>
      <c r="G35" s="37">
        <v>0.55000000000000004</v>
      </c>
      <c r="H35" s="37">
        <v>0.42</v>
      </c>
      <c r="I35" s="37">
        <v>0.27</v>
      </c>
      <c r="J35" s="38">
        <v>0.57999999999999996</v>
      </c>
      <c r="K35" s="22"/>
      <c r="L35" s="22"/>
      <c r="M35" s="22"/>
      <c r="N35" s="22"/>
      <c r="O35" s="22"/>
      <c r="P35" s="22"/>
    </row>
    <row r="36" spans="1:16" ht="39" customHeight="1" x14ac:dyDescent="0.15">
      <c r="A36" s="22"/>
      <c r="B36" s="35"/>
      <c r="C36" s="1238" t="s">
        <v>581</v>
      </c>
      <c r="D36" s="1239"/>
      <c r="E36" s="1240"/>
      <c r="F36" s="36">
        <v>0.45</v>
      </c>
      <c r="G36" s="37">
        <v>0.6</v>
      </c>
      <c r="H36" s="37">
        <v>0.28000000000000003</v>
      </c>
      <c r="I36" s="37">
        <v>0.26</v>
      </c>
      <c r="J36" s="38">
        <v>0.19</v>
      </c>
      <c r="K36" s="22"/>
      <c r="L36" s="22"/>
      <c r="M36" s="22"/>
      <c r="N36" s="22"/>
      <c r="O36" s="22"/>
      <c r="P36" s="22"/>
    </row>
    <row r="37" spans="1:16" ht="39" customHeight="1" x14ac:dyDescent="0.15">
      <c r="A37" s="22"/>
      <c r="B37" s="35"/>
      <c r="C37" s="1238" t="s">
        <v>582</v>
      </c>
      <c r="D37" s="1239"/>
      <c r="E37" s="1240"/>
      <c r="F37" s="36">
        <v>0</v>
      </c>
      <c r="G37" s="37">
        <v>0.03</v>
      </c>
      <c r="H37" s="37">
        <v>7.0000000000000007E-2</v>
      </c>
      <c r="I37" s="37">
        <v>0.05</v>
      </c>
      <c r="J37" s="38">
        <v>0.12</v>
      </c>
      <c r="K37" s="22"/>
      <c r="L37" s="22"/>
      <c r="M37" s="22"/>
      <c r="N37" s="22"/>
      <c r="O37" s="22"/>
      <c r="P37" s="22"/>
    </row>
    <row r="38" spans="1:16" ht="39" customHeight="1" x14ac:dyDescent="0.15">
      <c r="A38" s="22"/>
      <c r="B38" s="35"/>
      <c r="C38" s="1238" t="s">
        <v>583</v>
      </c>
      <c r="D38" s="1239"/>
      <c r="E38" s="1240"/>
      <c r="F38" s="36">
        <v>1.24</v>
      </c>
      <c r="G38" s="37">
        <v>1.19</v>
      </c>
      <c r="H38" s="37">
        <v>1.36</v>
      </c>
      <c r="I38" s="37">
        <v>2.0099999999999998</v>
      </c>
      <c r="J38" s="38">
        <v>0.09</v>
      </c>
      <c r="K38" s="22"/>
      <c r="L38" s="22"/>
      <c r="M38" s="22"/>
      <c r="N38" s="22"/>
      <c r="O38" s="22"/>
      <c r="P38" s="22"/>
    </row>
    <row r="39" spans="1:16" ht="39" customHeight="1" x14ac:dyDescent="0.15">
      <c r="A39" s="22"/>
      <c r="B39" s="35"/>
      <c r="C39" s="1238" t="s">
        <v>584</v>
      </c>
      <c r="D39" s="1239"/>
      <c r="E39" s="1240"/>
      <c r="F39" s="36">
        <v>0.14000000000000001</v>
      </c>
      <c r="G39" s="37">
        <v>0.1</v>
      </c>
      <c r="H39" s="37">
        <v>0.09</v>
      </c>
      <c r="I39" s="37">
        <v>0.06</v>
      </c>
      <c r="J39" s="38">
        <v>0.08</v>
      </c>
      <c r="K39" s="22"/>
      <c r="L39" s="22"/>
      <c r="M39" s="22"/>
      <c r="N39" s="22"/>
      <c r="O39" s="22"/>
      <c r="P39" s="22"/>
    </row>
    <row r="40" spans="1:16" ht="39" customHeight="1" x14ac:dyDescent="0.15">
      <c r="A40" s="22"/>
      <c r="B40" s="35"/>
      <c r="C40" s="1238" t="s">
        <v>585</v>
      </c>
      <c r="D40" s="1239"/>
      <c r="E40" s="1240"/>
      <c r="F40" s="36">
        <v>0.04</v>
      </c>
      <c r="G40" s="37">
        <v>0.23</v>
      </c>
      <c r="H40" s="37">
        <v>0.25</v>
      </c>
      <c r="I40" s="37">
        <v>0.09</v>
      </c>
      <c r="J40" s="38">
        <v>0.08</v>
      </c>
      <c r="K40" s="22"/>
      <c r="L40" s="22"/>
      <c r="M40" s="22"/>
      <c r="N40" s="22"/>
      <c r="O40" s="22"/>
      <c r="P40" s="22"/>
    </row>
    <row r="41" spans="1:16" ht="39" customHeight="1" x14ac:dyDescent="0.15">
      <c r="A41" s="22"/>
      <c r="B41" s="35"/>
      <c r="C41" s="1238" t="s">
        <v>586</v>
      </c>
      <c r="D41" s="1239"/>
      <c r="E41" s="1240"/>
      <c r="F41" s="36">
        <v>0.02</v>
      </c>
      <c r="G41" s="37">
        <v>7.0000000000000007E-2</v>
      </c>
      <c r="H41" s="37">
        <v>0.14000000000000001</v>
      </c>
      <c r="I41" s="37">
        <v>0.12</v>
      </c>
      <c r="J41" s="38">
        <v>0.04</v>
      </c>
      <c r="K41" s="22"/>
      <c r="L41" s="22"/>
      <c r="M41" s="22"/>
      <c r="N41" s="22"/>
      <c r="O41" s="22"/>
      <c r="P41" s="22"/>
    </row>
    <row r="42" spans="1:16" ht="39" customHeight="1" x14ac:dyDescent="0.15">
      <c r="A42" s="22"/>
      <c r="B42" s="39"/>
      <c r="C42" s="1238" t="s">
        <v>587</v>
      </c>
      <c r="D42" s="1239"/>
      <c r="E42" s="1240"/>
      <c r="F42" s="36" t="s">
        <v>529</v>
      </c>
      <c r="G42" s="37" t="s">
        <v>529</v>
      </c>
      <c r="H42" s="37" t="s">
        <v>529</v>
      </c>
      <c r="I42" s="37" t="s">
        <v>529</v>
      </c>
      <c r="J42" s="38" t="s">
        <v>529</v>
      </c>
      <c r="K42" s="22"/>
      <c r="L42" s="22"/>
      <c r="M42" s="22"/>
      <c r="N42" s="22"/>
      <c r="O42" s="22"/>
      <c r="P42" s="22"/>
    </row>
    <row r="43" spans="1:16" ht="39" customHeight="1" thickBot="1" x14ac:dyDescent="0.2">
      <c r="A43" s="22"/>
      <c r="B43" s="40"/>
      <c r="C43" s="1241" t="s">
        <v>588</v>
      </c>
      <c r="D43" s="1242"/>
      <c r="E43" s="1243"/>
      <c r="F43" s="41">
        <v>0.01</v>
      </c>
      <c r="G43" s="42">
        <v>0.01</v>
      </c>
      <c r="H43" s="42">
        <v>0.01</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orIHRELpxNuhLvILWE/mtWlHx33wXzFUfSWjaC4xKT3OxxkyKn8/IcYoMWEfeqW4hVPTH9aOCNmJBA07AA3TA==" saltValue="X8hY7UjyXH4zmEjKlsKE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341</v>
      </c>
      <c r="L45" s="60">
        <v>379</v>
      </c>
      <c r="M45" s="60">
        <v>379</v>
      </c>
      <c r="N45" s="60">
        <v>377</v>
      </c>
      <c r="O45" s="61">
        <v>357</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529</v>
      </c>
      <c r="L46" s="64" t="s">
        <v>529</v>
      </c>
      <c r="M46" s="64" t="s">
        <v>529</v>
      </c>
      <c r="N46" s="64" t="s">
        <v>529</v>
      </c>
      <c r="O46" s="65" t="s">
        <v>529</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529</v>
      </c>
      <c r="L47" s="64" t="s">
        <v>529</v>
      </c>
      <c r="M47" s="64" t="s">
        <v>529</v>
      </c>
      <c r="N47" s="64" t="s">
        <v>529</v>
      </c>
      <c r="O47" s="65" t="s">
        <v>529</v>
      </c>
      <c r="P47" s="48"/>
      <c r="Q47" s="48"/>
      <c r="R47" s="48"/>
      <c r="S47" s="48"/>
      <c r="T47" s="48"/>
      <c r="U47" s="48"/>
    </row>
    <row r="48" spans="1:21" ht="30.75" customHeight="1" x14ac:dyDescent="0.15">
      <c r="A48" s="48"/>
      <c r="B48" s="1266"/>
      <c r="C48" s="1267"/>
      <c r="D48" s="62"/>
      <c r="E48" s="1248" t="s">
        <v>15</v>
      </c>
      <c r="F48" s="1248"/>
      <c r="G48" s="1248"/>
      <c r="H48" s="1248"/>
      <c r="I48" s="1248"/>
      <c r="J48" s="1249"/>
      <c r="K48" s="63">
        <v>69</v>
      </c>
      <c r="L48" s="64">
        <v>70</v>
      </c>
      <c r="M48" s="64">
        <v>70</v>
      </c>
      <c r="N48" s="64">
        <v>67</v>
      </c>
      <c r="O48" s="65">
        <v>73</v>
      </c>
      <c r="P48" s="48"/>
      <c r="Q48" s="48"/>
      <c r="R48" s="48"/>
      <c r="S48" s="48"/>
      <c r="T48" s="48"/>
      <c r="U48" s="48"/>
    </row>
    <row r="49" spans="1:21" ht="30.75" customHeight="1" x14ac:dyDescent="0.15">
      <c r="A49" s="48"/>
      <c r="B49" s="1266"/>
      <c r="C49" s="1267"/>
      <c r="D49" s="62"/>
      <c r="E49" s="1248" t="s">
        <v>16</v>
      </c>
      <c r="F49" s="1248"/>
      <c r="G49" s="1248"/>
      <c r="H49" s="1248"/>
      <c r="I49" s="1248"/>
      <c r="J49" s="1249"/>
      <c r="K49" s="63">
        <v>3</v>
      </c>
      <c r="L49" s="64">
        <v>4</v>
      </c>
      <c r="M49" s="64">
        <v>4</v>
      </c>
      <c r="N49" s="64">
        <v>4</v>
      </c>
      <c r="O49" s="65">
        <v>4</v>
      </c>
      <c r="P49" s="48"/>
      <c r="Q49" s="48"/>
      <c r="R49" s="48"/>
      <c r="S49" s="48"/>
      <c r="T49" s="48"/>
      <c r="U49" s="48"/>
    </row>
    <row r="50" spans="1:21" ht="30.75" customHeight="1" x14ac:dyDescent="0.15">
      <c r="A50" s="48"/>
      <c r="B50" s="1266"/>
      <c r="C50" s="1267"/>
      <c r="D50" s="62"/>
      <c r="E50" s="1248" t="s">
        <v>17</v>
      </c>
      <c r="F50" s="1248"/>
      <c r="G50" s="1248"/>
      <c r="H50" s="1248"/>
      <c r="I50" s="1248"/>
      <c r="J50" s="1249"/>
      <c r="K50" s="63">
        <v>2</v>
      </c>
      <c r="L50" s="64">
        <v>2</v>
      </c>
      <c r="M50" s="64">
        <v>2</v>
      </c>
      <c r="N50" s="64">
        <v>2</v>
      </c>
      <c r="O50" s="65">
        <v>2</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529</v>
      </c>
      <c r="L51" s="64" t="s">
        <v>529</v>
      </c>
      <c r="M51" s="64" t="s">
        <v>529</v>
      </c>
      <c r="N51" s="64" t="s">
        <v>529</v>
      </c>
      <c r="O51" s="65" t="s">
        <v>529</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347</v>
      </c>
      <c r="L52" s="64">
        <v>345</v>
      </c>
      <c r="M52" s="64">
        <v>348</v>
      </c>
      <c r="N52" s="64">
        <v>343</v>
      </c>
      <c r="O52" s="65">
        <v>325</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68</v>
      </c>
      <c r="L53" s="69">
        <v>110</v>
      </c>
      <c r="M53" s="69">
        <v>107</v>
      </c>
      <c r="N53" s="69">
        <v>107</v>
      </c>
      <c r="O53" s="70">
        <v>111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589</v>
      </c>
      <c r="L56" s="80" t="s">
        <v>590</v>
      </c>
      <c r="M56" s="80" t="s">
        <v>591</v>
      </c>
      <c r="N56" s="80" t="s">
        <v>592</v>
      </c>
      <c r="O56" s="81" t="s">
        <v>593</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529</v>
      </c>
      <c r="L57" s="83" t="s">
        <v>529</v>
      </c>
      <c r="M57" s="83" t="s">
        <v>529</v>
      </c>
      <c r="N57" s="83" t="s">
        <v>529</v>
      </c>
      <c r="O57" s="84" t="s">
        <v>529</v>
      </c>
    </row>
    <row r="58" spans="1:21" ht="31.5" customHeight="1" thickBot="1" x14ac:dyDescent="0.2">
      <c r="B58" s="1256"/>
      <c r="C58" s="1257"/>
      <c r="D58" s="1261" t="s">
        <v>27</v>
      </c>
      <c r="E58" s="1262"/>
      <c r="F58" s="1262"/>
      <c r="G58" s="1262"/>
      <c r="H58" s="1262"/>
      <c r="I58" s="1262"/>
      <c r="J58" s="1263"/>
      <c r="K58" s="85" t="s">
        <v>529</v>
      </c>
      <c r="L58" s="86" t="s">
        <v>529</v>
      </c>
      <c r="M58" s="86" t="s">
        <v>529</v>
      </c>
      <c r="N58" s="86" t="s">
        <v>529</v>
      </c>
      <c r="O58" s="87" t="s">
        <v>529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ryC3aLqOc4TYtnv/bGZgefk983+/MP102jyFNcXFUZPqyvMyqsGMRoKYU66Ec4f51CIuFfEFWhwZ3HpNgfNxA==" saltValue="NeIzpGybI6LxVvN4t6lxf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571</v>
      </c>
      <c r="J40" s="99" t="s">
        <v>572</v>
      </c>
      <c r="K40" s="99" t="s">
        <v>573</v>
      </c>
      <c r="L40" s="99" t="s">
        <v>574</v>
      </c>
      <c r="M40" s="100" t="s">
        <v>575</v>
      </c>
    </row>
    <row r="41" spans="2:13" ht="27.75" customHeight="1" x14ac:dyDescent="0.15">
      <c r="B41" s="1284" t="s">
        <v>30</v>
      </c>
      <c r="C41" s="1285"/>
      <c r="D41" s="101"/>
      <c r="E41" s="1286" t="s">
        <v>31</v>
      </c>
      <c r="F41" s="1286"/>
      <c r="G41" s="1286"/>
      <c r="H41" s="1287"/>
      <c r="I41" s="102">
        <v>3335</v>
      </c>
      <c r="J41" s="103">
        <v>3272</v>
      </c>
      <c r="K41" s="103">
        <v>3114</v>
      </c>
      <c r="L41" s="103">
        <v>3054</v>
      </c>
      <c r="M41" s="104">
        <v>2896</v>
      </c>
    </row>
    <row r="42" spans="2:13" ht="27.75" customHeight="1" x14ac:dyDescent="0.15">
      <c r="B42" s="1274"/>
      <c r="C42" s="1275"/>
      <c r="D42" s="105"/>
      <c r="E42" s="1278" t="s">
        <v>32</v>
      </c>
      <c r="F42" s="1278"/>
      <c r="G42" s="1278"/>
      <c r="H42" s="1279"/>
      <c r="I42" s="106">
        <v>15</v>
      </c>
      <c r="J42" s="107">
        <v>13</v>
      </c>
      <c r="K42" s="107">
        <v>11</v>
      </c>
      <c r="L42" s="107">
        <v>9</v>
      </c>
      <c r="M42" s="108" t="s">
        <v>529</v>
      </c>
    </row>
    <row r="43" spans="2:13" ht="27.75" customHeight="1" x14ac:dyDescent="0.15">
      <c r="B43" s="1274"/>
      <c r="C43" s="1275"/>
      <c r="D43" s="105"/>
      <c r="E43" s="1278" t="s">
        <v>33</v>
      </c>
      <c r="F43" s="1278"/>
      <c r="G43" s="1278"/>
      <c r="H43" s="1279"/>
      <c r="I43" s="106">
        <v>672</v>
      </c>
      <c r="J43" s="107">
        <v>649</v>
      </c>
      <c r="K43" s="107">
        <v>634</v>
      </c>
      <c r="L43" s="107">
        <v>640</v>
      </c>
      <c r="M43" s="108">
        <v>592</v>
      </c>
    </row>
    <row r="44" spans="2:13" ht="27.75" customHeight="1" x14ac:dyDescent="0.15">
      <c r="B44" s="1274"/>
      <c r="C44" s="1275"/>
      <c r="D44" s="105"/>
      <c r="E44" s="1278" t="s">
        <v>34</v>
      </c>
      <c r="F44" s="1278"/>
      <c r="G44" s="1278"/>
      <c r="H44" s="1279"/>
      <c r="I44" s="106">
        <v>20</v>
      </c>
      <c r="J44" s="107">
        <v>19</v>
      </c>
      <c r="K44" s="107">
        <v>16</v>
      </c>
      <c r="L44" s="107">
        <v>14</v>
      </c>
      <c r="M44" s="108">
        <v>19</v>
      </c>
    </row>
    <row r="45" spans="2:13" ht="27.75" customHeight="1" x14ac:dyDescent="0.15">
      <c r="B45" s="1274"/>
      <c r="C45" s="1275"/>
      <c r="D45" s="105"/>
      <c r="E45" s="1278" t="s">
        <v>35</v>
      </c>
      <c r="F45" s="1278"/>
      <c r="G45" s="1278"/>
      <c r="H45" s="1279"/>
      <c r="I45" s="106">
        <v>629</v>
      </c>
      <c r="J45" s="107">
        <v>600</v>
      </c>
      <c r="K45" s="107">
        <v>597</v>
      </c>
      <c r="L45" s="107">
        <v>567</v>
      </c>
      <c r="M45" s="108">
        <v>520</v>
      </c>
    </row>
    <row r="46" spans="2:13" ht="27.75" customHeight="1" x14ac:dyDescent="0.15">
      <c r="B46" s="1274"/>
      <c r="C46" s="1275"/>
      <c r="D46" s="109"/>
      <c r="E46" s="1278" t="s">
        <v>36</v>
      </c>
      <c r="F46" s="1278"/>
      <c r="G46" s="1278"/>
      <c r="H46" s="1279"/>
      <c r="I46" s="106" t="s">
        <v>529</v>
      </c>
      <c r="J46" s="107" t="s">
        <v>529</v>
      </c>
      <c r="K46" s="107" t="s">
        <v>529</v>
      </c>
      <c r="L46" s="107" t="s">
        <v>529</v>
      </c>
      <c r="M46" s="108" t="s">
        <v>529</v>
      </c>
    </row>
    <row r="47" spans="2:13" ht="27.75" customHeight="1" x14ac:dyDescent="0.15">
      <c r="B47" s="1274"/>
      <c r="C47" s="1275"/>
      <c r="D47" s="110"/>
      <c r="E47" s="1288" t="s">
        <v>37</v>
      </c>
      <c r="F47" s="1289"/>
      <c r="G47" s="1289"/>
      <c r="H47" s="1290"/>
      <c r="I47" s="106" t="s">
        <v>529</v>
      </c>
      <c r="J47" s="107" t="s">
        <v>529</v>
      </c>
      <c r="K47" s="107" t="s">
        <v>529</v>
      </c>
      <c r="L47" s="107" t="s">
        <v>529</v>
      </c>
      <c r="M47" s="108" t="s">
        <v>529</v>
      </c>
    </row>
    <row r="48" spans="2:13" ht="27.75" customHeight="1" x14ac:dyDescent="0.15">
      <c r="B48" s="1274"/>
      <c r="C48" s="1275"/>
      <c r="D48" s="105"/>
      <c r="E48" s="1278" t="s">
        <v>38</v>
      </c>
      <c r="F48" s="1278"/>
      <c r="G48" s="1278"/>
      <c r="H48" s="1279"/>
      <c r="I48" s="106" t="s">
        <v>529</v>
      </c>
      <c r="J48" s="107" t="s">
        <v>529</v>
      </c>
      <c r="K48" s="107" t="s">
        <v>529</v>
      </c>
      <c r="L48" s="107" t="s">
        <v>529</v>
      </c>
      <c r="M48" s="108" t="s">
        <v>529</v>
      </c>
    </row>
    <row r="49" spans="2:13" ht="27.75" customHeight="1" x14ac:dyDescent="0.15">
      <c r="B49" s="1276"/>
      <c r="C49" s="1277"/>
      <c r="D49" s="105"/>
      <c r="E49" s="1278" t="s">
        <v>39</v>
      </c>
      <c r="F49" s="1278"/>
      <c r="G49" s="1278"/>
      <c r="H49" s="1279"/>
      <c r="I49" s="106" t="s">
        <v>529</v>
      </c>
      <c r="J49" s="107" t="s">
        <v>529</v>
      </c>
      <c r="K49" s="107" t="s">
        <v>529</v>
      </c>
      <c r="L49" s="107" t="s">
        <v>529</v>
      </c>
      <c r="M49" s="108" t="s">
        <v>529</v>
      </c>
    </row>
    <row r="50" spans="2:13" ht="27.75" customHeight="1" x14ac:dyDescent="0.15">
      <c r="B50" s="1272" t="s">
        <v>40</v>
      </c>
      <c r="C50" s="1273"/>
      <c r="D50" s="111"/>
      <c r="E50" s="1278" t="s">
        <v>41</v>
      </c>
      <c r="F50" s="1278"/>
      <c r="G50" s="1278"/>
      <c r="H50" s="1279"/>
      <c r="I50" s="106">
        <v>1705</v>
      </c>
      <c r="J50" s="107">
        <v>1899</v>
      </c>
      <c r="K50" s="107">
        <v>2024</v>
      </c>
      <c r="L50" s="107">
        <v>2186</v>
      </c>
      <c r="M50" s="108">
        <v>2203</v>
      </c>
    </row>
    <row r="51" spans="2:13" ht="27.75" customHeight="1" x14ac:dyDescent="0.15">
      <c r="B51" s="1274"/>
      <c r="C51" s="1275"/>
      <c r="D51" s="105"/>
      <c r="E51" s="1278" t="s">
        <v>42</v>
      </c>
      <c r="F51" s="1278"/>
      <c r="G51" s="1278"/>
      <c r="H51" s="1279"/>
      <c r="I51" s="106">
        <v>180</v>
      </c>
      <c r="J51" s="107">
        <v>207</v>
      </c>
      <c r="K51" s="107">
        <v>189</v>
      </c>
      <c r="L51" s="107">
        <v>174</v>
      </c>
      <c r="M51" s="108">
        <v>166</v>
      </c>
    </row>
    <row r="52" spans="2:13" ht="27.75" customHeight="1" x14ac:dyDescent="0.15">
      <c r="B52" s="1276"/>
      <c r="C52" s="1277"/>
      <c r="D52" s="105"/>
      <c r="E52" s="1278" t="s">
        <v>43</v>
      </c>
      <c r="F52" s="1278"/>
      <c r="G52" s="1278"/>
      <c r="H52" s="1279"/>
      <c r="I52" s="106">
        <v>2854</v>
      </c>
      <c r="J52" s="107">
        <v>2739</v>
      </c>
      <c r="K52" s="107">
        <v>2616</v>
      </c>
      <c r="L52" s="107">
        <v>2526</v>
      </c>
      <c r="M52" s="108">
        <v>2457</v>
      </c>
    </row>
    <row r="53" spans="2:13" ht="27.75" customHeight="1" thickBot="1" x14ac:dyDescent="0.2">
      <c r="B53" s="1280" t="s">
        <v>44</v>
      </c>
      <c r="C53" s="1281"/>
      <c r="D53" s="112"/>
      <c r="E53" s="1282" t="s">
        <v>45</v>
      </c>
      <c r="F53" s="1282"/>
      <c r="G53" s="1282"/>
      <c r="H53" s="1283"/>
      <c r="I53" s="113">
        <v>-67</v>
      </c>
      <c r="J53" s="114">
        <v>-292</v>
      </c>
      <c r="K53" s="114">
        <v>-456</v>
      </c>
      <c r="L53" s="114">
        <v>-601</v>
      </c>
      <c r="M53" s="115">
        <v>-799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CFr4/RF5folvJahJxTmZFlWUKrPYzH5js974khuZjaCk5GTdqGiTxtZ39qE8o6JqMPInLBgEhEoaZRBmNYoNQ==" saltValue="Ax42R+xKlQgbJiC9JasDV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85"/>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573</v>
      </c>
      <c r="G54" s="124" t="s">
        <v>574</v>
      </c>
      <c r="H54" s="125" t="s">
        <v>575</v>
      </c>
    </row>
    <row r="55" spans="2:8" ht="52.5" customHeight="1" x14ac:dyDescent="0.15">
      <c r="B55" s="126"/>
      <c r="C55" s="1299" t="s">
        <v>48</v>
      </c>
      <c r="D55" s="1299"/>
      <c r="E55" s="1300"/>
      <c r="F55" s="127">
        <v>767</v>
      </c>
      <c r="G55" s="127">
        <v>618</v>
      </c>
      <c r="H55" s="128">
        <v>564</v>
      </c>
    </row>
    <row r="56" spans="2:8" ht="52.5" customHeight="1" x14ac:dyDescent="0.15">
      <c r="B56" s="129"/>
      <c r="C56" s="1301" t="s">
        <v>49</v>
      </c>
      <c r="D56" s="1301"/>
      <c r="E56" s="1302"/>
      <c r="F56" s="130">
        <v>53</v>
      </c>
      <c r="G56" s="130">
        <v>53</v>
      </c>
      <c r="H56" s="131">
        <v>53</v>
      </c>
    </row>
    <row r="57" spans="2:8" ht="53.25" customHeight="1" x14ac:dyDescent="0.15">
      <c r="B57" s="129"/>
      <c r="C57" s="1303" t="s">
        <v>50</v>
      </c>
      <c r="D57" s="1303"/>
      <c r="E57" s="1304"/>
      <c r="F57" s="132">
        <v>1108</v>
      </c>
      <c r="G57" s="132">
        <v>1324</v>
      </c>
      <c r="H57" s="133">
        <v>1377</v>
      </c>
    </row>
    <row r="58" spans="2:8" ht="45.75" customHeight="1" x14ac:dyDescent="0.15">
      <c r="B58" s="134"/>
      <c r="C58" s="1291" t="s">
        <v>604</v>
      </c>
      <c r="D58" s="1292"/>
      <c r="E58" s="1293"/>
      <c r="F58" s="135">
        <v>704</v>
      </c>
      <c r="G58" s="135">
        <v>816</v>
      </c>
      <c r="H58" s="136">
        <v>836</v>
      </c>
    </row>
    <row r="59" spans="2:8" ht="45.75" customHeight="1" x14ac:dyDescent="0.15">
      <c r="B59" s="134"/>
      <c r="C59" s="1291" t="s">
        <v>605</v>
      </c>
      <c r="D59" s="1292"/>
      <c r="E59" s="1293"/>
      <c r="F59" s="135">
        <v>201</v>
      </c>
      <c r="G59" s="135">
        <v>274</v>
      </c>
      <c r="H59" s="136">
        <v>307</v>
      </c>
    </row>
    <row r="60" spans="2:8" ht="45.75" customHeight="1" x14ac:dyDescent="0.15">
      <c r="B60" s="134"/>
      <c r="C60" s="1291" t="s">
        <v>606</v>
      </c>
      <c r="D60" s="1292"/>
      <c r="E60" s="1293"/>
      <c r="F60" s="135">
        <v>126</v>
      </c>
      <c r="G60" s="135">
        <v>156</v>
      </c>
      <c r="H60" s="136">
        <v>156</v>
      </c>
    </row>
    <row r="61" spans="2:8" ht="45.75" customHeight="1" x14ac:dyDescent="0.15">
      <c r="B61" s="134"/>
      <c r="C61" s="1291" t="s">
        <v>607</v>
      </c>
      <c r="D61" s="1292"/>
      <c r="E61" s="1293"/>
      <c r="F61" s="135">
        <v>35</v>
      </c>
      <c r="G61" s="135">
        <v>34</v>
      </c>
      <c r="H61" s="136">
        <v>33</v>
      </c>
    </row>
    <row r="62" spans="2:8" ht="45.75" customHeight="1" thickBot="1" x14ac:dyDescent="0.2">
      <c r="B62" s="137"/>
      <c r="C62" s="1294" t="s">
        <v>608</v>
      </c>
      <c r="D62" s="1295"/>
      <c r="E62" s="1296"/>
      <c r="F62" s="138">
        <v>31</v>
      </c>
      <c r="G62" s="138">
        <v>32</v>
      </c>
      <c r="H62" s="139">
        <v>31</v>
      </c>
    </row>
    <row r="63" spans="2:8" ht="52.5" customHeight="1" thickBot="1" x14ac:dyDescent="0.2">
      <c r="B63" s="140"/>
      <c r="C63" s="1297" t="s">
        <v>51</v>
      </c>
      <c r="D63" s="1297"/>
      <c r="E63" s="1298"/>
      <c r="F63" s="141">
        <v>1928</v>
      </c>
      <c r="G63" s="141">
        <v>1994</v>
      </c>
      <c r="H63" s="142">
        <v>1993</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row r="71" ht="0" hidden="1" customHeight="1" x14ac:dyDescent="0.15"/>
    <row r="72" ht="0" hidden="1" customHeight="1" x14ac:dyDescent="0.15"/>
    <row r="73" ht="0" hidden="1" customHeight="1" x14ac:dyDescent="0.15"/>
    <row r="74" ht="0" hidden="1" customHeight="1" x14ac:dyDescent="0.15"/>
    <row r="75" ht="0" hidden="1" customHeight="1" x14ac:dyDescent="0.15"/>
    <row r="76" ht="0" hidden="1" customHeight="1" x14ac:dyDescent="0.15"/>
    <row r="77" ht="0" hidden="1" customHeight="1" x14ac:dyDescent="0.15"/>
    <row r="78" ht="0" hidden="1" customHeight="1" x14ac:dyDescent="0.15"/>
    <row r="79" ht="0" hidden="1" customHeight="1" x14ac:dyDescent="0.15"/>
    <row r="80" ht="0" hidden="1" customHeight="1" x14ac:dyDescent="0.15"/>
    <row r="81" ht="0" hidden="1" customHeight="1" x14ac:dyDescent="0.15"/>
    <row r="82" ht="0" hidden="1" customHeight="1" x14ac:dyDescent="0.15"/>
    <row r="83" ht="0" hidden="1" customHeight="1" x14ac:dyDescent="0.15"/>
    <row r="84" ht="0" hidden="1" customHeight="1" x14ac:dyDescent="0.15"/>
    <row r="85" ht="0" hidden="1" customHeight="1" x14ac:dyDescent="0.15"/>
  </sheetData>
  <sheetProtection algorithmName="SHA-512" hashValue="WprE1BMKl+8fkuZaBXxw5KocfWI6+DhA2KBuSgao9oHbDbYuk3G2HJC5OGKiGjSehUieB2nGitEdVZYupR4d8A==" saltValue="hao5uNlYfBNyhNenoAtV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F42C9-D730-4DC0-9378-000323799B97}">
  <sheetPr>
    <pageSetUpPr fitToPage="1"/>
  </sheetPr>
  <dimension ref="A1:WZM191"/>
  <sheetViews>
    <sheetView showGridLines="0" tabSelected="1" zoomScale="80" zoomScaleNormal="8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619</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612</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571</v>
      </c>
      <c r="BQ50" s="1311"/>
      <c r="BR50" s="1311"/>
      <c r="BS50" s="1311"/>
      <c r="BT50" s="1311"/>
      <c r="BU50" s="1311"/>
      <c r="BV50" s="1311"/>
      <c r="BW50" s="1311"/>
      <c r="BX50" s="1311" t="s">
        <v>572</v>
      </c>
      <c r="BY50" s="1311"/>
      <c r="BZ50" s="1311"/>
      <c r="CA50" s="1311"/>
      <c r="CB50" s="1311"/>
      <c r="CC50" s="1311"/>
      <c r="CD50" s="1311"/>
      <c r="CE50" s="1311"/>
      <c r="CF50" s="1311" t="s">
        <v>573</v>
      </c>
      <c r="CG50" s="1311"/>
      <c r="CH50" s="1311"/>
      <c r="CI50" s="1311"/>
      <c r="CJ50" s="1311"/>
      <c r="CK50" s="1311"/>
      <c r="CL50" s="1311"/>
      <c r="CM50" s="1311"/>
      <c r="CN50" s="1311" t="s">
        <v>574</v>
      </c>
      <c r="CO50" s="1311"/>
      <c r="CP50" s="1311"/>
      <c r="CQ50" s="1311"/>
      <c r="CR50" s="1311"/>
      <c r="CS50" s="1311"/>
      <c r="CT50" s="1311"/>
      <c r="CU50" s="1311"/>
      <c r="CV50" s="1311" t="s">
        <v>575</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613</v>
      </c>
      <c r="AO51" s="1310"/>
      <c r="AP51" s="1310"/>
      <c r="AQ51" s="1310"/>
      <c r="AR51" s="1310"/>
      <c r="AS51" s="1310"/>
      <c r="AT51" s="1310"/>
      <c r="AU51" s="1310"/>
      <c r="AV51" s="1310"/>
      <c r="AW51" s="1310"/>
      <c r="AX51" s="1310"/>
      <c r="AY51" s="1310"/>
      <c r="AZ51" s="1310"/>
      <c r="BA51" s="1310"/>
      <c r="BB51" s="1310" t="s">
        <v>614</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22"/>
      <c r="CG51" s="1307"/>
      <c r="CH51" s="1307"/>
      <c r="CI51" s="1307"/>
      <c r="CJ51" s="1307"/>
      <c r="CK51" s="1307"/>
      <c r="CL51" s="1307"/>
      <c r="CM51" s="1307"/>
      <c r="CN51" s="1307"/>
      <c r="CO51" s="1307"/>
      <c r="CP51" s="1307"/>
      <c r="CQ51" s="1307"/>
      <c r="CR51" s="1307"/>
      <c r="CS51" s="1307"/>
      <c r="CT51" s="1307"/>
      <c r="CU51" s="1307"/>
      <c r="CV51" s="1322"/>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615</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22"/>
      <c r="CG53" s="1307"/>
      <c r="CH53" s="1307"/>
      <c r="CI53" s="1307"/>
      <c r="CJ53" s="1307"/>
      <c r="CK53" s="1307"/>
      <c r="CL53" s="1307"/>
      <c r="CM53" s="1307"/>
      <c r="CN53" s="1307">
        <v>52</v>
      </c>
      <c r="CO53" s="1307"/>
      <c r="CP53" s="1307"/>
      <c r="CQ53" s="1307"/>
      <c r="CR53" s="1307"/>
      <c r="CS53" s="1307"/>
      <c r="CT53" s="1307"/>
      <c r="CU53" s="1307"/>
      <c r="CV53" s="1322"/>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616</v>
      </c>
      <c r="AO55" s="1311"/>
      <c r="AP55" s="1311"/>
      <c r="AQ55" s="1311"/>
      <c r="AR55" s="1311"/>
      <c r="AS55" s="1311"/>
      <c r="AT55" s="1311"/>
      <c r="AU55" s="1311"/>
      <c r="AV55" s="1311"/>
      <c r="AW55" s="1311"/>
      <c r="AX55" s="1311"/>
      <c r="AY55" s="1311"/>
      <c r="AZ55" s="1311"/>
      <c r="BA55" s="1311"/>
      <c r="BB55" s="1310" t="s">
        <v>614</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22"/>
      <c r="CG55" s="1307"/>
      <c r="CH55" s="1307"/>
      <c r="CI55" s="1307"/>
      <c r="CJ55" s="1307"/>
      <c r="CK55" s="1307"/>
      <c r="CL55" s="1307"/>
      <c r="CM55" s="1307"/>
      <c r="CN55" s="1307">
        <v>0</v>
      </c>
      <c r="CO55" s="1307"/>
      <c r="CP55" s="1307"/>
      <c r="CQ55" s="1307"/>
      <c r="CR55" s="1307"/>
      <c r="CS55" s="1307"/>
      <c r="CT55" s="1307"/>
      <c r="CU55" s="1307"/>
      <c r="CV55" s="1322"/>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615</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22"/>
      <c r="CG57" s="1307"/>
      <c r="CH57" s="1307"/>
      <c r="CI57" s="1307"/>
      <c r="CJ57" s="1307"/>
      <c r="CK57" s="1307"/>
      <c r="CL57" s="1307"/>
      <c r="CM57" s="1307"/>
      <c r="CN57" s="1307">
        <v>57.6</v>
      </c>
      <c r="CO57" s="1307"/>
      <c r="CP57" s="1307"/>
      <c r="CQ57" s="1307"/>
      <c r="CR57" s="1307"/>
      <c r="CS57" s="1307"/>
      <c r="CT57" s="1307"/>
      <c r="CU57" s="1307"/>
      <c r="CV57" s="1322"/>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617</v>
      </c>
    </row>
    <row r="64" spans="1:109" x14ac:dyDescent="0.15">
      <c r="B64" s="394"/>
      <c r="G64" s="401"/>
      <c r="I64" s="414"/>
      <c r="J64" s="414"/>
      <c r="K64" s="414"/>
      <c r="L64" s="414"/>
      <c r="M64" s="414"/>
      <c r="N64" s="415"/>
      <c r="AM64" s="401"/>
      <c r="AN64" s="401" t="s">
        <v>611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620</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612</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571</v>
      </c>
      <c r="BQ72" s="1311"/>
      <c r="BR72" s="1311"/>
      <c r="BS72" s="1311"/>
      <c r="BT72" s="1311"/>
      <c r="BU72" s="1311"/>
      <c r="BV72" s="1311"/>
      <c r="BW72" s="1311"/>
      <c r="BX72" s="1311" t="s">
        <v>572</v>
      </c>
      <c r="BY72" s="1311"/>
      <c r="BZ72" s="1311"/>
      <c r="CA72" s="1311"/>
      <c r="CB72" s="1311"/>
      <c r="CC72" s="1311"/>
      <c r="CD72" s="1311"/>
      <c r="CE72" s="1311"/>
      <c r="CF72" s="1311" t="s">
        <v>573</v>
      </c>
      <c r="CG72" s="1311"/>
      <c r="CH72" s="1311"/>
      <c r="CI72" s="1311"/>
      <c r="CJ72" s="1311"/>
      <c r="CK72" s="1311"/>
      <c r="CL72" s="1311"/>
      <c r="CM72" s="1311"/>
      <c r="CN72" s="1311" t="s">
        <v>574</v>
      </c>
      <c r="CO72" s="1311"/>
      <c r="CP72" s="1311"/>
      <c r="CQ72" s="1311"/>
      <c r="CR72" s="1311"/>
      <c r="CS72" s="1311"/>
      <c r="CT72" s="1311"/>
      <c r="CU72" s="1311"/>
      <c r="CV72" s="1311" t="s">
        <v>575</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613</v>
      </c>
      <c r="AO73" s="1310"/>
      <c r="AP73" s="1310"/>
      <c r="AQ73" s="1310"/>
      <c r="AR73" s="1310"/>
      <c r="AS73" s="1310"/>
      <c r="AT73" s="1310"/>
      <c r="AU73" s="1310"/>
      <c r="AV73" s="1310"/>
      <c r="AW73" s="1310"/>
      <c r="AX73" s="1310"/>
      <c r="AY73" s="1310"/>
      <c r="AZ73" s="1310"/>
      <c r="BA73" s="1310"/>
      <c r="BB73" s="1310" t="s">
        <v>614</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618</v>
      </c>
      <c r="BC75" s="1310"/>
      <c r="BD75" s="1310"/>
      <c r="BE75" s="1310"/>
      <c r="BF75" s="1310"/>
      <c r="BG75" s="1310"/>
      <c r="BH75" s="1310"/>
      <c r="BI75" s="1310"/>
      <c r="BJ75" s="1310"/>
      <c r="BK75" s="1310"/>
      <c r="BL75" s="1310"/>
      <c r="BM75" s="1310"/>
      <c r="BN75" s="1310"/>
      <c r="BO75" s="1310"/>
      <c r="BP75" s="1307">
        <v>5.3</v>
      </c>
      <c r="BQ75" s="1307"/>
      <c r="BR75" s="1307"/>
      <c r="BS75" s="1307"/>
      <c r="BT75" s="1307"/>
      <c r="BU75" s="1307"/>
      <c r="BV75" s="1307"/>
      <c r="BW75" s="1307"/>
      <c r="BX75" s="1307">
        <v>5</v>
      </c>
      <c r="BY75" s="1307"/>
      <c r="BZ75" s="1307"/>
      <c r="CA75" s="1307"/>
      <c r="CB75" s="1307"/>
      <c r="CC75" s="1307"/>
      <c r="CD75" s="1307"/>
      <c r="CE75" s="1307"/>
      <c r="CF75" s="1307">
        <v>5.3</v>
      </c>
      <c r="CG75" s="1307"/>
      <c r="CH75" s="1307"/>
      <c r="CI75" s="1307"/>
      <c r="CJ75" s="1307"/>
      <c r="CK75" s="1307"/>
      <c r="CL75" s="1307"/>
      <c r="CM75" s="1307"/>
      <c r="CN75" s="1307">
        <v>6.1</v>
      </c>
      <c r="CO75" s="1307"/>
      <c r="CP75" s="1307"/>
      <c r="CQ75" s="1307"/>
      <c r="CR75" s="1307"/>
      <c r="CS75" s="1307"/>
      <c r="CT75" s="1307"/>
      <c r="CU75" s="1307"/>
      <c r="CV75" s="1307">
        <v>6.3</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616</v>
      </c>
      <c r="AO77" s="1311"/>
      <c r="AP77" s="1311"/>
      <c r="AQ77" s="1311"/>
      <c r="AR77" s="1311"/>
      <c r="AS77" s="1311"/>
      <c r="AT77" s="1311"/>
      <c r="AU77" s="1311"/>
      <c r="AV77" s="1311"/>
      <c r="AW77" s="1311"/>
      <c r="AX77" s="1311"/>
      <c r="AY77" s="1311"/>
      <c r="AZ77" s="1311"/>
      <c r="BA77" s="1311"/>
      <c r="BB77" s="1310" t="s">
        <v>614</v>
      </c>
      <c r="BC77" s="1310"/>
      <c r="BD77" s="1310"/>
      <c r="BE77" s="1310"/>
      <c r="BF77" s="1310"/>
      <c r="BG77" s="1310"/>
      <c r="BH77" s="1310"/>
      <c r="BI77" s="1310"/>
      <c r="BJ77" s="1310"/>
      <c r="BK77" s="1310"/>
      <c r="BL77" s="1310"/>
      <c r="BM77" s="1310"/>
      <c r="BN77" s="1310"/>
      <c r="BO77" s="1310"/>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618</v>
      </c>
      <c r="BC79" s="1310"/>
      <c r="BD79" s="1310"/>
      <c r="BE79" s="1310"/>
      <c r="BF79" s="1310"/>
      <c r="BG79" s="1310"/>
      <c r="BH79" s="1310"/>
      <c r="BI79" s="1310"/>
      <c r="BJ79" s="1310"/>
      <c r="BK79" s="1310"/>
      <c r="BL79" s="1310"/>
      <c r="BM79" s="1310"/>
      <c r="BN79" s="1310"/>
      <c r="BO79" s="1310"/>
      <c r="BP79" s="1307">
        <v>8.1999999999999993</v>
      </c>
      <c r="BQ79" s="1307"/>
      <c r="BR79" s="1307"/>
      <c r="BS79" s="1307"/>
      <c r="BT79" s="1307"/>
      <c r="BU79" s="1307"/>
      <c r="BV79" s="1307"/>
      <c r="BW79" s="1307"/>
      <c r="BX79" s="1307">
        <v>7.8</v>
      </c>
      <c r="BY79" s="1307"/>
      <c r="BZ79" s="1307"/>
      <c r="CA79" s="1307"/>
      <c r="CB79" s="1307"/>
      <c r="CC79" s="1307"/>
      <c r="CD79" s="1307"/>
      <c r="CE79" s="1307"/>
      <c r="CF79" s="1307">
        <v>7.4</v>
      </c>
      <c r="CG79" s="1307"/>
      <c r="CH79" s="1307"/>
      <c r="CI79" s="1307"/>
      <c r="CJ79" s="1307"/>
      <c r="CK79" s="1307"/>
      <c r="CL79" s="1307"/>
      <c r="CM79" s="1307"/>
      <c r="CN79" s="1307">
        <v>7.1</v>
      </c>
      <c r="CO79" s="1307"/>
      <c r="CP79" s="1307"/>
      <c r="CQ79" s="1307"/>
      <c r="CR79" s="1307"/>
      <c r="CS79" s="1307"/>
      <c r="CT79" s="1307"/>
      <c r="CU79" s="1307"/>
      <c r="CV79" s="1307">
        <v>7.1</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ZZR+CythEDgBgamyDnmr8XJf9CdhCo+R88WuNUT/QBLWL9AjnDE860bEq7Y3c9GSHS2ypVKAfbm6L9Vx5n7r5Q==" saltValue="mB6V7bgKlf3erIuhunGZq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BC354-FD7E-4E43-956F-79629BADE476}">
  <sheetPr>
    <pageSetUpPr fitToPage="1"/>
  </sheetPr>
  <dimension ref="A1:DR135"/>
  <sheetViews>
    <sheetView showGridLines="0" zoomScale="80" zoomScaleNormal="8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WsYFbdt/4RGdX550I7CJhM1pj8W+2sEuCYRiuVrcwq+KIKvFR+W09XN/IOHw9uTdL8k9/6U4wr3LFuUqiw1QQ==" saltValue="ZOj7TjNv8D7WFasyeBqoH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DC3DE-79A5-4E3F-9DC1-1DD530F6891F}">
  <sheetPr>
    <pageSetUpPr fitToPage="1"/>
  </sheetPr>
  <dimension ref="A1:DR135"/>
  <sheetViews>
    <sheetView showGridLines="0" zoomScale="80" zoomScaleNormal="8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EZIJXRFARM8nh2VgqI0JUozS/FZ8tO7IepcH+Bdas3bsAOrHl3c2vwru+mfW9R7MP0UaFyqtnPosp8o5zGboQ==" saltValue="Wnd4qE9uTPZnsdQ8IBf4f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568</v>
      </c>
      <c r="G2" s="156"/>
      <c r="H2" s="157"/>
    </row>
    <row r="3" spans="1:8" x14ac:dyDescent="0.15">
      <c r="A3" s="153" t="s">
        <v>561</v>
      </c>
      <c r="B3" s="158"/>
      <c r="C3" s="159"/>
      <c r="D3" s="160">
        <v>194075</v>
      </c>
      <c r="E3" s="161"/>
      <c r="F3" s="162">
        <v>333013</v>
      </c>
      <c r="G3" s="163"/>
      <c r="H3" s="164"/>
    </row>
    <row r="4" spans="1:8" x14ac:dyDescent="0.15">
      <c r="A4" s="165"/>
      <c r="B4" s="166"/>
      <c r="C4" s="167"/>
      <c r="D4" s="168">
        <v>99578</v>
      </c>
      <c r="E4" s="169"/>
      <c r="F4" s="170">
        <v>126732</v>
      </c>
      <c r="G4" s="171"/>
      <c r="H4" s="172"/>
    </row>
    <row r="5" spans="1:8" x14ac:dyDescent="0.15">
      <c r="A5" s="153" t="s">
        <v>563</v>
      </c>
      <c r="B5" s="158"/>
      <c r="C5" s="159"/>
      <c r="D5" s="160">
        <v>176892</v>
      </c>
      <c r="E5" s="161"/>
      <c r="F5" s="162">
        <v>280458</v>
      </c>
      <c r="G5" s="163"/>
      <c r="H5" s="164"/>
    </row>
    <row r="6" spans="1:8" x14ac:dyDescent="0.15">
      <c r="A6" s="165"/>
      <c r="B6" s="166"/>
      <c r="C6" s="167"/>
      <c r="D6" s="168">
        <v>31134</v>
      </c>
      <c r="E6" s="169"/>
      <c r="F6" s="170">
        <v>127286</v>
      </c>
      <c r="G6" s="171"/>
      <c r="H6" s="172"/>
    </row>
    <row r="7" spans="1:8" x14ac:dyDescent="0.15">
      <c r="A7" s="153" t="s">
        <v>564</v>
      </c>
      <c r="B7" s="158"/>
      <c r="C7" s="159"/>
      <c r="D7" s="160">
        <v>117481</v>
      </c>
      <c r="E7" s="161"/>
      <c r="F7" s="162">
        <v>291945</v>
      </c>
      <c r="G7" s="163"/>
      <c r="H7" s="164"/>
    </row>
    <row r="8" spans="1:8" x14ac:dyDescent="0.15">
      <c r="A8" s="165"/>
      <c r="B8" s="166"/>
      <c r="C8" s="167"/>
      <c r="D8" s="168">
        <v>31510</v>
      </c>
      <c r="E8" s="169"/>
      <c r="F8" s="170">
        <v>127651</v>
      </c>
      <c r="G8" s="171"/>
      <c r="H8" s="172"/>
    </row>
    <row r="9" spans="1:8" x14ac:dyDescent="0.15">
      <c r="A9" s="153" t="s">
        <v>565</v>
      </c>
      <c r="B9" s="158"/>
      <c r="C9" s="159"/>
      <c r="D9" s="160">
        <v>160489</v>
      </c>
      <c r="E9" s="161"/>
      <c r="F9" s="162">
        <v>291173</v>
      </c>
      <c r="G9" s="163"/>
      <c r="H9" s="164"/>
    </row>
    <row r="10" spans="1:8" x14ac:dyDescent="0.15">
      <c r="A10" s="165"/>
      <c r="B10" s="166"/>
      <c r="C10" s="167"/>
      <c r="D10" s="168">
        <v>67618</v>
      </c>
      <c r="E10" s="169"/>
      <c r="F10" s="170">
        <v>119071</v>
      </c>
      <c r="G10" s="171"/>
      <c r="H10" s="172"/>
    </row>
    <row r="11" spans="1:8" x14ac:dyDescent="0.15">
      <c r="A11" s="153" t="s">
        <v>566</v>
      </c>
      <c r="B11" s="158"/>
      <c r="C11" s="159"/>
      <c r="D11" s="160">
        <v>131675</v>
      </c>
      <c r="E11" s="161"/>
      <c r="F11" s="162">
        <v>271581</v>
      </c>
      <c r="G11" s="163"/>
      <c r="H11" s="164"/>
    </row>
    <row r="12" spans="1:8" x14ac:dyDescent="0.15">
      <c r="A12" s="165"/>
      <c r="B12" s="166"/>
      <c r="C12" s="173"/>
      <c r="D12" s="168">
        <v>45817</v>
      </c>
      <c r="E12" s="169"/>
      <c r="F12" s="170">
        <v>117844</v>
      </c>
      <c r="G12" s="171"/>
      <c r="H12" s="172"/>
    </row>
    <row r="13" spans="1:8" x14ac:dyDescent="0.15">
      <c r="A13" s="153"/>
      <c r="B13" s="158"/>
      <c r="C13" s="174"/>
      <c r="D13" s="175">
        <v>156122</v>
      </c>
      <c r="E13" s="176"/>
      <c r="F13" s="177">
        <v>293634</v>
      </c>
      <c r="G13" s="178"/>
      <c r="H13" s="164"/>
    </row>
    <row r="14" spans="1:8" x14ac:dyDescent="0.15">
      <c r="A14" s="165"/>
      <c r="B14" s="166"/>
      <c r="C14" s="167"/>
      <c r="D14" s="168">
        <v>55131</v>
      </c>
      <c r="E14" s="169"/>
      <c r="F14" s="170">
        <v>123717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3.69</v>
      </c>
      <c r="C19" s="179">
        <f>ROUND(VALUE(SUBSTITUTE(実質収支比率等に係る経年分析!G$48,"▲","-")),2)</f>
        <v>4.91</v>
      </c>
      <c r="D19" s="179">
        <f>ROUND(VALUE(SUBSTITUTE(実質収支比率等に係る経年分析!H$48,"▲","-")),2)</f>
        <v>6.16</v>
      </c>
      <c r="E19" s="179">
        <f>ROUND(VALUE(SUBSTITUTE(実質収支比率等に係る経年分析!I$48,"▲","-")),2)</f>
        <v>7.28</v>
      </c>
      <c r="F19" s="179">
        <f>ROUND(VALUE(SUBSTITUTE(実質収支比率等に係る経年分析!J$48,"▲","-")),2)</f>
        <v>8.98</v>
      </c>
    </row>
    <row r="20" spans="1:11" x14ac:dyDescent="0.15">
      <c r="A20" s="179" t="s">
        <v>55</v>
      </c>
      <c r="B20" s="179">
        <f>ROUND(VALUE(SUBSTITUTE(実質収支比率等に係る経年分析!F$47,"▲","-")),2)</f>
        <v>42.91</v>
      </c>
      <c r="C20" s="179">
        <f>ROUND(VALUE(SUBSTITUTE(実質収支比率等に係る経年分析!G$47,"▲","-")),2)</f>
        <v>41.45</v>
      </c>
      <c r="D20" s="179">
        <f>ROUND(VALUE(SUBSTITUTE(実質収支比率等に係る経年分析!H$47,"▲","-")),2)</f>
        <v>37.01</v>
      </c>
      <c r="E20" s="179">
        <f>ROUND(VALUE(SUBSTITUTE(実質収支比率等に係る経年分析!I$47,"▲","-")),2)</f>
        <v>30.43</v>
      </c>
      <c r="F20" s="179">
        <f>ROUND(VALUE(SUBSTITUTE(実質収支比率等に係る経年分析!J$47,"▲","-")),2)</f>
        <v>28.68</v>
      </c>
    </row>
    <row r="21" spans="1:11" x14ac:dyDescent="0.15">
      <c r="A21" s="179" t="s">
        <v>56</v>
      </c>
      <c r="B21" s="179">
        <f>IF(ISNUMBER(VALUE(SUBSTITUTE(実質収支比率等に係る経年分析!F$49,"▲","-"))),ROUND(VALUE(SUBSTITUTE(実質収支比率等に係る経年分析!F$49,"▲","-")),2),NA())</f>
        <v>11.13</v>
      </c>
      <c r="C21" s="179">
        <f>IF(ISNUMBER(VALUE(SUBSTITUTE(実質収支比率等に係る経年分析!G$49,"▲","-"))),ROUND(VALUE(SUBSTITUTE(実質収支比率等に係る経年分析!G$49,"▲","-")),2),NA())</f>
        <v>1.02</v>
      </c>
      <c r="D21" s="179">
        <f>IF(ISNUMBER(VALUE(SUBSTITUTE(実質収支比率等に係る経年分析!H$49,"▲","-"))),ROUND(VALUE(SUBSTITUTE(実質収支比率等に係る経年分析!H$49,"▲","-")),2),NA())</f>
        <v>-4.6100000000000003</v>
      </c>
      <c r="E21" s="179">
        <f>IF(ISNUMBER(VALUE(SUBSTITUTE(実質収支比率等に係る経年分析!I$49,"▲","-"))),ROUND(VALUE(SUBSTITUTE(実質収支比率等に係る経年分析!I$49,"▲","-")),2),NA())</f>
        <v>-6.36</v>
      </c>
      <c r="F21" s="179">
        <f>IF(ISNUMBER(VALUE(SUBSTITUTE(実質収支比率等に係る経年分析!J$49,"▲","-"))),ROUND(VALUE(SUBSTITUTE(実質収支比率等に係る経年分析!J$49,"▲","-")),2),NA())</f>
        <v>-1.28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7.0000000000000007E-2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0.14000000000000001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0.04</v>
      </c>
    </row>
    <row r="30" spans="1:11" x14ac:dyDescent="0.15">
      <c r="A30" s="180" t="str">
        <f>IF(連結実質赤字比率に係る赤字・黒字の構成分析!C$40="",NA(),連結実質赤字比率に係る赤字・黒字の構成分析!C$40)</f>
        <v>簡易水道事業特別会計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0.25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0.09</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0.08</v>
      </c>
    </row>
    <row r="31" spans="1:11" x14ac:dyDescent="0.15">
      <c r="A31" s="180" t="str">
        <f>IF(連結実質赤字比率に係る赤字・黒字の構成分析!C$39="",NA(),連結実質赤字比率に係る赤字・黒字の構成分析!C$39)</f>
        <v>村営バス事業特別会計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0.14000000000000001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0.08</v>
      </c>
    </row>
    <row r="32" spans="1:11" x14ac:dyDescent="0.15">
      <c r="A32" s="180" t="str">
        <f>IF(連結実質赤字比率に係る赤字・黒字の構成分析!C$38="",NA(),連結実質赤字比率に係る赤字・黒字の構成分析!C$38)</f>
        <v>国民健康保険特別会計（事業勘定）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1.24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1.19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1.36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2.0099999999999998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0.09</v>
      </c>
    </row>
    <row r="33" spans="1:16" x14ac:dyDescent="0.15">
      <c r="A33" s="180" t="str">
        <f>IF(連結実質赤字比率に係る赤字・黒字の構成分析!C$37="",NA(),連結実質赤字比率に係る赤字・黒字の構成分析!C$37)</f>
        <v>交流施設特別会計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7.0000000000000007E-2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0.12</v>
      </c>
    </row>
    <row r="34" spans="1:16" x14ac:dyDescent="0.15">
      <c r="A34" s="180" t="str">
        <f>IF(連結実質赤字比率に係る赤字・黒字の構成分析!C$36="",NA(),連結実質赤字比率に係る赤字・黒字の構成分析!C$36)</f>
        <v>国民健康保険特別会計（直診勘定）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0.28000000000000003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0.26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0.19</v>
      </c>
    </row>
    <row r="35" spans="1:16" x14ac:dyDescent="0.15">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0.87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0.55000000000000004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0.42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0.27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0.57999999999999996</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3.53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4.75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1.69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7.15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8.75</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347</v>
      </c>
      <c r="E42" s="181"/>
      <c r="F42" s="181"/>
      <c r="G42" s="181">
        <f>'実質公債費比率（分子）の構造'!L$52</f>
        <v>345</v>
      </c>
      <c r="H42" s="181"/>
      <c r="I42" s="181"/>
      <c r="J42" s="181">
        <f>'実質公債費比率（分子）の構造'!M$52</f>
        <v>348</v>
      </c>
      <c r="K42" s="181"/>
      <c r="L42" s="181"/>
      <c r="M42" s="181">
        <f>'実質公債費比率（分子）の構造'!N$52</f>
        <v>343</v>
      </c>
      <c r="N42" s="181"/>
      <c r="O42" s="181"/>
      <c r="P42" s="181">
        <f>'実質公債費比率（分子）の構造'!O$52</f>
        <v>325</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2</v>
      </c>
      <c r="C44" s="181"/>
      <c r="D44" s="181"/>
      <c r="E44" s="181">
        <f>'実質公債費比率（分子）の構造'!L$50</f>
        <v>2</v>
      </c>
      <c r="F44" s="181"/>
      <c r="G44" s="181"/>
      <c r="H44" s="181">
        <f>'実質公債費比率（分子）の構造'!M$50</f>
        <v>2</v>
      </c>
      <c r="I44" s="181"/>
      <c r="J44" s="181"/>
      <c r="K44" s="181">
        <f>'実質公債費比率（分子）の構造'!N$50</f>
        <v>2</v>
      </c>
      <c r="L44" s="181"/>
      <c r="M44" s="181"/>
      <c r="N44" s="181">
        <f>'実質公債費比率（分子）の構造'!O$50</f>
        <v>2</v>
      </c>
      <c r="O44" s="181"/>
      <c r="P44" s="181"/>
    </row>
    <row r="45" spans="1:16" x14ac:dyDescent="0.15">
      <c r="A45" s="181" t="s">
        <v>66</v>
      </c>
      <c r="B45" s="181">
        <f>'実質公債費比率（分子）の構造'!K$49</f>
        <v>3</v>
      </c>
      <c r="C45" s="181"/>
      <c r="D45" s="181"/>
      <c r="E45" s="181">
        <f>'実質公債費比率（分子）の構造'!L$49</f>
        <v>4</v>
      </c>
      <c r="F45" s="181"/>
      <c r="G45" s="181"/>
      <c r="H45" s="181">
        <f>'実質公債費比率（分子）の構造'!M$49</f>
        <v>4</v>
      </c>
      <c r="I45" s="181"/>
      <c r="J45" s="181"/>
      <c r="K45" s="181">
        <f>'実質公債費比率（分子）の構造'!N$49</f>
        <v>4</v>
      </c>
      <c r="L45" s="181"/>
      <c r="M45" s="181"/>
      <c r="N45" s="181">
        <f>'実質公債費比率（分子）の構造'!O$49</f>
        <v>4</v>
      </c>
      <c r="O45" s="181"/>
      <c r="P45" s="181"/>
    </row>
    <row r="46" spans="1:16" x14ac:dyDescent="0.15">
      <c r="A46" s="181" t="s">
        <v>67</v>
      </c>
      <c r="B46" s="181">
        <f>'実質公債費比率（分子）の構造'!K$48</f>
        <v>69</v>
      </c>
      <c r="C46" s="181"/>
      <c r="D46" s="181"/>
      <c r="E46" s="181">
        <f>'実質公債費比率（分子）の構造'!L$48</f>
        <v>70</v>
      </c>
      <c r="F46" s="181"/>
      <c r="G46" s="181"/>
      <c r="H46" s="181">
        <f>'実質公債費比率（分子）の構造'!M$48</f>
        <v>70</v>
      </c>
      <c r="I46" s="181"/>
      <c r="J46" s="181"/>
      <c r="K46" s="181">
        <f>'実質公債費比率（分子）の構造'!N$48</f>
        <v>67</v>
      </c>
      <c r="L46" s="181"/>
      <c r="M46" s="181"/>
      <c r="N46" s="181">
        <f>'実質公債費比率（分子）の構造'!O$48</f>
        <v>73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341</v>
      </c>
      <c r="C49" s="181"/>
      <c r="D49" s="181"/>
      <c r="E49" s="181">
        <f>'実質公債費比率（分子）の構造'!L$45</f>
        <v>379</v>
      </c>
      <c r="F49" s="181"/>
      <c r="G49" s="181"/>
      <c r="H49" s="181">
        <f>'実質公債費比率（分子）の構造'!M$45</f>
        <v>379</v>
      </c>
      <c r="I49" s="181"/>
      <c r="J49" s="181"/>
      <c r="K49" s="181">
        <f>'実質公債費比率（分子）の構造'!N$45</f>
        <v>377</v>
      </c>
      <c r="L49" s="181"/>
      <c r="M49" s="181"/>
      <c r="N49" s="181">
        <f>'実質公債費比率（分子）の構造'!O$45</f>
        <v>357</v>
      </c>
      <c r="O49" s="181"/>
      <c r="P49" s="181"/>
    </row>
    <row r="50" spans="1:16" x14ac:dyDescent="0.15">
      <c r="A50" s="181" t="s">
        <v>71</v>
      </c>
      <c r="B50" s="181" t="e">
        <f>NA()</f>
        <v>#N/A</v>
      </c>
      <c r="C50" s="181">
        <f>IF(ISNUMBER('実質公債費比率（分子）の構造'!K$53),'実質公債費比率（分子）の構造'!K$53,NA())</f>
        <v>68</v>
      </c>
      <c r="D50" s="181" t="e">
        <f>NA()</f>
        <v>#N/A</v>
      </c>
      <c r="E50" s="181" t="e">
        <f>NA()</f>
        <v>#N/A</v>
      </c>
      <c r="F50" s="181">
        <f>IF(ISNUMBER('実質公債費比率（分子）の構造'!L$53),'実質公債費比率（分子）の構造'!L$53,NA())</f>
        <v>110</v>
      </c>
      <c r="G50" s="181" t="e">
        <f>NA()</f>
        <v>#N/A</v>
      </c>
      <c r="H50" s="181" t="e">
        <f>NA()</f>
        <v>#N/A</v>
      </c>
      <c r="I50" s="181">
        <f>IF(ISNUMBER('実質公債費比率（分子）の構造'!M$53),'実質公債費比率（分子）の構造'!M$53,NA())</f>
        <v>107</v>
      </c>
      <c r="J50" s="181" t="e">
        <f>NA()</f>
        <v>#N/A</v>
      </c>
      <c r="K50" s="181" t="e">
        <f>NA()</f>
        <v>#N/A</v>
      </c>
      <c r="L50" s="181">
        <f>IF(ISNUMBER('実質公債費比率（分子）の構造'!N$53),'実質公債費比率（分子）の構造'!N$53,NA())</f>
        <v>107</v>
      </c>
      <c r="M50" s="181" t="e">
        <f>NA()</f>
        <v>#N/A</v>
      </c>
      <c r="N50" s="181" t="e">
        <f>NA()</f>
        <v>#N/A</v>
      </c>
      <c r="O50" s="181">
        <f>IF(ISNUMBER('実質公債費比率（分子）の構造'!O$53),'実質公債費比率（分子）の構造'!O$53,NA())</f>
        <v>111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2854</v>
      </c>
      <c r="E56" s="180"/>
      <c r="F56" s="180"/>
      <c r="G56" s="180">
        <f>'将来負担比率（分子）の構造'!J$52</f>
        <v>2739</v>
      </c>
      <c r="H56" s="180"/>
      <c r="I56" s="180"/>
      <c r="J56" s="180">
        <f>'将来負担比率（分子）の構造'!K$52</f>
        <v>2616</v>
      </c>
      <c r="K56" s="180"/>
      <c r="L56" s="180"/>
      <c r="M56" s="180">
        <f>'将来負担比率（分子）の構造'!L$52</f>
        <v>2526</v>
      </c>
      <c r="N56" s="180"/>
      <c r="O56" s="180"/>
      <c r="P56" s="180">
        <f>'将来負担比率（分子）の構造'!M$52</f>
        <v>2457</v>
      </c>
    </row>
    <row r="57" spans="1:16" x14ac:dyDescent="0.15">
      <c r="A57" s="180" t="s">
        <v>42</v>
      </c>
      <c r="B57" s="180"/>
      <c r="C57" s="180"/>
      <c r="D57" s="180">
        <f>'将来負担比率（分子）の構造'!I$51</f>
        <v>180</v>
      </c>
      <c r="E57" s="180"/>
      <c r="F57" s="180"/>
      <c r="G57" s="180">
        <f>'将来負担比率（分子）の構造'!J$51</f>
        <v>207</v>
      </c>
      <c r="H57" s="180"/>
      <c r="I57" s="180"/>
      <c r="J57" s="180">
        <f>'将来負担比率（分子）の構造'!K$51</f>
        <v>189</v>
      </c>
      <c r="K57" s="180"/>
      <c r="L57" s="180"/>
      <c r="M57" s="180">
        <f>'将来負担比率（分子）の構造'!L$51</f>
        <v>174</v>
      </c>
      <c r="N57" s="180"/>
      <c r="O57" s="180"/>
      <c r="P57" s="180">
        <f>'将来負担比率（分子）の構造'!M$51</f>
        <v>166</v>
      </c>
    </row>
    <row r="58" spans="1:16" x14ac:dyDescent="0.15">
      <c r="A58" s="180" t="s">
        <v>41</v>
      </c>
      <c r="B58" s="180"/>
      <c r="C58" s="180"/>
      <c r="D58" s="180">
        <f>'将来負担比率（分子）の構造'!I$50</f>
        <v>1705</v>
      </c>
      <c r="E58" s="180"/>
      <c r="F58" s="180"/>
      <c r="G58" s="180">
        <f>'将来負担比率（分子）の構造'!J$50</f>
        <v>1899</v>
      </c>
      <c r="H58" s="180"/>
      <c r="I58" s="180"/>
      <c r="J58" s="180">
        <f>'将来負担比率（分子）の構造'!K$50</f>
        <v>2024</v>
      </c>
      <c r="K58" s="180"/>
      <c r="L58" s="180"/>
      <c r="M58" s="180">
        <f>'将来負担比率（分子）の構造'!L$50</f>
        <v>2186</v>
      </c>
      <c r="N58" s="180"/>
      <c r="O58" s="180"/>
      <c r="P58" s="180">
        <f>'将来負担比率（分子）の構造'!M$50</f>
        <v>2203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629</v>
      </c>
      <c r="C62" s="180"/>
      <c r="D62" s="180"/>
      <c r="E62" s="180">
        <f>'将来負担比率（分子）の構造'!J$45</f>
        <v>600</v>
      </c>
      <c r="F62" s="180"/>
      <c r="G62" s="180"/>
      <c r="H62" s="180">
        <f>'将来負担比率（分子）の構造'!K$45</f>
        <v>597</v>
      </c>
      <c r="I62" s="180"/>
      <c r="J62" s="180"/>
      <c r="K62" s="180">
        <f>'将来負担比率（分子）の構造'!L$45</f>
        <v>567</v>
      </c>
      <c r="L62" s="180"/>
      <c r="M62" s="180"/>
      <c r="N62" s="180">
        <f>'将来負担比率（分子）の構造'!M$45</f>
        <v>520</v>
      </c>
      <c r="O62" s="180"/>
      <c r="P62" s="180"/>
    </row>
    <row r="63" spans="1:16" x14ac:dyDescent="0.15">
      <c r="A63" s="180" t="s">
        <v>34</v>
      </c>
      <c r="B63" s="180">
        <f>'将来負担比率（分子）の構造'!I$44</f>
        <v>20</v>
      </c>
      <c r="C63" s="180"/>
      <c r="D63" s="180"/>
      <c r="E63" s="180">
        <f>'将来負担比率（分子）の構造'!J$44</f>
        <v>19</v>
      </c>
      <c r="F63" s="180"/>
      <c r="G63" s="180"/>
      <c r="H63" s="180">
        <f>'将来負担比率（分子）の構造'!K$44</f>
        <v>16</v>
      </c>
      <c r="I63" s="180"/>
      <c r="J63" s="180"/>
      <c r="K63" s="180">
        <f>'将来負担比率（分子）の構造'!L$44</f>
        <v>14</v>
      </c>
      <c r="L63" s="180"/>
      <c r="M63" s="180"/>
      <c r="N63" s="180">
        <f>'将来負担比率（分子）の構造'!M$44</f>
        <v>19</v>
      </c>
      <c r="O63" s="180"/>
      <c r="P63" s="180"/>
    </row>
    <row r="64" spans="1:16" x14ac:dyDescent="0.15">
      <c r="A64" s="180" t="s">
        <v>33</v>
      </c>
      <c r="B64" s="180">
        <f>'将来負担比率（分子）の構造'!I$43</f>
        <v>672</v>
      </c>
      <c r="C64" s="180"/>
      <c r="D64" s="180"/>
      <c r="E64" s="180">
        <f>'将来負担比率（分子）の構造'!J$43</f>
        <v>649</v>
      </c>
      <c r="F64" s="180"/>
      <c r="G64" s="180"/>
      <c r="H64" s="180">
        <f>'将来負担比率（分子）の構造'!K$43</f>
        <v>634</v>
      </c>
      <c r="I64" s="180"/>
      <c r="J64" s="180"/>
      <c r="K64" s="180">
        <f>'将来負担比率（分子）の構造'!L$43</f>
        <v>640</v>
      </c>
      <c r="L64" s="180"/>
      <c r="M64" s="180"/>
      <c r="N64" s="180">
        <f>'将来負担比率（分子）の構造'!M$43</f>
        <v>592</v>
      </c>
      <c r="O64" s="180"/>
      <c r="P64" s="180"/>
    </row>
    <row r="65" spans="1:16" x14ac:dyDescent="0.15">
      <c r="A65" s="180" t="s">
        <v>32</v>
      </c>
      <c r="B65" s="180">
        <f>'将来負担比率（分子）の構造'!I$42</f>
        <v>15</v>
      </c>
      <c r="C65" s="180"/>
      <c r="D65" s="180"/>
      <c r="E65" s="180">
        <f>'将来負担比率（分子）の構造'!J$42</f>
        <v>13</v>
      </c>
      <c r="F65" s="180"/>
      <c r="G65" s="180"/>
      <c r="H65" s="180">
        <f>'将来負担比率（分子）の構造'!K$42</f>
        <v>11</v>
      </c>
      <c r="I65" s="180"/>
      <c r="J65" s="180"/>
      <c r="K65" s="180">
        <f>'将来負担比率（分子）の構造'!L$42</f>
        <v>9</v>
      </c>
      <c r="L65" s="180"/>
      <c r="M65" s="180"/>
      <c r="N65" s="180" t="str">
        <f>'将来負担比率（分子）の構造'!M$42</f>
        <v>-</v>
      </c>
      <c r="O65" s="180"/>
      <c r="P65" s="180"/>
    </row>
    <row r="66" spans="1:16" x14ac:dyDescent="0.15">
      <c r="A66" s="180" t="s">
        <v>31</v>
      </c>
      <c r="B66" s="180">
        <f>'将来負担比率（分子）の構造'!I$41</f>
        <v>3335</v>
      </c>
      <c r="C66" s="180"/>
      <c r="D66" s="180"/>
      <c r="E66" s="180">
        <f>'将来負担比率（分子）の構造'!J$41</f>
        <v>3272</v>
      </c>
      <c r="F66" s="180"/>
      <c r="G66" s="180"/>
      <c r="H66" s="180">
        <f>'将来負担比率（分子）の構造'!K$41</f>
        <v>3114</v>
      </c>
      <c r="I66" s="180"/>
      <c r="J66" s="180"/>
      <c r="K66" s="180">
        <f>'将来負担比率（分子）の構造'!L$41</f>
        <v>3054</v>
      </c>
      <c r="L66" s="180"/>
      <c r="M66" s="180"/>
      <c r="N66" s="180">
        <f>'将来負担比率（分子）の構造'!M$41</f>
        <v>2896</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767</v>
      </c>
      <c r="C72" s="184">
        <f>基金残高に係る経年分析!G55</f>
        <v>618</v>
      </c>
      <c r="D72" s="184">
        <f>基金残高に係る経年分析!H55</f>
        <v>564</v>
      </c>
    </row>
    <row r="73" spans="1:16" x14ac:dyDescent="0.15">
      <c r="A73" s="183" t="s">
        <v>78</v>
      </c>
      <c r="B73" s="184">
        <f>基金残高に係る経年分析!F56</f>
        <v>53</v>
      </c>
      <c r="C73" s="184">
        <f>基金残高に係る経年分析!G56</f>
        <v>53</v>
      </c>
      <c r="D73" s="184">
        <f>基金残高に係る経年分析!H56</f>
        <v>53</v>
      </c>
    </row>
    <row r="74" spans="1:16" x14ac:dyDescent="0.15">
      <c r="A74" s="183" t="s">
        <v>79</v>
      </c>
      <c r="B74" s="184">
        <f>基金残高に係る経年分析!F57</f>
        <v>1108</v>
      </c>
      <c r="C74" s="184">
        <f>基金残高に係る経年分析!G57</f>
        <v>1324</v>
      </c>
      <c r="D74" s="184">
        <f>基金残高に係る経年分析!H57</f>
        <v>1377</v>
      </c>
    </row>
  </sheetData>
  <sheetProtection algorithmName="SHA-512" hashValue="6AlANgcvMBXasZC1NwE3I6YwifeMvFLP1Mk0XFuFe8D4S7wlAuS1j+tnXQ2XjCLcdWBWV5D3egqSSlOwNPbc6g==" saltValue="Kx1yAkv5rFdp1gSTEhwx3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223</v>
      </c>
      <c r="DI1" s="794"/>
      <c r="DJ1" s="794"/>
      <c r="DK1" s="794"/>
      <c r="DL1" s="794"/>
      <c r="DM1" s="794"/>
      <c r="DN1" s="795"/>
      <c r="DO1" s="225"/>
      <c r="DP1" s="793" t="s">
        <v>224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225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226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229</v>
      </c>
      <c r="S4" s="736"/>
      <c r="T4" s="736"/>
      <c r="U4" s="736"/>
      <c r="V4" s="736"/>
      <c r="W4" s="736"/>
      <c r="X4" s="736"/>
      <c r="Y4" s="737"/>
      <c r="Z4" s="735" t="s">
        <v>230</v>
      </c>
      <c r="AA4" s="736"/>
      <c r="AB4" s="736"/>
      <c r="AC4" s="737"/>
      <c r="AD4" s="735" t="s">
        <v>231</v>
      </c>
      <c r="AE4" s="736"/>
      <c r="AF4" s="736"/>
      <c r="AG4" s="736"/>
      <c r="AH4" s="736"/>
      <c r="AI4" s="736"/>
      <c r="AJ4" s="736"/>
      <c r="AK4" s="737"/>
      <c r="AL4" s="735" t="s">
        <v>230</v>
      </c>
      <c r="AM4" s="736"/>
      <c r="AN4" s="736"/>
      <c r="AO4" s="737"/>
      <c r="AP4" s="796" t="s">
        <v>232</v>
      </c>
      <c r="AQ4" s="796"/>
      <c r="AR4" s="796"/>
      <c r="AS4" s="796"/>
      <c r="AT4" s="796"/>
      <c r="AU4" s="796"/>
      <c r="AV4" s="796"/>
      <c r="AW4" s="796"/>
      <c r="AX4" s="796"/>
      <c r="AY4" s="796"/>
      <c r="AZ4" s="796"/>
      <c r="BA4" s="796"/>
      <c r="BB4" s="796"/>
      <c r="BC4" s="796"/>
      <c r="BD4" s="796"/>
      <c r="BE4" s="796"/>
      <c r="BF4" s="796"/>
      <c r="BG4" s="796" t="s">
        <v>233</v>
      </c>
      <c r="BH4" s="796"/>
      <c r="BI4" s="796"/>
      <c r="BJ4" s="796"/>
      <c r="BK4" s="796"/>
      <c r="BL4" s="796"/>
      <c r="BM4" s="796"/>
      <c r="BN4" s="796"/>
      <c r="BO4" s="796" t="s">
        <v>230</v>
      </c>
      <c r="BP4" s="796"/>
      <c r="BQ4" s="796"/>
      <c r="BR4" s="796"/>
      <c r="BS4" s="796" t="s">
        <v>234</v>
      </c>
      <c r="BT4" s="796"/>
      <c r="BU4" s="796"/>
      <c r="BV4" s="796"/>
      <c r="BW4" s="796"/>
      <c r="BX4" s="796"/>
      <c r="BY4" s="796"/>
      <c r="BZ4" s="796"/>
      <c r="CA4" s="796"/>
      <c r="CB4" s="796"/>
      <c r="CD4" s="778" t="s">
        <v>235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236</v>
      </c>
      <c r="C5" s="761"/>
      <c r="D5" s="761"/>
      <c r="E5" s="761"/>
      <c r="F5" s="761"/>
      <c r="G5" s="761"/>
      <c r="H5" s="761"/>
      <c r="I5" s="761"/>
      <c r="J5" s="761"/>
      <c r="K5" s="761"/>
      <c r="L5" s="761"/>
      <c r="M5" s="761"/>
      <c r="N5" s="761"/>
      <c r="O5" s="761"/>
      <c r="P5" s="761"/>
      <c r="Q5" s="762"/>
      <c r="R5" s="726">
        <v>284030</v>
      </c>
      <c r="S5" s="727"/>
      <c r="T5" s="727"/>
      <c r="U5" s="727"/>
      <c r="V5" s="727"/>
      <c r="W5" s="727"/>
      <c r="X5" s="727"/>
      <c r="Y5" s="773"/>
      <c r="Z5" s="791">
        <v>8</v>
      </c>
      <c r="AA5" s="791"/>
      <c r="AB5" s="791"/>
      <c r="AC5" s="791"/>
      <c r="AD5" s="792">
        <v>284018</v>
      </c>
      <c r="AE5" s="792"/>
      <c r="AF5" s="792"/>
      <c r="AG5" s="792"/>
      <c r="AH5" s="792"/>
      <c r="AI5" s="792"/>
      <c r="AJ5" s="792"/>
      <c r="AK5" s="792"/>
      <c r="AL5" s="774">
        <v>14.9</v>
      </c>
      <c r="AM5" s="743"/>
      <c r="AN5" s="743"/>
      <c r="AO5" s="775"/>
      <c r="AP5" s="760" t="s">
        <v>237</v>
      </c>
      <c r="AQ5" s="761"/>
      <c r="AR5" s="761"/>
      <c r="AS5" s="761"/>
      <c r="AT5" s="761"/>
      <c r="AU5" s="761"/>
      <c r="AV5" s="761"/>
      <c r="AW5" s="761"/>
      <c r="AX5" s="761"/>
      <c r="AY5" s="761"/>
      <c r="AZ5" s="761"/>
      <c r="BA5" s="761"/>
      <c r="BB5" s="761"/>
      <c r="BC5" s="761"/>
      <c r="BD5" s="761"/>
      <c r="BE5" s="761"/>
      <c r="BF5" s="762"/>
      <c r="BG5" s="661">
        <v>284030</v>
      </c>
      <c r="BH5" s="664"/>
      <c r="BI5" s="664"/>
      <c r="BJ5" s="664"/>
      <c r="BK5" s="664"/>
      <c r="BL5" s="664"/>
      <c r="BM5" s="664"/>
      <c r="BN5" s="665"/>
      <c r="BO5" s="723">
        <v>100</v>
      </c>
      <c r="BP5" s="723"/>
      <c r="BQ5" s="723"/>
      <c r="BR5" s="723"/>
      <c r="BS5" s="724" t="s">
        <v>238</v>
      </c>
      <c r="BT5" s="724"/>
      <c r="BU5" s="724"/>
      <c r="BV5" s="724"/>
      <c r="BW5" s="724"/>
      <c r="BX5" s="724"/>
      <c r="BY5" s="724"/>
      <c r="BZ5" s="724"/>
      <c r="CA5" s="724"/>
      <c r="CB5" s="765"/>
      <c r="CD5" s="778" t="s">
        <v>232</v>
      </c>
      <c r="CE5" s="779"/>
      <c r="CF5" s="779"/>
      <c r="CG5" s="779"/>
      <c r="CH5" s="779"/>
      <c r="CI5" s="779"/>
      <c r="CJ5" s="779"/>
      <c r="CK5" s="779"/>
      <c r="CL5" s="779"/>
      <c r="CM5" s="779"/>
      <c r="CN5" s="779"/>
      <c r="CO5" s="779"/>
      <c r="CP5" s="779"/>
      <c r="CQ5" s="780"/>
      <c r="CR5" s="778" t="s">
        <v>239</v>
      </c>
      <c r="CS5" s="779"/>
      <c r="CT5" s="779"/>
      <c r="CU5" s="779"/>
      <c r="CV5" s="779"/>
      <c r="CW5" s="779"/>
      <c r="CX5" s="779"/>
      <c r="CY5" s="780"/>
      <c r="CZ5" s="778" t="s">
        <v>230</v>
      </c>
      <c r="DA5" s="779"/>
      <c r="DB5" s="779"/>
      <c r="DC5" s="780"/>
      <c r="DD5" s="778" t="s">
        <v>240</v>
      </c>
      <c r="DE5" s="779"/>
      <c r="DF5" s="779"/>
      <c r="DG5" s="779"/>
      <c r="DH5" s="779"/>
      <c r="DI5" s="779"/>
      <c r="DJ5" s="779"/>
      <c r="DK5" s="779"/>
      <c r="DL5" s="779"/>
      <c r="DM5" s="779"/>
      <c r="DN5" s="779"/>
      <c r="DO5" s="779"/>
      <c r="DP5" s="780"/>
      <c r="DQ5" s="778" t="s">
        <v>241</v>
      </c>
      <c r="DR5" s="779"/>
      <c r="DS5" s="779"/>
      <c r="DT5" s="779"/>
      <c r="DU5" s="779"/>
      <c r="DV5" s="779"/>
      <c r="DW5" s="779"/>
      <c r="DX5" s="779"/>
      <c r="DY5" s="779"/>
      <c r="DZ5" s="779"/>
      <c r="EA5" s="779"/>
      <c r="EB5" s="779"/>
      <c r="EC5" s="780"/>
    </row>
    <row r="6" spans="2:143" ht="11.25" customHeight="1" x14ac:dyDescent="0.15">
      <c r="B6" s="658" t="s">
        <v>242</v>
      </c>
      <c r="C6" s="659"/>
      <c r="D6" s="659"/>
      <c r="E6" s="659"/>
      <c r="F6" s="659"/>
      <c r="G6" s="659"/>
      <c r="H6" s="659"/>
      <c r="I6" s="659"/>
      <c r="J6" s="659"/>
      <c r="K6" s="659"/>
      <c r="L6" s="659"/>
      <c r="M6" s="659"/>
      <c r="N6" s="659"/>
      <c r="O6" s="659"/>
      <c r="P6" s="659"/>
      <c r="Q6" s="660"/>
      <c r="R6" s="661">
        <v>42526</v>
      </c>
      <c r="S6" s="664"/>
      <c r="T6" s="664"/>
      <c r="U6" s="664"/>
      <c r="V6" s="664"/>
      <c r="W6" s="664"/>
      <c r="X6" s="664"/>
      <c r="Y6" s="665"/>
      <c r="Z6" s="723">
        <v>1.2</v>
      </c>
      <c r="AA6" s="723"/>
      <c r="AB6" s="723"/>
      <c r="AC6" s="723"/>
      <c r="AD6" s="724">
        <v>42526</v>
      </c>
      <c r="AE6" s="724"/>
      <c r="AF6" s="724"/>
      <c r="AG6" s="724"/>
      <c r="AH6" s="724"/>
      <c r="AI6" s="724"/>
      <c r="AJ6" s="724"/>
      <c r="AK6" s="724"/>
      <c r="AL6" s="666">
        <v>2.2000000000000002</v>
      </c>
      <c r="AM6" s="667"/>
      <c r="AN6" s="667"/>
      <c r="AO6" s="725"/>
      <c r="AP6" s="658" t="s">
        <v>243</v>
      </c>
      <c r="AQ6" s="659"/>
      <c r="AR6" s="659"/>
      <c r="AS6" s="659"/>
      <c r="AT6" s="659"/>
      <c r="AU6" s="659"/>
      <c r="AV6" s="659"/>
      <c r="AW6" s="659"/>
      <c r="AX6" s="659"/>
      <c r="AY6" s="659"/>
      <c r="AZ6" s="659"/>
      <c r="BA6" s="659"/>
      <c r="BB6" s="659"/>
      <c r="BC6" s="659"/>
      <c r="BD6" s="659"/>
      <c r="BE6" s="659"/>
      <c r="BF6" s="660"/>
      <c r="BG6" s="661">
        <v>284030</v>
      </c>
      <c r="BH6" s="664"/>
      <c r="BI6" s="664"/>
      <c r="BJ6" s="664"/>
      <c r="BK6" s="664"/>
      <c r="BL6" s="664"/>
      <c r="BM6" s="664"/>
      <c r="BN6" s="665"/>
      <c r="BO6" s="723">
        <v>100</v>
      </c>
      <c r="BP6" s="723"/>
      <c r="BQ6" s="723"/>
      <c r="BR6" s="723"/>
      <c r="BS6" s="724" t="s">
        <v>244</v>
      </c>
      <c r="BT6" s="724"/>
      <c r="BU6" s="724"/>
      <c r="BV6" s="724"/>
      <c r="BW6" s="724"/>
      <c r="BX6" s="724"/>
      <c r="BY6" s="724"/>
      <c r="BZ6" s="724"/>
      <c r="CA6" s="724"/>
      <c r="CB6" s="765"/>
      <c r="CD6" s="732" t="s">
        <v>245</v>
      </c>
      <c r="CE6" s="733"/>
      <c r="CF6" s="733"/>
      <c r="CG6" s="733"/>
      <c r="CH6" s="733"/>
      <c r="CI6" s="733"/>
      <c r="CJ6" s="733"/>
      <c r="CK6" s="733"/>
      <c r="CL6" s="733"/>
      <c r="CM6" s="733"/>
      <c r="CN6" s="733"/>
      <c r="CO6" s="733"/>
      <c r="CP6" s="733"/>
      <c r="CQ6" s="734"/>
      <c r="CR6" s="661">
        <v>42556</v>
      </c>
      <c r="CS6" s="664"/>
      <c r="CT6" s="664"/>
      <c r="CU6" s="664"/>
      <c r="CV6" s="664"/>
      <c r="CW6" s="664"/>
      <c r="CX6" s="664"/>
      <c r="CY6" s="665"/>
      <c r="CZ6" s="774">
        <v>1.3</v>
      </c>
      <c r="DA6" s="743"/>
      <c r="DB6" s="743"/>
      <c r="DC6" s="777"/>
      <c r="DD6" s="669" t="s">
        <v>238</v>
      </c>
      <c r="DE6" s="664"/>
      <c r="DF6" s="664"/>
      <c r="DG6" s="664"/>
      <c r="DH6" s="664"/>
      <c r="DI6" s="664"/>
      <c r="DJ6" s="664"/>
      <c r="DK6" s="664"/>
      <c r="DL6" s="664"/>
      <c r="DM6" s="664"/>
      <c r="DN6" s="664"/>
      <c r="DO6" s="664"/>
      <c r="DP6" s="665"/>
      <c r="DQ6" s="669">
        <v>42556</v>
      </c>
      <c r="DR6" s="664"/>
      <c r="DS6" s="664"/>
      <c r="DT6" s="664"/>
      <c r="DU6" s="664"/>
      <c r="DV6" s="664"/>
      <c r="DW6" s="664"/>
      <c r="DX6" s="664"/>
      <c r="DY6" s="664"/>
      <c r="DZ6" s="664"/>
      <c r="EA6" s="664"/>
      <c r="EB6" s="664"/>
      <c r="EC6" s="704"/>
    </row>
    <row r="7" spans="2:143" ht="11.25" customHeight="1" x14ac:dyDescent="0.15">
      <c r="B7" s="658" t="s">
        <v>246</v>
      </c>
      <c r="C7" s="659"/>
      <c r="D7" s="659"/>
      <c r="E7" s="659"/>
      <c r="F7" s="659"/>
      <c r="G7" s="659"/>
      <c r="H7" s="659"/>
      <c r="I7" s="659"/>
      <c r="J7" s="659"/>
      <c r="K7" s="659"/>
      <c r="L7" s="659"/>
      <c r="M7" s="659"/>
      <c r="N7" s="659"/>
      <c r="O7" s="659"/>
      <c r="P7" s="659"/>
      <c r="Q7" s="660"/>
      <c r="R7" s="661">
        <v>404</v>
      </c>
      <c r="S7" s="664"/>
      <c r="T7" s="664"/>
      <c r="U7" s="664"/>
      <c r="V7" s="664"/>
      <c r="W7" s="664"/>
      <c r="X7" s="664"/>
      <c r="Y7" s="665"/>
      <c r="Z7" s="723">
        <v>0</v>
      </c>
      <c r="AA7" s="723"/>
      <c r="AB7" s="723"/>
      <c r="AC7" s="723"/>
      <c r="AD7" s="724">
        <v>404</v>
      </c>
      <c r="AE7" s="724"/>
      <c r="AF7" s="724"/>
      <c r="AG7" s="724"/>
      <c r="AH7" s="724"/>
      <c r="AI7" s="724"/>
      <c r="AJ7" s="724"/>
      <c r="AK7" s="724"/>
      <c r="AL7" s="666">
        <v>0</v>
      </c>
      <c r="AM7" s="667"/>
      <c r="AN7" s="667"/>
      <c r="AO7" s="725"/>
      <c r="AP7" s="658" t="s">
        <v>247</v>
      </c>
      <c r="AQ7" s="659"/>
      <c r="AR7" s="659"/>
      <c r="AS7" s="659"/>
      <c r="AT7" s="659"/>
      <c r="AU7" s="659"/>
      <c r="AV7" s="659"/>
      <c r="AW7" s="659"/>
      <c r="AX7" s="659"/>
      <c r="AY7" s="659"/>
      <c r="AZ7" s="659"/>
      <c r="BA7" s="659"/>
      <c r="BB7" s="659"/>
      <c r="BC7" s="659"/>
      <c r="BD7" s="659"/>
      <c r="BE7" s="659"/>
      <c r="BF7" s="660"/>
      <c r="BG7" s="661">
        <v>128100</v>
      </c>
      <c r="BH7" s="664"/>
      <c r="BI7" s="664"/>
      <c r="BJ7" s="664"/>
      <c r="BK7" s="664"/>
      <c r="BL7" s="664"/>
      <c r="BM7" s="664"/>
      <c r="BN7" s="665"/>
      <c r="BO7" s="723">
        <v>45.1</v>
      </c>
      <c r="BP7" s="723"/>
      <c r="BQ7" s="723"/>
      <c r="BR7" s="723"/>
      <c r="BS7" s="724" t="s">
        <v>244</v>
      </c>
      <c r="BT7" s="724"/>
      <c r="BU7" s="724"/>
      <c r="BV7" s="724"/>
      <c r="BW7" s="724"/>
      <c r="BX7" s="724"/>
      <c r="BY7" s="724"/>
      <c r="BZ7" s="724"/>
      <c r="CA7" s="724"/>
      <c r="CB7" s="765"/>
      <c r="CD7" s="705" t="s">
        <v>248</v>
      </c>
      <c r="CE7" s="702"/>
      <c r="CF7" s="702"/>
      <c r="CG7" s="702"/>
      <c r="CH7" s="702"/>
      <c r="CI7" s="702"/>
      <c r="CJ7" s="702"/>
      <c r="CK7" s="702"/>
      <c r="CL7" s="702"/>
      <c r="CM7" s="702"/>
      <c r="CN7" s="702"/>
      <c r="CO7" s="702"/>
      <c r="CP7" s="702"/>
      <c r="CQ7" s="703"/>
      <c r="CR7" s="661">
        <v>682464</v>
      </c>
      <c r="CS7" s="664"/>
      <c r="CT7" s="664"/>
      <c r="CU7" s="664"/>
      <c r="CV7" s="664"/>
      <c r="CW7" s="664"/>
      <c r="CX7" s="664"/>
      <c r="CY7" s="665"/>
      <c r="CZ7" s="723">
        <v>20.399999999999999</v>
      </c>
      <c r="DA7" s="723"/>
      <c r="DB7" s="723"/>
      <c r="DC7" s="723"/>
      <c r="DD7" s="669">
        <v>39594</v>
      </c>
      <c r="DE7" s="664"/>
      <c r="DF7" s="664"/>
      <c r="DG7" s="664"/>
      <c r="DH7" s="664"/>
      <c r="DI7" s="664"/>
      <c r="DJ7" s="664"/>
      <c r="DK7" s="664"/>
      <c r="DL7" s="664"/>
      <c r="DM7" s="664"/>
      <c r="DN7" s="664"/>
      <c r="DO7" s="664"/>
      <c r="DP7" s="665"/>
      <c r="DQ7" s="669">
        <v>598064</v>
      </c>
      <c r="DR7" s="664"/>
      <c r="DS7" s="664"/>
      <c r="DT7" s="664"/>
      <c r="DU7" s="664"/>
      <c r="DV7" s="664"/>
      <c r="DW7" s="664"/>
      <c r="DX7" s="664"/>
      <c r="DY7" s="664"/>
      <c r="DZ7" s="664"/>
      <c r="EA7" s="664"/>
      <c r="EB7" s="664"/>
      <c r="EC7" s="704"/>
    </row>
    <row r="8" spans="2:143" ht="11.25" customHeight="1" x14ac:dyDescent="0.15">
      <c r="B8" s="658" t="s">
        <v>249</v>
      </c>
      <c r="C8" s="659"/>
      <c r="D8" s="659"/>
      <c r="E8" s="659"/>
      <c r="F8" s="659"/>
      <c r="G8" s="659"/>
      <c r="H8" s="659"/>
      <c r="I8" s="659"/>
      <c r="J8" s="659"/>
      <c r="K8" s="659"/>
      <c r="L8" s="659"/>
      <c r="M8" s="659"/>
      <c r="N8" s="659"/>
      <c r="O8" s="659"/>
      <c r="P8" s="659"/>
      <c r="Q8" s="660"/>
      <c r="R8" s="661">
        <v>726</v>
      </c>
      <c r="S8" s="664"/>
      <c r="T8" s="664"/>
      <c r="U8" s="664"/>
      <c r="V8" s="664"/>
      <c r="W8" s="664"/>
      <c r="X8" s="664"/>
      <c r="Y8" s="665"/>
      <c r="Z8" s="723">
        <v>0</v>
      </c>
      <c r="AA8" s="723"/>
      <c r="AB8" s="723"/>
      <c r="AC8" s="723"/>
      <c r="AD8" s="724">
        <v>726</v>
      </c>
      <c r="AE8" s="724"/>
      <c r="AF8" s="724"/>
      <c r="AG8" s="724"/>
      <c r="AH8" s="724"/>
      <c r="AI8" s="724"/>
      <c r="AJ8" s="724"/>
      <c r="AK8" s="724"/>
      <c r="AL8" s="666">
        <v>0</v>
      </c>
      <c r="AM8" s="667"/>
      <c r="AN8" s="667"/>
      <c r="AO8" s="725"/>
      <c r="AP8" s="658" t="s">
        <v>250</v>
      </c>
      <c r="AQ8" s="659"/>
      <c r="AR8" s="659"/>
      <c r="AS8" s="659"/>
      <c r="AT8" s="659"/>
      <c r="AU8" s="659"/>
      <c r="AV8" s="659"/>
      <c r="AW8" s="659"/>
      <c r="AX8" s="659"/>
      <c r="AY8" s="659"/>
      <c r="AZ8" s="659"/>
      <c r="BA8" s="659"/>
      <c r="BB8" s="659"/>
      <c r="BC8" s="659"/>
      <c r="BD8" s="659"/>
      <c r="BE8" s="659"/>
      <c r="BF8" s="660"/>
      <c r="BG8" s="661">
        <v>5603</v>
      </c>
      <c r="BH8" s="664"/>
      <c r="BI8" s="664"/>
      <c r="BJ8" s="664"/>
      <c r="BK8" s="664"/>
      <c r="BL8" s="664"/>
      <c r="BM8" s="664"/>
      <c r="BN8" s="665"/>
      <c r="BO8" s="723">
        <v>2</v>
      </c>
      <c r="BP8" s="723"/>
      <c r="BQ8" s="723"/>
      <c r="BR8" s="723"/>
      <c r="BS8" s="669" t="s">
        <v>244</v>
      </c>
      <c r="BT8" s="664"/>
      <c r="BU8" s="664"/>
      <c r="BV8" s="664"/>
      <c r="BW8" s="664"/>
      <c r="BX8" s="664"/>
      <c r="BY8" s="664"/>
      <c r="BZ8" s="664"/>
      <c r="CA8" s="664"/>
      <c r="CB8" s="704"/>
      <c r="CD8" s="705" t="s">
        <v>251</v>
      </c>
      <c r="CE8" s="702"/>
      <c r="CF8" s="702"/>
      <c r="CG8" s="702"/>
      <c r="CH8" s="702"/>
      <c r="CI8" s="702"/>
      <c r="CJ8" s="702"/>
      <c r="CK8" s="702"/>
      <c r="CL8" s="702"/>
      <c r="CM8" s="702"/>
      <c r="CN8" s="702"/>
      <c r="CO8" s="702"/>
      <c r="CP8" s="702"/>
      <c r="CQ8" s="703"/>
      <c r="CR8" s="661">
        <v>695610</v>
      </c>
      <c r="CS8" s="664"/>
      <c r="CT8" s="664"/>
      <c r="CU8" s="664"/>
      <c r="CV8" s="664"/>
      <c r="CW8" s="664"/>
      <c r="CX8" s="664"/>
      <c r="CY8" s="665"/>
      <c r="CZ8" s="723">
        <v>20.8</v>
      </c>
      <c r="DA8" s="723"/>
      <c r="DB8" s="723"/>
      <c r="DC8" s="723"/>
      <c r="DD8" s="669">
        <v>89987</v>
      </c>
      <c r="DE8" s="664"/>
      <c r="DF8" s="664"/>
      <c r="DG8" s="664"/>
      <c r="DH8" s="664"/>
      <c r="DI8" s="664"/>
      <c r="DJ8" s="664"/>
      <c r="DK8" s="664"/>
      <c r="DL8" s="664"/>
      <c r="DM8" s="664"/>
      <c r="DN8" s="664"/>
      <c r="DO8" s="664"/>
      <c r="DP8" s="665"/>
      <c r="DQ8" s="669">
        <v>419283</v>
      </c>
      <c r="DR8" s="664"/>
      <c r="DS8" s="664"/>
      <c r="DT8" s="664"/>
      <c r="DU8" s="664"/>
      <c r="DV8" s="664"/>
      <c r="DW8" s="664"/>
      <c r="DX8" s="664"/>
      <c r="DY8" s="664"/>
      <c r="DZ8" s="664"/>
      <c r="EA8" s="664"/>
      <c r="EB8" s="664"/>
      <c r="EC8" s="704"/>
    </row>
    <row r="9" spans="2:143" ht="11.25" customHeight="1" x14ac:dyDescent="0.15">
      <c r="B9" s="658" t="s">
        <v>252</v>
      </c>
      <c r="C9" s="659"/>
      <c r="D9" s="659"/>
      <c r="E9" s="659"/>
      <c r="F9" s="659"/>
      <c r="G9" s="659"/>
      <c r="H9" s="659"/>
      <c r="I9" s="659"/>
      <c r="J9" s="659"/>
      <c r="K9" s="659"/>
      <c r="L9" s="659"/>
      <c r="M9" s="659"/>
      <c r="N9" s="659"/>
      <c r="O9" s="659"/>
      <c r="P9" s="659"/>
      <c r="Q9" s="660"/>
      <c r="R9" s="661">
        <v>569</v>
      </c>
      <c r="S9" s="664"/>
      <c r="T9" s="664"/>
      <c r="U9" s="664"/>
      <c r="V9" s="664"/>
      <c r="W9" s="664"/>
      <c r="X9" s="664"/>
      <c r="Y9" s="665"/>
      <c r="Z9" s="723">
        <v>0</v>
      </c>
      <c r="AA9" s="723"/>
      <c r="AB9" s="723"/>
      <c r="AC9" s="723"/>
      <c r="AD9" s="724">
        <v>569</v>
      </c>
      <c r="AE9" s="724"/>
      <c r="AF9" s="724"/>
      <c r="AG9" s="724"/>
      <c r="AH9" s="724"/>
      <c r="AI9" s="724"/>
      <c r="AJ9" s="724"/>
      <c r="AK9" s="724"/>
      <c r="AL9" s="666">
        <v>0</v>
      </c>
      <c r="AM9" s="667"/>
      <c r="AN9" s="667"/>
      <c r="AO9" s="725"/>
      <c r="AP9" s="658" t="s">
        <v>253</v>
      </c>
      <c r="AQ9" s="659"/>
      <c r="AR9" s="659"/>
      <c r="AS9" s="659"/>
      <c r="AT9" s="659"/>
      <c r="AU9" s="659"/>
      <c r="AV9" s="659"/>
      <c r="AW9" s="659"/>
      <c r="AX9" s="659"/>
      <c r="AY9" s="659"/>
      <c r="AZ9" s="659"/>
      <c r="BA9" s="659"/>
      <c r="BB9" s="659"/>
      <c r="BC9" s="659"/>
      <c r="BD9" s="659"/>
      <c r="BE9" s="659"/>
      <c r="BF9" s="660"/>
      <c r="BG9" s="661">
        <v>107479</v>
      </c>
      <c r="BH9" s="664"/>
      <c r="BI9" s="664"/>
      <c r="BJ9" s="664"/>
      <c r="BK9" s="664"/>
      <c r="BL9" s="664"/>
      <c r="BM9" s="664"/>
      <c r="BN9" s="665"/>
      <c r="BO9" s="723">
        <v>37.799999999999997</v>
      </c>
      <c r="BP9" s="723"/>
      <c r="BQ9" s="723"/>
      <c r="BR9" s="723"/>
      <c r="BS9" s="669" t="s">
        <v>238</v>
      </c>
      <c r="BT9" s="664"/>
      <c r="BU9" s="664"/>
      <c r="BV9" s="664"/>
      <c r="BW9" s="664"/>
      <c r="BX9" s="664"/>
      <c r="BY9" s="664"/>
      <c r="BZ9" s="664"/>
      <c r="CA9" s="664"/>
      <c r="CB9" s="704"/>
      <c r="CD9" s="705" t="s">
        <v>254</v>
      </c>
      <c r="CE9" s="702"/>
      <c r="CF9" s="702"/>
      <c r="CG9" s="702"/>
      <c r="CH9" s="702"/>
      <c r="CI9" s="702"/>
      <c r="CJ9" s="702"/>
      <c r="CK9" s="702"/>
      <c r="CL9" s="702"/>
      <c r="CM9" s="702"/>
      <c r="CN9" s="702"/>
      <c r="CO9" s="702"/>
      <c r="CP9" s="702"/>
      <c r="CQ9" s="703"/>
      <c r="CR9" s="661">
        <v>280859</v>
      </c>
      <c r="CS9" s="664"/>
      <c r="CT9" s="664"/>
      <c r="CU9" s="664"/>
      <c r="CV9" s="664"/>
      <c r="CW9" s="664"/>
      <c r="CX9" s="664"/>
      <c r="CY9" s="665"/>
      <c r="CZ9" s="723">
        <v>8.4</v>
      </c>
      <c r="DA9" s="723"/>
      <c r="DB9" s="723"/>
      <c r="DC9" s="723"/>
      <c r="DD9" s="669">
        <v>3763</v>
      </c>
      <c r="DE9" s="664"/>
      <c r="DF9" s="664"/>
      <c r="DG9" s="664"/>
      <c r="DH9" s="664"/>
      <c r="DI9" s="664"/>
      <c r="DJ9" s="664"/>
      <c r="DK9" s="664"/>
      <c r="DL9" s="664"/>
      <c r="DM9" s="664"/>
      <c r="DN9" s="664"/>
      <c r="DO9" s="664"/>
      <c r="DP9" s="665"/>
      <c r="DQ9" s="669">
        <v>272717</v>
      </c>
      <c r="DR9" s="664"/>
      <c r="DS9" s="664"/>
      <c r="DT9" s="664"/>
      <c r="DU9" s="664"/>
      <c r="DV9" s="664"/>
      <c r="DW9" s="664"/>
      <c r="DX9" s="664"/>
      <c r="DY9" s="664"/>
      <c r="DZ9" s="664"/>
      <c r="EA9" s="664"/>
      <c r="EB9" s="664"/>
      <c r="EC9" s="704"/>
    </row>
    <row r="10" spans="2:143" ht="11.25" customHeight="1" x14ac:dyDescent="0.15">
      <c r="B10" s="658" t="s">
        <v>255</v>
      </c>
      <c r="C10" s="659"/>
      <c r="D10" s="659"/>
      <c r="E10" s="659"/>
      <c r="F10" s="659"/>
      <c r="G10" s="659"/>
      <c r="H10" s="659"/>
      <c r="I10" s="659"/>
      <c r="J10" s="659"/>
      <c r="K10" s="659"/>
      <c r="L10" s="659"/>
      <c r="M10" s="659"/>
      <c r="N10" s="659"/>
      <c r="O10" s="659"/>
      <c r="P10" s="659"/>
      <c r="Q10" s="660"/>
      <c r="R10" s="661" t="s">
        <v>244</v>
      </c>
      <c r="S10" s="664"/>
      <c r="T10" s="664"/>
      <c r="U10" s="664"/>
      <c r="V10" s="664"/>
      <c r="W10" s="664"/>
      <c r="X10" s="664"/>
      <c r="Y10" s="665"/>
      <c r="Z10" s="723" t="s">
        <v>244</v>
      </c>
      <c r="AA10" s="723"/>
      <c r="AB10" s="723"/>
      <c r="AC10" s="723"/>
      <c r="AD10" s="724" t="s">
        <v>244</v>
      </c>
      <c r="AE10" s="724"/>
      <c r="AF10" s="724"/>
      <c r="AG10" s="724"/>
      <c r="AH10" s="724"/>
      <c r="AI10" s="724"/>
      <c r="AJ10" s="724"/>
      <c r="AK10" s="724"/>
      <c r="AL10" s="666" t="s">
        <v>244</v>
      </c>
      <c r="AM10" s="667"/>
      <c r="AN10" s="667"/>
      <c r="AO10" s="725"/>
      <c r="AP10" s="658" t="s">
        <v>256</v>
      </c>
      <c r="AQ10" s="659"/>
      <c r="AR10" s="659"/>
      <c r="AS10" s="659"/>
      <c r="AT10" s="659"/>
      <c r="AU10" s="659"/>
      <c r="AV10" s="659"/>
      <c r="AW10" s="659"/>
      <c r="AX10" s="659"/>
      <c r="AY10" s="659"/>
      <c r="AZ10" s="659"/>
      <c r="BA10" s="659"/>
      <c r="BB10" s="659"/>
      <c r="BC10" s="659"/>
      <c r="BD10" s="659"/>
      <c r="BE10" s="659"/>
      <c r="BF10" s="660"/>
      <c r="BG10" s="661">
        <v>4576</v>
      </c>
      <c r="BH10" s="664"/>
      <c r="BI10" s="664"/>
      <c r="BJ10" s="664"/>
      <c r="BK10" s="664"/>
      <c r="BL10" s="664"/>
      <c r="BM10" s="664"/>
      <c r="BN10" s="665"/>
      <c r="BO10" s="723">
        <v>1.6</v>
      </c>
      <c r="BP10" s="723"/>
      <c r="BQ10" s="723"/>
      <c r="BR10" s="723"/>
      <c r="BS10" s="669" t="s">
        <v>257</v>
      </c>
      <c r="BT10" s="664"/>
      <c r="BU10" s="664"/>
      <c r="BV10" s="664"/>
      <c r="BW10" s="664"/>
      <c r="BX10" s="664"/>
      <c r="BY10" s="664"/>
      <c r="BZ10" s="664"/>
      <c r="CA10" s="664"/>
      <c r="CB10" s="704"/>
      <c r="CD10" s="705" t="s">
        <v>258</v>
      </c>
      <c r="CE10" s="702"/>
      <c r="CF10" s="702"/>
      <c r="CG10" s="702"/>
      <c r="CH10" s="702"/>
      <c r="CI10" s="702"/>
      <c r="CJ10" s="702"/>
      <c r="CK10" s="702"/>
      <c r="CL10" s="702"/>
      <c r="CM10" s="702"/>
      <c r="CN10" s="702"/>
      <c r="CO10" s="702"/>
      <c r="CP10" s="702"/>
      <c r="CQ10" s="703"/>
      <c r="CR10" s="661">
        <v>109</v>
      </c>
      <c r="CS10" s="664"/>
      <c r="CT10" s="664"/>
      <c r="CU10" s="664"/>
      <c r="CV10" s="664"/>
      <c r="CW10" s="664"/>
      <c r="CX10" s="664"/>
      <c r="CY10" s="665"/>
      <c r="CZ10" s="723">
        <v>0</v>
      </c>
      <c r="DA10" s="723"/>
      <c r="DB10" s="723"/>
      <c r="DC10" s="723"/>
      <c r="DD10" s="669" t="s">
        <v>257</v>
      </c>
      <c r="DE10" s="664"/>
      <c r="DF10" s="664"/>
      <c r="DG10" s="664"/>
      <c r="DH10" s="664"/>
      <c r="DI10" s="664"/>
      <c r="DJ10" s="664"/>
      <c r="DK10" s="664"/>
      <c r="DL10" s="664"/>
      <c r="DM10" s="664"/>
      <c r="DN10" s="664"/>
      <c r="DO10" s="664"/>
      <c r="DP10" s="665"/>
      <c r="DQ10" s="669">
        <v>109</v>
      </c>
      <c r="DR10" s="664"/>
      <c r="DS10" s="664"/>
      <c r="DT10" s="664"/>
      <c r="DU10" s="664"/>
      <c r="DV10" s="664"/>
      <c r="DW10" s="664"/>
      <c r="DX10" s="664"/>
      <c r="DY10" s="664"/>
      <c r="DZ10" s="664"/>
      <c r="EA10" s="664"/>
      <c r="EB10" s="664"/>
      <c r="EC10" s="704"/>
    </row>
    <row r="11" spans="2:143" ht="11.25" customHeight="1" x14ac:dyDescent="0.15">
      <c r="B11" s="658" t="s">
        <v>259</v>
      </c>
      <c r="C11" s="659"/>
      <c r="D11" s="659"/>
      <c r="E11" s="659"/>
      <c r="F11" s="659"/>
      <c r="G11" s="659"/>
      <c r="H11" s="659"/>
      <c r="I11" s="659"/>
      <c r="J11" s="659"/>
      <c r="K11" s="659"/>
      <c r="L11" s="659"/>
      <c r="M11" s="659"/>
      <c r="N11" s="659"/>
      <c r="O11" s="659"/>
      <c r="P11" s="659"/>
      <c r="Q11" s="660"/>
      <c r="R11" s="661" t="s">
        <v>244</v>
      </c>
      <c r="S11" s="664"/>
      <c r="T11" s="664"/>
      <c r="U11" s="664"/>
      <c r="V11" s="664"/>
      <c r="W11" s="664"/>
      <c r="X11" s="664"/>
      <c r="Y11" s="665"/>
      <c r="Z11" s="723" t="s">
        <v>257</v>
      </c>
      <c r="AA11" s="723"/>
      <c r="AB11" s="723"/>
      <c r="AC11" s="723"/>
      <c r="AD11" s="724" t="s">
        <v>257</v>
      </c>
      <c r="AE11" s="724"/>
      <c r="AF11" s="724"/>
      <c r="AG11" s="724"/>
      <c r="AH11" s="724"/>
      <c r="AI11" s="724"/>
      <c r="AJ11" s="724"/>
      <c r="AK11" s="724"/>
      <c r="AL11" s="666" t="s">
        <v>238</v>
      </c>
      <c r="AM11" s="667"/>
      <c r="AN11" s="667"/>
      <c r="AO11" s="725"/>
      <c r="AP11" s="658" t="s">
        <v>260</v>
      </c>
      <c r="AQ11" s="659"/>
      <c r="AR11" s="659"/>
      <c r="AS11" s="659"/>
      <c r="AT11" s="659"/>
      <c r="AU11" s="659"/>
      <c r="AV11" s="659"/>
      <c r="AW11" s="659"/>
      <c r="AX11" s="659"/>
      <c r="AY11" s="659"/>
      <c r="AZ11" s="659"/>
      <c r="BA11" s="659"/>
      <c r="BB11" s="659"/>
      <c r="BC11" s="659"/>
      <c r="BD11" s="659"/>
      <c r="BE11" s="659"/>
      <c r="BF11" s="660"/>
      <c r="BG11" s="661">
        <v>10442</v>
      </c>
      <c r="BH11" s="664"/>
      <c r="BI11" s="664"/>
      <c r="BJ11" s="664"/>
      <c r="BK11" s="664"/>
      <c r="BL11" s="664"/>
      <c r="BM11" s="664"/>
      <c r="BN11" s="665"/>
      <c r="BO11" s="723">
        <v>3.7</v>
      </c>
      <c r="BP11" s="723"/>
      <c r="BQ11" s="723"/>
      <c r="BR11" s="723"/>
      <c r="BS11" s="669" t="s">
        <v>257</v>
      </c>
      <c r="BT11" s="664"/>
      <c r="BU11" s="664"/>
      <c r="BV11" s="664"/>
      <c r="BW11" s="664"/>
      <c r="BX11" s="664"/>
      <c r="BY11" s="664"/>
      <c r="BZ11" s="664"/>
      <c r="CA11" s="664"/>
      <c r="CB11" s="704"/>
      <c r="CD11" s="705" t="s">
        <v>261</v>
      </c>
      <c r="CE11" s="702"/>
      <c r="CF11" s="702"/>
      <c r="CG11" s="702"/>
      <c r="CH11" s="702"/>
      <c r="CI11" s="702"/>
      <c r="CJ11" s="702"/>
      <c r="CK11" s="702"/>
      <c r="CL11" s="702"/>
      <c r="CM11" s="702"/>
      <c r="CN11" s="702"/>
      <c r="CO11" s="702"/>
      <c r="CP11" s="702"/>
      <c r="CQ11" s="703"/>
      <c r="CR11" s="661">
        <v>326250</v>
      </c>
      <c r="CS11" s="664"/>
      <c r="CT11" s="664"/>
      <c r="CU11" s="664"/>
      <c r="CV11" s="664"/>
      <c r="CW11" s="664"/>
      <c r="CX11" s="664"/>
      <c r="CY11" s="665"/>
      <c r="CZ11" s="723">
        <v>9.8000000000000007</v>
      </c>
      <c r="DA11" s="723"/>
      <c r="DB11" s="723"/>
      <c r="DC11" s="723"/>
      <c r="DD11" s="669">
        <v>23225</v>
      </c>
      <c r="DE11" s="664"/>
      <c r="DF11" s="664"/>
      <c r="DG11" s="664"/>
      <c r="DH11" s="664"/>
      <c r="DI11" s="664"/>
      <c r="DJ11" s="664"/>
      <c r="DK11" s="664"/>
      <c r="DL11" s="664"/>
      <c r="DM11" s="664"/>
      <c r="DN11" s="664"/>
      <c r="DO11" s="664"/>
      <c r="DP11" s="665"/>
      <c r="DQ11" s="669">
        <v>201483</v>
      </c>
      <c r="DR11" s="664"/>
      <c r="DS11" s="664"/>
      <c r="DT11" s="664"/>
      <c r="DU11" s="664"/>
      <c r="DV11" s="664"/>
      <c r="DW11" s="664"/>
      <c r="DX11" s="664"/>
      <c r="DY11" s="664"/>
      <c r="DZ11" s="664"/>
      <c r="EA11" s="664"/>
      <c r="EB11" s="664"/>
      <c r="EC11" s="704"/>
    </row>
    <row r="12" spans="2:143" ht="11.25" customHeight="1" x14ac:dyDescent="0.15">
      <c r="B12" s="658" t="s">
        <v>262</v>
      </c>
      <c r="C12" s="659"/>
      <c r="D12" s="659"/>
      <c r="E12" s="659"/>
      <c r="F12" s="659"/>
      <c r="G12" s="659"/>
      <c r="H12" s="659"/>
      <c r="I12" s="659"/>
      <c r="J12" s="659"/>
      <c r="K12" s="659"/>
      <c r="L12" s="659"/>
      <c r="M12" s="659"/>
      <c r="N12" s="659"/>
      <c r="O12" s="659"/>
      <c r="P12" s="659"/>
      <c r="Q12" s="660"/>
      <c r="R12" s="661">
        <v>60136</v>
      </c>
      <c r="S12" s="664"/>
      <c r="T12" s="664"/>
      <c r="U12" s="664"/>
      <c r="V12" s="664"/>
      <c r="W12" s="664"/>
      <c r="X12" s="664"/>
      <c r="Y12" s="665"/>
      <c r="Z12" s="723">
        <v>1.7</v>
      </c>
      <c r="AA12" s="723"/>
      <c r="AB12" s="723"/>
      <c r="AC12" s="723"/>
      <c r="AD12" s="724">
        <v>60136</v>
      </c>
      <c r="AE12" s="724"/>
      <c r="AF12" s="724"/>
      <c r="AG12" s="724"/>
      <c r="AH12" s="724"/>
      <c r="AI12" s="724"/>
      <c r="AJ12" s="724"/>
      <c r="AK12" s="724"/>
      <c r="AL12" s="666">
        <v>3.2</v>
      </c>
      <c r="AM12" s="667"/>
      <c r="AN12" s="667"/>
      <c r="AO12" s="725"/>
      <c r="AP12" s="658" t="s">
        <v>263</v>
      </c>
      <c r="AQ12" s="659"/>
      <c r="AR12" s="659"/>
      <c r="AS12" s="659"/>
      <c r="AT12" s="659"/>
      <c r="AU12" s="659"/>
      <c r="AV12" s="659"/>
      <c r="AW12" s="659"/>
      <c r="AX12" s="659"/>
      <c r="AY12" s="659"/>
      <c r="AZ12" s="659"/>
      <c r="BA12" s="659"/>
      <c r="BB12" s="659"/>
      <c r="BC12" s="659"/>
      <c r="BD12" s="659"/>
      <c r="BE12" s="659"/>
      <c r="BF12" s="660"/>
      <c r="BG12" s="661">
        <v>137603</v>
      </c>
      <c r="BH12" s="664"/>
      <c r="BI12" s="664"/>
      <c r="BJ12" s="664"/>
      <c r="BK12" s="664"/>
      <c r="BL12" s="664"/>
      <c r="BM12" s="664"/>
      <c r="BN12" s="665"/>
      <c r="BO12" s="723">
        <v>48.4</v>
      </c>
      <c r="BP12" s="723"/>
      <c r="BQ12" s="723"/>
      <c r="BR12" s="723"/>
      <c r="BS12" s="669" t="s">
        <v>257</v>
      </c>
      <c r="BT12" s="664"/>
      <c r="BU12" s="664"/>
      <c r="BV12" s="664"/>
      <c r="BW12" s="664"/>
      <c r="BX12" s="664"/>
      <c r="BY12" s="664"/>
      <c r="BZ12" s="664"/>
      <c r="CA12" s="664"/>
      <c r="CB12" s="704"/>
      <c r="CD12" s="705" t="s">
        <v>264</v>
      </c>
      <c r="CE12" s="702"/>
      <c r="CF12" s="702"/>
      <c r="CG12" s="702"/>
      <c r="CH12" s="702"/>
      <c r="CI12" s="702"/>
      <c r="CJ12" s="702"/>
      <c r="CK12" s="702"/>
      <c r="CL12" s="702"/>
      <c r="CM12" s="702"/>
      <c r="CN12" s="702"/>
      <c r="CO12" s="702"/>
      <c r="CP12" s="702"/>
      <c r="CQ12" s="703"/>
      <c r="CR12" s="661">
        <v>88996</v>
      </c>
      <c r="CS12" s="664"/>
      <c r="CT12" s="664"/>
      <c r="CU12" s="664"/>
      <c r="CV12" s="664"/>
      <c r="CW12" s="664"/>
      <c r="CX12" s="664"/>
      <c r="CY12" s="665"/>
      <c r="CZ12" s="723">
        <v>2.7</v>
      </c>
      <c r="DA12" s="723"/>
      <c r="DB12" s="723"/>
      <c r="DC12" s="723"/>
      <c r="DD12" s="669">
        <v>1446</v>
      </c>
      <c r="DE12" s="664"/>
      <c r="DF12" s="664"/>
      <c r="DG12" s="664"/>
      <c r="DH12" s="664"/>
      <c r="DI12" s="664"/>
      <c r="DJ12" s="664"/>
      <c r="DK12" s="664"/>
      <c r="DL12" s="664"/>
      <c r="DM12" s="664"/>
      <c r="DN12" s="664"/>
      <c r="DO12" s="664"/>
      <c r="DP12" s="665"/>
      <c r="DQ12" s="669">
        <v>57414</v>
      </c>
      <c r="DR12" s="664"/>
      <c r="DS12" s="664"/>
      <c r="DT12" s="664"/>
      <c r="DU12" s="664"/>
      <c r="DV12" s="664"/>
      <c r="DW12" s="664"/>
      <c r="DX12" s="664"/>
      <c r="DY12" s="664"/>
      <c r="DZ12" s="664"/>
      <c r="EA12" s="664"/>
      <c r="EB12" s="664"/>
      <c r="EC12" s="704"/>
    </row>
    <row r="13" spans="2:143" ht="11.25" customHeight="1" x14ac:dyDescent="0.15">
      <c r="B13" s="658" t="s">
        <v>265</v>
      </c>
      <c r="C13" s="659"/>
      <c r="D13" s="659"/>
      <c r="E13" s="659"/>
      <c r="F13" s="659"/>
      <c r="G13" s="659"/>
      <c r="H13" s="659"/>
      <c r="I13" s="659"/>
      <c r="J13" s="659"/>
      <c r="K13" s="659"/>
      <c r="L13" s="659"/>
      <c r="M13" s="659"/>
      <c r="N13" s="659"/>
      <c r="O13" s="659"/>
      <c r="P13" s="659"/>
      <c r="Q13" s="660"/>
      <c r="R13" s="661" t="s">
        <v>244</v>
      </c>
      <c r="S13" s="664"/>
      <c r="T13" s="664"/>
      <c r="U13" s="664"/>
      <c r="V13" s="664"/>
      <c r="W13" s="664"/>
      <c r="X13" s="664"/>
      <c r="Y13" s="665"/>
      <c r="Z13" s="723" t="s">
        <v>244</v>
      </c>
      <c r="AA13" s="723"/>
      <c r="AB13" s="723"/>
      <c r="AC13" s="723"/>
      <c r="AD13" s="724" t="s">
        <v>238</v>
      </c>
      <c r="AE13" s="724"/>
      <c r="AF13" s="724"/>
      <c r="AG13" s="724"/>
      <c r="AH13" s="724"/>
      <c r="AI13" s="724"/>
      <c r="AJ13" s="724"/>
      <c r="AK13" s="724"/>
      <c r="AL13" s="666" t="s">
        <v>257</v>
      </c>
      <c r="AM13" s="667"/>
      <c r="AN13" s="667"/>
      <c r="AO13" s="725"/>
      <c r="AP13" s="658" t="s">
        <v>266</v>
      </c>
      <c r="AQ13" s="659"/>
      <c r="AR13" s="659"/>
      <c r="AS13" s="659"/>
      <c r="AT13" s="659"/>
      <c r="AU13" s="659"/>
      <c r="AV13" s="659"/>
      <c r="AW13" s="659"/>
      <c r="AX13" s="659"/>
      <c r="AY13" s="659"/>
      <c r="AZ13" s="659"/>
      <c r="BA13" s="659"/>
      <c r="BB13" s="659"/>
      <c r="BC13" s="659"/>
      <c r="BD13" s="659"/>
      <c r="BE13" s="659"/>
      <c r="BF13" s="660"/>
      <c r="BG13" s="661">
        <v>131842</v>
      </c>
      <c r="BH13" s="664"/>
      <c r="BI13" s="664"/>
      <c r="BJ13" s="664"/>
      <c r="BK13" s="664"/>
      <c r="BL13" s="664"/>
      <c r="BM13" s="664"/>
      <c r="BN13" s="665"/>
      <c r="BO13" s="723">
        <v>46.4</v>
      </c>
      <c r="BP13" s="723"/>
      <c r="BQ13" s="723"/>
      <c r="BR13" s="723"/>
      <c r="BS13" s="669" t="s">
        <v>257</v>
      </c>
      <c r="BT13" s="664"/>
      <c r="BU13" s="664"/>
      <c r="BV13" s="664"/>
      <c r="BW13" s="664"/>
      <c r="BX13" s="664"/>
      <c r="BY13" s="664"/>
      <c r="BZ13" s="664"/>
      <c r="CA13" s="664"/>
      <c r="CB13" s="704"/>
      <c r="CD13" s="705" t="s">
        <v>267</v>
      </c>
      <c r="CE13" s="702"/>
      <c r="CF13" s="702"/>
      <c r="CG13" s="702"/>
      <c r="CH13" s="702"/>
      <c r="CI13" s="702"/>
      <c r="CJ13" s="702"/>
      <c r="CK13" s="702"/>
      <c r="CL13" s="702"/>
      <c r="CM13" s="702"/>
      <c r="CN13" s="702"/>
      <c r="CO13" s="702"/>
      <c r="CP13" s="702"/>
      <c r="CQ13" s="703"/>
      <c r="CR13" s="661">
        <v>329521</v>
      </c>
      <c r="CS13" s="664"/>
      <c r="CT13" s="664"/>
      <c r="CU13" s="664"/>
      <c r="CV13" s="664"/>
      <c r="CW13" s="664"/>
      <c r="CX13" s="664"/>
      <c r="CY13" s="665"/>
      <c r="CZ13" s="723">
        <v>9.8000000000000007</v>
      </c>
      <c r="DA13" s="723"/>
      <c r="DB13" s="723"/>
      <c r="DC13" s="723"/>
      <c r="DD13" s="669">
        <v>256972</v>
      </c>
      <c r="DE13" s="664"/>
      <c r="DF13" s="664"/>
      <c r="DG13" s="664"/>
      <c r="DH13" s="664"/>
      <c r="DI13" s="664"/>
      <c r="DJ13" s="664"/>
      <c r="DK13" s="664"/>
      <c r="DL13" s="664"/>
      <c r="DM13" s="664"/>
      <c r="DN13" s="664"/>
      <c r="DO13" s="664"/>
      <c r="DP13" s="665"/>
      <c r="DQ13" s="669">
        <v>142579</v>
      </c>
      <c r="DR13" s="664"/>
      <c r="DS13" s="664"/>
      <c r="DT13" s="664"/>
      <c r="DU13" s="664"/>
      <c r="DV13" s="664"/>
      <c r="DW13" s="664"/>
      <c r="DX13" s="664"/>
      <c r="DY13" s="664"/>
      <c r="DZ13" s="664"/>
      <c r="EA13" s="664"/>
      <c r="EB13" s="664"/>
      <c r="EC13" s="704"/>
    </row>
    <row r="14" spans="2:143" ht="11.25" customHeight="1" x14ac:dyDescent="0.15">
      <c r="B14" s="658" t="s">
        <v>268</v>
      </c>
      <c r="C14" s="659"/>
      <c r="D14" s="659"/>
      <c r="E14" s="659"/>
      <c r="F14" s="659"/>
      <c r="G14" s="659"/>
      <c r="H14" s="659"/>
      <c r="I14" s="659"/>
      <c r="J14" s="659"/>
      <c r="K14" s="659"/>
      <c r="L14" s="659"/>
      <c r="M14" s="659"/>
      <c r="N14" s="659"/>
      <c r="O14" s="659"/>
      <c r="P14" s="659"/>
      <c r="Q14" s="660"/>
      <c r="R14" s="661" t="s">
        <v>257</v>
      </c>
      <c r="S14" s="664"/>
      <c r="T14" s="664"/>
      <c r="U14" s="664"/>
      <c r="V14" s="664"/>
      <c r="W14" s="664"/>
      <c r="X14" s="664"/>
      <c r="Y14" s="665"/>
      <c r="Z14" s="723" t="s">
        <v>238</v>
      </c>
      <c r="AA14" s="723"/>
      <c r="AB14" s="723"/>
      <c r="AC14" s="723"/>
      <c r="AD14" s="724" t="s">
        <v>244</v>
      </c>
      <c r="AE14" s="724"/>
      <c r="AF14" s="724"/>
      <c r="AG14" s="724"/>
      <c r="AH14" s="724"/>
      <c r="AI14" s="724"/>
      <c r="AJ14" s="724"/>
      <c r="AK14" s="724"/>
      <c r="AL14" s="666" t="s">
        <v>257</v>
      </c>
      <c r="AM14" s="667"/>
      <c r="AN14" s="667"/>
      <c r="AO14" s="725"/>
      <c r="AP14" s="658" t="s">
        <v>269</v>
      </c>
      <c r="AQ14" s="659"/>
      <c r="AR14" s="659"/>
      <c r="AS14" s="659"/>
      <c r="AT14" s="659"/>
      <c r="AU14" s="659"/>
      <c r="AV14" s="659"/>
      <c r="AW14" s="659"/>
      <c r="AX14" s="659"/>
      <c r="AY14" s="659"/>
      <c r="AZ14" s="659"/>
      <c r="BA14" s="659"/>
      <c r="BB14" s="659"/>
      <c r="BC14" s="659"/>
      <c r="BD14" s="659"/>
      <c r="BE14" s="659"/>
      <c r="BF14" s="660"/>
      <c r="BG14" s="661">
        <v>13912</v>
      </c>
      <c r="BH14" s="664"/>
      <c r="BI14" s="664"/>
      <c r="BJ14" s="664"/>
      <c r="BK14" s="664"/>
      <c r="BL14" s="664"/>
      <c r="BM14" s="664"/>
      <c r="BN14" s="665"/>
      <c r="BO14" s="723">
        <v>4.9000000000000004</v>
      </c>
      <c r="BP14" s="723"/>
      <c r="BQ14" s="723"/>
      <c r="BR14" s="723"/>
      <c r="BS14" s="669" t="s">
        <v>238</v>
      </c>
      <c r="BT14" s="664"/>
      <c r="BU14" s="664"/>
      <c r="BV14" s="664"/>
      <c r="BW14" s="664"/>
      <c r="BX14" s="664"/>
      <c r="BY14" s="664"/>
      <c r="BZ14" s="664"/>
      <c r="CA14" s="664"/>
      <c r="CB14" s="704"/>
      <c r="CD14" s="705" t="s">
        <v>270</v>
      </c>
      <c r="CE14" s="702"/>
      <c r="CF14" s="702"/>
      <c r="CG14" s="702"/>
      <c r="CH14" s="702"/>
      <c r="CI14" s="702"/>
      <c r="CJ14" s="702"/>
      <c r="CK14" s="702"/>
      <c r="CL14" s="702"/>
      <c r="CM14" s="702"/>
      <c r="CN14" s="702"/>
      <c r="CO14" s="702"/>
      <c r="CP14" s="702"/>
      <c r="CQ14" s="703"/>
      <c r="CR14" s="661">
        <v>118257</v>
      </c>
      <c r="CS14" s="664"/>
      <c r="CT14" s="664"/>
      <c r="CU14" s="664"/>
      <c r="CV14" s="664"/>
      <c r="CW14" s="664"/>
      <c r="CX14" s="664"/>
      <c r="CY14" s="665"/>
      <c r="CZ14" s="723">
        <v>3.5</v>
      </c>
      <c r="DA14" s="723"/>
      <c r="DB14" s="723"/>
      <c r="DC14" s="723"/>
      <c r="DD14" s="669">
        <v>6744</v>
      </c>
      <c r="DE14" s="664"/>
      <c r="DF14" s="664"/>
      <c r="DG14" s="664"/>
      <c r="DH14" s="664"/>
      <c r="DI14" s="664"/>
      <c r="DJ14" s="664"/>
      <c r="DK14" s="664"/>
      <c r="DL14" s="664"/>
      <c r="DM14" s="664"/>
      <c r="DN14" s="664"/>
      <c r="DO14" s="664"/>
      <c r="DP14" s="665"/>
      <c r="DQ14" s="669">
        <v>112219</v>
      </c>
      <c r="DR14" s="664"/>
      <c r="DS14" s="664"/>
      <c r="DT14" s="664"/>
      <c r="DU14" s="664"/>
      <c r="DV14" s="664"/>
      <c r="DW14" s="664"/>
      <c r="DX14" s="664"/>
      <c r="DY14" s="664"/>
      <c r="DZ14" s="664"/>
      <c r="EA14" s="664"/>
      <c r="EB14" s="664"/>
      <c r="EC14" s="704"/>
    </row>
    <row r="15" spans="2:143" ht="11.25" customHeight="1" x14ac:dyDescent="0.15">
      <c r="B15" s="658" t="s">
        <v>271</v>
      </c>
      <c r="C15" s="659"/>
      <c r="D15" s="659"/>
      <c r="E15" s="659"/>
      <c r="F15" s="659"/>
      <c r="G15" s="659"/>
      <c r="H15" s="659"/>
      <c r="I15" s="659"/>
      <c r="J15" s="659"/>
      <c r="K15" s="659"/>
      <c r="L15" s="659"/>
      <c r="M15" s="659"/>
      <c r="N15" s="659"/>
      <c r="O15" s="659"/>
      <c r="P15" s="659"/>
      <c r="Q15" s="660"/>
      <c r="R15" s="661">
        <v>9491</v>
      </c>
      <c r="S15" s="664"/>
      <c r="T15" s="664"/>
      <c r="U15" s="664"/>
      <c r="V15" s="664"/>
      <c r="W15" s="664"/>
      <c r="X15" s="664"/>
      <c r="Y15" s="665"/>
      <c r="Z15" s="723">
        <v>0.3</v>
      </c>
      <c r="AA15" s="723"/>
      <c r="AB15" s="723"/>
      <c r="AC15" s="723"/>
      <c r="AD15" s="724">
        <v>9491</v>
      </c>
      <c r="AE15" s="724"/>
      <c r="AF15" s="724"/>
      <c r="AG15" s="724"/>
      <c r="AH15" s="724"/>
      <c r="AI15" s="724"/>
      <c r="AJ15" s="724"/>
      <c r="AK15" s="724"/>
      <c r="AL15" s="666">
        <v>0.5</v>
      </c>
      <c r="AM15" s="667"/>
      <c r="AN15" s="667"/>
      <c r="AO15" s="725"/>
      <c r="AP15" s="658" t="s">
        <v>272</v>
      </c>
      <c r="AQ15" s="659"/>
      <c r="AR15" s="659"/>
      <c r="AS15" s="659"/>
      <c r="AT15" s="659"/>
      <c r="AU15" s="659"/>
      <c r="AV15" s="659"/>
      <c r="AW15" s="659"/>
      <c r="AX15" s="659"/>
      <c r="AY15" s="659"/>
      <c r="AZ15" s="659"/>
      <c r="BA15" s="659"/>
      <c r="BB15" s="659"/>
      <c r="BC15" s="659"/>
      <c r="BD15" s="659"/>
      <c r="BE15" s="659"/>
      <c r="BF15" s="660"/>
      <c r="BG15" s="661">
        <v>4415</v>
      </c>
      <c r="BH15" s="664"/>
      <c r="BI15" s="664"/>
      <c r="BJ15" s="664"/>
      <c r="BK15" s="664"/>
      <c r="BL15" s="664"/>
      <c r="BM15" s="664"/>
      <c r="BN15" s="665"/>
      <c r="BO15" s="723">
        <v>1.6</v>
      </c>
      <c r="BP15" s="723"/>
      <c r="BQ15" s="723"/>
      <c r="BR15" s="723"/>
      <c r="BS15" s="669" t="s">
        <v>257</v>
      </c>
      <c r="BT15" s="664"/>
      <c r="BU15" s="664"/>
      <c r="BV15" s="664"/>
      <c r="BW15" s="664"/>
      <c r="BX15" s="664"/>
      <c r="BY15" s="664"/>
      <c r="BZ15" s="664"/>
      <c r="CA15" s="664"/>
      <c r="CB15" s="704"/>
      <c r="CD15" s="705" t="s">
        <v>273</v>
      </c>
      <c r="CE15" s="702"/>
      <c r="CF15" s="702"/>
      <c r="CG15" s="702"/>
      <c r="CH15" s="702"/>
      <c r="CI15" s="702"/>
      <c r="CJ15" s="702"/>
      <c r="CK15" s="702"/>
      <c r="CL15" s="702"/>
      <c r="CM15" s="702"/>
      <c r="CN15" s="702"/>
      <c r="CO15" s="702"/>
      <c r="CP15" s="702"/>
      <c r="CQ15" s="703"/>
      <c r="CR15" s="661">
        <v>396708</v>
      </c>
      <c r="CS15" s="664"/>
      <c r="CT15" s="664"/>
      <c r="CU15" s="664"/>
      <c r="CV15" s="664"/>
      <c r="CW15" s="664"/>
      <c r="CX15" s="664"/>
      <c r="CY15" s="665"/>
      <c r="CZ15" s="723">
        <v>11.9</v>
      </c>
      <c r="DA15" s="723"/>
      <c r="DB15" s="723"/>
      <c r="DC15" s="723"/>
      <c r="DD15" s="669">
        <v>24909</v>
      </c>
      <c r="DE15" s="664"/>
      <c r="DF15" s="664"/>
      <c r="DG15" s="664"/>
      <c r="DH15" s="664"/>
      <c r="DI15" s="664"/>
      <c r="DJ15" s="664"/>
      <c r="DK15" s="664"/>
      <c r="DL15" s="664"/>
      <c r="DM15" s="664"/>
      <c r="DN15" s="664"/>
      <c r="DO15" s="664"/>
      <c r="DP15" s="665"/>
      <c r="DQ15" s="669">
        <v>273172</v>
      </c>
      <c r="DR15" s="664"/>
      <c r="DS15" s="664"/>
      <c r="DT15" s="664"/>
      <c r="DU15" s="664"/>
      <c r="DV15" s="664"/>
      <c r="DW15" s="664"/>
      <c r="DX15" s="664"/>
      <c r="DY15" s="664"/>
      <c r="DZ15" s="664"/>
      <c r="EA15" s="664"/>
      <c r="EB15" s="664"/>
      <c r="EC15" s="704"/>
    </row>
    <row r="16" spans="2:143" ht="11.25" customHeight="1" x14ac:dyDescent="0.15">
      <c r="B16" s="658" t="s">
        <v>274</v>
      </c>
      <c r="C16" s="659"/>
      <c r="D16" s="659"/>
      <c r="E16" s="659"/>
      <c r="F16" s="659"/>
      <c r="G16" s="659"/>
      <c r="H16" s="659"/>
      <c r="I16" s="659"/>
      <c r="J16" s="659"/>
      <c r="K16" s="659"/>
      <c r="L16" s="659"/>
      <c r="M16" s="659"/>
      <c r="N16" s="659"/>
      <c r="O16" s="659"/>
      <c r="P16" s="659"/>
      <c r="Q16" s="660"/>
      <c r="R16" s="661" t="s">
        <v>238</v>
      </c>
      <c r="S16" s="664"/>
      <c r="T16" s="664"/>
      <c r="U16" s="664"/>
      <c r="V16" s="664"/>
      <c r="W16" s="664"/>
      <c r="X16" s="664"/>
      <c r="Y16" s="665"/>
      <c r="Z16" s="723" t="s">
        <v>244</v>
      </c>
      <c r="AA16" s="723"/>
      <c r="AB16" s="723"/>
      <c r="AC16" s="723"/>
      <c r="AD16" s="724" t="s">
        <v>257</v>
      </c>
      <c r="AE16" s="724"/>
      <c r="AF16" s="724"/>
      <c r="AG16" s="724"/>
      <c r="AH16" s="724"/>
      <c r="AI16" s="724"/>
      <c r="AJ16" s="724"/>
      <c r="AK16" s="724"/>
      <c r="AL16" s="666" t="s">
        <v>244</v>
      </c>
      <c r="AM16" s="667"/>
      <c r="AN16" s="667"/>
      <c r="AO16" s="725"/>
      <c r="AP16" s="658" t="s">
        <v>275</v>
      </c>
      <c r="AQ16" s="659"/>
      <c r="AR16" s="659"/>
      <c r="AS16" s="659"/>
      <c r="AT16" s="659"/>
      <c r="AU16" s="659"/>
      <c r="AV16" s="659"/>
      <c r="AW16" s="659"/>
      <c r="AX16" s="659"/>
      <c r="AY16" s="659"/>
      <c r="AZ16" s="659"/>
      <c r="BA16" s="659"/>
      <c r="BB16" s="659"/>
      <c r="BC16" s="659"/>
      <c r="BD16" s="659"/>
      <c r="BE16" s="659"/>
      <c r="BF16" s="660"/>
      <c r="BG16" s="661" t="s">
        <v>257</v>
      </c>
      <c r="BH16" s="664"/>
      <c r="BI16" s="664"/>
      <c r="BJ16" s="664"/>
      <c r="BK16" s="664"/>
      <c r="BL16" s="664"/>
      <c r="BM16" s="664"/>
      <c r="BN16" s="665"/>
      <c r="BO16" s="723" t="s">
        <v>257</v>
      </c>
      <c r="BP16" s="723"/>
      <c r="BQ16" s="723"/>
      <c r="BR16" s="723"/>
      <c r="BS16" s="669" t="s">
        <v>257</v>
      </c>
      <c r="BT16" s="664"/>
      <c r="BU16" s="664"/>
      <c r="BV16" s="664"/>
      <c r="BW16" s="664"/>
      <c r="BX16" s="664"/>
      <c r="BY16" s="664"/>
      <c r="BZ16" s="664"/>
      <c r="CA16" s="664"/>
      <c r="CB16" s="704"/>
      <c r="CD16" s="705" t="s">
        <v>276</v>
      </c>
      <c r="CE16" s="702"/>
      <c r="CF16" s="702"/>
      <c r="CG16" s="702"/>
      <c r="CH16" s="702"/>
      <c r="CI16" s="702"/>
      <c r="CJ16" s="702"/>
      <c r="CK16" s="702"/>
      <c r="CL16" s="702"/>
      <c r="CM16" s="702"/>
      <c r="CN16" s="702"/>
      <c r="CO16" s="702"/>
      <c r="CP16" s="702"/>
      <c r="CQ16" s="703"/>
      <c r="CR16" s="661">
        <v>27474</v>
      </c>
      <c r="CS16" s="664"/>
      <c r="CT16" s="664"/>
      <c r="CU16" s="664"/>
      <c r="CV16" s="664"/>
      <c r="CW16" s="664"/>
      <c r="CX16" s="664"/>
      <c r="CY16" s="665"/>
      <c r="CZ16" s="723">
        <v>0.8</v>
      </c>
      <c r="DA16" s="723"/>
      <c r="DB16" s="723"/>
      <c r="DC16" s="723"/>
      <c r="DD16" s="669" t="s">
        <v>238</v>
      </c>
      <c r="DE16" s="664"/>
      <c r="DF16" s="664"/>
      <c r="DG16" s="664"/>
      <c r="DH16" s="664"/>
      <c r="DI16" s="664"/>
      <c r="DJ16" s="664"/>
      <c r="DK16" s="664"/>
      <c r="DL16" s="664"/>
      <c r="DM16" s="664"/>
      <c r="DN16" s="664"/>
      <c r="DO16" s="664"/>
      <c r="DP16" s="665"/>
      <c r="DQ16" s="669">
        <v>3439</v>
      </c>
      <c r="DR16" s="664"/>
      <c r="DS16" s="664"/>
      <c r="DT16" s="664"/>
      <c r="DU16" s="664"/>
      <c r="DV16" s="664"/>
      <c r="DW16" s="664"/>
      <c r="DX16" s="664"/>
      <c r="DY16" s="664"/>
      <c r="DZ16" s="664"/>
      <c r="EA16" s="664"/>
      <c r="EB16" s="664"/>
      <c r="EC16" s="704"/>
    </row>
    <row r="17" spans="2:133" ht="11.25" customHeight="1" x14ac:dyDescent="0.15">
      <c r="B17" s="658" t="s">
        <v>277</v>
      </c>
      <c r="C17" s="659"/>
      <c r="D17" s="659"/>
      <c r="E17" s="659"/>
      <c r="F17" s="659"/>
      <c r="G17" s="659"/>
      <c r="H17" s="659"/>
      <c r="I17" s="659"/>
      <c r="J17" s="659"/>
      <c r="K17" s="659"/>
      <c r="L17" s="659"/>
      <c r="M17" s="659"/>
      <c r="N17" s="659"/>
      <c r="O17" s="659"/>
      <c r="P17" s="659"/>
      <c r="Q17" s="660"/>
      <c r="R17" s="661">
        <v>1165</v>
      </c>
      <c r="S17" s="664"/>
      <c r="T17" s="664"/>
      <c r="U17" s="664"/>
      <c r="V17" s="664"/>
      <c r="W17" s="664"/>
      <c r="X17" s="664"/>
      <c r="Y17" s="665"/>
      <c r="Z17" s="723">
        <v>0</v>
      </c>
      <c r="AA17" s="723"/>
      <c r="AB17" s="723"/>
      <c r="AC17" s="723"/>
      <c r="AD17" s="724">
        <v>1165</v>
      </c>
      <c r="AE17" s="724"/>
      <c r="AF17" s="724"/>
      <c r="AG17" s="724"/>
      <c r="AH17" s="724"/>
      <c r="AI17" s="724"/>
      <c r="AJ17" s="724"/>
      <c r="AK17" s="724"/>
      <c r="AL17" s="666">
        <v>0.1</v>
      </c>
      <c r="AM17" s="667"/>
      <c r="AN17" s="667"/>
      <c r="AO17" s="725"/>
      <c r="AP17" s="658" t="s">
        <v>278</v>
      </c>
      <c r="AQ17" s="659"/>
      <c r="AR17" s="659"/>
      <c r="AS17" s="659"/>
      <c r="AT17" s="659"/>
      <c r="AU17" s="659"/>
      <c r="AV17" s="659"/>
      <c r="AW17" s="659"/>
      <c r="AX17" s="659"/>
      <c r="AY17" s="659"/>
      <c r="AZ17" s="659"/>
      <c r="BA17" s="659"/>
      <c r="BB17" s="659"/>
      <c r="BC17" s="659"/>
      <c r="BD17" s="659"/>
      <c r="BE17" s="659"/>
      <c r="BF17" s="660"/>
      <c r="BG17" s="661" t="s">
        <v>244</v>
      </c>
      <c r="BH17" s="664"/>
      <c r="BI17" s="664"/>
      <c r="BJ17" s="664"/>
      <c r="BK17" s="664"/>
      <c r="BL17" s="664"/>
      <c r="BM17" s="664"/>
      <c r="BN17" s="665"/>
      <c r="BO17" s="723" t="s">
        <v>238</v>
      </c>
      <c r="BP17" s="723"/>
      <c r="BQ17" s="723"/>
      <c r="BR17" s="723"/>
      <c r="BS17" s="669" t="s">
        <v>257</v>
      </c>
      <c r="BT17" s="664"/>
      <c r="BU17" s="664"/>
      <c r="BV17" s="664"/>
      <c r="BW17" s="664"/>
      <c r="BX17" s="664"/>
      <c r="BY17" s="664"/>
      <c r="BZ17" s="664"/>
      <c r="CA17" s="664"/>
      <c r="CB17" s="704"/>
      <c r="CD17" s="705" t="s">
        <v>279</v>
      </c>
      <c r="CE17" s="702"/>
      <c r="CF17" s="702"/>
      <c r="CG17" s="702"/>
      <c r="CH17" s="702"/>
      <c r="CI17" s="702"/>
      <c r="CJ17" s="702"/>
      <c r="CK17" s="702"/>
      <c r="CL17" s="702"/>
      <c r="CM17" s="702"/>
      <c r="CN17" s="702"/>
      <c r="CO17" s="702"/>
      <c r="CP17" s="702"/>
      <c r="CQ17" s="703"/>
      <c r="CR17" s="661">
        <v>356969</v>
      </c>
      <c r="CS17" s="664"/>
      <c r="CT17" s="664"/>
      <c r="CU17" s="664"/>
      <c r="CV17" s="664"/>
      <c r="CW17" s="664"/>
      <c r="CX17" s="664"/>
      <c r="CY17" s="665"/>
      <c r="CZ17" s="723">
        <v>10.7</v>
      </c>
      <c r="DA17" s="723"/>
      <c r="DB17" s="723"/>
      <c r="DC17" s="723"/>
      <c r="DD17" s="669" t="s">
        <v>257</v>
      </c>
      <c r="DE17" s="664"/>
      <c r="DF17" s="664"/>
      <c r="DG17" s="664"/>
      <c r="DH17" s="664"/>
      <c r="DI17" s="664"/>
      <c r="DJ17" s="664"/>
      <c r="DK17" s="664"/>
      <c r="DL17" s="664"/>
      <c r="DM17" s="664"/>
      <c r="DN17" s="664"/>
      <c r="DO17" s="664"/>
      <c r="DP17" s="665"/>
      <c r="DQ17" s="669">
        <v>344715</v>
      </c>
      <c r="DR17" s="664"/>
      <c r="DS17" s="664"/>
      <c r="DT17" s="664"/>
      <c r="DU17" s="664"/>
      <c r="DV17" s="664"/>
      <c r="DW17" s="664"/>
      <c r="DX17" s="664"/>
      <c r="DY17" s="664"/>
      <c r="DZ17" s="664"/>
      <c r="EA17" s="664"/>
      <c r="EB17" s="664"/>
      <c r="EC17" s="704"/>
    </row>
    <row r="18" spans="2:133" ht="11.25" customHeight="1" x14ac:dyDescent="0.15">
      <c r="B18" s="658" t="s">
        <v>280</v>
      </c>
      <c r="C18" s="659"/>
      <c r="D18" s="659"/>
      <c r="E18" s="659"/>
      <c r="F18" s="659"/>
      <c r="G18" s="659"/>
      <c r="H18" s="659"/>
      <c r="I18" s="659"/>
      <c r="J18" s="659"/>
      <c r="K18" s="659"/>
      <c r="L18" s="659"/>
      <c r="M18" s="659"/>
      <c r="N18" s="659"/>
      <c r="O18" s="659"/>
      <c r="P18" s="659"/>
      <c r="Q18" s="660"/>
      <c r="R18" s="661">
        <v>1707851</v>
      </c>
      <c r="S18" s="664"/>
      <c r="T18" s="664"/>
      <c r="U18" s="664"/>
      <c r="V18" s="664"/>
      <c r="W18" s="664"/>
      <c r="X18" s="664"/>
      <c r="Y18" s="665"/>
      <c r="Z18" s="723">
        <v>48.2</v>
      </c>
      <c r="AA18" s="723"/>
      <c r="AB18" s="723"/>
      <c r="AC18" s="723"/>
      <c r="AD18" s="724">
        <v>1500316</v>
      </c>
      <c r="AE18" s="724"/>
      <c r="AF18" s="724"/>
      <c r="AG18" s="724"/>
      <c r="AH18" s="724"/>
      <c r="AI18" s="724"/>
      <c r="AJ18" s="724"/>
      <c r="AK18" s="724"/>
      <c r="AL18" s="666">
        <v>79</v>
      </c>
      <c r="AM18" s="667"/>
      <c r="AN18" s="667"/>
      <c r="AO18" s="725"/>
      <c r="AP18" s="658" t="s">
        <v>281</v>
      </c>
      <c r="AQ18" s="659"/>
      <c r="AR18" s="659"/>
      <c r="AS18" s="659"/>
      <c r="AT18" s="659"/>
      <c r="AU18" s="659"/>
      <c r="AV18" s="659"/>
      <c r="AW18" s="659"/>
      <c r="AX18" s="659"/>
      <c r="AY18" s="659"/>
      <c r="AZ18" s="659"/>
      <c r="BA18" s="659"/>
      <c r="BB18" s="659"/>
      <c r="BC18" s="659"/>
      <c r="BD18" s="659"/>
      <c r="BE18" s="659"/>
      <c r="BF18" s="660"/>
      <c r="BG18" s="661" t="s">
        <v>244</v>
      </c>
      <c r="BH18" s="664"/>
      <c r="BI18" s="664"/>
      <c r="BJ18" s="664"/>
      <c r="BK18" s="664"/>
      <c r="BL18" s="664"/>
      <c r="BM18" s="664"/>
      <c r="BN18" s="665"/>
      <c r="BO18" s="723" t="s">
        <v>257</v>
      </c>
      <c r="BP18" s="723"/>
      <c r="BQ18" s="723"/>
      <c r="BR18" s="723"/>
      <c r="BS18" s="669" t="s">
        <v>257</v>
      </c>
      <c r="BT18" s="664"/>
      <c r="BU18" s="664"/>
      <c r="BV18" s="664"/>
      <c r="BW18" s="664"/>
      <c r="BX18" s="664"/>
      <c r="BY18" s="664"/>
      <c r="BZ18" s="664"/>
      <c r="CA18" s="664"/>
      <c r="CB18" s="704"/>
      <c r="CD18" s="705" t="s">
        <v>282</v>
      </c>
      <c r="CE18" s="702"/>
      <c r="CF18" s="702"/>
      <c r="CG18" s="702"/>
      <c r="CH18" s="702"/>
      <c r="CI18" s="702"/>
      <c r="CJ18" s="702"/>
      <c r="CK18" s="702"/>
      <c r="CL18" s="702"/>
      <c r="CM18" s="702"/>
      <c r="CN18" s="702"/>
      <c r="CO18" s="702"/>
      <c r="CP18" s="702"/>
      <c r="CQ18" s="703"/>
      <c r="CR18" s="661" t="s">
        <v>257</v>
      </c>
      <c r="CS18" s="664"/>
      <c r="CT18" s="664"/>
      <c r="CU18" s="664"/>
      <c r="CV18" s="664"/>
      <c r="CW18" s="664"/>
      <c r="CX18" s="664"/>
      <c r="CY18" s="665"/>
      <c r="CZ18" s="723" t="s">
        <v>257</v>
      </c>
      <c r="DA18" s="723"/>
      <c r="DB18" s="723"/>
      <c r="DC18" s="723"/>
      <c r="DD18" s="669" t="s">
        <v>238</v>
      </c>
      <c r="DE18" s="664"/>
      <c r="DF18" s="664"/>
      <c r="DG18" s="664"/>
      <c r="DH18" s="664"/>
      <c r="DI18" s="664"/>
      <c r="DJ18" s="664"/>
      <c r="DK18" s="664"/>
      <c r="DL18" s="664"/>
      <c r="DM18" s="664"/>
      <c r="DN18" s="664"/>
      <c r="DO18" s="664"/>
      <c r="DP18" s="665"/>
      <c r="DQ18" s="669" t="s">
        <v>257</v>
      </c>
      <c r="DR18" s="664"/>
      <c r="DS18" s="664"/>
      <c r="DT18" s="664"/>
      <c r="DU18" s="664"/>
      <c r="DV18" s="664"/>
      <c r="DW18" s="664"/>
      <c r="DX18" s="664"/>
      <c r="DY18" s="664"/>
      <c r="DZ18" s="664"/>
      <c r="EA18" s="664"/>
      <c r="EB18" s="664"/>
      <c r="EC18" s="704"/>
    </row>
    <row r="19" spans="2:133" ht="11.25" customHeight="1" x14ac:dyDescent="0.15">
      <c r="B19" s="658" t="s">
        <v>283</v>
      </c>
      <c r="C19" s="659"/>
      <c r="D19" s="659"/>
      <c r="E19" s="659"/>
      <c r="F19" s="659"/>
      <c r="G19" s="659"/>
      <c r="H19" s="659"/>
      <c r="I19" s="659"/>
      <c r="J19" s="659"/>
      <c r="K19" s="659"/>
      <c r="L19" s="659"/>
      <c r="M19" s="659"/>
      <c r="N19" s="659"/>
      <c r="O19" s="659"/>
      <c r="P19" s="659"/>
      <c r="Q19" s="660"/>
      <c r="R19" s="661">
        <v>1500316</v>
      </c>
      <c r="S19" s="664"/>
      <c r="T19" s="664"/>
      <c r="U19" s="664"/>
      <c r="V19" s="664"/>
      <c r="W19" s="664"/>
      <c r="X19" s="664"/>
      <c r="Y19" s="665"/>
      <c r="Z19" s="723">
        <v>42.3</v>
      </c>
      <c r="AA19" s="723"/>
      <c r="AB19" s="723"/>
      <c r="AC19" s="723"/>
      <c r="AD19" s="724">
        <v>1500316</v>
      </c>
      <c r="AE19" s="724"/>
      <c r="AF19" s="724"/>
      <c r="AG19" s="724"/>
      <c r="AH19" s="724"/>
      <c r="AI19" s="724"/>
      <c r="AJ19" s="724"/>
      <c r="AK19" s="724"/>
      <c r="AL19" s="666">
        <v>79</v>
      </c>
      <c r="AM19" s="667"/>
      <c r="AN19" s="667"/>
      <c r="AO19" s="725"/>
      <c r="AP19" s="658" t="s">
        <v>284</v>
      </c>
      <c r="AQ19" s="659"/>
      <c r="AR19" s="659"/>
      <c r="AS19" s="659"/>
      <c r="AT19" s="659"/>
      <c r="AU19" s="659"/>
      <c r="AV19" s="659"/>
      <c r="AW19" s="659"/>
      <c r="AX19" s="659"/>
      <c r="AY19" s="659"/>
      <c r="AZ19" s="659"/>
      <c r="BA19" s="659"/>
      <c r="BB19" s="659"/>
      <c r="BC19" s="659"/>
      <c r="BD19" s="659"/>
      <c r="BE19" s="659"/>
      <c r="BF19" s="660"/>
      <c r="BG19" s="661" t="s">
        <v>244</v>
      </c>
      <c r="BH19" s="664"/>
      <c r="BI19" s="664"/>
      <c r="BJ19" s="664"/>
      <c r="BK19" s="664"/>
      <c r="BL19" s="664"/>
      <c r="BM19" s="664"/>
      <c r="BN19" s="665"/>
      <c r="BO19" s="723" t="s">
        <v>257</v>
      </c>
      <c r="BP19" s="723"/>
      <c r="BQ19" s="723"/>
      <c r="BR19" s="723"/>
      <c r="BS19" s="669" t="s">
        <v>244</v>
      </c>
      <c r="BT19" s="664"/>
      <c r="BU19" s="664"/>
      <c r="BV19" s="664"/>
      <c r="BW19" s="664"/>
      <c r="BX19" s="664"/>
      <c r="BY19" s="664"/>
      <c r="BZ19" s="664"/>
      <c r="CA19" s="664"/>
      <c r="CB19" s="704"/>
      <c r="CD19" s="705" t="s">
        <v>285</v>
      </c>
      <c r="CE19" s="702"/>
      <c r="CF19" s="702"/>
      <c r="CG19" s="702"/>
      <c r="CH19" s="702"/>
      <c r="CI19" s="702"/>
      <c r="CJ19" s="702"/>
      <c r="CK19" s="702"/>
      <c r="CL19" s="702"/>
      <c r="CM19" s="702"/>
      <c r="CN19" s="702"/>
      <c r="CO19" s="702"/>
      <c r="CP19" s="702"/>
      <c r="CQ19" s="703"/>
      <c r="CR19" s="661" t="s">
        <v>244</v>
      </c>
      <c r="CS19" s="664"/>
      <c r="CT19" s="664"/>
      <c r="CU19" s="664"/>
      <c r="CV19" s="664"/>
      <c r="CW19" s="664"/>
      <c r="CX19" s="664"/>
      <c r="CY19" s="665"/>
      <c r="CZ19" s="723" t="s">
        <v>257</v>
      </c>
      <c r="DA19" s="723"/>
      <c r="DB19" s="723"/>
      <c r="DC19" s="723"/>
      <c r="DD19" s="669" t="s">
        <v>244</v>
      </c>
      <c r="DE19" s="664"/>
      <c r="DF19" s="664"/>
      <c r="DG19" s="664"/>
      <c r="DH19" s="664"/>
      <c r="DI19" s="664"/>
      <c r="DJ19" s="664"/>
      <c r="DK19" s="664"/>
      <c r="DL19" s="664"/>
      <c r="DM19" s="664"/>
      <c r="DN19" s="664"/>
      <c r="DO19" s="664"/>
      <c r="DP19" s="665"/>
      <c r="DQ19" s="669" t="s">
        <v>244</v>
      </c>
      <c r="DR19" s="664"/>
      <c r="DS19" s="664"/>
      <c r="DT19" s="664"/>
      <c r="DU19" s="664"/>
      <c r="DV19" s="664"/>
      <c r="DW19" s="664"/>
      <c r="DX19" s="664"/>
      <c r="DY19" s="664"/>
      <c r="DZ19" s="664"/>
      <c r="EA19" s="664"/>
      <c r="EB19" s="664"/>
      <c r="EC19" s="704"/>
    </row>
    <row r="20" spans="2:133" ht="11.25" customHeight="1" x14ac:dyDescent="0.15">
      <c r="B20" s="658" t="s">
        <v>286</v>
      </c>
      <c r="C20" s="659"/>
      <c r="D20" s="659"/>
      <c r="E20" s="659"/>
      <c r="F20" s="659"/>
      <c r="G20" s="659"/>
      <c r="H20" s="659"/>
      <c r="I20" s="659"/>
      <c r="J20" s="659"/>
      <c r="K20" s="659"/>
      <c r="L20" s="659"/>
      <c r="M20" s="659"/>
      <c r="N20" s="659"/>
      <c r="O20" s="659"/>
      <c r="P20" s="659"/>
      <c r="Q20" s="660"/>
      <c r="R20" s="661">
        <v>140751</v>
      </c>
      <c r="S20" s="664"/>
      <c r="T20" s="664"/>
      <c r="U20" s="664"/>
      <c r="V20" s="664"/>
      <c r="W20" s="664"/>
      <c r="X20" s="664"/>
      <c r="Y20" s="665"/>
      <c r="Z20" s="723">
        <v>4</v>
      </c>
      <c r="AA20" s="723"/>
      <c r="AB20" s="723"/>
      <c r="AC20" s="723"/>
      <c r="AD20" s="724" t="s">
        <v>244</v>
      </c>
      <c r="AE20" s="724"/>
      <c r="AF20" s="724"/>
      <c r="AG20" s="724"/>
      <c r="AH20" s="724"/>
      <c r="AI20" s="724"/>
      <c r="AJ20" s="724"/>
      <c r="AK20" s="724"/>
      <c r="AL20" s="666" t="s">
        <v>257</v>
      </c>
      <c r="AM20" s="667"/>
      <c r="AN20" s="667"/>
      <c r="AO20" s="725"/>
      <c r="AP20" s="658" t="s">
        <v>287</v>
      </c>
      <c r="AQ20" s="659"/>
      <c r="AR20" s="659"/>
      <c r="AS20" s="659"/>
      <c r="AT20" s="659"/>
      <c r="AU20" s="659"/>
      <c r="AV20" s="659"/>
      <c r="AW20" s="659"/>
      <c r="AX20" s="659"/>
      <c r="AY20" s="659"/>
      <c r="AZ20" s="659"/>
      <c r="BA20" s="659"/>
      <c r="BB20" s="659"/>
      <c r="BC20" s="659"/>
      <c r="BD20" s="659"/>
      <c r="BE20" s="659"/>
      <c r="BF20" s="660"/>
      <c r="BG20" s="661" t="s">
        <v>257</v>
      </c>
      <c r="BH20" s="664"/>
      <c r="BI20" s="664"/>
      <c r="BJ20" s="664"/>
      <c r="BK20" s="664"/>
      <c r="BL20" s="664"/>
      <c r="BM20" s="664"/>
      <c r="BN20" s="665"/>
      <c r="BO20" s="723" t="s">
        <v>257</v>
      </c>
      <c r="BP20" s="723"/>
      <c r="BQ20" s="723"/>
      <c r="BR20" s="723"/>
      <c r="BS20" s="669" t="s">
        <v>257</v>
      </c>
      <c r="BT20" s="664"/>
      <c r="BU20" s="664"/>
      <c r="BV20" s="664"/>
      <c r="BW20" s="664"/>
      <c r="BX20" s="664"/>
      <c r="BY20" s="664"/>
      <c r="BZ20" s="664"/>
      <c r="CA20" s="664"/>
      <c r="CB20" s="704"/>
      <c r="CD20" s="705" t="s">
        <v>288</v>
      </c>
      <c r="CE20" s="702"/>
      <c r="CF20" s="702"/>
      <c r="CG20" s="702"/>
      <c r="CH20" s="702"/>
      <c r="CI20" s="702"/>
      <c r="CJ20" s="702"/>
      <c r="CK20" s="702"/>
      <c r="CL20" s="702"/>
      <c r="CM20" s="702"/>
      <c r="CN20" s="702"/>
      <c r="CO20" s="702"/>
      <c r="CP20" s="702"/>
      <c r="CQ20" s="703"/>
      <c r="CR20" s="661">
        <v>3345773</v>
      </c>
      <c r="CS20" s="664"/>
      <c r="CT20" s="664"/>
      <c r="CU20" s="664"/>
      <c r="CV20" s="664"/>
      <c r="CW20" s="664"/>
      <c r="CX20" s="664"/>
      <c r="CY20" s="665"/>
      <c r="CZ20" s="723">
        <v>100</v>
      </c>
      <c r="DA20" s="723"/>
      <c r="DB20" s="723"/>
      <c r="DC20" s="723"/>
      <c r="DD20" s="669">
        <v>446640</v>
      </c>
      <c r="DE20" s="664"/>
      <c r="DF20" s="664"/>
      <c r="DG20" s="664"/>
      <c r="DH20" s="664"/>
      <c r="DI20" s="664"/>
      <c r="DJ20" s="664"/>
      <c r="DK20" s="664"/>
      <c r="DL20" s="664"/>
      <c r="DM20" s="664"/>
      <c r="DN20" s="664"/>
      <c r="DO20" s="664"/>
      <c r="DP20" s="665"/>
      <c r="DQ20" s="669">
        <v>2467750</v>
      </c>
      <c r="DR20" s="664"/>
      <c r="DS20" s="664"/>
      <c r="DT20" s="664"/>
      <c r="DU20" s="664"/>
      <c r="DV20" s="664"/>
      <c r="DW20" s="664"/>
      <c r="DX20" s="664"/>
      <c r="DY20" s="664"/>
      <c r="DZ20" s="664"/>
      <c r="EA20" s="664"/>
      <c r="EB20" s="664"/>
      <c r="EC20" s="704"/>
    </row>
    <row r="21" spans="2:133" ht="11.25" customHeight="1" x14ac:dyDescent="0.15">
      <c r="B21" s="658" t="s">
        <v>289</v>
      </c>
      <c r="C21" s="659"/>
      <c r="D21" s="659"/>
      <c r="E21" s="659"/>
      <c r="F21" s="659"/>
      <c r="G21" s="659"/>
      <c r="H21" s="659"/>
      <c r="I21" s="659"/>
      <c r="J21" s="659"/>
      <c r="K21" s="659"/>
      <c r="L21" s="659"/>
      <c r="M21" s="659"/>
      <c r="N21" s="659"/>
      <c r="O21" s="659"/>
      <c r="P21" s="659"/>
      <c r="Q21" s="660"/>
      <c r="R21" s="661">
        <v>66784</v>
      </c>
      <c r="S21" s="664"/>
      <c r="T21" s="664"/>
      <c r="U21" s="664"/>
      <c r="V21" s="664"/>
      <c r="W21" s="664"/>
      <c r="X21" s="664"/>
      <c r="Y21" s="665"/>
      <c r="Z21" s="723">
        <v>1.9</v>
      </c>
      <c r="AA21" s="723"/>
      <c r="AB21" s="723"/>
      <c r="AC21" s="723"/>
      <c r="AD21" s="724" t="s">
        <v>244</v>
      </c>
      <c r="AE21" s="724"/>
      <c r="AF21" s="724"/>
      <c r="AG21" s="724"/>
      <c r="AH21" s="724"/>
      <c r="AI21" s="724"/>
      <c r="AJ21" s="724"/>
      <c r="AK21" s="724"/>
      <c r="AL21" s="666" t="s">
        <v>244</v>
      </c>
      <c r="AM21" s="667"/>
      <c r="AN21" s="667"/>
      <c r="AO21" s="725"/>
      <c r="AP21" s="769" t="s">
        <v>290</v>
      </c>
      <c r="AQ21" s="776"/>
      <c r="AR21" s="776"/>
      <c r="AS21" s="776"/>
      <c r="AT21" s="776"/>
      <c r="AU21" s="776"/>
      <c r="AV21" s="776"/>
      <c r="AW21" s="776"/>
      <c r="AX21" s="776"/>
      <c r="AY21" s="776"/>
      <c r="AZ21" s="776"/>
      <c r="BA21" s="776"/>
      <c r="BB21" s="776"/>
      <c r="BC21" s="776"/>
      <c r="BD21" s="776"/>
      <c r="BE21" s="776"/>
      <c r="BF21" s="771"/>
      <c r="BG21" s="661" t="s">
        <v>257</v>
      </c>
      <c r="BH21" s="664"/>
      <c r="BI21" s="664"/>
      <c r="BJ21" s="664"/>
      <c r="BK21" s="664"/>
      <c r="BL21" s="664"/>
      <c r="BM21" s="664"/>
      <c r="BN21" s="665"/>
      <c r="BO21" s="723" t="s">
        <v>257</v>
      </c>
      <c r="BP21" s="723"/>
      <c r="BQ21" s="723"/>
      <c r="BR21" s="723"/>
      <c r="BS21" s="669" t="s">
        <v>244</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291</v>
      </c>
      <c r="C22" s="659"/>
      <c r="D22" s="659"/>
      <c r="E22" s="659"/>
      <c r="F22" s="659"/>
      <c r="G22" s="659"/>
      <c r="H22" s="659"/>
      <c r="I22" s="659"/>
      <c r="J22" s="659"/>
      <c r="K22" s="659"/>
      <c r="L22" s="659"/>
      <c r="M22" s="659"/>
      <c r="N22" s="659"/>
      <c r="O22" s="659"/>
      <c r="P22" s="659"/>
      <c r="Q22" s="660"/>
      <c r="R22" s="661">
        <v>2106898</v>
      </c>
      <c r="S22" s="664"/>
      <c r="T22" s="664"/>
      <c r="U22" s="664"/>
      <c r="V22" s="664"/>
      <c r="W22" s="664"/>
      <c r="X22" s="664"/>
      <c r="Y22" s="665"/>
      <c r="Z22" s="723">
        <v>59.5</v>
      </c>
      <c r="AA22" s="723"/>
      <c r="AB22" s="723"/>
      <c r="AC22" s="723"/>
      <c r="AD22" s="724">
        <v>1899351</v>
      </c>
      <c r="AE22" s="724"/>
      <c r="AF22" s="724"/>
      <c r="AG22" s="724"/>
      <c r="AH22" s="724"/>
      <c r="AI22" s="724"/>
      <c r="AJ22" s="724"/>
      <c r="AK22" s="724"/>
      <c r="AL22" s="666">
        <v>100</v>
      </c>
      <c r="AM22" s="667"/>
      <c r="AN22" s="667"/>
      <c r="AO22" s="725"/>
      <c r="AP22" s="769" t="s">
        <v>292</v>
      </c>
      <c r="AQ22" s="776"/>
      <c r="AR22" s="776"/>
      <c r="AS22" s="776"/>
      <c r="AT22" s="776"/>
      <c r="AU22" s="776"/>
      <c r="AV22" s="776"/>
      <c r="AW22" s="776"/>
      <c r="AX22" s="776"/>
      <c r="AY22" s="776"/>
      <c r="AZ22" s="776"/>
      <c r="BA22" s="776"/>
      <c r="BB22" s="776"/>
      <c r="BC22" s="776"/>
      <c r="BD22" s="776"/>
      <c r="BE22" s="776"/>
      <c r="BF22" s="771"/>
      <c r="BG22" s="661" t="s">
        <v>244</v>
      </c>
      <c r="BH22" s="664"/>
      <c r="BI22" s="664"/>
      <c r="BJ22" s="664"/>
      <c r="BK22" s="664"/>
      <c r="BL22" s="664"/>
      <c r="BM22" s="664"/>
      <c r="BN22" s="665"/>
      <c r="BO22" s="723" t="s">
        <v>244</v>
      </c>
      <c r="BP22" s="723"/>
      <c r="BQ22" s="723"/>
      <c r="BR22" s="723"/>
      <c r="BS22" s="669" t="s">
        <v>244</v>
      </c>
      <c r="BT22" s="664"/>
      <c r="BU22" s="664"/>
      <c r="BV22" s="664"/>
      <c r="BW22" s="664"/>
      <c r="BX22" s="664"/>
      <c r="BY22" s="664"/>
      <c r="BZ22" s="664"/>
      <c r="CA22" s="664"/>
      <c r="CB22" s="704"/>
      <c r="CD22" s="778" t="s">
        <v>293</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294</v>
      </c>
      <c r="C23" s="659"/>
      <c r="D23" s="659"/>
      <c r="E23" s="659"/>
      <c r="F23" s="659"/>
      <c r="G23" s="659"/>
      <c r="H23" s="659"/>
      <c r="I23" s="659"/>
      <c r="J23" s="659"/>
      <c r="K23" s="659"/>
      <c r="L23" s="659"/>
      <c r="M23" s="659"/>
      <c r="N23" s="659"/>
      <c r="O23" s="659"/>
      <c r="P23" s="659"/>
      <c r="Q23" s="660"/>
      <c r="R23" s="661">
        <v>534</v>
      </c>
      <c r="S23" s="664"/>
      <c r="T23" s="664"/>
      <c r="U23" s="664"/>
      <c r="V23" s="664"/>
      <c r="W23" s="664"/>
      <c r="X23" s="664"/>
      <c r="Y23" s="665"/>
      <c r="Z23" s="723">
        <v>0</v>
      </c>
      <c r="AA23" s="723"/>
      <c r="AB23" s="723"/>
      <c r="AC23" s="723"/>
      <c r="AD23" s="724">
        <v>534</v>
      </c>
      <c r="AE23" s="724"/>
      <c r="AF23" s="724"/>
      <c r="AG23" s="724"/>
      <c r="AH23" s="724"/>
      <c r="AI23" s="724"/>
      <c r="AJ23" s="724"/>
      <c r="AK23" s="724"/>
      <c r="AL23" s="666">
        <v>0</v>
      </c>
      <c r="AM23" s="667"/>
      <c r="AN23" s="667"/>
      <c r="AO23" s="725"/>
      <c r="AP23" s="769" t="s">
        <v>295</v>
      </c>
      <c r="AQ23" s="776"/>
      <c r="AR23" s="776"/>
      <c r="AS23" s="776"/>
      <c r="AT23" s="776"/>
      <c r="AU23" s="776"/>
      <c r="AV23" s="776"/>
      <c r="AW23" s="776"/>
      <c r="AX23" s="776"/>
      <c r="AY23" s="776"/>
      <c r="AZ23" s="776"/>
      <c r="BA23" s="776"/>
      <c r="BB23" s="776"/>
      <c r="BC23" s="776"/>
      <c r="BD23" s="776"/>
      <c r="BE23" s="776"/>
      <c r="BF23" s="771"/>
      <c r="BG23" s="661" t="s">
        <v>257</v>
      </c>
      <c r="BH23" s="664"/>
      <c r="BI23" s="664"/>
      <c r="BJ23" s="664"/>
      <c r="BK23" s="664"/>
      <c r="BL23" s="664"/>
      <c r="BM23" s="664"/>
      <c r="BN23" s="665"/>
      <c r="BO23" s="723" t="s">
        <v>238</v>
      </c>
      <c r="BP23" s="723"/>
      <c r="BQ23" s="723"/>
      <c r="BR23" s="723"/>
      <c r="BS23" s="669" t="s">
        <v>244</v>
      </c>
      <c r="BT23" s="664"/>
      <c r="BU23" s="664"/>
      <c r="BV23" s="664"/>
      <c r="BW23" s="664"/>
      <c r="BX23" s="664"/>
      <c r="BY23" s="664"/>
      <c r="BZ23" s="664"/>
      <c r="CA23" s="664"/>
      <c r="CB23" s="704"/>
      <c r="CD23" s="778" t="s">
        <v>232</v>
      </c>
      <c r="CE23" s="779"/>
      <c r="CF23" s="779"/>
      <c r="CG23" s="779"/>
      <c r="CH23" s="779"/>
      <c r="CI23" s="779"/>
      <c r="CJ23" s="779"/>
      <c r="CK23" s="779"/>
      <c r="CL23" s="779"/>
      <c r="CM23" s="779"/>
      <c r="CN23" s="779"/>
      <c r="CO23" s="779"/>
      <c r="CP23" s="779"/>
      <c r="CQ23" s="780"/>
      <c r="CR23" s="778" t="s">
        <v>296</v>
      </c>
      <c r="CS23" s="779"/>
      <c r="CT23" s="779"/>
      <c r="CU23" s="779"/>
      <c r="CV23" s="779"/>
      <c r="CW23" s="779"/>
      <c r="CX23" s="779"/>
      <c r="CY23" s="780"/>
      <c r="CZ23" s="778" t="s">
        <v>297</v>
      </c>
      <c r="DA23" s="779"/>
      <c r="DB23" s="779"/>
      <c r="DC23" s="780"/>
      <c r="DD23" s="778" t="s">
        <v>298</v>
      </c>
      <c r="DE23" s="779"/>
      <c r="DF23" s="779"/>
      <c r="DG23" s="779"/>
      <c r="DH23" s="779"/>
      <c r="DI23" s="779"/>
      <c r="DJ23" s="779"/>
      <c r="DK23" s="780"/>
      <c r="DL23" s="787" t="s">
        <v>299</v>
      </c>
      <c r="DM23" s="788"/>
      <c r="DN23" s="788"/>
      <c r="DO23" s="788"/>
      <c r="DP23" s="788"/>
      <c r="DQ23" s="788"/>
      <c r="DR23" s="788"/>
      <c r="DS23" s="788"/>
      <c r="DT23" s="788"/>
      <c r="DU23" s="788"/>
      <c r="DV23" s="789"/>
      <c r="DW23" s="778" t="s">
        <v>300</v>
      </c>
      <c r="DX23" s="779"/>
      <c r="DY23" s="779"/>
      <c r="DZ23" s="779"/>
      <c r="EA23" s="779"/>
      <c r="EB23" s="779"/>
      <c r="EC23" s="780"/>
    </row>
    <row r="24" spans="2:133" ht="11.25" customHeight="1" x14ac:dyDescent="0.15">
      <c r="B24" s="658" t="s">
        <v>301</v>
      </c>
      <c r="C24" s="659"/>
      <c r="D24" s="659"/>
      <c r="E24" s="659"/>
      <c r="F24" s="659"/>
      <c r="G24" s="659"/>
      <c r="H24" s="659"/>
      <c r="I24" s="659"/>
      <c r="J24" s="659"/>
      <c r="K24" s="659"/>
      <c r="L24" s="659"/>
      <c r="M24" s="659"/>
      <c r="N24" s="659"/>
      <c r="O24" s="659"/>
      <c r="P24" s="659"/>
      <c r="Q24" s="660"/>
      <c r="R24" s="661">
        <v>70913</v>
      </c>
      <c r="S24" s="664"/>
      <c r="T24" s="664"/>
      <c r="U24" s="664"/>
      <c r="V24" s="664"/>
      <c r="W24" s="664"/>
      <c r="X24" s="664"/>
      <c r="Y24" s="665"/>
      <c r="Z24" s="723">
        <v>2</v>
      </c>
      <c r="AA24" s="723"/>
      <c r="AB24" s="723"/>
      <c r="AC24" s="723"/>
      <c r="AD24" s="724" t="s">
        <v>238</v>
      </c>
      <c r="AE24" s="724"/>
      <c r="AF24" s="724"/>
      <c r="AG24" s="724"/>
      <c r="AH24" s="724"/>
      <c r="AI24" s="724"/>
      <c r="AJ24" s="724"/>
      <c r="AK24" s="724"/>
      <c r="AL24" s="666" t="s">
        <v>244</v>
      </c>
      <c r="AM24" s="667"/>
      <c r="AN24" s="667"/>
      <c r="AO24" s="725"/>
      <c r="AP24" s="769" t="s">
        <v>302</v>
      </c>
      <c r="AQ24" s="776"/>
      <c r="AR24" s="776"/>
      <c r="AS24" s="776"/>
      <c r="AT24" s="776"/>
      <c r="AU24" s="776"/>
      <c r="AV24" s="776"/>
      <c r="AW24" s="776"/>
      <c r="AX24" s="776"/>
      <c r="AY24" s="776"/>
      <c r="AZ24" s="776"/>
      <c r="BA24" s="776"/>
      <c r="BB24" s="776"/>
      <c r="BC24" s="776"/>
      <c r="BD24" s="776"/>
      <c r="BE24" s="776"/>
      <c r="BF24" s="771"/>
      <c r="BG24" s="661" t="s">
        <v>244</v>
      </c>
      <c r="BH24" s="664"/>
      <c r="BI24" s="664"/>
      <c r="BJ24" s="664"/>
      <c r="BK24" s="664"/>
      <c r="BL24" s="664"/>
      <c r="BM24" s="664"/>
      <c r="BN24" s="665"/>
      <c r="BO24" s="723" t="s">
        <v>244</v>
      </c>
      <c r="BP24" s="723"/>
      <c r="BQ24" s="723"/>
      <c r="BR24" s="723"/>
      <c r="BS24" s="669" t="s">
        <v>257</v>
      </c>
      <c r="BT24" s="664"/>
      <c r="BU24" s="664"/>
      <c r="BV24" s="664"/>
      <c r="BW24" s="664"/>
      <c r="BX24" s="664"/>
      <c r="BY24" s="664"/>
      <c r="BZ24" s="664"/>
      <c r="CA24" s="664"/>
      <c r="CB24" s="704"/>
      <c r="CD24" s="732" t="s">
        <v>303</v>
      </c>
      <c r="CE24" s="733"/>
      <c r="CF24" s="733"/>
      <c r="CG24" s="733"/>
      <c r="CH24" s="733"/>
      <c r="CI24" s="733"/>
      <c r="CJ24" s="733"/>
      <c r="CK24" s="733"/>
      <c r="CL24" s="733"/>
      <c r="CM24" s="733"/>
      <c r="CN24" s="733"/>
      <c r="CO24" s="733"/>
      <c r="CP24" s="733"/>
      <c r="CQ24" s="734"/>
      <c r="CR24" s="726">
        <v>1137491</v>
      </c>
      <c r="CS24" s="727"/>
      <c r="CT24" s="727"/>
      <c r="CU24" s="727"/>
      <c r="CV24" s="727"/>
      <c r="CW24" s="727"/>
      <c r="CX24" s="727"/>
      <c r="CY24" s="773"/>
      <c r="CZ24" s="774">
        <v>34</v>
      </c>
      <c r="DA24" s="743"/>
      <c r="DB24" s="743"/>
      <c r="DC24" s="777"/>
      <c r="DD24" s="772">
        <v>973820</v>
      </c>
      <c r="DE24" s="727"/>
      <c r="DF24" s="727"/>
      <c r="DG24" s="727"/>
      <c r="DH24" s="727"/>
      <c r="DI24" s="727"/>
      <c r="DJ24" s="727"/>
      <c r="DK24" s="773"/>
      <c r="DL24" s="772">
        <v>969954</v>
      </c>
      <c r="DM24" s="727"/>
      <c r="DN24" s="727"/>
      <c r="DO24" s="727"/>
      <c r="DP24" s="727"/>
      <c r="DQ24" s="727"/>
      <c r="DR24" s="727"/>
      <c r="DS24" s="727"/>
      <c r="DT24" s="727"/>
      <c r="DU24" s="727"/>
      <c r="DV24" s="773"/>
      <c r="DW24" s="774">
        <v>49.1</v>
      </c>
      <c r="DX24" s="743"/>
      <c r="DY24" s="743"/>
      <c r="DZ24" s="743"/>
      <c r="EA24" s="743"/>
      <c r="EB24" s="743"/>
      <c r="EC24" s="775"/>
    </row>
    <row r="25" spans="2:133" ht="11.25" customHeight="1" x14ac:dyDescent="0.15">
      <c r="B25" s="658" t="s">
        <v>304</v>
      </c>
      <c r="C25" s="659"/>
      <c r="D25" s="659"/>
      <c r="E25" s="659"/>
      <c r="F25" s="659"/>
      <c r="G25" s="659"/>
      <c r="H25" s="659"/>
      <c r="I25" s="659"/>
      <c r="J25" s="659"/>
      <c r="K25" s="659"/>
      <c r="L25" s="659"/>
      <c r="M25" s="659"/>
      <c r="N25" s="659"/>
      <c r="O25" s="659"/>
      <c r="P25" s="659"/>
      <c r="Q25" s="660"/>
      <c r="R25" s="661">
        <v>43556</v>
      </c>
      <c r="S25" s="664"/>
      <c r="T25" s="664"/>
      <c r="U25" s="664"/>
      <c r="V25" s="664"/>
      <c r="W25" s="664"/>
      <c r="X25" s="664"/>
      <c r="Y25" s="665"/>
      <c r="Z25" s="723">
        <v>1.2</v>
      </c>
      <c r="AA25" s="723"/>
      <c r="AB25" s="723"/>
      <c r="AC25" s="723"/>
      <c r="AD25" s="724">
        <v>4</v>
      </c>
      <c r="AE25" s="724"/>
      <c r="AF25" s="724"/>
      <c r="AG25" s="724"/>
      <c r="AH25" s="724"/>
      <c r="AI25" s="724"/>
      <c r="AJ25" s="724"/>
      <c r="AK25" s="724"/>
      <c r="AL25" s="666">
        <v>0</v>
      </c>
      <c r="AM25" s="667"/>
      <c r="AN25" s="667"/>
      <c r="AO25" s="725"/>
      <c r="AP25" s="769" t="s">
        <v>305</v>
      </c>
      <c r="AQ25" s="776"/>
      <c r="AR25" s="776"/>
      <c r="AS25" s="776"/>
      <c r="AT25" s="776"/>
      <c r="AU25" s="776"/>
      <c r="AV25" s="776"/>
      <c r="AW25" s="776"/>
      <c r="AX25" s="776"/>
      <c r="AY25" s="776"/>
      <c r="AZ25" s="776"/>
      <c r="BA25" s="776"/>
      <c r="BB25" s="776"/>
      <c r="BC25" s="776"/>
      <c r="BD25" s="776"/>
      <c r="BE25" s="776"/>
      <c r="BF25" s="771"/>
      <c r="BG25" s="661" t="s">
        <v>257</v>
      </c>
      <c r="BH25" s="664"/>
      <c r="BI25" s="664"/>
      <c r="BJ25" s="664"/>
      <c r="BK25" s="664"/>
      <c r="BL25" s="664"/>
      <c r="BM25" s="664"/>
      <c r="BN25" s="665"/>
      <c r="BO25" s="723" t="s">
        <v>257</v>
      </c>
      <c r="BP25" s="723"/>
      <c r="BQ25" s="723"/>
      <c r="BR25" s="723"/>
      <c r="BS25" s="669" t="s">
        <v>244</v>
      </c>
      <c r="BT25" s="664"/>
      <c r="BU25" s="664"/>
      <c r="BV25" s="664"/>
      <c r="BW25" s="664"/>
      <c r="BX25" s="664"/>
      <c r="BY25" s="664"/>
      <c r="BZ25" s="664"/>
      <c r="CA25" s="664"/>
      <c r="CB25" s="704"/>
      <c r="CD25" s="705" t="s">
        <v>306</v>
      </c>
      <c r="CE25" s="702"/>
      <c r="CF25" s="702"/>
      <c r="CG25" s="702"/>
      <c r="CH25" s="702"/>
      <c r="CI25" s="702"/>
      <c r="CJ25" s="702"/>
      <c r="CK25" s="702"/>
      <c r="CL25" s="702"/>
      <c r="CM25" s="702"/>
      <c r="CN25" s="702"/>
      <c r="CO25" s="702"/>
      <c r="CP25" s="702"/>
      <c r="CQ25" s="703"/>
      <c r="CR25" s="661">
        <v>576222</v>
      </c>
      <c r="CS25" s="662"/>
      <c r="CT25" s="662"/>
      <c r="CU25" s="662"/>
      <c r="CV25" s="662"/>
      <c r="CW25" s="662"/>
      <c r="CX25" s="662"/>
      <c r="CY25" s="663"/>
      <c r="CZ25" s="666">
        <v>17.2</v>
      </c>
      <c r="DA25" s="695"/>
      <c r="DB25" s="695"/>
      <c r="DC25" s="696"/>
      <c r="DD25" s="669">
        <v>551158</v>
      </c>
      <c r="DE25" s="662"/>
      <c r="DF25" s="662"/>
      <c r="DG25" s="662"/>
      <c r="DH25" s="662"/>
      <c r="DI25" s="662"/>
      <c r="DJ25" s="662"/>
      <c r="DK25" s="663"/>
      <c r="DL25" s="669">
        <v>549003</v>
      </c>
      <c r="DM25" s="662"/>
      <c r="DN25" s="662"/>
      <c r="DO25" s="662"/>
      <c r="DP25" s="662"/>
      <c r="DQ25" s="662"/>
      <c r="DR25" s="662"/>
      <c r="DS25" s="662"/>
      <c r="DT25" s="662"/>
      <c r="DU25" s="662"/>
      <c r="DV25" s="663"/>
      <c r="DW25" s="666">
        <v>27.8</v>
      </c>
      <c r="DX25" s="695"/>
      <c r="DY25" s="695"/>
      <c r="DZ25" s="695"/>
      <c r="EA25" s="695"/>
      <c r="EB25" s="695"/>
      <c r="EC25" s="697"/>
    </row>
    <row r="26" spans="2:133" ht="11.25" customHeight="1" x14ac:dyDescent="0.15">
      <c r="B26" s="658" t="s">
        <v>307</v>
      </c>
      <c r="C26" s="659"/>
      <c r="D26" s="659"/>
      <c r="E26" s="659"/>
      <c r="F26" s="659"/>
      <c r="G26" s="659"/>
      <c r="H26" s="659"/>
      <c r="I26" s="659"/>
      <c r="J26" s="659"/>
      <c r="K26" s="659"/>
      <c r="L26" s="659"/>
      <c r="M26" s="659"/>
      <c r="N26" s="659"/>
      <c r="O26" s="659"/>
      <c r="P26" s="659"/>
      <c r="Q26" s="660"/>
      <c r="R26" s="661">
        <v>1965</v>
      </c>
      <c r="S26" s="664"/>
      <c r="T26" s="664"/>
      <c r="U26" s="664"/>
      <c r="V26" s="664"/>
      <c r="W26" s="664"/>
      <c r="X26" s="664"/>
      <c r="Y26" s="665"/>
      <c r="Z26" s="723">
        <v>0.1</v>
      </c>
      <c r="AA26" s="723"/>
      <c r="AB26" s="723"/>
      <c r="AC26" s="723"/>
      <c r="AD26" s="724" t="s">
        <v>244</v>
      </c>
      <c r="AE26" s="724"/>
      <c r="AF26" s="724"/>
      <c r="AG26" s="724"/>
      <c r="AH26" s="724"/>
      <c r="AI26" s="724"/>
      <c r="AJ26" s="724"/>
      <c r="AK26" s="724"/>
      <c r="AL26" s="666" t="s">
        <v>257</v>
      </c>
      <c r="AM26" s="667"/>
      <c r="AN26" s="667"/>
      <c r="AO26" s="725"/>
      <c r="AP26" s="769" t="s">
        <v>308</v>
      </c>
      <c r="AQ26" s="770"/>
      <c r="AR26" s="770"/>
      <c r="AS26" s="770"/>
      <c r="AT26" s="770"/>
      <c r="AU26" s="770"/>
      <c r="AV26" s="770"/>
      <c r="AW26" s="770"/>
      <c r="AX26" s="770"/>
      <c r="AY26" s="770"/>
      <c r="AZ26" s="770"/>
      <c r="BA26" s="770"/>
      <c r="BB26" s="770"/>
      <c r="BC26" s="770"/>
      <c r="BD26" s="770"/>
      <c r="BE26" s="770"/>
      <c r="BF26" s="771"/>
      <c r="BG26" s="661" t="s">
        <v>257</v>
      </c>
      <c r="BH26" s="664"/>
      <c r="BI26" s="664"/>
      <c r="BJ26" s="664"/>
      <c r="BK26" s="664"/>
      <c r="BL26" s="664"/>
      <c r="BM26" s="664"/>
      <c r="BN26" s="665"/>
      <c r="BO26" s="723" t="s">
        <v>244</v>
      </c>
      <c r="BP26" s="723"/>
      <c r="BQ26" s="723"/>
      <c r="BR26" s="723"/>
      <c r="BS26" s="669" t="s">
        <v>257</v>
      </c>
      <c r="BT26" s="664"/>
      <c r="BU26" s="664"/>
      <c r="BV26" s="664"/>
      <c r="BW26" s="664"/>
      <c r="BX26" s="664"/>
      <c r="BY26" s="664"/>
      <c r="BZ26" s="664"/>
      <c r="CA26" s="664"/>
      <c r="CB26" s="704"/>
      <c r="CD26" s="705" t="s">
        <v>309</v>
      </c>
      <c r="CE26" s="702"/>
      <c r="CF26" s="702"/>
      <c r="CG26" s="702"/>
      <c r="CH26" s="702"/>
      <c r="CI26" s="702"/>
      <c r="CJ26" s="702"/>
      <c r="CK26" s="702"/>
      <c r="CL26" s="702"/>
      <c r="CM26" s="702"/>
      <c r="CN26" s="702"/>
      <c r="CO26" s="702"/>
      <c r="CP26" s="702"/>
      <c r="CQ26" s="703"/>
      <c r="CR26" s="661">
        <v>348184</v>
      </c>
      <c r="CS26" s="664"/>
      <c r="CT26" s="664"/>
      <c r="CU26" s="664"/>
      <c r="CV26" s="664"/>
      <c r="CW26" s="664"/>
      <c r="CX26" s="664"/>
      <c r="CY26" s="665"/>
      <c r="CZ26" s="666">
        <v>10.4</v>
      </c>
      <c r="DA26" s="695"/>
      <c r="DB26" s="695"/>
      <c r="DC26" s="696"/>
      <c r="DD26" s="669">
        <v>326872</v>
      </c>
      <c r="DE26" s="664"/>
      <c r="DF26" s="664"/>
      <c r="DG26" s="664"/>
      <c r="DH26" s="664"/>
      <c r="DI26" s="664"/>
      <c r="DJ26" s="664"/>
      <c r="DK26" s="665"/>
      <c r="DL26" s="669" t="s">
        <v>238</v>
      </c>
      <c r="DM26" s="664"/>
      <c r="DN26" s="664"/>
      <c r="DO26" s="664"/>
      <c r="DP26" s="664"/>
      <c r="DQ26" s="664"/>
      <c r="DR26" s="664"/>
      <c r="DS26" s="664"/>
      <c r="DT26" s="664"/>
      <c r="DU26" s="664"/>
      <c r="DV26" s="665"/>
      <c r="DW26" s="666" t="s">
        <v>257</v>
      </c>
      <c r="DX26" s="695"/>
      <c r="DY26" s="695"/>
      <c r="DZ26" s="695"/>
      <c r="EA26" s="695"/>
      <c r="EB26" s="695"/>
      <c r="EC26" s="697"/>
    </row>
    <row r="27" spans="2:133" ht="11.25" customHeight="1" x14ac:dyDescent="0.15">
      <c r="B27" s="658" t="s">
        <v>310</v>
      </c>
      <c r="C27" s="659"/>
      <c r="D27" s="659"/>
      <c r="E27" s="659"/>
      <c r="F27" s="659"/>
      <c r="G27" s="659"/>
      <c r="H27" s="659"/>
      <c r="I27" s="659"/>
      <c r="J27" s="659"/>
      <c r="K27" s="659"/>
      <c r="L27" s="659"/>
      <c r="M27" s="659"/>
      <c r="N27" s="659"/>
      <c r="O27" s="659"/>
      <c r="P27" s="659"/>
      <c r="Q27" s="660"/>
      <c r="R27" s="661">
        <v>218375</v>
      </c>
      <c r="S27" s="664"/>
      <c r="T27" s="664"/>
      <c r="U27" s="664"/>
      <c r="V27" s="664"/>
      <c r="W27" s="664"/>
      <c r="X27" s="664"/>
      <c r="Y27" s="665"/>
      <c r="Z27" s="723">
        <v>6.2</v>
      </c>
      <c r="AA27" s="723"/>
      <c r="AB27" s="723"/>
      <c r="AC27" s="723"/>
      <c r="AD27" s="724" t="s">
        <v>244</v>
      </c>
      <c r="AE27" s="724"/>
      <c r="AF27" s="724"/>
      <c r="AG27" s="724"/>
      <c r="AH27" s="724"/>
      <c r="AI27" s="724"/>
      <c r="AJ27" s="724"/>
      <c r="AK27" s="724"/>
      <c r="AL27" s="666" t="s">
        <v>257</v>
      </c>
      <c r="AM27" s="667"/>
      <c r="AN27" s="667"/>
      <c r="AO27" s="725"/>
      <c r="AP27" s="658" t="s">
        <v>311</v>
      </c>
      <c r="AQ27" s="659"/>
      <c r="AR27" s="659"/>
      <c r="AS27" s="659"/>
      <c r="AT27" s="659"/>
      <c r="AU27" s="659"/>
      <c r="AV27" s="659"/>
      <c r="AW27" s="659"/>
      <c r="AX27" s="659"/>
      <c r="AY27" s="659"/>
      <c r="AZ27" s="659"/>
      <c r="BA27" s="659"/>
      <c r="BB27" s="659"/>
      <c r="BC27" s="659"/>
      <c r="BD27" s="659"/>
      <c r="BE27" s="659"/>
      <c r="BF27" s="660"/>
      <c r="BG27" s="661">
        <v>284030</v>
      </c>
      <c r="BH27" s="664"/>
      <c r="BI27" s="664"/>
      <c r="BJ27" s="664"/>
      <c r="BK27" s="664"/>
      <c r="BL27" s="664"/>
      <c r="BM27" s="664"/>
      <c r="BN27" s="665"/>
      <c r="BO27" s="723">
        <v>100</v>
      </c>
      <c r="BP27" s="723"/>
      <c r="BQ27" s="723"/>
      <c r="BR27" s="723"/>
      <c r="BS27" s="669" t="s">
        <v>244</v>
      </c>
      <c r="BT27" s="664"/>
      <c r="BU27" s="664"/>
      <c r="BV27" s="664"/>
      <c r="BW27" s="664"/>
      <c r="BX27" s="664"/>
      <c r="BY27" s="664"/>
      <c r="BZ27" s="664"/>
      <c r="CA27" s="664"/>
      <c r="CB27" s="704"/>
      <c r="CD27" s="705" t="s">
        <v>312</v>
      </c>
      <c r="CE27" s="702"/>
      <c r="CF27" s="702"/>
      <c r="CG27" s="702"/>
      <c r="CH27" s="702"/>
      <c r="CI27" s="702"/>
      <c r="CJ27" s="702"/>
      <c r="CK27" s="702"/>
      <c r="CL27" s="702"/>
      <c r="CM27" s="702"/>
      <c r="CN27" s="702"/>
      <c r="CO27" s="702"/>
      <c r="CP27" s="702"/>
      <c r="CQ27" s="703"/>
      <c r="CR27" s="661">
        <v>204300</v>
      </c>
      <c r="CS27" s="662"/>
      <c r="CT27" s="662"/>
      <c r="CU27" s="662"/>
      <c r="CV27" s="662"/>
      <c r="CW27" s="662"/>
      <c r="CX27" s="662"/>
      <c r="CY27" s="663"/>
      <c r="CZ27" s="666">
        <v>6.1</v>
      </c>
      <c r="DA27" s="695"/>
      <c r="DB27" s="695"/>
      <c r="DC27" s="696"/>
      <c r="DD27" s="669">
        <v>77947</v>
      </c>
      <c r="DE27" s="662"/>
      <c r="DF27" s="662"/>
      <c r="DG27" s="662"/>
      <c r="DH27" s="662"/>
      <c r="DI27" s="662"/>
      <c r="DJ27" s="662"/>
      <c r="DK27" s="663"/>
      <c r="DL27" s="669">
        <v>76236</v>
      </c>
      <c r="DM27" s="662"/>
      <c r="DN27" s="662"/>
      <c r="DO27" s="662"/>
      <c r="DP27" s="662"/>
      <c r="DQ27" s="662"/>
      <c r="DR27" s="662"/>
      <c r="DS27" s="662"/>
      <c r="DT27" s="662"/>
      <c r="DU27" s="662"/>
      <c r="DV27" s="663"/>
      <c r="DW27" s="666">
        <v>3.9</v>
      </c>
      <c r="DX27" s="695"/>
      <c r="DY27" s="695"/>
      <c r="DZ27" s="695"/>
      <c r="EA27" s="695"/>
      <c r="EB27" s="695"/>
      <c r="EC27" s="697"/>
    </row>
    <row r="28" spans="2:133" ht="11.25" customHeight="1" x14ac:dyDescent="0.15">
      <c r="B28" s="766" t="s">
        <v>313</v>
      </c>
      <c r="C28" s="767"/>
      <c r="D28" s="767"/>
      <c r="E28" s="767"/>
      <c r="F28" s="767"/>
      <c r="G28" s="767"/>
      <c r="H28" s="767"/>
      <c r="I28" s="767"/>
      <c r="J28" s="767"/>
      <c r="K28" s="767"/>
      <c r="L28" s="767"/>
      <c r="M28" s="767"/>
      <c r="N28" s="767"/>
      <c r="O28" s="767"/>
      <c r="P28" s="767"/>
      <c r="Q28" s="768"/>
      <c r="R28" s="661" t="s">
        <v>238</v>
      </c>
      <c r="S28" s="664"/>
      <c r="T28" s="664"/>
      <c r="U28" s="664"/>
      <c r="V28" s="664"/>
      <c r="W28" s="664"/>
      <c r="X28" s="664"/>
      <c r="Y28" s="665"/>
      <c r="Z28" s="723" t="s">
        <v>244</v>
      </c>
      <c r="AA28" s="723"/>
      <c r="AB28" s="723"/>
      <c r="AC28" s="723"/>
      <c r="AD28" s="724" t="s">
        <v>244</v>
      </c>
      <c r="AE28" s="724"/>
      <c r="AF28" s="724"/>
      <c r="AG28" s="724"/>
      <c r="AH28" s="724"/>
      <c r="AI28" s="724"/>
      <c r="AJ28" s="724"/>
      <c r="AK28" s="724"/>
      <c r="AL28" s="666" t="s">
        <v>257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314</v>
      </c>
      <c r="CE28" s="702"/>
      <c r="CF28" s="702"/>
      <c r="CG28" s="702"/>
      <c r="CH28" s="702"/>
      <c r="CI28" s="702"/>
      <c r="CJ28" s="702"/>
      <c r="CK28" s="702"/>
      <c r="CL28" s="702"/>
      <c r="CM28" s="702"/>
      <c r="CN28" s="702"/>
      <c r="CO28" s="702"/>
      <c r="CP28" s="702"/>
      <c r="CQ28" s="703"/>
      <c r="CR28" s="661">
        <v>356969</v>
      </c>
      <c r="CS28" s="664"/>
      <c r="CT28" s="664"/>
      <c r="CU28" s="664"/>
      <c r="CV28" s="664"/>
      <c r="CW28" s="664"/>
      <c r="CX28" s="664"/>
      <c r="CY28" s="665"/>
      <c r="CZ28" s="666">
        <v>10.7</v>
      </c>
      <c r="DA28" s="695"/>
      <c r="DB28" s="695"/>
      <c r="DC28" s="696"/>
      <c r="DD28" s="669">
        <v>344715</v>
      </c>
      <c r="DE28" s="664"/>
      <c r="DF28" s="664"/>
      <c r="DG28" s="664"/>
      <c r="DH28" s="664"/>
      <c r="DI28" s="664"/>
      <c r="DJ28" s="664"/>
      <c r="DK28" s="665"/>
      <c r="DL28" s="669">
        <v>344715</v>
      </c>
      <c r="DM28" s="664"/>
      <c r="DN28" s="664"/>
      <c r="DO28" s="664"/>
      <c r="DP28" s="664"/>
      <c r="DQ28" s="664"/>
      <c r="DR28" s="664"/>
      <c r="DS28" s="664"/>
      <c r="DT28" s="664"/>
      <c r="DU28" s="664"/>
      <c r="DV28" s="665"/>
      <c r="DW28" s="666">
        <v>17.5</v>
      </c>
      <c r="DX28" s="695"/>
      <c r="DY28" s="695"/>
      <c r="DZ28" s="695"/>
      <c r="EA28" s="695"/>
      <c r="EB28" s="695"/>
      <c r="EC28" s="697"/>
    </row>
    <row r="29" spans="2:133" ht="11.25" customHeight="1" x14ac:dyDescent="0.15">
      <c r="B29" s="658" t="s">
        <v>315</v>
      </c>
      <c r="C29" s="659"/>
      <c r="D29" s="659"/>
      <c r="E29" s="659"/>
      <c r="F29" s="659"/>
      <c r="G29" s="659"/>
      <c r="H29" s="659"/>
      <c r="I29" s="659"/>
      <c r="J29" s="659"/>
      <c r="K29" s="659"/>
      <c r="L29" s="659"/>
      <c r="M29" s="659"/>
      <c r="N29" s="659"/>
      <c r="O29" s="659"/>
      <c r="P29" s="659"/>
      <c r="Q29" s="660"/>
      <c r="R29" s="661">
        <v>280840</v>
      </c>
      <c r="S29" s="664"/>
      <c r="T29" s="664"/>
      <c r="U29" s="664"/>
      <c r="V29" s="664"/>
      <c r="W29" s="664"/>
      <c r="X29" s="664"/>
      <c r="Y29" s="665"/>
      <c r="Z29" s="723">
        <v>7.9</v>
      </c>
      <c r="AA29" s="723"/>
      <c r="AB29" s="723"/>
      <c r="AC29" s="723"/>
      <c r="AD29" s="724" t="s">
        <v>238</v>
      </c>
      <c r="AE29" s="724"/>
      <c r="AF29" s="724"/>
      <c r="AG29" s="724"/>
      <c r="AH29" s="724"/>
      <c r="AI29" s="724"/>
      <c r="AJ29" s="724"/>
      <c r="AK29" s="724"/>
      <c r="AL29" s="666" t="s">
        <v>257</v>
      </c>
      <c r="AM29" s="667"/>
      <c r="AN29" s="667"/>
      <c r="AO29" s="725"/>
      <c r="AP29" s="735" t="s">
        <v>232</v>
      </c>
      <c r="AQ29" s="736"/>
      <c r="AR29" s="736"/>
      <c r="AS29" s="736"/>
      <c r="AT29" s="736"/>
      <c r="AU29" s="736"/>
      <c r="AV29" s="736"/>
      <c r="AW29" s="736"/>
      <c r="AX29" s="736"/>
      <c r="AY29" s="736"/>
      <c r="AZ29" s="736"/>
      <c r="BA29" s="736"/>
      <c r="BB29" s="736"/>
      <c r="BC29" s="736"/>
      <c r="BD29" s="736"/>
      <c r="BE29" s="736"/>
      <c r="BF29" s="737"/>
      <c r="BG29" s="735" t="s">
        <v>316</v>
      </c>
      <c r="BH29" s="763"/>
      <c r="BI29" s="763"/>
      <c r="BJ29" s="763"/>
      <c r="BK29" s="763"/>
      <c r="BL29" s="763"/>
      <c r="BM29" s="763"/>
      <c r="BN29" s="763"/>
      <c r="BO29" s="763"/>
      <c r="BP29" s="763"/>
      <c r="BQ29" s="764"/>
      <c r="BR29" s="735" t="s">
        <v>317</v>
      </c>
      <c r="BS29" s="763"/>
      <c r="BT29" s="763"/>
      <c r="BU29" s="763"/>
      <c r="BV29" s="763"/>
      <c r="BW29" s="763"/>
      <c r="BX29" s="763"/>
      <c r="BY29" s="763"/>
      <c r="BZ29" s="763"/>
      <c r="CA29" s="763"/>
      <c r="CB29" s="764"/>
      <c r="CD29" s="745" t="s">
        <v>318</v>
      </c>
      <c r="CE29" s="746"/>
      <c r="CF29" s="705" t="s">
        <v>70</v>
      </c>
      <c r="CG29" s="702"/>
      <c r="CH29" s="702"/>
      <c r="CI29" s="702"/>
      <c r="CJ29" s="702"/>
      <c r="CK29" s="702"/>
      <c r="CL29" s="702"/>
      <c r="CM29" s="702"/>
      <c r="CN29" s="702"/>
      <c r="CO29" s="702"/>
      <c r="CP29" s="702"/>
      <c r="CQ29" s="703"/>
      <c r="CR29" s="661">
        <v>356969</v>
      </c>
      <c r="CS29" s="662"/>
      <c r="CT29" s="662"/>
      <c r="CU29" s="662"/>
      <c r="CV29" s="662"/>
      <c r="CW29" s="662"/>
      <c r="CX29" s="662"/>
      <c r="CY29" s="663"/>
      <c r="CZ29" s="666">
        <v>10.7</v>
      </c>
      <c r="DA29" s="695"/>
      <c r="DB29" s="695"/>
      <c r="DC29" s="696"/>
      <c r="DD29" s="669">
        <v>344715</v>
      </c>
      <c r="DE29" s="662"/>
      <c r="DF29" s="662"/>
      <c r="DG29" s="662"/>
      <c r="DH29" s="662"/>
      <c r="DI29" s="662"/>
      <c r="DJ29" s="662"/>
      <c r="DK29" s="663"/>
      <c r="DL29" s="669">
        <v>344715</v>
      </c>
      <c r="DM29" s="662"/>
      <c r="DN29" s="662"/>
      <c r="DO29" s="662"/>
      <c r="DP29" s="662"/>
      <c r="DQ29" s="662"/>
      <c r="DR29" s="662"/>
      <c r="DS29" s="662"/>
      <c r="DT29" s="662"/>
      <c r="DU29" s="662"/>
      <c r="DV29" s="663"/>
      <c r="DW29" s="666">
        <v>17.5</v>
      </c>
      <c r="DX29" s="695"/>
      <c r="DY29" s="695"/>
      <c r="DZ29" s="695"/>
      <c r="EA29" s="695"/>
      <c r="EB29" s="695"/>
      <c r="EC29" s="697"/>
    </row>
    <row r="30" spans="2:133" ht="11.25" customHeight="1" x14ac:dyDescent="0.15">
      <c r="B30" s="658" t="s">
        <v>319</v>
      </c>
      <c r="C30" s="659"/>
      <c r="D30" s="659"/>
      <c r="E30" s="659"/>
      <c r="F30" s="659"/>
      <c r="G30" s="659"/>
      <c r="H30" s="659"/>
      <c r="I30" s="659"/>
      <c r="J30" s="659"/>
      <c r="K30" s="659"/>
      <c r="L30" s="659"/>
      <c r="M30" s="659"/>
      <c r="N30" s="659"/>
      <c r="O30" s="659"/>
      <c r="P30" s="659"/>
      <c r="Q30" s="660"/>
      <c r="R30" s="661">
        <v>5077</v>
      </c>
      <c r="S30" s="664"/>
      <c r="T30" s="664"/>
      <c r="U30" s="664"/>
      <c r="V30" s="664"/>
      <c r="W30" s="664"/>
      <c r="X30" s="664"/>
      <c r="Y30" s="665"/>
      <c r="Z30" s="723">
        <v>0.1</v>
      </c>
      <c r="AA30" s="723"/>
      <c r="AB30" s="723"/>
      <c r="AC30" s="723"/>
      <c r="AD30" s="724" t="s">
        <v>238</v>
      </c>
      <c r="AE30" s="724"/>
      <c r="AF30" s="724"/>
      <c r="AG30" s="724"/>
      <c r="AH30" s="724"/>
      <c r="AI30" s="724"/>
      <c r="AJ30" s="724"/>
      <c r="AK30" s="724"/>
      <c r="AL30" s="666" t="s">
        <v>238</v>
      </c>
      <c r="AM30" s="667"/>
      <c r="AN30" s="667"/>
      <c r="AO30" s="725"/>
      <c r="AP30" s="751" t="s">
        <v>320</v>
      </c>
      <c r="AQ30" s="752"/>
      <c r="AR30" s="752"/>
      <c r="AS30" s="752"/>
      <c r="AT30" s="757" t="s">
        <v>321</v>
      </c>
      <c r="AU30" s="230"/>
      <c r="AV30" s="230"/>
      <c r="AW30" s="230"/>
      <c r="AX30" s="760" t="s">
        <v>194</v>
      </c>
      <c r="AY30" s="761"/>
      <c r="AZ30" s="761"/>
      <c r="BA30" s="761"/>
      <c r="BB30" s="761"/>
      <c r="BC30" s="761"/>
      <c r="BD30" s="761"/>
      <c r="BE30" s="761"/>
      <c r="BF30" s="762"/>
      <c r="BG30" s="741">
        <v>99.9</v>
      </c>
      <c r="BH30" s="742"/>
      <c r="BI30" s="742"/>
      <c r="BJ30" s="742"/>
      <c r="BK30" s="742"/>
      <c r="BL30" s="742"/>
      <c r="BM30" s="743">
        <v>99.7</v>
      </c>
      <c r="BN30" s="742"/>
      <c r="BO30" s="742"/>
      <c r="BP30" s="742"/>
      <c r="BQ30" s="744"/>
      <c r="BR30" s="741">
        <v>100</v>
      </c>
      <c r="BS30" s="742"/>
      <c r="BT30" s="742"/>
      <c r="BU30" s="742"/>
      <c r="BV30" s="742"/>
      <c r="BW30" s="742"/>
      <c r="BX30" s="743">
        <v>99.8</v>
      </c>
      <c r="BY30" s="742"/>
      <c r="BZ30" s="742"/>
      <c r="CA30" s="742"/>
      <c r="CB30" s="744"/>
      <c r="CD30" s="747"/>
      <c r="CE30" s="748"/>
      <c r="CF30" s="705" t="s">
        <v>322</v>
      </c>
      <c r="CG30" s="702"/>
      <c r="CH30" s="702"/>
      <c r="CI30" s="702"/>
      <c r="CJ30" s="702"/>
      <c r="CK30" s="702"/>
      <c r="CL30" s="702"/>
      <c r="CM30" s="702"/>
      <c r="CN30" s="702"/>
      <c r="CO30" s="702"/>
      <c r="CP30" s="702"/>
      <c r="CQ30" s="703"/>
      <c r="CR30" s="661">
        <v>337487</v>
      </c>
      <c r="CS30" s="664"/>
      <c r="CT30" s="664"/>
      <c r="CU30" s="664"/>
      <c r="CV30" s="664"/>
      <c r="CW30" s="664"/>
      <c r="CX30" s="664"/>
      <c r="CY30" s="665"/>
      <c r="CZ30" s="666">
        <v>10.1</v>
      </c>
      <c r="DA30" s="695"/>
      <c r="DB30" s="695"/>
      <c r="DC30" s="696"/>
      <c r="DD30" s="669">
        <v>325233</v>
      </c>
      <c r="DE30" s="664"/>
      <c r="DF30" s="664"/>
      <c r="DG30" s="664"/>
      <c r="DH30" s="664"/>
      <c r="DI30" s="664"/>
      <c r="DJ30" s="664"/>
      <c r="DK30" s="665"/>
      <c r="DL30" s="669">
        <v>325233</v>
      </c>
      <c r="DM30" s="664"/>
      <c r="DN30" s="664"/>
      <c r="DO30" s="664"/>
      <c r="DP30" s="664"/>
      <c r="DQ30" s="664"/>
      <c r="DR30" s="664"/>
      <c r="DS30" s="664"/>
      <c r="DT30" s="664"/>
      <c r="DU30" s="664"/>
      <c r="DV30" s="665"/>
      <c r="DW30" s="666">
        <v>16.5</v>
      </c>
      <c r="DX30" s="695"/>
      <c r="DY30" s="695"/>
      <c r="DZ30" s="695"/>
      <c r="EA30" s="695"/>
      <c r="EB30" s="695"/>
      <c r="EC30" s="697"/>
    </row>
    <row r="31" spans="2:133" ht="11.25" customHeight="1" x14ac:dyDescent="0.15">
      <c r="B31" s="658" t="s">
        <v>323</v>
      </c>
      <c r="C31" s="659"/>
      <c r="D31" s="659"/>
      <c r="E31" s="659"/>
      <c r="F31" s="659"/>
      <c r="G31" s="659"/>
      <c r="H31" s="659"/>
      <c r="I31" s="659"/>
      <c r="J31" s="659"/>
      <c r="K31" s="659"/>
      <c r="L31" s="659"/>
      <c r="M31" s="659"/>
      <c r="N31" s="659"/>
      <c r="O31" s="659"/>
      <c r="P31" s="659"/>
      <c r="Q31" s="660"/>
      <c r="R31" s="661">
        <v>4810</v>
      </c>
      <c r="S31" s="664"/>
      <c r="T31" s="664"/>
      <c r="U31" s="664"/>
      <c r="V31" s="664"/>
      <c r="W31" s="664"/>
      <c r="X31" s="664"/>
      <c r="Y31" s="665"/>
      <c r="Z31" s="723">
        <v>0.1</v>
      </c>
      <c r="AA31" s="723"/>
      <c r="AB31" s="723"/>
      <c r="AC31" s="723"/>
      <c r="AD31" s="724" t="s">
        <v>244</v>
      </c>
      <c r="AE31" s="724"/>
      <c r="AF31" s="724"/>
      <c r="AG31" s="724"/>
      <c r="AH31" s="724"/>
      <c r="AI31" s="724"/>
      <c r="AJ31" s="724"/>
      <c r="AK31" s="724"/>
      <c r="AL31" s="666" t="s">
        <v>244</v>
      </c>
      <c r="AM31" s="667"/>
      <c r="AN31" s="667"/>
      <c r="AO31" s="725"/>
      <c r="AP31" s="753"/>
      <c r="AQ31" s="754"/>
      <c r="AR31" s="754"/>
      <c r="AS31" s="754"/>
      <c r="AT31" s="758"/>
      <c r="AU31" s="229" t="s">
        <v>324</v>
      </c>
      <c r="AV31" s="229"/>
      <c r="AW31" s="229"/>
      <c r="AX31" s="658" t="s">
        <v>325</v>
      </c>
      <c r="AY31" s="659"/>
      <c r="AZ31" s="659"/>
      <c r="BA31" s="659"/>
      <c r="BB31" s="659"/>
      <c r="BC31" s="659"/>
      <c r="BD31" s="659"/>
      <c r="BE31" s="659"/>
      <c r="BF31" s="660"/>
      <c r="BG31" s="739">
        <v>100</v>
      </c>
      <c r="BH31" s="662"/>
      <c r="BI31" s="662"/>
      <c r="BJ31" s="662"/>
      <c r="BK31" s="662"/>
      <c r="BL31" s="662"/>
      <c r="BM31" s="667">
        <v>99.5</v>
      </c>
      <c r="BN31" s="740"/>
      <c r="BO31" s="740"/>
      <c r="BP31" s="740"/>
      <c r="BQ31" s="701"/>
      <c r="BR31" s="739">
        <v>100</v>
      </c>
      <c r="BS31" s="662"/>
      <c r="BT31" s="662"/>
      <c r="BU31" s="662"/>
      <c r="BV31" s="662"/>
      <c r="BW31" s="662"/>
      <c r="BX31" s="667">
        <v>99.5</v>
      </c>
      <c r="BY31" s="740"/>
      <c r="BZ31" s="740"/>
      <c r="CA31" s="740"/>
      <c r="CB31" s="701"/>
      <c r="CD31" s="747"/>
      <c r="CE31" s="748"/>
      <c r="CF31" s="705" t="s">
        <v>326</v>
      </c>
      <c r="CG31" s="702"/>
      <c r="CH31" s="702"/>
      <c r="CI31" s="702"/>
      <c r="CJ31" s="702"/>
      <c r="CK31" s="702"/>
      <c r="CL31" s="702"/>
      <c r="CM31" s="702"/>
      <c r="CN31" s="702"/>
      <c r="CO31" s="702"/>
      <c r="CP31" s="702"/>
      <c r="CQ31" s="703"/>
      <c r="CR31" s="661">
        <v>19482</v>
      </c>
      <c r="CS31" s="662"/>
      <c r="CT31" s="662"/>
      <c r="CU31" s="662"/>
      <c r="CV31" s="662"/>
      <c r="CW31" s="662"/>
      <c r="CX31" s="662"/>
      <c r="CY31" s="663"/>
      <c r="CZ31" s="666">
        <v>0.6</v>
      </c>
      <c r="DA31" s="695"/>
      <c r="DB31" s="695"/>
      <c r="DC31" s="696"/>
      <c r="DD31" s="669">
        <v>19482</v>
      </c>
      <c r="DE31" s="662"/>
      <c r="DF31" s="662"/>
      <c r="DG31" s="662"/>
      <c r="DH31" s="662"/>
      <c r="DI31" s="662"/>
      <c r="DJ31" s="662"/>
      <c r="DK31" s="663"/>
      <c r="DL31" s="669">
        <v>19482</v>
      </c>
      <c r="DM31" s="662"/>
      <c r="DN31" s="662"/>
      <c r="DO31" s="662"/>
      <c r="DP31" s="662"/>
      <c r="DQ31" s="662"/>
      <c r="DR31" s="662"/>
      <c r="DS31" s="662"/>
      <c r="DT31" s="662"/>
      <c r="DU31" s="662"/>
      <c r="DV31" s="663"/>
      <c r="DW31" s="666">
        <v>1</v>
      </c>
      <c r="DX31" s="695"/>
      <c r="DY31" s="695"/>
      <c r="DZ31" s="695"/>
      <c r="EA31" s="695"/>
      <c r="EB31" s="695"/>
      <c r="EC31" s="697"/>
    </row>
    <row r="32" spans="2:133" ht="11.25" customHeight="1" x14ac:dyDescent="0.15">
      <c r="B32" s="658" t="s">
        <v>327</v>
      </c>
      <c r="C32" s="659"/>
      <c r="D32" s="659"/>
      <c r="E32" s="659"/>
      <c r="F32" s="659"/>
      <c r="G32" s="659"/>
      <c r="H32" s="659"/>
      <c r="I32" s="659"/>
      <c r="J32" s="659"/>
      <c r="K32" s="659"/>
      <c r="L32" s="659"/>
      <c r="M32" s="659"/>
      <c r="N32" s="659"/>
      <c r="O32" s="659"/>
      <c r="P32" s="659"/>
      <c r="Q32" s="660"/>
      <c r="R32" s="661">
        <v>359892</v>
      </c>
      <c r="S32" s="664"/>
      <c r="T32" s="664"/>
      <c r="U32" s="664"/>
      <c r="V32" s="664"/>
      <c r="W32" s="664"/>
      <c r="X32" s="664"/>
      <c r="Y32" s="665"/>
      <c r="Z32" s="723">
        <v>10.199999999999999</v>
      </c>
      <c r="AA32" s="723"/>
      <c r="AB32" s="723"/>
      <c r="AC32" s="723"/>
      <c r="AD32" s="724" t="s">
        <v>257</v>
      </c>
      <c r="AE32" s="724"/>
      <c r="AF32" s="724"/>
      <c r="AG32" s="724"/>
      <c r="AH32" s="724"/>
      <c r="AI32" s="724"/>
      <c r="AJ32" s="724"/>
      <c r="AK32" s="724"/>
      <c r="AL32" s="666" t="s">
        <v>257</v>
      </c>
      <c r="AM32" s="667"/>
      <c r="AN32" s="667"/>
      <c r="AO32" s="725"/>
      <c r="AP32" s="755"/>
      <c r="AQ32" s="756"/>
      <c r="AR32" s="756"/>
      <c r="AS32" s="756"/>
      <c r="AT32" s="759"/>
      <c r="AU32" s="231"/>
      <c r="AV32" s="231"/>
      <c r="AW32" s="231"/>
      <c r="AX32" s="673" t="s">
        <v>328</v>
      </c>
      <c r="AY32" s="674"/>
      <c r="AZ32" s="674"/>
      <c r="BA32" s="674"/>
      <c r="BB32" s="674"/>
      <c r="BC32" s="674"/>
      <c r="BD32" s="674"/>
      <c r="BE32" s="674"/>
      <c r="BF32" s="675"/>
      <c r="BG32" s="738">
        <v>99.9</v>
      </c>
      <c r="BH32" s="677"/>
      <c r="BI32" s="677"/>
      <c r="BJ32" s="677"/>
      <c r="BK32" s="677"/>
      <c r="BL32" s="677"/>
      <c r="BM32" s="721">
        <v>99.9</v>
      </c>
      <c r="BN32" s="677"/>
      <c r="BO32" s="677"/>
      <c r="BP32" s="677"/>
      <c r="BQ32" s="714"/>
      <c r="BR32" s="738">
        <v>100</v>
      </c>
      <c r="BS32" s="677"/>
      <c r="BT32" s="677"/>
      <c r="BU32" s="677"/>
      <c r="BV32" s="677"/>
      <c r="BW32" s="677"/>
      <c r="BX32" s="721">
        <v>100</v>
      </c>
      <c r="BY32" s="677"/>
      <c r="BZ32" s="677"/>
      <c r="CA32" s="677"/>
      <c r="CB32" s="714"/>
      <c r="CD32" s="749"/>
      <c r="CE32" s="750"/>
      <c r="CF32" s="705" t="s">
        <v>329</v>
      </c>
      <c r="CG32" s="702"/>
      <c r="CH32" s="702"/>
      <c r="CI32" s="702"/>
      <c r="CJ32" s="702"/>
      <c r="CK32" s="702"/>
      <c r="CL32" s="702"/>
      <c r="CM32" s="702"/>
      <c r="CN32" s="702"/>
      <c r="CO32" s="702"/>
      <c r="CP32" s="702"/>
      <c r="CQ32" s="703"/>
      <c r="CR32" s="661" t="s">
        <v>257</v>
      </c>
      <c r="CS32" s="664"/>
      <c r="CT32" s="664"/>
      <c r="CU32" s="664"/>
      <c r="CV32" s="664"/>
      <c r="CW32" s="664"/>
      <c r="CX32" s="664"/>
      <c r="CY32" s="665"/>
      <c r="CZ32" s="666" t="s">
        <v>257</v>
      </c>
      <c r="DA32" s="695"/>
      <c r="DB32" s="695"/>
      <c r="DC32" s="696"/>
      <c r="DD32" s="669" t="s">
        <v>244</v>
      </c>
      <c r="DE32" s="664"/>
      <c r="DF32" s="664"/>
      <c r="DG32" s="664"/>
      <c r="DH32" s="664"/>
      <c r="DI32" s="664"/>
      <c r="DJ32" s="664"/>
      <c r="DK32" s="665"/>
      <c r="DL32" s="669" t="s">
        <v>238</v>
      </c>
      <c r="DM32" s="664"/>
      <c r="DN32" s="664"/>
      <c r="DO32" s="664"/>
      <c r="DP32" s="664"/>
      <c r="DQ32" s="664"/>
      <c r="DR32" s="664"/>
      <c r="DS32" s="664"/>
      <c r="DT32" s="664"/>
      <c r="DU32" s="664"/>
      <c r="DV32" s="665"/>
      <c r="DW32" s="666" t="s">
        <v>238</v>
      </c>
      <c r="DX32" s="695"/>
      <c r="DY32" s="695"/>
      <c r="DZ32" s="695"/>
      <c r="EA32" s="695"/>
      <c r="EB32" s="695"/>
      <c r="EC32" s="697"/>
    </row>
    <row r="33" spans="2:133" ht="11.25" customHeight="1" x14ac:dyDescent="0.15">
      <c r="B33" s="658" t="s">
        <v>330</v>
      </c>
      <c r="C33" s="659"/>
      <c r="D33" s="659"/>
      <c r="E33" s="659"/>
      <c r="F33" s="659"/>
      <c r="G33" s="659"/>
      <c r="H33" s="659"/>
      <c r="I33" s="659"/>
      <c r="J33" s="659"/>
      <c r="K33" s="659"/>
      <c r="L33" s="659"/>
      <c r="M33" s="659"/>
      <c r="N33" s="659"/>
      <c r="O33" s="659"/>
      <c r="P33" s="659"/>
      <c r="Q33" s="660"/>
      <c r="R33" s="661">
        <v>219200</v>
      </c>
      <c r="S33" s="664"/>
      <c r="T33" s="664"/>
      <c r="U33" s="664"/>
      <c r="V33" s="664"/>
      <c r="W33" s="664"/>
      <c r="X33" s="664"/>
      <c r="Y33" s="665"/>
      <c r="Z33" s="723">
        <v>6.2</v>
      </c>
      <c r="AA33" s="723"/>
      <c r="AB33" s="723"/>
      <c r="AC33" s="723"/>
      <c r="AD33" s="724" t="s">
        <v>244</v>
      </c>
      <c r="AE33" s="724"/>
      <c r="AF33" s="724"/>
      <c r="AG33" s="724"/>
      <c r="AH33" s="724"/>
      <c r="AI33" s="724"/>
      <c r="AJ33" s="724"/>
      <c r="AK33" s="724"/>
      <c r="AL33" s="666" t="s">
        <v>257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331</v>
      </c>
      <c r="CE33" s="702"/>
      <c r="CF33" s="702"/>
      <c r="CG33" s="702"/>
      <c r="CH33" s="702"/>
      <c r="CI33" s="702"/>
      <c r="CJ33" s="702"/>
      <c r="CK33" s="702"/>
      <c r="CL33" s="702"/>
      <c r="CM33" s="702"/>
      <c r="CN33" s="702"/>
      <c r="CO33" s="702"/>
      <c r="CP33" s="702"/>
      <c r="CQ33" s="703"/>
      <c r="CR33" s="661">
        <v>1734170</v>
      </c>
      <c r="CS33" s="662"/>
      <c r="CT33" s="662"/>
      <c r="CU33" s="662"/>
      <c r="CV33" s="662"/>
      <c r="CW33" s="662"/>
      <c r="CX33" s="662"/>
      <c r="CY33" s="663"/>
      <c r="CZ33" s="666">
        <v>51.8</v>
      </c>
      <c r="DA33" s="695"/>
      <c r="DB33" s="695"/>
      <c r="DC33" s="696"/>
      <c r="DD33" s="669">
        <v>1343894</v>
      </c>
      <c r="DE33" s="662"/>
      <c r="DF33" s="662"/>
      <c r="DG33" s="662"/>
      <c r="DH33" s="662"/>
      <c r="DI33" s="662"/>
      <c r="DJ33" s="662"/>
      <c r="DK33" s="663"/>
      <c r="DL33" s="669">
        <v>715094</v>
      </c>
      <c r="DM33" s="662"/>
      <c r="DN33" s="662"/>
      <c r="DO33" s="662"/>
      <c r="DP33" s="662"/>
      <c r="DQ33" s="662"/>
      <c r="DR33" s="662"/>
      <c r="DS33" s="662"/>
      <c r="DT33" s="662"/>
      <c r="DU33" s="662"/>
      <c r="DV33" s="663"/>
      <c r="DW33" s="666">
        <v>36.200000000000003</v>
      </c>
      <c r="DX33" s="695"/>
      <c r="DY33" s="695"/>
      <c r="DZ33" s="695"/>
      <c r="EA33" s="695"/>
      <c r="EB33" s="695"/>
      <c r="EC33" s="697"/>
    </row>
    <row r="34" spans="2:133" ht="11.25" customHeight="1" x14ac:dyDescent="0.15">
      <c r="B34" s="658" t="s">
        <v>332</v>
      </c>
      <c r="C34" s="659"/>
      <c r="D34" s="659"/>
      <c r="E34" s="659"/>
      <c r="F34" s="659"/>
      <c r="G34" s="659"/>
      <c r="H34" s="659"/>
      <c r="I34" s="659"/>
      <c r="J34" s="659"/>
      <c r="K34" s="659"/>
      <c r="L34" s="659"/>
      <c r="M34" s="659"/>
      <c r="N34" s="659"/>
      <c r="O34" s="659"/>
      <c r="P34" s="659"/>
      <c r="Q34" s="660"/>
      <c r="R34" s="661">
        <v>51666</v>
      </c>
      <c r="S34" s="664"/>
      <c r="T34" s="664"/>
      <c r="U34" s="664"/>
      <c r="V34" s="664"/>
      <c r="W34" s="664"/>
      <c r="X34" s="664"/>
      <c r="Y34" s="665"/>
      <c r="Z34" s="723">
        <v>1.5</v>
      </c>
      <c r="AA34" s="723"/>
      <c r="AB34" s="723"/>
      <c r="AC34" s="723"/>
      <c r="AD34" s="724">
        <v>24</v>
      </c>
      <c r="AE34" s="724"/>
      <c r="AF34" s="724"/>
      <c r="AG34" s="724"/>
      <c r="AH34" s="724"/>
      <c r="AI34" s="724"/>
      <c r="AJ34" s="724"/>
      <c r="AK34" s="724"/>
      <c r="AL34" s="666">
        <v>0</v>
      </c>
      <c r="AM34" s="667"/>
      <c r="AN34" s="667"/>
      <c r="AO34" s="725"/>
      <c r="AP34" s="234"/>
      <c r="AQ34" s="735" t="s">
        <v>333</v>
      </c>
      <c r="AR34" s="736"/>
      <c r="AS34" s="736"/>
      <c r="AT34" s="736"/>
      <c r="AU34" s="736"/>
      <c r="AV34" s="736"/>
      <c r="AW34" s="736"/>
      <c r="AX34" s="736"/>
      <c r="AY34" s="736"/>
      <c r="AZ34" s="736"/>
      <c r="BA34" s="736"/>
      <c r="BB34" s="736"/>
      <c r="BC34" s="736"/>
      <c r="BD34" s="736"/>
      <c r="BE34" s="736"/>
      <c r="BF34" s="737"/>
      <c r="BG34" s="735" t="s">
        <v>334</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335</v>
      </c>
      <c r="CE34" s="702"/>
      <c r="CF34" s="702"/>
      <c r="CG34" s="702"/>
      <c r="CH34" s="702"/>
      <c r="CI34" s="702"/>
      <c r="CJ34" s="702"/>
      <c r="CK34" s="702"/>
      <c r="CL34" s="702"/>
      <c r="CM34" s="702"/>
      <c r="CN34" s="702"/>
      <c r="CO34" s="702"/>
      <c r="CP34" s="702"/>
      <c r="CQ34" s="703"/>
      <c r="CR34" s="661">
        <v>556268</v>
      </c>
      <c r="CS34" s="664"/>
      <c r="CT34" s="664"/>
      <c r="CU34" s="664"/>
      <c r="CV34" s="664"/>
      <c r="CW34" s="664"/>
      <c r="CX34" s="664"/>
      <c r="CY34" s="665"/>
      <c r="CZ34" s="666">
        <v>16.600000000000001</v>
      </c>
      <c r="DA34" s="695"/>
      <c r="DB34" s="695"/>
      <c r="DC34" s="696"/>
      <c r="DD34" s="669">
        <v>379661</v>
      </c>
      <c r="DE34" s="664"/>
      <c r="DF34" s="664"/>
      <c r="DG34" s="664"/>
      <c r="DH34" s="664"/>
      <c r="DI34" s="664"/>
      <c r="DJ34" s="664"/>
      <c r="DK34" s="665"/>
      <c r="DL34" s="669">
        <v>320163</v>
      </c>
      <c r="DM34" s="664"/>
      <c r="DN34" s="664"/>
      <c r="DO34" s="664"/>
      <c r="DP34" s="664"/>
      <c r="DQ34" s="664"/>
      <c r="DR34" s="664"/>
      <c r="DS34" s="664"/>
      <c r="DT34" s="664"/>
      <c r="DU34" s="664"/>
      <c r="DV34" s="665"/>
      <c r="DW34" s="666">
        <v>16.2</v>
      </c>
      <c r="DX34" s="695"/>
      <c r="DY34" s="695"/>
      <c r="DZ34" s="695"/>
      <c r="EA34" s="695"/>
      <c r="EB34" s="695"/>
      <c r="EC34" s="697"/>
    </row>
    <row r="35" spans="2:133" ht="11.25" customHeight="1" x14ac:dyDescent="0.15">
      <c r="B35" s="658" t="s">
        <v>336</v>
      </c>
      <c r="C35" s="659"/>
      <c r="D35" s="659"/>
      <c r="E35" s="659"/>
      <c r="F35" s="659"/>
      <c r="G35" s="659"/>
      <c r="H35" s="659"/>
      <c r="I35" s="659"/>
      <c r="J35" s="659"/>
      <c r="K35" s="659"/>
      <c r="L35" s="659"/>
      <c r="M35" s="659"/>
      <c r="N35" s="659"/>
      <c r="O35" s="659"/>
      <c r="P35" s="659"/>
      <c r="Q35" s="660"/>
      <c r="R35" s="661">
        <v>179000</v>
      </c>
      <c r="S35" s="664"/>
      <c r="T35" s="664"/>
      <c r="U35" s="664"/>
      <c r="V35" s="664"/>
      <c r="W35" s="664"/>
      <c r="X35" s="664"/>
      <c r="Y35" s="665"/>
      <c r="Z35" s="723">
        <v>5.0999999999999996</v>
      </c>
      <c r="AA35" s="723"/>
      <c r="AB35" s="723"/>
      <c r="AC35" s="723"/>
      <c r="AD35" s="724" t="s">
        <v>244</v>
      </c>
      <c r="AE35" s="724"/>
      <c r="AF35" s="724"/>
      <c r="AG35" s="724"/>
      <c r="AH35" s="724"/>
      <c r="AI35" s="724"/>
      <c r="AJ35" s="724"/>
      <c r="AK35" s="724"/>
      <c r="AL35" s="666" t="s">
        <v>244</v>
      </c>
      <c r="AM35" s="667"/>
      <c r="AN35" s="667"/>
      <c r="AO35" s="725"/>
      <c r="AP35" s="234"/>
      <c r="AQ35" s="729" t="s">
        <v>337</v>
      </c>
      <c r="AR35" s="730"/>
      <c r="AS35" s="730"/>
      <c r="AT35" s="730"/>
      <c r="AU35" s="730"/>
      <c r="AV35" s="730"/>
      <c r="AW35" s="730"/>
      <c r="AX35" s="730"/>
      <c r="AY35" s="731"/>
      <c r="AZ35" s="726">
        <v>267820</v>
      </c>
      <c r="BA35" s="727"/>
      <c r="BB35" s="727"/>
      <c r="BC35" s="727"/>
      <c r="BD35" s="727"/>
      <c r="BE35" s="727"/>
      <c r="BF35" s="728"/>
      <c r="BG35" s="732" t="s">
        <v>338</v>
      </c>
      <c r="BH35" s="733"/>
      <c r="BI35" s="733"/>
      <c r="BJ35" s="733"/>
      <c r="BK35" s="733"/>
      <c r="BL35" s="733"/>
      <c r="BM35" s="733"/>
      <c r="BN35" s="733"/>
      <c r="BO35" s="733"/>
      <c r="BP35" s="733"/>
      <c r="BQ35" s="733"/>
      <c r="BR35" s="733"/>
      <c r="BS35" s="733"/>
      <c r="BT35" s="733"/>
      <c r="BU35" s="734"/>
      <c r="BV35" s="726">
        <v>7488</v>
      </c>
      <c r="BW35" s="727"/>
      <c r="BX35" s="727"/>
      <c r="BY35" s="727"/>
      <c r="BZ35" s="727"/>
      <c r="CA35" s="727"/>
      <c r="CB35" s="728"/>
      <c r="CD35" s="705" t="s">
        <v>339</v>
      </c>
      <c r="CE35" s="702"/>
      <c r="CF35" s="702"/>
      <c r="CG35" s="702"/>
      <c r="CH35" s="702"/>
      <c r="CI35" s="702"/>
      <c r="CJ35" s="702"/>
      <c r="CK35" s="702"/>
      <c r="CL35" s="702"/>
      <c r="CM35" s="702"/>
      <c r="CN35" s="702"/>
      <c r="CO35" s="702"/>
      <c r="CP35" s="702"/>
      <c r="CQ35" s="703"/>
      <c r="CR35" s="661">
        <v>22445</v>
      </c>
      <c r="CS35" s="662"/>
      <c r="CT35" s="662"/>
      <c r="CU35" s="662"/>
      <c r="CV35" s="662"/>
      <c r="CW35" s="662"/>
      <c r="CX35" s="662"/>
      <c r="CY35" s="663"/>
      <c r="CZ35" s="666">
        <v>0.7</v>
      </c>
      <c r="DA35" s="695"/>
      <c r="DB35" s="695"/>
      <c r="DC35" s="696"/>
      <c r="DD35" s="669">
        <v>8662</v>
      </c>
      <c r="DE35" s="662"/>
      <c r="DF35" s="662"/>
      <c r="DG35" s="662"/>
      <c r="DH35" s="662"/>
      <c r="DI35" s="662"/>
      <c r="DJ35" s="662"/>
      <c r="DK35" s="663"/>
      <c r="DL35" s="669">
        <v>8662</v>
      </c>
      <c r="DM35" s="662"/>
      <c r="DN35" s="662"/>
      <c r="DO35" s="662"/>
      <c r="DP35" s="662"/>
      <c r="DQ35" s="662"/>
      <c r="DR35" s="662"/>
      <c r="DS35" s="662"/>
      <c r="DT35" s="662"/>
      <c r="DU35" s="662"/>
      <c r="DV35" s="663"/>
      <c r="DW35" s="666">
        <v>0.4</v>
      </c>
      <c r="DX35" s="695"/>
      <c r="DY35" s="695"/>
      <c r="DZ35" s="695"/>
      <c r="EA35" s="695"/>
      <c r="EB35" s="695"/>
      <c r="EC35" s="697"/>
    </row>
    <row r="36" spans="2:133" ht="11.25" customHeight="1" x14ac:dyDescent="0.15">
      <c r="B36" s="658" t="s">
        <v>340</v>
      </c>
      <c r="C36" s="659"/>
      <c r="D36" s="659"/>
      <c r="E36" s="659"/>
      <c r="F36" s="659"/>
      <c r="G36" s="659"/>
      <c r="H36" s="659"/>
      <c r="I36" s="659"/>
      <c r="J36" s="659"/>
      <c r="K36" s="659"/>
      <c r="L36" s="659"/>
      <c r="M36" s="659"/>
      <c r="N36" s="659"/>
      <c r="O36" s="659"/>
      <c r="P36" s="659"/>
      <c r="Q36" s="660"/>
      <c r="R36" s="661" t="s">
        <v>257</v>
      </c>
      <c r="S36" s="664"/>
      <c r="T36" s="664"/>
      <c r="U36" s="664"/>
      <c r="V36" s="664"/>
      <c r="W36" s="664"/>
      <c r="X36" s="664"/>
      <c r="Y36" s="665"/>
      <c r="Z36" s="723" t="s">
        <v>244</v>
      </c>
      <c r="AA36" s="723"/>
      <c r="AB36" s="723"/>
      <c r="AC36" s="723"/>
      <c r="AD36" s="724" t="s">
        <v>238</v>
      </c>
      <c r="AE36" s="724"/>
      <c r="AF36" s="724"/>
      <c r="AG36" s="724"/>
      <c r="AH36" s="724"/>
      <c r="AI36" s="724"/>
      <c r="AJ36" s="724"/>
      <c r="AK36" s="724"/>
      <c r="AL36" s="666" t="s">
        <v>238</v>
      </c>
      <c r="AM36" s="667"/>
      <c r="AN36" s="667"/>
      <c r="AO36" s="725"/>
      <c r="AQ36" s="698" t="s">
        <v>341</v>
      </c>
      <c r="AR36" s="699"/>
      <c r="AS36" s="699"/>
      <c r="AT36" s="699"/>
      <c r="AU36" s="699"/>
      <c r="AV36" s="699"/>
      <c r="AW36" s="699"/>
      <c r="AX36" s="699"/>
      <c r="AY36" s="700"/>
      <c r="AZ36" s="661">
        <v>58500</v>
      </c>
      <c r="BA36" s="664"/>
      <c r="BB36" s="664"/>
      <c r="BC36" s="664"/>
      <c r="BD36" s="662"/>
      <c r="BE36" s="662"/>
      <c r="BF36" s="701"/>
      <c r="BG36" s="705" t="s">
        <v>342</v>
      </c>
      <c r="BH36" s="702"/>
      <c r="BI36" s="702"/>
      <c r="BJ36" s="702"/>
      <c r="BK36" s="702"/>
      <c r="BL36" s="702"/>
      <c r="BM36" s="702"/>
      <c r="BN36" s="702"/>
      <c r="BO36" s="702"/>
      <c r="BP36" s="702"/>
      <c r="BQ36" s="702"/>
      <c r="BR36" s="702"/>
      <c r="BS36" s="702"/>
      <c r="BT36" s="702"/>
      <c r="BU36" s="703"/>
      <c r="BV36" s="661">
        <v>17955</v>
      </c>
      <c r="BW36" s="664"/>
      <c r="BX36" s="664"/>
      <c r="BY36" s="664"/>
      <c r="BZ36" s="664"/>
      <c r="CA36" s="664"/>
      <c r="CB36" s="704"/>
      <c r="CD36" s="705" t="s">
        <v>343</v>
      </c>
      <c r="CE36" s="702"/>
      <c r="CF36" s="702"/>
      <c r="CG36" s="702"/>
      <c r="CH36" s="702"/>
      <c r="CI36" s="702"/>
      <c r="CJ36" s="702"/>
      <c r="CK36" s="702"/>
      <c r="CL36" s="702"/>
      <c r="CM36" s="702"/>
      <c r="CN36" s="702"/>
      <c r="CO36" s="702"/>
      <c r="CP36" s="702"/>
      <c r="CQ36" s="703"/>
      <c r="CR36" s="661">
        <v>530157</v>
      </c>
      <c r="CS36" s="664"/>
      <c r="CT36" s="664"/>
      <c r="CU36" s="664"/>
      <c r="CV36" s="664"/>
      <c r="CW36" s="664"/>
      <c r="CX36" s="664"/>
      <c r="CY36" s="665"/>
      <c r="CZ36" s="666">
        <v>15.8</v>
      </c>
      <c r="DA36" s="695"/>
      <c r="DB36" s="695"/>
      <c r="DC36" s="696"/>
      <c r="DD36" s="669">
        <v>368120</v>
      </c>
      <c r="DE36" s="664"/>
      <c r="DF36" s="664"/>
      <c r="DG36" s="664"/>
      <c r="DH36" s="664"/>
      <c r="DI36" s="664"/>
      <c r="DJ36" s="664"/>
      <c r="DK36" s="665"/>
      <c r="DL36" s="669">
        <v>238142</v>
      </c>
      <c r="DM36" s="664"/>
      <c r="DN36" s="664"/>
      <c r="DO36" s="664"/>
      <c r="DP36" s="664"/>
      <c r="DQ36" s="664"/>
      <c r="DR36" s="664"/>
      <c r="DS36" s="664"/>
      <c r="DT36" s="664"/>
      <c r="DU36" s="664"/>
      <c r="DV36" s="665"/>
      <c r="DW36" s="666">
        <v>12.1</v>
      </c>
      <c r="DX36" s="695"/>
      <c r="DY36" s="695"/>
      <c r="DZ36" s="695"/>
      <c r="EA36" s="695"/>
      <c r="EB36" s="695"/>
      <c r="EC36" s="697"/>
    </row>
    <row r="37" spans="2:133" ht="11.25" customHeight="1" x14ac:dyDescent="0.15">
      <c r="B37" s="658" t="s">
        <v>344</v>
      </c>
      <c r="C37" s="659"/>
      <c r="D37" s="659"/>
      <c r="E37" s="659"/>
      <c r="F37" s="659"/>
      <c r="G37" s="659"/>
      <c r="H37" s="659"/>
      <c r="I37" s="659"/>
      <c r="J37" s="659"/>
      <c r="K37" s="659"/>
      <c r="L37" s="659"/>
      <c r="M37" s="659"/>
      <c r="N37" s="659"/>
      <c r="O37" s="659"/>
      <c r="P37" s="659"/>
      <c r="Q37" s="660"/>
      <c r="R37" s="661">
        <v>74100</v>
      </c>
      <c r="S37" s="664"/>
      <c r="T37" s="664"/>
      <c r="U37" s="664"/>
      <c r="V37" s="664"/>
      <c r="W37" s="664"/>
      <c r="X37" s="664"/>
      <c r="Y37" s="665"/>
      <c r="Z37" s="723">
        <v>2.1</v>
      </c>
      <c r="AA37" s="723"/>
      <c r="AB37" s="723"/>
      <c r="AC37" s="723"/>
      <c r="AD37" s="724" t="s">
        <v>244</v>
      </c>
      <c r="AE37" s="724"/>
      <c r="AF37" s="724"/>
      <c r="AG37" s="724"/>
      <c r="AH37" s="724"/>
      <c r="AI37" s="724"/>
      <c r="AJ37" s="724"/>
      <c r="AK37" s="724"/>
      <c r="AL37" s="666" t="s">
        <v>244</v>
      </c>
      <c r="AM37" s="667"/>
      <c r="AN37" s="667"/>
      <c r="AO37" s="725"/>
      <c r="AQ37" s="698" t="s">
        <v>345</v>
      </c>
      <c r="AR37" s="699"/>
      <c r="AS37" s="699"/>
      <c r="AT37" s="699"/>
      <c r="AU37" s="699"/>
      <c r="AV37" s="699"/>
      <c r="AW37" s="699"/>
      <c r="AX37" s="699"/>
      <c r="AY37" s="700"/>
      <c r="AZ37" s="661">
        <v>27675</v>
      </c>
      <c r="BA37" s="664"/>
      <c r="BB37" s="664"/>
      <c r="BC37" s="664"/>
      <c r="BD37" s="662"/>
      <c r="BE37" s="662"/>
      <c r="BF37" s="701"/>
      <c r="BG37" s="705" t="s">
        <v>346</v>
      </c>
      <c r="BH37" s="702"/>
      <c r="BI37" s="702"/>
      <c r="BJ37" s="702"/>
      <c r="BK37" s="702"/>
      <c r="BL37" s="702"/>
      <c r="BM37" s="702"/>
      <c r="BN37" s="702"/>
      <c r="BO37" s="702"/>
      <c r="BP37" s="702"/>
      <c r="BQ37" s="702"/>
      <c r="BR37" s="702"/>
      <c r="BS37" s="702"/>
      <c r="BT37" s="702"/>
      <c r="BU37" s="703"/>
      <c r="BV37" s="661">
        <v>490</v>
      </c>
      <c r="BW37" s="664"/>
      <c r="BX37" s="664"/>
      <c r="BY37" s="664"/>
      <c r="BZ37" s="664"/>
      <c r="CA37" s="664"/>
      <c r="CB37" s="704"/>
      <c r="CD37" s="705" t="s">
        <v>347</v>
      </c>
      <c r="CE37" s="702"/>
      <c r="CF37" s="702"/>
      <c r="CG37" s="702"/>
      <c r="CH37" s="702"/>
      <c r="CI37" s="702"/>
      <c r="CJ37" s="702"/>
      <c r="CK37" s="702"/>
      <c r="CL37" s="702"/>
      <c r="CM37" s="702"/>
      <c r="CN37" s="702"/>
      <c r="CO37" s="702"/>
      <c r="CP37" s="702"/>
      <c r="CQ37" s="703"/>
      <c r="CR37" s="661">
        <v>236015</v>
      </c>
      <c r="CS37" s="662"/>
      <c r="CT37" s="662"/>
      <c r="CU37" s="662"/>
      <c r="CV37" s="662"/>
      <c r="CW37" s="662"/>
      <c r="CX37" s="662"/>
      <c r="CY37" s="663"/>
      <c r="CZ37" s="666">
        <v>7.1</v>
      </c>
      <c r="DA37" s="695"/>
      <c r="DB37" s="695"/>
      <c r="DC37" s="696"/>
      <c r="DD37" s="669">
        <v>236015</v>
      </c>
      <c r="DE37" s="662"/>
      <c r="DF37" s="662"/>
      <c r="DG37" s="662"/>
      <c r="DH37" s="662"/>
      <c r="DI37" s="662"/>
      <c r="DJ37" s="662"/>
      <c r="DK37" s="663"/>
      <c r="DL37" s="669">
        <v>134299</v>
      </c>
      <c r="DM37" s="662"/>
      <c r="DN37" s="662"/>
      <c r="DO37" s="662"/>
      <c r="DP37" s="662"/>
      <c r="DQ37" s="662"/>
      <c r="DR37" s="662"/>
      <c r="DS37" s="662"/>
      <c r="DT37" s="662"/>
      <c r="DU37" s="662"/>
      <c r="DV37" s="663"/>
      <c r="DW37" s="666">
        <v>6.8</v>
      </c>
      <c r="DX37" s="695"/>
      <c r="DY37" s="695"/>
      <c r="DZ37" s="695"/>
      <c r="EA37" s="695"/>
      <c r="EB37" s="695"/>
      <c r="EC37" s="697"/>
    </row>
    <row r="38" spans="2:133" ht="11.25" customHeight="1" x14ac:dyDescent="0.15">
      <c r="B38" s="673" t="s">
        <v>348</v>
      </c>
      <c r="C38" s="674"/>
      <c r="D38" s="674"/>
      <c r="E38" s="674"/>
      <c r="F38" s="674"/>
      <c r="G38" s="674"/>
      <c r="H38" s="674"/>
      <c r="I38" s="674"/>
      <c r="J38" s="674"/>
      <c r="K38" s="674"/>
      <c r="L38" s="674"/>
      <c r="M38" s="674"/>
      <c r="N38" s="674"/>
      <c r="O38" s="674"/>
      <c r="P38" s="674"/>
      <c r="Q38" s="675"/>
      <c r="R38" s="676">
        <v>3542726</v>
      </c>
      <c r="S38" s="713"/>
      <c r="T38" s="713"/>
      <c r="U38" s="713"/>
      <c r="V38" s="713"/>
      <c r="W38" s="713"/>
      <c r="X38" s="713"/>
      <c r="Y38" s="718"/>
      <c r="Z38" s="719">
        <v>100</v>
      </c>
      <c r="AA38" s="719"/>
      <c r="AB38" s="719"/>
      <c r="AC38" s="719"/>
      <c r="AD38" s="720">
        <v>1899913</v>
      </c>
      <c r="AE38" s="720"/>
      <c r="AF38" s="720"/>
      <c r="AG38" s="720"/>
      <c r="AH38" s="720"/>
      <c r="AI38" s="720"/>
      <c r="AJ38" s="720"/>
      <c r="AK38" s="720"/>
      <c r="AL38" s="679">
        <v>100</v>
      </c>
      <c r="AM38" s="721"/>
      <c r="AN38" s="721"/>
      <c r="AO38" s="722"/>
      <c r="AQ38" s="698" t="s">
        <v>349</v>
      </c>
      <c r="AR38" s="699"/>
      <c r="AS38" s="699"/>
      <c r="AT38" s="699"/>
      <c r="AU38" s="699"/>
      <c r="AV38" s="699"/>
      <c r="AW38" s="699"/>
      <c r="AX38" s="699"/>
      <c r="AY38" s="700"/>
      <c r="AZ38" s="661" t="s">
        <v>244</v>
      </c>
      <c r="BA38" s="664"/>
      <c r="BB38" s="664"/>
      <c r="BC38" s="664"/>
      <c r="BD38" s="662"/>
      <c r="BE38" s="662"/>
      <c r="BF38" s="701"/>
      <c r="BG38" s="705" t="s">
        <v>350</v>
      </c>
      <c r="BH38" s="702"/>
      <c r="BI38" s="702"/>
      <c r="BJ38" s="702"/>
      <c r="BK38" s="702"/>
      <c r="BL38" s="702"/>
      <c r="BM38" s="702"/>
      <c r="BN38" s="702"/>
      <c r="BO38" s="702"/>
      <c r="BP38" s="702"/>
      <c r="BQ38" s="702"/>
      <c r="BR38" s="702"/>
      <c r="BS38" s="702"/>
      <c r="BT38" s="702"/>
      <c r="BU38" s="703"/>
      <c r="BV38" s="661">
        <v>857</v>
      </c>
      <c r="BW38" s="664"/>
      <c r="BX38" s="664"/>
      <c r="BY38" s="664"/>
      <c r="BZ38" s="664"/>
      <c r="CA38" s="664"/>
      <c r="CB38" s="704"/>
      <c r="CD38" s="705" t="s">
        <v>351</v>
      </c>
      <c r="CE38" s="702"/>
      <c r="CF38" s="702"/>
      <c r="CG38" s="702"/>
      <c r="CH38" s="702"/>
      <c r="CI38" s="702"/>
      <c r="CJ38" s="702"/>
      <c r="CK38" s="702"/>
      <c r="CL38" s="702"/>
      <c r="CM38" s="702"/>
      <c r="CN38" s="702"/>
      <c r="CO38" s="702"/>
      <c r="CP38" s="702"/>
      <c r="CQ38" s="703"/>
      <c r="CR38" s="661">
        <v>267820</v>
      </c>
      <c r="CS38" s="664"/>
      <c r="CT38" s="664"/>
      <c r="CU38" s="664"/>
      <c r="CV38" s="664"/>
      <c r="CW38" s="664"/>
      <c r="CX38" s="664"/>
      <c r="CY38" s="665"/>
      <c r="CZ38" s="666">
        <v>8</v>
      </c>
      <c r="DA38" s="695"/>
      <c r="DB38" s="695"/>
      <c r="DC38" s="696"/>
      <c r="DD38" s="669">
        <v>242986</v>
      </c>
      <c r="DE38" s="664"/>
      <c r="DF38" s="664"/>
      <c r="DG38" s="664"/>
      <c r="DH38" s="664"/>
      <c r="DI38" s="664"/>
      <c r="DJ38" s="664"/>
      <c r="DK38" s="665"/>
      <c r="DL38" s="669">
        <v>148127</v>
      </c>
      <c r="DM38" s="664"/>
      <c r="DN38" s="664"/>
      <c r="DO38" s="664"/>
      <c r="DP38" s="664"/>
      <c r="DQ38" s="664"/>
      <c r="DR38" s="664"/>
      <c r="DS38" s="664"/>
      <c r="DT38" s="664"/>
      <c r="DU38" s="664"/>
      <c r="DV38" s="665"/>
      <c r="DW38" s="666">
        <v>7.5</v>
      </c>
      <c r="DX38" s="695"/>
      <c r="DY38" s="695"/>
      <c r="DZ38" s="695"/>
      <c r="EA38" s="695"/>
      <c r="EB38" s="695"/>
      <c r="EC38" s="697"/>
    </row>
    <row r="39" spans="2:133" ht="11.25" customHeight="1" x14ac:dyDescent="0.15">
      <c r="AQ39" s="698" t="s">
        <v>352</v>
      </c>
      <c r="AR39" s="699"/>
      <c r="AS39" s="699"/>
      <c r="AT39" s="699"/>
      <c r="AU39" s="699"/>
      <c r="AV39" s="699"/>
      <c r="AW39" s="699"/>
      <c r="AX39" s="699"/>
      <c r="AY39" s="700"/>
      <c r="AZ39" s="661" t="s">
        <v>257</v>
      </c>
      <c r="BA39" s="664"/>
      <c r="BB39" s="664"/>
      <c r="BC39" s="664"/>
      <c r="BD39" s="662"/>
      <c r="BE39" s="662"/>
      <c r="BF39" s="701"/>
      <c r="BG39" s="706" t="s">
        <v>353</v>
      </c>
      <c r="BH39" s="707"/>
      <c r="BI39" s="707"/>
      <c r="BJ39" s="707"/>
      <c r="BK39" s="707"/>
      <c r="BL39" s="235"/>
      <c r="BM39" s="702" t="s">
        <v>354</v>
      </c>
      <c r="BN39" s="702"/>
      <c r="BO39" s="702"/>
      <c r="BP39" s="702"/>
      <c r="BQ39" s="702"/>
      <c r="BR39" s="702"/>
      <c r="BS39" s="702"/>
      <c r="BT39" s="702"/>
      <c r="BU39" s="703"/>
      <c r="BV39" s="661">
        <v>94</v>
      </c>
      <c r="BW39" s="664"/>
      <c r="BX39" s="664"/>
      <c r="BY39" s="664"/>
      <c r="BZ39" s="664"/>
      <c r="CA39" s="664"/>
      <c r="CB39" s="704"/>
      <c r="CD39" s="705" t="s">
        <v>355</v>
      </c>
      <c r="CE39" s="702"/>
      <c r="CF39" s="702"/>
      <c r="CG39" s="702"/>
      <c r="CH39" s="702"/>
      <c r="CI39" s="702"/>
      <c r="CJ39" s="702"/>
      <c r="CK39" s="702"/>
      <c r="CL39" s="702"/>
      <c r="CM39" s="702"/>
      <c r="CN39" s="702"/>
      <c r="CO39" s="702"/>
      <c r="CP39" s="702"/>
      <c r="CQ39" s="703"/>
      <c r="CR39" s="661">
        <v>349980</v>
      </c>
      <c r="CS39" s="662"/>
      <c r="CT39" s="662"/>
      <c r="CU39" s="662"/>
      <c r="CV39" s="662"/>
      <c r="CW39" s="662"/>
      <c r="CX39" s="662"/>
      <c r="CY39" s="663"/>
      <c r="CZ39" s="666">
        <v>10.5</v>
      </c>
      <c r="DA39" s="695"/>
      <c r="DB39" s="695"/>
      <c r="DC39" s="696"/>
      <c r="DD39" s="669">
        <v>344465</v>
      </c>
      <c r="DE39" s="662"/>
      <c r="DF39" s="662"/>
      <c r="DG39" s="662"/>
      <c r="DH39" s="662"/>
      <c r="DI39" s="662"/>
      <c r="DJ39" s="662"/>
      <c r="DK39" s="663"/>
      <c r="DL39" s="669" t="s">
        <v>257</v>
      </c>
      <c r="DM39" s="662"/>
      <c r="DN39" s="662"/>
      <c r="DO39" s="662"/>
      <c r="DP39" s="662"/>
      <c r="DQ39" s="662"/>
      <c r="DR39" s="662"/>
      <c r="DS39" s="662"/>
      <c r="DT39" s="662"/>
      <c r="DU39" s="662"/>
      <c r="DV39" s="663"/>
      <c r="DW39" s="666" t="s">
        <v>257</v>
      </c>
      <c r="DX39" s="695"/>
      <c r="DY39" s="695"/>
      <c r="DZ39" s="695"/>
      <c r="EA39" s="695"/>
      <c r="EB39" s="695"/>
      <c r="EC39" s="697"/>
    </row>
    <row r="40" spans="2:133" ht="11.25" customHeight="1" x14ac:dyDescent="0.15">
      <c r="AQ40" s="698" t="s">
        <v>356</v>
      </c>
      <c r="AR40" s="699"/>
      <c r="AS40" s="699"/>
      <c r="AT40" s="699"/>
      <c r="AU40" s="699"/>
      <c r="AV40" s="699"/>
      <c r="AW40" s="699"/>
      <c r="AX40" s="699"/>
      <c r="AY40" s="700"/>
      <c r="AZ40" s="661">
        <v>38774</v>
      </c>
      <c r="BA40" s="664"/>
      <c r="BB40" s="664"/>
      <c r="BC40" s="664"/>
      <c r="BD40" s="662"/>
      <c r="BE40" s="662"/>
      <c r="BF40" s="701"/>
      <c r="BG40" s="706"/>
      <c r="BH40" s="707"/>
      <c r="BI40" s="707"/>
      <c r="BJ40" s="707"/>
      <c r="BK40" s="707"/>
      <c r="BL40" s="235"/>
      <c r="BM40" s="702" t="s">
        <v>357</v>
      </c>
      <c r="BN40" s="702"/>
      <c r="BO40" s="702"/>
      <c r="BP40" s="702"/>
      <c r="BQ40" s="702"/>
      <c r="BR40" s="702"/>
      <c r="BS40" s="702"/>
      <c r="BT40" s="702"/>
      <c r="BU40" s="703"/>
      <c r="BV40" s="661" t="s">
        <v>244</v>
      </c>
      <c r="BW40" s="664"/>
      <c r="BX40" s="664"/>
      <c r="BY40" s="664"/>
      <c r="BZ40" s="664"/>
      <c r="CA40" s="664"/>
      <c r="CB40" s="704"/>
      <c r="CD40" s="705" t="s">
        <v>358</v>
      </c>
      <c r="CE40" s="702"/>
      <c r="CF40" s="702"/>
      <c r="CG40" s="702"/>
      <c r="CH40" s="702"/>
      <c r="CI40" s="702"/>
      <c r="CJ40" s="702"/>
      <c r="CK40" s="702"/>
      <c r="CL40" s="702"/>
      <c r="CM40" s="702"/>
      <c r="CN40" s="702"/>
      <c r="CO40" s="702"/>
      <c r="CP40" s="702"/>
      <c r="CQ40" s="703"/>
      <c r="CR40" s="661">
        <v>7500</v>
      </c>
      <c r="CS40" s="664"/>
      <c r="CT40" s="664"/>
      <c r="CU40" s="664"/>
      <c r="CV40" s="664"/>
      <c r="CW40" s="664"/>
      <c r="CX40" s="664"/>
      <c r="CY40" s="665"/>
      <c r="CZ40" s="666">
        <v>0.2</v>
      </c>
      <c r="DA40" s="695"/>
      <c r="DB40" s="695"/>
      <c r="DC40" s="696"/>
      <c r="DD40" s="669" t="s">
        <v>244</v>
      </c>
      <c r="DE40" s="664"/>
      <c r="DF40" s="664"/>
      <c r="DG40" s="664"/>
      <c r="DH40" s="664"/>
      <c r="DI40" s="664"/>
      <c r="DJ40" s="664"/>
      <c r="DK40" s="665"/>
      <c r="DL40" s="669" t="s">
        <v>257</v>
      </c>
      <c r="DM40" s="664"/>
      <c r="DN40" s="664"/>
      <c r="DO40" s="664"/>
      <c r="DP40" s="664"/>
      <c r="DQ40" s="664"/>
      <c r="DR40" s="664"/>
      <c r="DS40" s="664"/>
      <c r="DT40" s="664"/>
      <c r="DU40" s="664"/>
      <c r="DV40" s="665"/>
      <c r="DW40" s="666" t="s">
        <v>257</v>
      </c>
      <c r="DX40" s="695"/>
      <c r="DY40" s="695"/>
      <c r="DZ40" s="695"/>
      <c r="EA40" s="695"/>
      <c r="EB40" s="695"/>
      <c r="EC40" s="697"/>
    </row>
    <row r="41" spans="2:133" ht="11.25" customHeight="1" x14ac:dyDescent="0.15">
      <c r="AQ41" s="710" t="s">
        <v>359</v>
      </c>
      <c r="AR41" s="711"/>
      <c r="AS41" s="711"/>
      <c r="AT41" s="711"/>
      <c r="AU41" s="711"/>
      <c r="AV41" s="711"/>
      <c r="AW41" s="711"/>
      <c r="AX41" s="711"/>
      <c r="AY41" s="712"/>
      <c r="AZ41" s="676">
        <v>142871</v>
      </c>
      <c r="BA41" s="713"/>
      <c r="BB41" s="713"/>
      <c r="BC41" s="713"/>
      <c r="BD41" s="677"/>
      <c r="BE41" s="677"/>
      <c r="BF41" s="714"/>
      <c r="BG41" s="708"/>
      <c r="BH41" s="709"/>
      <c r="BI41" s="709"/>
      <c r="BJ41" s="709"/>
      <c r="BK41" s="709"/>
      <c r="BL41" s="236"/>
      <c r="BM41" s="715" t="s">
        <v>360</v>
      </c>
      <c r="BN41" s="715"/>
      <c r="BO41" s="715"/>
      <c r="BP41" s="715"/>
      <c r="BQ41" s="715"/>
      <c r="BR41" s="715"/>
      <c r="BS41" s="715"/>
      <c r="BT41" s="715"/>
      <c r="BU41" s="716"/>
      <c r="BV41" s="676">
        <v>272</v>
      </c>
      <c r="BW41" s="713"/>
      <c r="BX41" s="713"/>
      <c r="BY41" s="713"/>
      <c r="BZ41" s="713"/>
      <c r="CA41" s="713"/>
      <c r="CB41" s="717"/>
      <c r="CD41" s="705" t="s">
        <v>361</v>
      </c>
      <c r="CE41" s="702"/>
      <c r="CF41" s="702"/>
      <c r="CG41" s="702"/>
      <c r="CH41" s="702"/>
      <c r="CI41" s="702"/>
      <c r="CJ41" s="702"/>
      <c r="CK41" s="702"/>
      <c r="CL41" s="702"/>
      <c r="CM41" s="702"/>
      <c r="CN41" s="702"/>
      <c r="CO41" s="702"/>
      <c r="CP41" s="702"/>
      <c r="CQ41" s="703"/>
      <c r="CR41" s="661" t="s">
        <v>244</v>
      </c>
      <c r="CS41" s="662"/>
      <c r="CT41" s="662"/>
      <c r="CU41" s="662"/>
      <c r="CV41" s="662"/>
      <c r="CW41" s="662"/>
      <c r="CX41" s="662"/>
      <c r="CY41" s="663"/>
      <c r="CZ41" s="666" t="s">
        <v>244</v>
      </c>
      <c r="DA41" s="695"/>
      <c r="DB41" s="695"/>
      <c r="DC41" s="696"/>
      <c r="DD41" s="669" t="s">
        <v>257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362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363</v>
      </c>
      <c r="CE42" s="659"/>
      <c r="CF42" s="659"/>
      <c r="CG42" s="659"/>
      <c r="CH42" s="659"/>
      <c r="CI42" s="659"/>
      <c r="CJ42" s="659"/>
      <c r="CK42" s="659"/>
      <c r="CL42" s="659"/>
      <c r="CM42" s="659"/>
      <c r="CN42" s="659"/>
      <c r="CO42" s="659"/>
      <c r="CP42" s="659"/>
      <c r="CQ42" s="660"/>
      <c r="CR42" s="661">
        <v>474112</v>
      </c>
      <c r="CS42" s="664"/>
      <c r="CT42" s="664"/>
      <c r="CU42" s="664"/>
      <c r="CV42" s="664"/>
      <c r="CW42" s="664"/>
      <c r="CX42" s="664"/>
      <c r="CY42" s="665"/>
      <c r="CZ42" s="666">
        <v>14.2</v>
      </c>
      <c r="DA42" s="667"/>
      <c r="DB42" s="667"/>
      <c r="DC42" s="668"/>
      <c r="DD42" s="669">
        <v>150036</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364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365</v>
      </c>
      <c r="CE43" s="659"/>
      <c r="CF43" s="659"/>
      <c r="CG43" s="659"/>
      <c r="CH43" s="659"/>
      <c r="CI43" s="659"/>
      <c r="CJ43" s="659"/>
      <c r="CK43" s="659"/>
      <c r="CL43" s="659"/>
      <c r="CM43" s="659"/>
      <c r="CN43" s="659"/>
      <c r="CO43" s="659"/>
      <c r="CP43" s="659"/>
      <c r="CQ43" s="660"/>
      <c r="CR43" s="661" t="s">
        <v>244</v>
      </c>
      <c r="CS43" s="662"/>
      <c r="CT43" s="662"/>
      <c r="CU43" s="662"/>
      <c r="CV43" s="662"/>
      <c r="CW43" s="662"/>
      <c r="CX43" s="662"/>
      <c r="CY43" s="663"/>
      <c r="CZ43" s="666" t="s">
        <v>257</v>
      </c>
      <c r="DA43" s="695"/>
      <c r="DB43" s="695"/>
      <c r="DC43" s="696"/>
      <c r="DD43" s="669" t="s">
        <v>257</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366</v>
      </c>
      <c r="CD44" s="689" t="s">
        <v>318</v>
      </c>
      <c r="CE44" s="690"/>
      <c r="CF44" s="658" t="s">
        <v>367</v>
      </c>
      <c r="CG44" s="659"/>
      <c r="CH44" s="659"/>
      <c r="CI44" s="659"/>
      <c r="CJ44" s="659"/>
      <c r="CK44" s="659"/>
      <c r="CL44" s="659"/>
      <c r="CM44" s="659"/>
      <c r="CN44" s="659"/>
      <c r="CO44" s="659"/>
      <c r="CP44" s="659"/>
      <c r="CQ44" s="660"/>
      <c r="CR44" s="661">
        <v>446640</v>
      </c>
      <c r="CS44" s="664"/>
      <c r="CT44" s="664"/>
      <c r="CU44" s="664"/>
      <c r="CV44" s="664"/>
      <c r="CW44" s="664"/>
      <c r="CX44" s="664"/>
      <c r="CY44" s="665"/>
      <c r="CZ44" s="666">
        <v>13.3</v>
      </c>
      <c r="DA44" s="667"/>
      <c r="DB44" s="667"/>
      <c r="DC44" s="668"/>
      <c r="DD44" s="669">
        <v>146599</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368</v>
      </c>
      <c r="CG45" s="659"/>
      <c r="CH45" s="659"/>
      <c r="CI45" s="659"/>
      <c r="CJ45" s="659"/>
      <c r="CK45" s="659"/>
      <c r="CL45" s="659"/>
      <c r="CM45" s="659"/>
      <c r="CN45" s="659"/>
      <c r="CO45" s="659"/>
      <c r="CP45" s="659"/>
      <c r="CQ45" s="660"/>
      <c r="CR45" s="661">
        <v>290650</v>
      </c>
      <c r="CS45" s="662"/>
      <c r="CT45" s="662"/>
      <c r="CU45" s="662"/>
      <c r="CV45" s="662"/>
      <c r="CW45" s="662"/>
      <c r="CX45" s="662"/>
      <c r="CY45" s="663"/>
      <c r="CZ45" s="666">
        <v>8.6999999999999993</v>
      </c>
      <c r="DA45" s="695"/>
      <c r="DB45" s="695"/>
      <c r="DC45" s="696"/>
      <c r="DD45" s="669">
        <v>83872</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369</v>
      </c>
      <c r="CG46" s="659"/>
      <c r="CH46" s="659"/>
      <c r="CI46" s="659"/>
      <c r="CJ46" s="659"/>
      <c r="CK46" s="659"/>
      <c r="CL46" s="659"/>
      <c r="CM46" s="659"/>
      <c r="CN46" s="659"/>
      <c r="CO46" s="659"/>
      <c r="CP46" s="659"/>
      <c r="CQ46" s="660"/>
      <c r="CR46" s="661">
        <v>155412</v>
      </c>
      <c r="CS46" s="664"/>
      <c r="CT46" s="664"/>
      <c r="CU46" s="664"/>
      <c r="CV46" s="664"/>
      <c r="CW46" s="664"/>
      <c r="CX46" s="664"/>
      <c r="CY46" s="665"/>
      <c r="CZ46" s="666">
        <v>4.5999999999999996</v>
      </c>
      <c r="DA46" s="667"/>
      <c r="DB46" s="667"/>
      <c r="DC46" s="668"/>
      <c r="DD46" s="669">
        <v>62149</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370</v>
      </c>
      <c r="CG47" s="659"/>
      <c r="CH47" s="659"/>
      <c r="CI47" s="659"/>
      <c r="CJ47" s="659"/>
      <c r="CK47" s="659"/>
      <c r="CL47" s="659"/>
      <c r="CM47" s="659"/>
      <c r="CN47" s="659"/>
      <c r="CO47" s="659"/>
      <c r="CP47" s="659"/>
      <c r="CQ47" s="660"/>
      <c r="CR47" s="661">
        <v>27472</v>
      </c>
      <c r="CS47" s="662"/>
      <c r="CT47" s="662"/>
      <c r="CU47" s="662"/>
      <c r="CV47" s="662"/>
      <c r="CW47" s="662"/>
      <c r="CX47" s="662"/>
      <c r="CY47" s="663"/>
      <c r="CZ47" s="666">
        <v>0.8</v>
      </c>
      <c r="DA47" s="695"/>
      <c r="DB47" s="695"/>
      <c r="DC47" s="696"/>
      <c r="DD47" s="669">
        <v>3437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371</v>
      </c>
      <c r="CG48" s="659"/>
      <c r="CH48" s="659"/>
      <c r="CI48" s="659"/>
      <c r="CJ48" s="659"/>
      <c r="CK48" s="659"/>
      <c r="CL48" s="659"/>
      <c r="CM48" s="659"/>
      <c r="CN48" s="659"/>
      <c r="CO48" s="659"/>
      <c r="CP48" s="659"/>
      <c r="CQ48" s="660"/>
      <c r="CR48" s="661" t="s">
        <v>244</v>
      </c>
      <c r="CS48" s="664"/>
      <c r="CT48" s="664"/>
      <c r="CU48" s="664"/>
      <c r="CV48" s="664"/>
      <c r="CW48" s="664"/>
      <c r="CX48" s="664"/>
      <c r="CY48" s="665"/>
      <c r="CZ48" s="666" t="s">
        <v>244</v>
      </c>
      <c r="DA48" s="667"/>
      <c r="DB48" s="667"/>
      <c r="DC48" s="668"/>
      <c r="DD48" s="669" t="s">
        <v>257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372</v>
      </c>
      <c r="CE49" s="674"/>
      <c r="CF49" s="674"/>
      <c r="CG49" s="674"/>
      <c r="CH49" s="674"/>
      <c r="CI49" s="674"/>
      <c r="CJ49" s="674"/>
      <c r="CK49" s="674"/>
      <c r="CL49" s="674"/>
      <c r="CM49" s="674"/>
      <c r="CN49" s="674"/>
      <c r="CO49" s="674"/>
      <c r="CP49" s="674"/>
      <c r="CQ49" s="675"/>
      <c r="CR49" s="676">
        <v>3345773</v>
      </c>
      <c r="CS49" s="677"/>
      <c r="CT49" s="677"/>
      <c r="CU49" s="677"/>
      <c r="CV49" s="677"/>
      <c r="CW49" s="677"/>
      <c r="CX49" s="677"/>
      <c r="CY49" s="678"/>
      <c r="CZ49" s="679">
        <v>100</v>
      </c>
      <c r="DA49" s="680"/>
      <c r="DB49" s="680"/>
      <c r="DC49" s="681"/>
      <c r="DD49" s="682">
        <v>2467750</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D7yuGUcrRvrg/NH3P1lnCx5cDYLUqX471aYz/roA2qFsWfzNQcrODy44OcOu2jNog8iRN3xUAC8yUYFwMIE6Zw==" saltValue="EloVLF06opNseiIzqHpFT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373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374</v>
      </c>
      <c r="DK2" s="1200"/>
      <c r="DL2" s="1200"/>
      <c r="DM2" s="1200"/>
      <c r="DN2" s="1200"/>
      <c r="DO2" s="1201"/>
      <c r="DP2" s="249"/>
      <c r="DQ2" s="1199" t="s">
        <v>375</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376</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377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378</v>
      </c>
      <c r="B5" s="1085"/>
      <c r="C5" s="1085"/>
      <c r="D5" s="1085"/>
      <c r="E5" s="1085"/>
      <c r="F5" s="1085"/>
      <c r="G5" s="1085"/>
      <c r="H5" s="1085"/>
      <c r="I5" s="1085"/>
      <c r="J5" s="1085"/>
      <c r="K5" s="1085"/>
      <c r="L5" s="1085"/>
      <c r="M5" s="1085"/>
      <c r="N5" s="1085"/>
      <c r="O5" s="1085"/>
      <c r="P5" s="1086"/>
      <c r="Q5" s="1090" t="s">
        <v>379</v>
      </c>
      <c r="R5" s="1091"/>
      <c r="S5" s="1091"/>
      <c r="T5" s="1091"/>
      <c r="U5" s="1092"/>
      <c r="V5" s="1090" t="s">
        <v>380</v>
      </c>
      <c r="W5" s="1091"/>
      <c r="X5" s="1091"/>
      <c r="Y5" s="1091"/>
      <c r="Z5" s="1092"/>
      <c r="AA5" s="1090" t="s">
        <v>381</v>
      </c>
      <c r="AB5" s="1091"/>
      <c r="AC5" s="1091"/>
      <c r="AD5" s="1091"/>
      <c r="AE5" s="1091"/>
      <c r="AF5" s="1202" t="s">
        <v>382</v>
      </c>
      <c r="AG5" s="1091"/>
      <c r="AH5" s="1091"/>
      <c r="AI5" s="1091"/>
      <c r="AJ5" s="1106"/>
      <c r="AK5" s="1091" t="s">
        <v>383</v>
      </c>
      <c r="AL5" s="1091"/>
      <c r="AM5" s="1091"/>
      <c r="AN5" s="1091"/>
      <c r="AO5" s="1092"/>
      <c r="AP5" s="1090" t="s">
        <v>384</v>
      </c>
      <c r="AQ5" s="1091"/>
      <c r="AR5" s="1091"/>
      <c r="AS5" s="1091"/>
      <c r="AT5" s="1092"/>
      <c r="AU5" s="1090" t="s">
        <v>385</v>
      </c>
      <c r="AV5" s="1091"/>
      <c r="AW5" s="1091"/>
      <c r="AX5" s="1091"/>
      <c r="AY5" s="1106"/>
      <c r="AZ5" s="256"/>
      <c r="BA5" s="256"/>
      <c r="BB5" s="256"/>
      <c r="BC5" s="256"/>
      <c r="BD5" s="256"/>
      <c r="BE5" s="257"/>
      <c r="BF5" s="257"/>
      <c r="BG5" s="257"/>
      <c r="BH5" s="257"/>
      <c r="BI5" s="257"/>
      <c r="BJ5" s="257"/>
      <c r="BK5" s="257"/>
      <c r="BL5" s="257"/>
      <c r="BM5" s="257"/>
      <c r="BN5" s="257"/>
      <c r="BO5" s="257"/>
      <c r="BP5" s="257"/>
      <c r="BQ5" s="1084" t="s">
        <v>386</v>
      </c>
      <c r="BR5" s="1085"/>
      <c r="BS5" s="1085"/>
      <c r="BT5" s="1085"/>
      <c r="BU5" s="1085"/>
      <c r="BV5" s="1085"/>
      <c r="BW5" s="1085"/>
      <c r="BX5" s="1085"/>
      <c r="BY5" s="1085"/>
      <c r="BZ5" s="1085"/>
      <c r="CA5" s="1085"/>
      <c r="CB5" s="1085"/>
      <c r="CC5" s="1085"/>
      <c r="CD5" s="1085"/>
      <c r="CE5" s="1085"/>
      <c r="CF5" s="1085"/>
      <c r="CG5" s="1086"/>
      <c r="CH5" s="1090" t="s">
        <v>387</v>
      </c>
      <c r="CI5" s="1091"/>
      <c r="CJ5" s="1091"/>
      <c r="CK5" s="1091"/>
      <c r="CL5" s="1092"/>
      <c r="CM5" s="1090" t="s">
        <v>388</v>
      </c>
      <c r="CN5" s="1091"/>
      <c r="CO5" s="1091"/>
      <c r="CP5" s="1091"/>
      <c r="CQ5" s="1092"/>
      <c r="CR5" s="1090" t="s">
        <v>389</v>
      </c>
      <c r="CS5" s="1091"/>
      <c r="CT5" s="1091"/>
      <c r="CU5" s="1091"/>
      <c r="CV5" s="1092"/>
      <c r="CW5" s="1090" t="s">
        <v>390</v>
      </c>
      <c r="CX5" s="1091"/>
      <c r="CY5" s="1091"/>
      <c r="CZ5" s="1091"/>
      <c r="DA5" s="1092"/>
      <c r="DB5" s="1090" t="s">
        <v>391</v>
      </c>
      <c r="DC5" s="1091"/>
      <c r="DD5" s="1091"/>
      <c r="DE5" s="1091"/>
      <c r="DF5" s="1092"/>
      <c r="DG5" s="1187" t="s">
        <v>392</v>
      </c>
      <c r="DH5" s="1188"/>
      <c r="DI5" s="1188"/>
      <c r="DJ5" s="1188"/>
      <c r="DK5" s="1189"/>
      <c r="DL5" s="1187" t="s">
        <v>393</v>
      </c>
      <c r="DM5" s="1188"/>
      <c r="DN5" s="1188"/>
      <c r="DO5" s="1188"/>
      <c r="DP5" s="1189"/>
      <c r="DQ5" s="1090" t="s">
        <v>394</v>
      </c>
      <c r="DR5" s="1091"/>
      <c r="DS5" s="1091"/>
      <c r="DT5" s="1091"/>
      <c r="DU5" s="1092"/>
      <c r="DV5" s="1090" t="s">
        <v>385</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395</v>
      </c>
      <c r="C7" s="1140"/>
      <c r="D7" s="1140"/>
      <c r="E7" s="1140"/>
      <c r="F7" s="1140"/>
      <c r="G7" s="1140"/>
      <c r="H7" s="1140"/>
      <c r="I7" s="1140"/>
      <c r="J7" s="1140"/>
      <c r="K7" s="1140"/>
      <c r="L7" s="1140"/>
      <c r="M7" s="1140"/>
      <c r="N7" s="1140"/>
      <c r="O7" s="1140"/>
      <c r="P7" s="1141"/>
      <c r="Q7" s="1193">
        <v>3454</v>
      </c>
      <c r="R7" s="1194"/>
      <c r="S7" s="1194"/>
      <c r="T7" s="1194"/>
      <c r="U7" s="1194"/>
      <c r="V7" s="1194">
        <v>3261</v>
      </c>
      <c r="W7" s="1194"/>
      <c r="X7" s="1194"/>
      <c r="Y7" s="1194"/>
      <c r="Z7" s="1194"/>
      <c r="AA7" s="1194">
        <v>193</v>
      </c>
      <c r="AB7" s="1194"/>
      <c r="AC7" s="1194"/>
      <c r="AD7" s="1194"/>
      <c r="AE7" s="1195"/>
      <c r="AF7" s="1196">
        <v>172</v>
      </c>
      <c r="AG7" s="1197"/>
      <c r="AH7" s="1197"/>
      <c r="AI7" s="1197"/>
      <c r="AJ7" s="1198"/>
      <c r="AK7" s="1180">
        <v>360</v>
      </c>
      <c r="AL7" s="1181"/>
      <c r="AM7" s="1181"/>
      <c r="AN7" s="1181"/>
      <c r="AO7" s="1181"/>
      <c r="AP7" s="1181">
        <v>2896</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594</v>
      </c>
      <c r="BT7" s="1185"/>
      <c r="BU7" s="1185"/>
      <c r="BV7" s="1185"/>
      <c r="BW7" s="1185"/>
      <c r="BX7" s="1185"/>
      <c r="BY7" s="1185"/>
      <c r="BZ7" s="1185"/>
      <c r="CA7" s="1185"/>
      <c r="CB7" s="1185"/>
      <c r="CC7" s="1185"/>
      <c r="CD7" s="1185"/>
      <c r="CE7" s="1185"/>
      <c r="CF7" s="1185"/>
      <c r="CG7" s="1186"/>
      <c r="CH7" s="1177">
        <v>-528</v>
      </c>
      <c r="CI7" s="1178"/>
      <c r="CJ7" s="1178"/>
      <c r="CK7" s="1178"/>
      <c r="CL7" s="1179"/>
      <c r="CM7" s="1177">
        <v>71</v>
      </c>
      <c r="CN7" s="1178"/>
      <c r="CO7" s="1178"/>
      <c r="CP7" s="1178"/>
      <c r="CQ7" s="1179"/>
      <c r="CR7" s="1177">
        <v>650</v>
      </c>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x14ac:dyDescent="0.15">
      <c r="A8" s="261">
        <v>2</v>
      </c>
      <c r="B8" s="1126" t="s">
        <v>396</v>
      </c>
      <c r="C8" s="1127"/>
      <c r="D8" s="1127"/>
      <c r="E8" s="1127"/>
      <c r="F8" s="1127"/>
      <c r="G8" s="1127"/>
      <c r="H8" s="1127"/>
      <c r="I8" s="1127"/>
      <c r="J8" s="1127"/>
      <c r="K8" s="1127"/>
      <c r="L8" s="1127"/>
      <c r="M8" s="1127"/>
      <c r="N8" s="1127"/>
      <c r="O8" s="1127"/>
      <c r="P8" s="1128"/>
      <c r="Q8" s="1132">
        <v>13</v>
      </c>
      <c r="R8" s="1133"/>
      <c r="S8" s="1133"/>
      <c r="T8" s="1133"/>
      <c r="U8" s="1133"/>
      <c r="V8" s="1133">
        <v>11</v>
      </c>
      <c r="W8" s="1133"/>
      <c r="X8" s="1133"/>
      <c r="Y8" s="1133"/>
      <c r="Z8" s="1133"/>
      <c r="AA8" s="1133">
        <v>2</v>
      </c>
      <c r="AB8" s="1133"/>
      <c r="AC8" s="1133"/>
      <c r="AD8" s="1133"/>
      <c r="AE8" s="1134"/>
      <c r="AF8" s="1108">
        <v>2</v>
      </c>
      <c r="AG8" s="1109"/>
      <c r="AH8" s="1109"/>
      <c r="AI8" s="1109"/>
      <c r="AJ8" s="1110"/>
      <c r="AK8" s="1175">
        <v>4</v>
      </c>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t="s">
        <v>397</v>
      </c>
      <c r="C9" s="1127"/>
      <c r="D9" s="1127"/>
      <c r="E9" s="1127"/>
      <c r="F9" s="1127"/>
      <c r="G9" s="1127"/>
      <c r="H9" s="1127"/>
      <c r="I9" s="1127"/>
      <c r="J9" s="1127"/>
      <c r="K9" s="1127"/>
      <c r="L9" s="1127"/>
      <c r="M9" s="1127"/>
      <c r="N9" s="1127"/>
      <c r="O9" s="1127"/>
      <c r="P9" s="1128"/>
      <c r="Q9" s="1132">
        <v>21</v>
      </c>
      <c r="R9" s="1133"/>
      <c r="S9" s="1133"/>
      <c r="T9" s="1133"/>
      <c r="U9" s="1133"/>
      <c r="V9" s="1133">
        <v>19</v>
      </c>
      <c r="W9" s="1133"/>
      <c r="X9" s="1133"/>
      <c r="Y9" s="1133"/>
      <c r="Z9" s="1133"/>
      <c r="AA9" s="1133">
        <v>2</v>
      </c>
      <c r="AB9" s="1133"/>
      <c r="AC9" s="1133"/>
      <c r="AD9" s="1133"/>
      <c r="AE9" s="1134"/>
      <c r="AF9" s="1108">
        <v>2</v>
      </c>
      <c r="AG9" s="1109"/>
      <c r="AH9" s="1109"/>
      <c r="AI9" s="1109"/>
      <c r="AJ9" s="1110"/>
      <c r="AK9" s="1175">
        <v>13</v>
      </c>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t="s">
        <v>398</v>
      </c>
      <c r="C10" s="1127"/>
      <c r="D10" s="1127"/>
      <c r="E10" s="1127"/>
      <c r="F10" s="1127"/>
      <c r="G10" s="1127"/>
      <c r="H10" s="1127"/>
      <c r="I10" s="1127"/>
      <c r="J10" s="1127"/>
      <c r="K10" s="1127"/>
      <c r="L10" s="1127"/>
      <c r="M10" s="1127"/>
      <c r="N10" s="1127"/>
      <c r="O10" s="1127"/>
      <c r="P10" s="1128"/>
      <c r="Q10" s="1132">
        <v>100</v>
      </c>
      <c r="R10" s="1133"/>
      <c r="S10" s="1133"/>
      <c r="T10" s="1133"/>
      <c r="U10" s="1133"/>
      <c r="V10" s="1133">
        <v>100</v>
      </c>
      <c r="W10" s="1133"/>
      <c r="X10" s="1133"/>
      <c r="Y10" s="1133"/>
      <c r="Z10" s="1133"/>
      <c r="AA10" s="1133">
        <v>0</v>
      </c>
      <c r="AB10" s="1133"/>
      <c r="AC10" s="1133"/>
      <c r="AD10" s="1133"/>
      <c r="AE10" s="1134"/>
      <c r="AF10" s="1108">
        <v>0</v>
      </c>
      <c r="AG10" s="1109"/>
      <c r="AH10" s="1109"/>
      <c r="AI10" s="1109"/>
      <c r="AJ10" s="1110"/>
      <c r="AK10" s="1175">
        <v>25</v>
      </c>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399</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400</v>
      </c>
      <c r="B23" s="1033" t="s">
        <v>401</v>
      </c>
      <c r="C23" s="1034"/>
      <c r="D23" s="1034"/>
      <c r="E23" s="1034"/>
      <c r="F23" s="1034"/>
      <c r="G23" s="1034"/>
      <c r="H23" s="1034"/>
      <c r="I23" s="1034"/>
      <c r="J23" s="1034"/>
      <c r="K23" s="1034"/>
      <c r="L23" s="1034"/>
      <c r="M23" s="1034"/>
      <c r="N23" s="1034"/>
      <c r="O23" s="1034"/>
      <c r="P23" s="1035"/>
      <c r="Q23" s="1157"/>
      <c r="R23" s="1158"/>
      <c r="S23" s="1158"/>
      <c r="T23" s="1158"/>
      <c r="U23" s="1158"/>
      <c r="V23" s="1158"/>
      <c r="W23" s="1158"/>
      <c r="X23" s="1158"/>
      <c r="Y23" s="1158"/>
      <c r="Z23" s="1158"/>
      <c r="AA23" s="1158"/>
      <c r="AB23" s="1158"/>
      <c r="AC23" s="1158"/>
      <c r="AD23" s="1158"/>
      <c r="AE23" s="1159"/>
      <c r="AF23" s="1160">
        <v>177</v>
      </c>
      <c r="AG23" s="1158"/>
      <c r="AH23" s="1158"/>
      <c r="AI23" s="1158"/>
      <c r="AJ23" s="1161"/>
      <c r="AK23" s="1162"/>
      <c r="AL23" s="1163"/>
      <c r="AM23" s="1163"/>
      <c r="AN23" s="1163"/>
      <c r="AO23" s="1163"/>
      <c r="AP23" s="1158"/>
      <c r="AQ23" s="1158"/>
      <c r="AR23" s="1158"/>
      <c r="AS23" s="1158"/>
      <c r="AT23" s="1158"/>
      <c r="AU23" s="1164"/>
      <c r="AV23" s="1164"/>
      <c r="AW23" s="1164"/>
      <c r="AX23" s="1164"/>
      <c r="AY23" s="1165"/>
      <c r="AZ23" s="1154" t="s">
        <v>402</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403</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404</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378</v>
      </c>
      <c r="B26" s="1085"/>
      <c r="C26" s="1085"/>
      <c r="D26" s="1085"/>
      <c r="E26" s="1085"/>
      <c r="F26" s="1085"/>
      <c r="G26" s="1085"/>
      <c r="H26" s="1085"/>
      <c r="I26" s="1085"/>
      <c r="J26" s="1085"/>
      <c r="K26" s="1085"/>
      <c r="L26" s="1085"/>
      <c r="M26" s="1085"/>
      <c r="N26" s="1085"/>
      <c r="O26" s="1085"/>
      <c r="P26" s="1086"/>
      <c r="Q26" s="1090" t="s">
        <v>405</v>
      </c>
      <c r="R26" s="1091"/>
      <c r="S26" s="1091"/>
      <c r="T26" s="1091"/>
      <c r="U26" s="1092"/>
      <c r="V26" s="1090" t="s">
        <v>406</v>
      </c>
      <c r="W26" s="1091"/>
      <c r="X26" s="1091"/>
      <c r="Y26" s="1091"/>
      <c r="Z26" s="1092"/>
      <c r="AA26" s="1090" t="s">
        <v>407</v>
      </c>
      <c r="AB26" s="1091"/>
      <c r="AC26" s="1091"/>
      <c r="AD26" s="1091"/>
      <c r="AE26" s="1091"/>
      <c r="AF26" s="1148" t="s">
        <v>408</v>
      </c>
      <c r="AG26" s="1097"/>
      <c r="AH26" s="1097"/>
      <c r="AI26" s="1097"/>
      <c r="AJ26" s="1149"/>
      <c r="AK26" s="1091" t="s">
        <v>409</v>
      </c>
      <c r="AL26" s="1091"/>
      <c r="AM26" s="1091"/>
      <c r="AN26" s="1091"/>
      <c r="AO26" s="1092"/>
      <c r="AP26" s="1090" t="s">
        <v>410</v>
      </c>
      <c r="AQ26" s="1091"/>
      <c r="AR26" s="1091"/>
      <c r="AS26" s="1091"/>
      <c r="AT26" s="1092"/>
      <c r="AU26" s="1090" t="s">
        <v>411</v>
      </c>
      <c r="AV26" s="1091"/>
      <c r="AW26" s="1091"/>
      <c r="AX26" s="1091"/>
      <c r="AY26" s="1092"/>
      <c r="AZ26" s="1090" t="s">
        <v>412</v>
      </c>
      <c r="BA26" s="1091"/>
      <c r="BB26" s="1091"/>
      <c r="BC26" s="1091"/>
      <c r="BD26" s="1092"/>
      <c r="BE26" s="1090" t="s">
        <v>385</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413</v>
      </c>
      <c r="C28" s="1140"/>
      <c r="D28" s="1140"/>
      <c r="E28" s="1140"/>
      <c r="F28" s="1140"/>
      <c r="G28" s="1140"/>
      <c r="H28" s="1140"/>
      <c r="I28" s="1140"/>
      <c r="J28" s="1140"/>
      <c r="K28" s="1140"/>
      <c r="L28" s="1140"/>
      <c r="M28" s="1140"/>
      <c r="N28" s="1140"/>
      <c r="O28" s="1140"/>
      <c r="P28" s="1141"/>
      <c r="Q28" s="1142">
        <v>430</v>
      </c>
      <c r="R28" s="1143"/>
      <c r="S28" s="1143"/>
      <c r="T28" s="1143"/>
      <c r="U28" s="1143"/>
      <c r="V28" s="1143">
        <v>428</v>
      </c>
      <c r="W28" s="1143"/>
      <c r="X28" s="1143"/>
      <c r="Y28" s="1143"/>
      <c r="Z28" s="1143"/>
      <c r="AA28" s="1143">
        <v>2</v>
      </c>
      <c r="AB28" s="1143"/>
      <c r="AC28" s="1143"/>
      <c r="AD28" s="1143"/>
      <c r="AE28" s="1144"/>
      <c r="AF28" s="1145">
        <v>2</v>
      </c>
      <c r="AG28" s="1143"/>
      <c r="AH28" s="1143"/>
      <c r="AI28" s="1143"/>
      <c r="AJ28" s="1146"/>
      <c r="AK28" s="1147">
        <v>44</v>
      </c>
      <c r="AL28" s="1135"/>
      <c r="AM28" s="1135"/>
      <c r="AN28" s="1135"/>
      <c r="AO28" s="1135"/>
      <c r="AP28" s="1135"/>
      <c r="AQ28" s="1135"/>
      <c r="AR28" s="1135"/>
      <c r="AS28" s="1135"/>
      <c r="AT28" s="1135"/>
      <c r="AU28" s="1135"/>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414</v>
      </c>
      <c r="C29" s="1127"/>
      <c r="D29" s="1127"/>
      <c r="E29" s="1127"/>
      <c r="F29" s="1127"/>
      <c r="G29" s="1127"/>
      <c r="H29" s="1127"/>
      <c r="I29" s="1127"/>
      <c r="J29" s="1127"/>
      <c r="K29" s="1127"/>
      <c r="L29" s="1127"/>
      <c r="M29" s="1127"/>
      <c r="N29" s="1127"/>
      <c r="O29" s="1127"/>
      <c r="P29" s="1128"/>
      <c r="Q29" s="1132">
        <v>64</v>
      </c>
      <c r="R29" s="1133"/>
      <c r="S29" s="1133"/>
      <c r="T29" s="1133"/>
      <c r="U29" s="1133"/>
      <c r="V29" s="1133">
        <v>60</v>
      </c>
      <c r="W29" s="1133"/>
      <c r="X29" s="1133"/>
      <c r="Y29" s="1133"/>
      <c r="Z29" s="1133"/>
      <c r="AA29" s="1133">
        <v>4</v>
      </c>
      <c r="AB29" s="1133"/>
      <c r="AC29" s="1133"/>
      <c r="AD29" s="1133"/>
      <c r="AE29" s="1134"/>
      <c r="AF29" s="1108">
        <v>4</v>
      </c>
      <c r="AG29" s="1109"/>
      <c r="AH29" s="1109"/>
      <c r="AI29" s="1109"/>
      <c r="AJ29" s="1110"/>
      <c r="AK29" s="1069">
        <v>16</v>
      </c>
      <c r="AL29" s="1060"/>
      <c r="AM29" s="1060"/>
      <c r="AN29" s="1060"/>
      <c r="AO29" s="1060"/>
      <c r="AP29" s="1060"/>
      <c r="AQ29" s="1060"/>
      <c r="AR29" s="1060"/>
      <c r="AS29" s="1060"/>
      <c r="AT29" s="1060"/>
      <c r="AU29" s="1060"/>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415</v>
      </c>
      <c r="C30" s="1127"/>
      <c r="D30" s="1127"/>
      <c r="E30" s="1127"/>
      <c r="F30" s="1127"/>
      <c r="G30" s="1127"/>
      <c r="H30" s="1127"/>
      <c r="I30" s="1127"/>
      <c r="J30" s="1127"/>
      <c r="K30" s="1127"/>
      <c r="L30" s="1127"/>
      <c r="M30" s="1127"/>
      <c r="N30" s="1127"/>
      <c r="O30" s="1127"/>
      <c r="P30" s="1128"/>
      <c r="Q30" s="1132">
        <v>485</v>
      </c>
      <c r="R30" s="1133"/>
      <c r="S30" s="1133"/>
      <c r="T30" s="1133"/>
      <c r="U30" s="1133"/>
      <c r="V30" s="1133">
        <v>473</v>
      </c>
      <c r="W30" s="1133"/>
      <c r="X30" s="1133"/>
      <c r="Y30" s="1133"/>
      <c r="Z30" s="1133"/>
      <c r="AA30" s="1133">
        <v>12</v>
      </c>
      <c r="AB30" s="1133"/>
      <c r="AC30" s="1133"/>
      <c r="AD30" s="1133"/>
      <c r="AE30" s="1134"/>
      <c r="AF30" s="1108">
        <v>12</v>
      </c>
      <c r="AG30" s="1109"/>
      <c r="AH30" s="1109"/>
      <c r="AI30" s="1109"/>
      <c r="AJ30" s="1110"/>
      <c r="AK30" s="1069">
        <v>78</v>
      </c>
      <c r="AL30" s="1060"/>
      <c r="AM30" s="1060"/>
      <c r="AN30" s="1060"/>
      <c r="AO30" s="1060"/>
      <c r="AP30" s="1060"/>
      <c r="AQ30" s="1060"/>
      <c r="AR30" s="1060"/>
      <c r="AS30" s="1060"/>
      <c r="AT30" s="1060"/>
      <c r="AU30" s="1060"/>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416</v>
      </c>
      <c r="C31" s="1127"/>
      <c r="D31" s="1127"/>
      <c r="E31" s="1127"/>
      <c r="F31" s="1127"/>
      <c r="G31" s="1127"/>
      <c r="H31" s="1127"/>
      <c r="I31" s="1127"/>
      <c r="J31" s="1127"/>
      <c r="K31" s="1127"/>
      <c r="L31" s="1127"/>
      <c r="M31" s="1127"/>
      <c r="N31" s="1127"/>
      <c r="O31" s="1127"/>
      <c r="P31" s="1128"/>
      <c r="Q31" s="1132">
        <v>38</v>
      </c>
      <c r="R31" s="1133"/>
      <c r="S31" s="1133"/>
      <c r="T31" s="1133"/>
      <c r="U31" s="1133"/>
      <c r="V31" s="1133">
        <v>38</v>
      </c>
      <c r="W31" s="1133"/>
      <c r="X31" s="1133"/>
      <c r="Y31" s="1133"/>
      <c r="Z31" s="1133"/>
      <c r="AA31" s="1133">
        <v>0</v>
      </c>
      <c r="AB31" s="1133"/>
      <c r="AC31" s="1133"/>
      <c r="AD31" s="1133"/>
      <c r="AE31" s="1134"/>
      <c r="AF31" s="1108">
        <v>0</v>
      </c>
      <c r="AG31" s="1109"/>
      <c r="AH31" s="1109"/>
      <c r="AI31" s="1109"/>
      <c r="AJ31" s="1110"/>
      <c r="AK31" s="1069">
        <v>14</v>
      </c>
      <c r="AL31" s="1060"/>
      <c r="AM31" s="1060"/>
      <c r="AN31" s="1060"/>
      <c r="AO31" s="1060"/>
      <c r="AP31" s="1060"/>
      <c r="AQ31" s="1060"/>
      <c r="AR31" s="1060"/>
      <c r="AS31" s="1060"/>
      <c r="AT31" s="1060"/>
      <c r="AU31" s="1060"/>
      <c r="AV31" s="1060"/>
      <c r="AW31" s="1060"/>
      <c r="AX31" s="1060"/>
      <c r="AY31" s="1060"/>
      <c r="AZ31" s="1131"/>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417</v>
      </c>
      <c r="C32" s="1127"/>
      <c r="D32" s="1127"/>
      <c r="E32" s="1127"/>
      <c r="F32" s="1127"/>
      <c r="G32" s="1127"/>
      <c r="H32" s="1127"/>
      <c r="I32" s="1127"/>
      <c r="J32" s="1127"/>
      <c r="K32" s="1127"/>
      <c r="L32" s="1127"/>
      <c r="M32" s="1127"/>
      <c r="N32" s="1127"/>
      <c r="O32" s="1127"/>
      <c r="P32" s="1128"/>
      <c r="Q32" s="1132">
        <v>110</v>
      </c>
      <c r="R32" s="1133"/>
      <c r="S32" s="1133"/>
      <c r="T32" s="1133"/>
      <c r="U32" s="1133"/>
      <c r="V32" s="1133">
        <v>108</v>
      </c>
      <c r="W32" s="1133"/>
      <c r="X32" s="1133"/>
      <c r="Y32" s="1133"/>
      <c r="Z32" s="1133"/>
      <c r="AA32" s="1133">
        <v>2</v>
      </c>
      <c r="AB32" s="1133"/>
      <c r="AC32" s="1133"/>
      <c r="AD32" s="1133"/>
      <c r="AE32" s="1134"/>
      <c r="AF32" s="1108">
        <v>2</v>
      </c>
      <c r="AG32" s="1109"/>
      <c r="AH32" s="1109"/>
      <c r="AI32" s="1109"/>
      <c r="AJ32" s="1110"/>
      <c r="AK32" s="1069">
        <v>59</v>
      </c>
      <c r="AL32" s="1060"/>
      <c r="AM32" s="1060"/>
      <c r="AN32" s="1060"/>
      <c r="AO32" s="1060"/>
      <c r="AP32" s="1060">
        <v>437</v>
      </c>
      <c r="AQ32" s="1060"/>
      <c r="AR32" s="1060"/>
      <c r="AS32" s="1060"/>
      <c r="AT32" s="1060"/>
      <c r="AU32" s="1060">
        <v>219</v>
      </c>
      <c r="AV32" s="1060"/>
      <c r="AW32" s="1060"/>
      <c r="AX32" s="1060"/>
      <c r="AY32" s="1060"/>
      <c r="AZ32" s="1131"/>
      <c r="BA32" s="1131"/>
      <c r="BB32" s="1131"/>
      <c r="BC32" s="1131"/>
      <c r="BD32" s="1131"/>
      <c r="BE32" s="1121" t="s">
        <v>418</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419</v>
      </c>
      <c r="C33" s="1127"/>
      <c r="D33" s="1127"/>
      <c r="E33" s="1127"/>
      <c r="F33" s="1127"/>
      <c r="G33" s="1127"/>
      <c r="H33" s="1127"/>
      <c r="I33" s="1127"/>
      <c r="J33" s="1127"/>
      <c r="K33" s="1127"/>
      <c r="L33" s="1127"/>
      <c r="M33" s="1127"/>
      <c r="N33" s="1127"/>
      <c r="O33" s="1127"/>
      <c r="P33" s="1128"/>
      <c r="Q33" s="1132">
        <v>40</v>
      </c>
      <c r="R33" s="1133"/>
      <c r="S33" s="1133"/>
      <c r="T33" s="1133"/>
      <c r="U33" s="1133"/>
      <c r="V33" s="1133">
        <v>39</v>
      </c>
      <c r="W33" s="1133"/>
      <c r="X33" s="1133"/>
      <c r="Y33" s="1133"/>
      <c r="Z33" s="1133"/>
      <c r="AA33" s="1133">
        <v>1</v>
      </c>
      <c r="AB33" s="1133"/>
      <c r="AC33" s="1133"/>
      <c r="AD33" s="1133"/>
      <c r="AE33" s="1134"/>
      <c r="AF33" s="1108">
        <v>1</v>
      </c>
      <c r="AG33" s="1109"/>
      <c r="AH33" s="1109"/>
      <c r="AI33" s="1109"/>
      <c r="AJ33" s="1110"/>
      <c r="AK33" s="1069">
        <v>28</v>
      </c>
      <c r="AL33" s="1060"/>
      <c r="AM33" s="1060"/>
      <c r="AN33" s="1060"/>
      <c r="AO33" s="1060"/>
      <c r="AP33" s="1060">
        <v>168</v>
      </c>
      <c r="AQ33" s="1060"/>
      <c r="AR33" s="1060"/>
      <c r="AS33" s="1060"/>
      <c r="AT33" s="1060"/>
      <c r="AU33" s="1060">
        <v>168</v>
      </c>
      <c r="AV33" s="1060"/>
      <c r="AW33" s="1060"/>
      <c r="AX33" s="1060"/>
      <c r="AY33" s="1060"/>
      <c r="AZ33" s="1131"/>
      <c r="BA33" s="1131"/>
      <c r="BB33" s="1131"/>
      <c r="BC33" s="1131"/>
      <c r="BD33" s="1131"/>
      <c r="BE33" s="1121" t="s">
        <v>420</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421</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400</v>
      </c>
      <c r="B63" s="1033" t="s">
        <v>422</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20</v>
      </c>
      <c r="AG63" s="1048"/>
      <c r="AH63" s="1048"/>
      <c r="AI63" s="1048"/>
      <c r="AJ63" s="1119"/>
      <c r="AK63" s="1120"/>
      <c r="AL63" s="1052"/>
      <c r="AM63" s="1052"/>
      <c r="AN63" s="1052"/>
      <c r="AO63" s="1052"/>
      <c r="AP63" s="1048"/>
      <c r="AQ63" s="1048"/>
      <c r="AR63" s="1048"/>
      <c r="AS63" s="1048"/>
      <c r="AT63" s="1048"/>
      <c r="AU63" s="1048"/>
      <c r="AV63" s="1048"/>
      <c r="AW63" s="1048"/>
      <c r="AX63" s="1048"/>
      <c r="AY63" s="1048"/>
      <c r="AZ63" s="1114"/>
      <c r="BA63" s="1114"/>
      <c r="BB63" s="1114"/>
      <c r="BC63" s="1114"/>
      <c r="BD63" s="1114"/>
      <c r="BE63" s="1049"/>
      <c r="BF63" s="1049"/>
      <c r="BG63" s="1049"/>
      <c r="BH63" s="1049"/>
      <c r="BI63" s="1050"/>
      <c r="BJ63" s="1115" t="s">
        <v>423</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424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425</v>
      </c>
      <c r="B66" s="1085"/>
      <c r="C66" s="1085"/>
      <c r="D66" s="1085"/>
      <c r="E66" s="1085"/>
      <c r="F66" s="1085"/>
      <c r="G66" s="1085"/>
      <c r="H66" s="1085"/>
      <c r="I66" s="1085"/>
      <c r="J66" s="1085"/>
      <c r="K66" s="1085"/>
      <c r="L66" s="1085"/>
      <c r="M66" s="1085"/>
      <c r="N66" s="1085"/>
      <c r="O66" s="1085"/>
      <c r="P66" s="1086"/>
      <c r="Q66" s="1090" t="s">
        <v>426</v>
      </c>
      <c r="R66" s="1091"/>
      <c r="S66" s="1091"/>
      <c r="T66" s="1091"/>
      <c r="U66" s="1092"/>
      <c r="V66" s="1090" t="s">
        <v>427</v>
      </c>
      <c r="W66" s="1091"/>
      <c r="X66" s="1091"/>
      <c r="Y66" s="1091"/>
      <c r="Z66" s="1092"/>
      <c r="AA66" s="1090" t="s">
        <v>428</v>
      </c>
      <c r="AB66" s="1091"/>
      <c r="AC66" s="1091"/>
      <c r="AD66" s="1091"/>
      <c r="AE66" s="1092"/>
      <c r="AF66" s="1096" t="s">
        <v>429</v>
      </c>
      <c r="AG66" s="1097"/>
      <c r="AH66" s="1097"/>
      <c r="AI66" s="1097"/>
      <c r="AJ66" s="1098"/>
      <c r="AK66" s="1090" t="s">
        <v>430</v>
      </c>
      <c r="AL66" s="1085"/>
      <c r="AM66" s="1085"/>
      <c r="AN66" s="1085"/>
      <c r="AO66" s="1086"/>
      <c r="AP66" s="1090" t="s">
        <v>431</v>
      </c>
      <c r="AQ66" s="1091"/>
      <c r="AR66" s="1091"/>
      <c r="AS66" s="1091"/>
      <c r="AT66" s="1092"/>
      <c r="AU66" s="1090" t="s">
        <v>432</v>
      </c>
      <c r="AV66" s="1091"/>
      <c r="AW66" s="1091"/>
      <c r="AX66" s="1091"/>
      <c r="AY66" s="1092"/>
      <c r="AZ66" s="1090" t="s">
        <v>385</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595</v>
      </c>
      <c r="C68" s="1075"/>
      <c r="D68" s="1075"/>
      <c r="E68" s="1075"/>
      <c r="F68" s="1075"/>
      <c r="G68" s="1075"/>
      <c r="H68" s="1075"/>
      <c r="I68" s="1075"/>
      <c r="J68" s="1075"/>
      <c r="K68" s="1075"/>
      <c r="L68" s="1075"/>
      <c r="M68" s="1075"/>
      <c r="N68" s="1075"/>
      <c r="O68" s="1075"/>
      <c r="P68" s="1076"/>
      <c r="Q68" s="1077">
        <v>4187</v>
      </c>
      <c r="R68" s="1071"/>
      <c r="S68" s="1071"/>
      <c r="T68" s="1071"/>
      <c r="U68" s="1071"/>
      <c r="V68" s="1071">
        <v>4023</v>
      </c>
      <c r="W68" s="1071"/>
      <c r="X68" s="1071"/>
      <c r="Y68" s="1071"/>
      <c r="Z68" s="1071"/>
      <c r="AA68" s="1071">
        <v>164</v>
      </c>
      <c r="AB68" s="1071"/>
      <c r="AC68" s="1071"/>
      <c r="AD68" s="1071"/>
      <c r="AE68" s="1071"/>
      <c r="AF68" s="1071">
        <v>140</v>
      </c>
      <c r="AG68" s="1071"/>
      <c r="AH68" s="1071"/>
      <c r="AI68" s="1071"/>
      <c r="AJ68" s="1071"/>
      <c r="AK68" s="1071">
        <v>151</v>
      </c>
      <c r="AL68" s="1071"/>
      <c r="AM68" s="1071"/>
      <c r="AN68" s="1071"/>
      <c r="AO68" s="1071"/>
      <c r="AP68" s="1071">
        <v>461</v>
      </c>
      <c r="AQ68" s="1071"/>
      <c r="AR68" s="1071"/>
      <c r="AS68" s="1071"/>
      <c r="AT68" s="1071"/>
      <c r="AU68" s="1071"/>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596</v>
      </c>
      <c r="C69" s="1064"/>
      <c r="D69" s="1064"/>
      <c r="E69" s="1064"/>
      <c r="F69" s="1064"/>
      <c r="G69" s="1064"/>
      <c r="H69" s="1064"/>
      <c r="I69" s="1064"/>
      <c r="J69" s="1064"/>
      <c r="K69" s="1064"/>
      <c r="L69" s="1064"/>
      <c r="M69" s="1064"/>
      <c r="N69" s="1064"/>
      <c r="O69" s="1064"/>
      <c r="P69" s="1065"/>
      <c r="Q69" s="1066">
        <v>1489</v>
      </c>
      <c r="R69" s="1060"/>
      <c r="S69" s="1060"/>
      <c r="T69" s="1060"/>
      <c r="U69" s="1060"/>
      <c r="V69" s="1060">
        <v>1429</v>
      </c>
      <c r="W69" s="1060"/>
      <c r="X69" s="1060"/>
      <c r="Y69" s="1060"/>
      <c r="Z69" s="1060"/>
      <c r="AA69" s="1060">
        <v>60</v>
      </c>
      <c r="AB69" s="1060"/>
      <c r="AC69" s="1060"/>
      <c r="AD69" s="1060"/>
      <c r="AE69" s="1060"/>
      <c r="AF69" s="1060">
        <v>60</v>
      </c>
      <c r="AG69" s="1060"/>
      <c r="AH69" s="1060"/>
      <c r="AI69" s="1060"/>
      <c r="AJ69" s="1060"/>
      <c r="AK69" s="1060"/>
      <c r="AL69" s="1060"/>
      <c r="AM69" s="1060"/>
      <c r="AN69" s="1060"/>
      <c r="AO69" s="1060"/>
      <c r="AP69" s="1060">
        <v>373</v>
      </c>
      <c r="AQ69" s="1060"/>
      <c r="AR69" s="1060"/>
      <c r="AS69" s="1060"/>
      <c r="AT69" s="1060"/>
      <c r="AU69" s="1060"/>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597</v>
      </c>
      <c r="C70" s="1064"/>
      <c r="D70" s="1064"/>
      <c r="E70" s="1064"/>
      <c r="F70" s="1064"/>
      <c r="G70" s="1064"/>
      <c r="H70" s="1064"/>
      <c r="I70" s="1064"/>
      <c r="J70" s="1064"/>
      <c r="K70" s="1064"/>
      <c r="L70" s="1064"/>
      <c r="M70" s="1064"/>
      <c r="N70" s="1064"/>
      <c r="O70" s="1064"/>
      <c r="P70" s="1065"/>
      <c r="Q70" s="1066">
        <v>9184</v>
      </c>
      <c r="R70" s="1060"/>
      <c r="S70" s="1060"/>
      <c r="T70" s="1060"/>
      <c r="U70" s="1060"/>
      <c r="V70" s="1060">
        <v>9066</v>
      </c>
      <c r="W70" s="1060"/>
      <c r="X70" s="1060"/>
      <c r="Y70" s="1060"/>
      <c r="Z70" s="1060"/>
      <c r="AA70" s="1060">
        <v>118</v>
      </c>
      <c r="AB70" s="1060"/>
      <c r="AC70" s="1060"/>
      <c r="AD70" s="1060"/>
      <c r="AE70" s="1060"/>
      <c r="AF70" s="1060"/>
      <c r="AG70" s="1060"/>
      <c r="AH70" s="1060"/>
      <c r="AI70" s="1060"/>
      <c r="AJ70" s="1060"/>
      <c r="AK70" s="1060">
        <v>15</v>
      </c>
      <c r="AL70" s="1060"/>
      <c r="AM70" s="1060"/>
      <c r="AN70" s="1060"/>
      <c r="AO70" s="1060"/>
      <c r="AP70" s="1060"/>
      <c r="AQ70" s="1060"/>
      <c r="AR70" s="1060"/>
      <c r="AS70" s="1060"/>
      <c r="AT70" s="1060"/>
      <c r="AU70" s="1060"/>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598</v>
      </c>
      <c r="C71" s="1064"/>
      <c r="D71" s="1064"/>
      <c r="E71" s="1064"/>
      <c r="F71" s="1064"/>
      <c r="G71" s="1064"/>
      <c r="H71" s="1064"/>
      <c r="I71" s="1064"/>
      <c r="J71" s="1064"/>
      <c r="K71" s="1064"/>
      <c r="L71" s="1064"/>
      <c r="M71" s="1064"/>
      <c r="N71" s="1064"/>
      <c r="O71" s="1064"/>
      <c r="P71" s="1065"/>
      <c r="Q71" s="1066">
        <v>1536</v>
      </c>
      <c r="R71" s="1060"/>
      <c r="S71" s="1060"/>
      <c r="T71" s="1060"/>
      <c r="U71" s="1060"/>
      <c r="V71" s="1060">
        <v>1535</v>
      </c>
      <c r="W71" s="1060"/>
      <c r="X71" s="1060"/>
      <c r="Y71" s="1060"/>
      <c r="Z71" s="1060"/>
      <c r="AA71" s="1060">
        <v>1</v>
      </c>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599</v>
      </c>
      <c r="C72" s="1064"/>
      <c r="D72" s="1064"/>
      <c r="E72" s="1064"/>
      <c r="F72" s="1064"/>
      <c r="G72" s="1064"/>
      <c r="H72" s="1064"/>
      <c r="I72" s="1064"/>
      <c r="J72" s="1064"/>
      <c r="K72" s="1064"/>
      <c r="L72" s="1064"/>
      <c r="M72" s="1064"/>
      <c r="N72" s="1064"/>
      <c r="O72" s="1064"/>
      <c r="P72" s="1065"/>
      <c r="Q72" s="1066">
        <v>1</v>
      </c>
      <c r="R72" s="1060"/>
      <c r="S72" s="1060"/>
      <c r="T72" s="1060"/>
      <c r="U72" s="1060"/>
      <c r="V72" s="1060">
        <v>1</v>
      </c>
      <c r="W72" s="1060"/>
      <c r="X72" s="1060"/>
      <c r="Y72" s="1060"/>
      <c r="Z72" s="1060"/>
      <c r="AA72" s="1060">
        <v>0</v>
      </c>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600</v>
      </c>
      <c r="C73" s="1064"/>
      <c r="D73" s="1064"/>
      <c r="E73" s="1064"/>
      <c r="F73" s="1064"/>
      <c r="G73" s="1064"/>
      <c r="H73" s="1064"/>
      <c r="I73" s="1064"/>
      <c r="J73" s="1064"/>
      <c r="K73" s="1064"/>
      <c r="L73" s="1064"/>
      <c r="M73" s="1064"/>
      <c r="N73" s="1064"/>
      <c r="O73" s="1064"/>
      <c r="P73" s="1065"/>
      <c r="Q73" s="1066">
        <v>60</v>
      </c>
      <c r="R73" s="1060"/>
      <c r="S73" s="1060"/>
      <c r="T73" s="1060"/>
      <c r="U73" s="1060"/>
      <c r="V73" s="1060">
        <v>59</v>
      </c>
      <c r="W73" s="1060"/>
      <c r="X73" s="1060"/>
      <c r="Y73" s="1060"/>
      <c r="Z73" s="1060"/>
      <c r="AA73" s="1060">
        <v>1</v>
      </c>
      <c r="AB73" s="1060"/>
      <c r="AC73" s="1060"/>
      <c r="AD73" s="1060"/>
      <c r="AE73" s="1060"/>
      <c r="AF73" s="1060"/>
      <c r="AG73" s="1060"/>
      <c r="AH73" s="1060"/>
      <c r="AI73" s="1060"/>
      <c r="AJ73" s="1060"/>
      <c r="AK73" s="1060">
        <v>24</v>
      </c>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601</v>
      </c>
      <c r="C74" s="1064"/>
      <c r="D74" s="1064"/>
      <c r="E74" s="1064"/>
      <c r="F74" s="1064"/>
      <c r="G74" s="1064"/>
      <c r="H74" s="1064"/>
      <c r="I74" s="1064"/>
      <c r="J74" s="1064"/>
      <c r="K74" s="1064"/>
      <c r="L74" s="1064"/>
      <c r="M74" s="1064"/>
      <c r="N74" s="1064"/>
      <c r="O74" s="1064"/>
      <c r="P74" s="1065"/>
      <c r="Q74" s="1066">
        <v>39</v>
      </c>
      <c r="R74" s="1060"/>
      <c r="S74" s="1060"/>
      <c r="T74" s="1060"/>
      <c r="U74" s="1060"/>
      <c r="V74" s="1060">
        <v>37</v>
      </c>
      <c r="W74" s="1060"/>
      <c r="X74" s="1060"/>
      <c r="Y74" s="1060"/>
      <c r="Z74" s="1060"/>
      <c r="AA74" s="1060">
        <v>2</v>
      </c>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602</v>
      </c>
      <c r="C75" s="1064"/>
      <c r="D75" s="1064"/>
      <c r="E75" s="1064"/>
      <c r="F75" s="1064"/>
      <c r="G75" s="1064"/>
      <c r="H75" s="1064"/>
      <c r="I75" s="1064"/>
      <c r="J75" s="1064"/>
      <c r="K75" s="1064"/>
      <c r="L75" s="1064"/>
      <c r="M75" s="1064"/>
      <c r="N75" s="1064"/>
      <c r="O75" s="1064"/>
      <c r="P75" s="1065"/>
      <c r="Q75" s="1067">
        <v>1174</v>
      </c>
      <c r="R75" s="1068"/>
      <c r="S75" s="1068"/>
      <c r="T75" s="1068"/>
      <c r="U75" s="1069"/>
      <c r="V75" s="1070">
        <v>1130</v>
      </c>
      <c r="W75" s="1068"/>
      <c r="X75" s="1068"/>
      <c r="Y75" s="1068"/>
      <c r="Z75" s="1069"/>
      <c r="AA75" s="1070">
        <v>44</v>
      </c>
      <c r="AB75" s="1068"/>
      <c r="AC75" s="1068"/>
      <c r="AD75" s="1068"/>
      <c r="AE75" s="1069"/>
      <c r="AF75" s="1070">
        <v>44</v>
      </c>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603</v>
      </c>
      <c r="C76" s="1064"/>
      <c r="D76" s="1064"/>
      <c r="E76" s="1064"/>
      <c r="F76" s="1064"/>
      <c r="G76" s="1064"/>
      <c r="H76" s="1064"/>
      <c r="I76" s="1064"/>
      <c r="J76" s="1064"/>
      <c r="K76" s="1064"/>
      <c r="L76" s="1064"/>
      <c r="M76" s="1064"/>
      <c r="N76" s="1064"/>
      <c r="O76" s="1064"/>
      <c r="P76" s="1065"/>
      <c r="Q76" s="1067">
        <v>250623</v>
      </c>
      <c r="R76" s="1068"/>
      <c r="S76" s="1068"/>
      <c r="T76" s="1068"/>
      <c r="U76" s="1069"/>
      <c r="V76" s="1070">
        <v>237946</v>
      </c>
      <c r="W76" s="1068"/>
      <c r="X76" s="1068"/>
      <c r="Y76" s="1068"/>
      <c r="Z76" s="1069"/>
      <c r="AA76" s="1070">
        <v>12677</v>
      </c>
      <c r="AB76" s="1068"/>
      <c r="AC76" s="1068"/>
      <c r="AD76" s="1068"/>
      <c r="AE76" s="1069"/>
      <c r="AF76" s="1070">
        <v>12677</v>
      </c>
      <c r="AG76" s="1068"/>
      <c r="AH76" s="1068"/>
      <c r="AI76" s="1068"/>
      <c r="AJ76" s="1069"/>
      <c r="AK76" s="1070">
        <v>923</v>
      </c>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400</v>
      </c>
      <c r="B88" s="1033" t="s">
        <v>433</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400</v>
      </c>
      <c r="BR102" s="1033" t="s">
        <v>434</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435</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436</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439</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440</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441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442</v>
      </c>
      <c r="AB109" s="983"/>
      <c r="AC109" s="983"/>
      <c r="AD109" s="983"/>
      <c r="AE109" s="984"/>
      <c r="AF109" s="985" t="s">
        <v>317</v>
      </c>
      <c r="AG109" s="983"/>
      <c r="AH109" s="983"/>
      <c r="AI109" s="983"/>
      <c r="AJ109" s="984"/>
      <c r="AK109" s="985" t="s">
        <v>316</v>
      </c>
      <c r="AL109" s="983"/>
      <c r="AM109" s="983"/>
      <c r="AN109" s="983"/>
      <c r="AO109" s="984"/>
      <c r="AP109" s="985" t="s">
        <v>443</v>
      </c>
      <c r="AQ109" s="983"/>
      <c r="AR109" s="983"/>
      <c r="AS109" s="983"/>
      <c r="AT109" s="1014"/>
      <c r="AU109" s="982" t="s">
        <v>441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442</v>
      </c>
      <c r="BR109" s="983"/>
      <c r="BS109" s="983"/>
      <c r="BT109" s="983"/>
      <c r="BU109" s="984"/>
      <c r="BV109" s="985" t="s">
        <v>317</v>
      </c>
      <c r="BW109" s="983"/>
      <c r="BX109" s="983"/>
      <c r="BY109" s="983"/>
      <c r="BZ109" s="984"/>
      <c r="CA109" s="985" t="s">
        <v>316</v>
      </c>
      <c r="CB109" s="983"/>
      <c r="CC109" s="983"/>
      <c r="CD109" s="983"/>
      <c r="CE109" s="984"/>
      <c r="CF109" s="1021" t="s">
        <v>443</v>
      </c>
      <c r="CG109" s="1021"/>
      <c r="CH109" s="1021"/>
      <c r="CI109" s="1021"/>
      <c r="CJ109" s="1021"/>
      <c r="CK109" s="985" t="s">
        <v>444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442</v>
      </c>
      <c r="DH109" s="983"/>
      <c r="DI109" s="983"/>
      <c r="DJ109" s="983"/>
      <c r="DK109" s="984"/>
      <c r="DL109" s="985" t="s">
        <v>317</v>
      </c>
      <c r="DM109" s="983"/>
      <c r="DN109" s="983"/>
      <c r="DO109" s="983"/>
      <c r="DP109" s="984"/>
      <c r="DQ109" s="985" t="s">
        <v>316</v>
      </c>
      <c r="DR109" s="983"/>
      <c r="DS109" s="983"/>
      <c r="DT109" s="983"/>
      <c r="DU109" s="984"/>
      <c r="DV109" s="985" t="s">
        <v>443</v>
      </c>
      <c r="DW109" s="983"/>
      <c r="DX109" s="983"/>
      <c r="DY109" s="983"/>
      <c r="DZ109" s="1014"/>
    </row>
    <row r="110" spans="1:131" s="246" customFormat="1" ht="26.25" customHeight="1" x14ac:dyDescent="0.15">
      <c r="A110" s="885" t="s">
        <v>445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378655</v>
      </c>
      <c r="AB110" s="976"/>
      <c r="AC110" s="976"/>
      <c r="AD110" s="976"/>
      <c r="AE110" s="977"/>
      <c r="AF110" s="978">
        <v>377353</v>
      </c>
      <c r="AG110" s="976"/>
      <c r="AH110" s="976"/>
      <c r="AI110" s="976"/>
      <c r="AJ110" s="977"/>
      <c r="AK110" s="978">
        <v>356959</v>
      </c>
      <c r="AL110" s="976"/>
      <c r="AM110" s="976"/>
      <c r="AN110" s="976"/>
      <c r="AO110" s="977"/>
      <c r="AP110" s="979">
        <v>21.6</v>
      </c>
      <c r="AQ110" s="980"/>
      <c r="AR110" s="980"/>
      <c r="AS110" s="980"/>
      <c r="AT110" s="981"/>
      <c r="AU110" s="1015" t="s">
        <v>73</v>
      </c>
      <c r="AV110" s="1016"/>
      <c r="AW110" s="1016"/>
      <c r="AX110" s="1016"/>
      <c r="AY110" s="1016"/>
      <c r="AZ110" s="941" t="s">
        <v>446</v>
      </c>
      <c r="BA110" s="886"/>
      <c r="BB110" s="886"/>
      <c r="BC110" s="886"/>
      <c r="BD110" s="886"/>
      <c r="BE110" s="886"/>
      <c r="BF110" s="886"/>
      <c r="BG110" s="886"/>
      <c r="BH110" s="886"/>
      <c r="BI110" s="886"/>
      <c r="BJ110" s="886"/>
      <c r="BK110" s="886"/>
      <c r="BL110" s="886"/>
      <c r="BM110" s="886"/>
      <c r="BN110" s="886"/>
      <c r="BO110" s="886"/>
      <c r="BP110" s="887"/>
      <c r="BQ110" s="942">
        <v>3113831</v>
      </c>
      <c r="BR110" s="923"/>
      <c r="BS110" s="923"/>
      <c r="BT110" s="923"/>
      <c r="BU110" s="923"/>
      <c r="BV110" s="923">
        <v>3054410</v>
      </c>
      <c r="BW110" s="923"/>
      <c r="BX110" s="923"/>
      <c r="BY110" s="923"/>
      <c r="BZ110" s="923"/>
      <c r="CA110" s="923">
        <v>2895923</v>
      </c>
      <c r="CB110" s="923"/>
      <c r="CC110" s="923"/>
      <c r="CD110" s="923"/>
      <c r="CE110" s="923"/>
      <c r="CF110" s="947">
        <v>175.1</v>
      </c>
      <c r="CG110" s="948"/>
      <c r="CH110" s="948"/>
      <c r="CI110" s="948"/>
      <c r="CJ110" s="948"/>
      <c r="CK110" s="1011" t="s">
        <v>447</v>
      </c>
      <c r="CL110" s="897"/>
      <c r="CM110" s="972" t="s">
        <v>448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449</v>
      </c>
      <c r="DH110" s="923"/>
      <c r="DI110" s="923"/>
      <c r="DJ110" s="923"/>
      <c r="DK110" s="923"/>
      <c r="DL110" s="923" t="s">
        <v>449</v>
      </c>
      <c r="DM110" s="923"/>
      <c r="DN110" s="923"/>
      <c r="DO110" s="923"/>
      <c r="DP110" s="923"/>
      <c r="DQ110" s="923" t="s">
        <v>450</v>
      </c>
      <c r="DR110" s="923"/>
      <c r="DS110" s="923"/>
      <c r="DT110" s="923"/>
      <c r="DU110" s="923"/>
      <c r="DV110" s="924" t="s">
        <v>244</v>
      </c>
      <c r="DW110" s="924"/>
      <c r="DX110" s="924"/>
      <c r="DY110" s="924"/>
      <c r="DZ110" s="925"/>
    </row>
    <row r="111" spans="1:131" s="246" customFormat="1" ht="26.25" customHeight="1" x14ac:dyDescent="0.15">
      <c r="A111" s="852" t="s">
        <v>451</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449</v>
      </c>
      <c r="AB111" s="1004"/>
      <c r="AC111" s="1004"/>
      <c r="AD111" s="1004"/>
      <c r="AE111" s="1005"/>
      <c r="AF111" s="1006" t="s">
        <v>244</v>
      </c>
      <c r="AG111" s="1004"/>
      <c r="AH111" s="1004"/>
      <c r="AI111" s="1004"/>
      <c r="AJ111" s="1005"/>
      <c r="AK111" s="1006" t="s">
        <v>450</v>
      </c>
      <c r="AL111" s="1004"/>
      <c r="AM111" s="1004"/>
      <c r="AN111" s="1004"/>
      <c r="AO111" s="1005"/>
      <c r="AP111" s="1007" t="s">
        <v>244</v>
      </c>
      <c r="AQ111" s="1008"/>
      <c r="AR111" s="1008"/>
      <c r="AS111" s="1008"/>
      <c r="AT111" s="1009"/>
      <c r="AU111" s="1017"/>
      <c r="AV111" s="1018"/>
      <c r="AW111" s="1018"/>
      <c r="AX111" s="1018"/>
      <c r="AY111" s="1018"/>
      <c r="AZ111" s="893" t="s">
        <v>452</v>
      </c>
      <c r="BA111" s="828"/>
      <c r="BB111" s="828"/>
      <c r="BC111" s="828"/>
      <c r="BD111" s="828"/>
      <c r="BE111" s="828"/>
      <c r="BF111" s="828"/>
      <c r="BG111" s="828"/>
      <c r="BH111" s="828"/>
      <c r="BI111" s="828"/>
      <c r="BJ111" s="828"/>
      <c r="BK111" s="828"/>
      <c r="BL111" s="828"/>
      <c r="BM111" s="828"/>
      <c r="BN111" s="828"/>
      <c r="BO111" s="828"/>
      <c r="BP111" s="829"/>
      <c r="BQ111" s="894">
        <v>10989</v>
      </c>
      <c r="BR111" s="895"/>
      <c r="BS111" s="895"/>
      <c r="BT111" s="895"/>
      <c r="BU111" s="895"/>
      <c r="BV111" s="895">
        <v>8915</v>
      </c>
      <c r="BW111" s="895"/>
      <c r="BX111" s="895"/>
      <c r="BY111" s="895"/>
      <c r="BZ111" s="895"/>
      <c r="CA111" s="895" t="s">
        <v>423</v>
      </c>
      <c r="CB111" s="895"/>
      <c r="CC111" s="895"/>
      <c r="CD111" s="895"/>
      <c r="CE111" s="895"/>
      <c r="CF111" s="956" t="s">
        <v>450</v>
      </c>
      <c r="CG111" s="957"/>
      <c r="CH111" s="957"/>
      <c r="CI111" s="957"/>
      <c r="CJ111" s="957"/>
      <c r="CK111" s="1012"/>
      <c r="CL111" s="899"/>
      <c r="CM111" s="902" t="s">
        <v>453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454</v>
      </c>
      <c r="DH111" s="895"/>
      <c r="DI111" s="895"/>
      <c r="DJ111" s="895"/>
      <c r="DK111" s="895"/>
      <c r="DL111" s="895" t="s">
        <v>244</v>
      </c>
      <c r="DM111" s="895"/>
      <c r="DN111" s="895"/>
      <c r="DO111" s="895"/>
      <c r="DP111" s="895"/>
      <c r="DQ111" s="895" t="s">
        <v>449</v>
      </c>
      <c r="DR111" s="895"/>
      <c r="DS111" s="895"/>
      <c r="DT111" s="895"/>
      <c r="DU111" s="895"/>
      <c r="DV111" s="872" t="s">
        <v>454</v>
      </c>
      <c r="DW111" s="872"/>
      <c r="DX111" s="872"/>
      <c r="DY111" s="872"/>
      <c r="DZ111" s="873"/>
    </row>
    <row r="112" spans="1:131" s="246" customFormat="1" ht="26.25" customHeight="1" x14ac:dyDescent="0.15">
      <c r="A112" s="997" t="s">
        <v>455</v>
      </c>
      <c r="B112" s="998"/>
      <c r="C112" s="828" t="s">
        <v>456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402</v>
      </c>
      <c r="AB112" s="858"/>
      <c r="AC112" s="858"/>
      <c r="AD112" s="858"/>
      <c r="AE112" s="859"/>
      <c r="AF112" s="860" t="s">
        <v>423</v>
      </c>
      <c r="AG112" s="858"/>
      <c r="AH112" s="858"/>
      <c r="AI112" s="858"/>
      <c r="AJ112" s="859"/>
      <c r="AK112" s="860" t="s">
        <v>244</v>
      </c>
      <c r="AL112" s="858"/>
      <c r="AM112" s="858"/>
      <c r="AN112" s="858"/>
      <c r="AO112" s="859"/>
      <c r="AP112" s="905" t="s">
        <v>244</v>
      </c>
      <c r="AQ112" s="906"/>
      <c r="AR112" s="906"/>
      <c r="AS112" s="906"/>
      <c r="AT112" s="907"/>
      <c r="AU112" s="1017"/>
      <c r="AV112" s="1018"/>
      <c r="AW112" s="1018"/>
      <c r="AX112" s="1018"/>
      <c r="AY112" s="1018"/>
      <c r="AZ112" s="893" t="s">
        <v>457</v>
      </c>
      <c r="BA112" s="828"/>
      <c r="BB112" s="828"/>
      <c r="BC112" s="828"/>
      <c r="BD112" s="828"/>
      <c r="BE112" s="828"/>
      <c r="BF112" s="828"/>
      <c r="BG112" s="828"/>
      <c r="BH112" s="828"/>
      <c r="BI112" s="828"/>
      <c r="BJ112" s="828"/>
      <c r="BK112" s="828"/>
      <c r="BL112" s="828"/>
      <c r="BM112" s="828"/>
      <c r="BN112" s="828"/>
      <c r="BO112" s="828"/>
      <c r="BP112" s="829"/>
      <c r="BQ112" s="894">
        <v>634208</v>
      </c>
      <c r="BR112" s="895"/>
      <c r="BS112" s="895"/>
      <c r="BT112" s="895"/>
      <c r="BU112" s="895"/>
      <c r="BV112" s="895">
        <v>639911</v>
      </c>
      <c r="BW112" s="895"/>
      <c r="BX112" s="895"/>
      <c r="BY112" s="895"/>
      <c r="BZ112" s="895"/>
      <c r="CA112" s="895">
        <v>592149</v>
      </c>
      <c r="CB112" s="895"/>
      <c r="CC112" s="895"/>
      <c r="CD112" s="895"/>
      <c r="CE112" s="895"/>
      <c r="CF112" s="956">
        <v>35.799999999999997</v>
      </c>
      <c r="CG112" s="957"/>
      <c r="CH112" s="957"/>
      <c r="CI112" s="957"/>
      <c r="CJ112" s="957"/>
      <c r="CK112" s="1012"/>
      <c r="CL112" s="899"/>
      <c r="CM112" s="902" t="s">
        <v>458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454</v>
      </c>
      <c r="DH112" s="895"/>
      <c r="DI112" s="895"/>
      <c r="DJ112" s="895"/>
      <c r="DK112" s="895"/>
      <c r="DL112" s="895" t="s">
        <v>450</v>
      </c>
      <c r="DM112" s="895"/>
      <c r="DN112" s="895"/>
      <c r="DO112" s="895"/>
      <c r="DP112" s="895"/>
      <c r="DQ112" s="895" t="s">
        <v>449</v>
      </c>
      <c r="DR112" s="895"/>
      <c r="DS112" s="895"/>
      <c r="DT112" s="895"/>
      <c r="DU112" s="895"/>
      <c r="DV112" s="872" t="s">
        <v>244</v>
      </c>
      <c r="DW112" s="872"/>
      <c r="DX112" s="872"/>
      <c r="DY112" s="872"/>
      <c r="DZ112" s="873"/>
    </row>
    <row r="113" spans="1:130" s="246" customFormat="1" ht="26.25" customHeight="1" x14ac:dyDescent="0.15">
      <c r="A113" s="999"/>
      <c r="B113" s="1000"/>
      <c r="C113" s="828" t="s">
        <v>459</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69809</v>
      </c>
      <c r="AB113" s="1004"/>
      <c r="AC113" s="1004"/>
      <c r="AD113" s="1004"/>
      <c r="AE113" s="1005"/>
      <c r="AF113" s="1006">
        <v>66976</v>
      </c>
      <c r="AG113" s="1004"/>
      <c r="AH113" s="1004"/>
      <c r="AI113" s="1004"/>
      <c r="AJ113" s="1005"/>
      <c r="AK113" s="1006">
        <v>72624</v>
      </c>
      <c r="AL113" s="1004"/>
      <c r="AM113" s="1004"/>
      <c r="AN113" s="1004"/>
      <c r="AO113" s="1005"/>
      <c r="AP113" s="1007">
        <v>4.4000000000000004</v>
      </c>
      <c r="AQ113" s="1008"/>
      <c r="AR113" s="1008"/>
      <c r="AS113" s="1008"/>
      <c r="AT113" s="1009"/>
      <c r="AU113" s="1017"/>
      <c r="AV113" s="1018"/>
      <c r="AW113" s="1018"/>
      <c r="AX113" s="1018"/>
      <c r="AY113" s="1018"/>
      <c r="AZ113" s="893" t="s">
        <v>460</v>
      </c>
      <c r="BA113" s="828"/>
      <c r="BB113" s="828"/>
      <c r="BC113" s="828"/>
      <c r="BD113" s="828"/>
      <c r="BE113" s="828"/>
      <c r="BF113" s="828"/>
      <c r="BG113" s="828"/>
      <c r="BH113" s="828"/>
      <c r="BI113" s="828"/>
      <c r="BJ113" s="828"/>
      <c r="BK113" s="828"/>
      <c r="BL113" s="828"/>
      <c r="BM113" s="828"/>
      <c r="BN113" s="828"/>
      <c r="BO113" s="828"/>
      <c r="BP113" s="829"/>
      <c r="BQ113" s="894">
        <v>16438</v>
      </c>
      <c r="BR113" s="895"/>
      <c r="BS113" s="895"/>
      <c r="BT113" s="895"/>
      <c r="BU113" s="895"/>
      <c r="BV113" s="895">
        <v>13751</v>
      </c>
      <c r="BW113" s="895"/>
      <c r="BX113" s="895"/>
      <c r="BY113" s="895"/>
      <c r="BZ113" s="895"/>
      <c r="CA113" s="895">
        <v>18594</v>
      </c>
      <c r="CB113" s="895"/>
      <c r="CC113" s="895"/>
      <c r="CD113" s="895"/>
      <c r="CE113" s="895"/>
      <c r="CF113" s="956">
        <v>1.1000000000000001</v>
      </c>
      <c r="CG113" s="957"/>
      <c r="CH113" s="957"/>
      <c r="CI113" s="957"/>
      <c r="CJ113" s="957"/>
      <c r="CK113" s="1012"/>
      <c r="CL113" s="899"/>
      <c r="CM113" s="902" t="s">
        <v>461</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450</v>
      </c>
      <c r="DH113" s="858"/>
      <c r="DI113" s="858"/>
      <c r="DJ113" s="858"/>
      <c r="DK113" s="859"/>
      <c r="DL113" s="860" t="s">
        <v>244</v>
      </c>
      <c r="DM113" s="858"/>
      <c r="DN113" s="858"/>
      <c r="DO113" s="858"/>
      <c r="DP113" s="859"/>
      <c r="DQ113" s="860" t="s">
        <v>449</v>
      </c>
      <c r="DR113" s="858"/>
      <c r="DS113" s="858"/>
      <c r="DT113" s="858"/>
      <c r="DU113" s="859"/>
      <c r="DV113" s="905" t="s">
        <v>244</v>
      </c>
      <c r="DW113" s="906"/>
      <c r="DX113" s="906"/>
      <c r="DY113" s="906"/>
      <c r="DZ113" s="907"/>
    </row>
    <row r="114" spans="1:130" s="246" customFormat="1" ht="26.25" customHeight="1" x14ac:dyDescent="0.15">
      <c r="A114" s="999"/>
      <c r="B114" s="1000"/>
      <c r="C114" s="828" t="s">
        <v>462</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3824</v>
      </c>
      <c r="AB114" s="858"/>
      <c r="AC114" s="858"/>
      <c r="AD114" s="858"/>
      <c r="AE114" s="859"/>
      <c r="AF114" s="860">
        <v>3984</v>
      </c>
      <c r="AG114" s="858"/>
      <c r="AH114" s="858"/>
      <c r="AI114" s="858"/>
      <c r="AJ114" s="859"/>
      <c r="AK114" s="860">
        <v>3861</v>
      </c>
      <c r="AL114" s="858"/>
      <c r="AM114" s="858"/>
      <c r="AN114" s="858"/>
      <c r="AO114" s="859"/>
      <c r="AP114" s="905">
        <v>0.2</v>
      </c>
      <c r="AQ114" s="906"/>
      <c r="AR114" s="906"/>
      <c r="AS114" s="906"/>
      <c r="AT114" s="907"/>
      <c r="AU114" s="1017"/>
      <c r="AV114" s="1018"/>
      <c r="AW114" s="1018"/>
      <c r="AX114" s="1018"/>
      <c r="AY114" s="1018"/>
      <c r="AZ114" s="893" t="s">
        <v>463</v>
      </c>
      <c r="BA114" s="828"/>
      <c r="BB114" s="828"/>
      <c r="BC114" s="828"/>
      <c r="BD114" s="828"/>
      <c r="BE114" s="828"/>
      <c r="BF114" s="828"/>
      <c r="BG114" s="828"/>
      <c r="BH114" s="828"/>
      <c r="BI114" s="828"/>
      <c r="BJ114" s="828"/>
      <c r="BK114" s="828"/>
      <c r="BL114" s="828"/>
      <c r="BM114" s="828"/>
      <c r="BN114" s="828"/>
      <c r="BO114" s="828"/>
      <c r="BP114" s="829"/>
      <c r="BQ114" s="894">
        <v>597369</v>
      </c>
      <c r="BR114" s="895"/>
      <c r="BS114" s="895"/>
      <c r="BT114" s="895"/>
      <c r="BU114" s="895"/>
      <c r="BV114" s="895">
        <v>567405</v>
      </c>
      <c r="BW114" s="895"/>
      <c r="BX114" s="895"/>
      <c r="BY114" s="895"/>
      <c r="BZ114" s="895"/>
      <c r="CA114" s="895">
        <v>519585</v>
      </c>
      <c r="CB114" s="895"/>
      <c r="CC114" s="895"/>
      <c r="CD114" s="895"/>
      <c r="CE114" s="895"/>
      <c r="CF114" s="956">
        <v>31.4</v>
      </c>
      <c r="CG114" s="957"/>
      <c r="CH114" s="957"/>
      <c r="CI114" s="957"/>
      <c r="CJ114" s="957"/>
      <c r="CK114" s="1012"/>
      <c r="CL114" s="899"/>
      <c r="CM114" s="902" t="s">
        <v>464</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244</v>
      </c>
      <c r="DH114" s="858"/>
      <c r="DI114" s="858"/>
      <c r="DJ114" s="858"/>
      <c r="DK114" s="859"/>
      <c r="DL114" s="860" t="s">
        <v>450</v>
      </c>
      <c r="DM114" s="858"/>
      <c r="DN114" s="858"/>
      <c r="DO114" s="858"/>
      <c r="DP114" s="859"/>
      <c r="DQ114" s="860" t="s">
        <v>449</v>
      </c>
      <c r="DR114" s="858"/>
      <c r="DS114" s="858"/>
      <c r="DT114" s="858"/>
      <c r="DU114" s="859"/>
      <c r="DV114" s="905" t="s">
        <v>449</v>
      </c>
      <c r="DW114" s="906"/>
      <c r="DX114" s="906"/>
      <c r="DY114" s="906"/>
      <c r="DZ114" s="907"/>
    </row>
    <row r="115" spans="1:130" s="246" customFormat="1" ht="26.25" customHeight="1" x14ac:dyDescent="0.15">
      <c r="A115" s="999"/>
      <c r="B115" s="1000"/>
      <c r="C115" s="828" t="s">
        <v>465</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2438</v>
      </c>
      <c r="AB115" s="1004"/>
      <c r="AC115" s="1004"/>
      <c r="AD115" s="1004"/>
      <c r="AE115" s="1005"/>
      <c r="AF115" s="1006">
        <v>2433</v>
      </c>
      <c r="AG115" s="1004"/>
      <c r="AH115" s="1004"/>
      <c r="AI115" s="1004"/>
      <c r="AJ115" s="1005"/>
      <c r="AK115" s="1006">
        <v>2430</v>
      </c>
      <c r="AL115" s="1004"/>
      <c r="AM115" s="1004"/>
      <c r="AN115" s="1004"/>
      <c r="AO115" s="1005"/>
      <c r="AP115" s="1007">
        <v>0.1</v>
      </c>
      <c r="AQ115" s="1008"/>
      <c r="AR115" s="1008"/>
      <c r="AS115" s="1008"/>
      <c r="AT115" s="1009"/>
      <c r="AU115" s="1017"/>
      <c r="AV115" s="1018"/>
      <c r="AW115" s="1018"/>
      <c r="AX115" s="1018"/>
      <c r="AY115" s="1018"/>
      <c r="AZ115" s="893" t="s">
        <v>466</v>
      </c>
      <c r="BA115" s="828"/>
      <c r="BB115" s="828"/>
      <c r="BC115" s="828"/>
      <c r="BD115" s="828"/>
      <c r="BE115" s="828"/>
      <c r="BF115" s="828"/>
      <c r="BG115" s="828"/>
      <c r="BH115" s="828"/>
      <c r="BI115" s="828"/>
      <c r="BJ115" s="828"/>
      <c r="BK115" s="828"/>
      <c r="BL115" s="828"/>
      <c r="BM115" s="828"/>
      <c r="BN115" s="828"/>
      <c r="BO115" s="828"/>
      <c r="BP115" s="829"/>
      <c r="BQ115" s="894" t="s">
        <v>244</v>
      </c>
      <c r="BR115" s="895"/>
      <c r="BS115" s="895"/>
      <c r="BT115" s="895"/>
      <c r="BU115" s="895"/>
      <c r="BV115" s="895" t="s">
        <v>244</v>
      </c>
      <c r="BW115" s="895"/>
      <c r="BX115" s="895"/>
      <c r="BY115" s="895"/>
      <c r="BZ115" s="895"/>
      <c r="CA115" s="895" t="s">
        <v>244</v>
      </c>
      <c r="CB115" s="895"/>
      <c r="CC115" s="895"/>
      <c r="CD115" s="895"/>
      <c r="CE115" s="895"/>
      <c r="CF115" s="956" t="s">
        <v>450</v>
      </c>
      <c r="CG115" s="957"/>
      <c r="CH115" s="957"/>
      <c r="CI115" s="957"/>
      <c r="CJ115" s="957"/>
      <c r="CK115" s="1012"/>
      <c r="CL115" s="899"/>
      <c r="CM115" s="893" t="s">
        <v>467</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244</v>
      </c>
      <c r="DH115" s="858"/>
      <c r="DI115" s="858"/>
      <c r="DJ115" s="858"/>
      <c r="DK115" s="859"/>
      <c r="DL115" s="860" t="s">
        <v>468</v>
      </c>
      <c r="DM115" s="858"/>
      <c r="DN115" s="858"/>
      <c r="DO115" s="858"/>
      <c r="DP115" s="859"/>
      <c r="DQ115" s="860" t="s">
        <v>244</v>
      </c>
      <c r="DR115" s="858"/>
      <c r="DS115" s="858"/>
      <c r="DT115" s="858"/>
      <c r="DU115" s="859"/>
      <c r="DV115" s="905" t="s">
        <v>244</v>
      </c>
      <c r="DW115" s="906"/>
      <c r="DX115" s="906"/>
      <c r="DY115" s="906"/>
      <c r="DZ115" s="907"/>
    </row>
    <row r="116" spans="1:130" s="246" customFormat="1" ht="26.25" customHeight="1" x14ac:dyDescent="0.15">
      <c r="A116" s="1001"/>
      <c r="B116" s="1002"/>
      <c r="C116" s="961" t="s">
        <v>469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450</v>
      </c>
      <c r="AB116" s="858"/>
      <c r="AC116" s="858"/>
      <c r="AD116" s="858"/>
      <c r="AE116" s="859"/>
      <c r="AF116" s="860" t="s">
        <v>468</v>
      </c>
      <c r="AG116" s="858"/>
      <c r="AH116" s="858"/>
      <c r="AI116" s="858"/>
      <c r="AJ116" s="859"/>
      <c r="AK116" s="860" t="s">
        <v>244</v>
      </c>
      <c r="AL116" s="858"/>
      <c r="AM116" s="858"/>
      <c r="AN116" s="858"/>
      <c r="AO116" s="859"/>
      <c r="AP116" s="905" t="s">
        <v>449</v>
      </c>
      <c r="AQ116" s="906"/>
      <c r="AR116" s="906"/>
      <c r="AS116" s="906"/>
      <c r="AT116" s="907"/>
      <c r="AU116" s="1017"/>
      <c r="AV116" s="1018"/>
      <c r="AW116" s="1018"/>
      <c r="AX116" s="1018"/>
      <c r="AY116" s="1018"/>
      <c r="AZ116" s="944" t="s">
        <v>470</v>
      </c>
      <c r="BA116" s="945"/>
      <c r="BB116" s="945"/>
      <c r="BC116" s="945"/>
      <c r="BD116" s="945"/>
      <c r="BE116" s="945"/>
      <c r="BF116" s="945"/>
      <c r="BG116" s="945"/>
      <c r="BH116" s="945"/>
      <c r="BI116" s="945"/>
      <c r="BJ116" s="945"/>
      <c r="BK116" s="945"/>
      <c r="BL116" s="945"/>
      <c r="BM116" s="945"/>
      <c r="BN116" s="945"/>
      <c r="BO116" s="945"/>
      <c r="BP116" s="946"/>
      <c r="BQ116" s="894" t="s">
        <v>454</v>
      </c>
      <c r="BR116" s="895"/>
      <c r="BS116" s="895"/>
      <c r="BT116" s="895"/>
      <c r="BU116" s="895"/>
      <c r="BV116" s="895" t="s">
        <v>471</v>
      </c>
      <c r="BW116" s="895"/>
      <c r="BX116" s="895"/>
      <c r="BY116" s="895"/>
      <c r="BZ116" s="895"/>
      <c r="CA116" s="895" t="s">
        <v>450</v>
      </c>
      <c r="CB116" s="895"/>
      <c r="CC116" s="895"/>
      <c r="CD116" s="895"/>
      <c r="CE116" s="895"/>
      <c r="CF116" s="956" t="s">
        <v>244</v>
      </c>
      <c r="CG116" s="957"/>
      <c r="CH116" s="957"/>
      <c r="CI116" s="957"/>
      <c r="CJ116" s="957"/>
      <c r="CK116" s="1012"/>
      <c r="CL116" s="899"/>
      <c r="CM116" s="902" t="s">
        <v>472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402</v>
      </c>
      <c r="DH116" s="858"/>
      <c r="DI116" s="858"/>
      <c r="DJ116" s="858"/>
      <c r="DK116" s="859"/>
      <c r="DL116" s="860" t="s">
        <v>244</v>
      </c>
      <c r="DM116" s="858"/>
      <c r="DN116" s="858"/>
      <c r="DO116" s="858"/>
      <c r="DP116" s="859"/>
      <c r="DQ116" s="860" t="s">
        <v>449</v>
      </c>
      <c r="DR116" s="858"/>
      <c r="DS116" s="858"/>
      <c r="DT116" s="858"/>
      <c r="DU116" s="859"/>
      <c r="DV116" s="905" t="s">
        <v>449</v>
      </c>
      <c r="DW116" s="906"/>
      <c r="DX116" s="906"/>
      <c r="DY116" s="906"/>
      <c r="DZ116" s="907"/>
    </row>
    <row r="117" spans="1:130" s="246" customFormat="1" ht="26.25" customHeight="1" x14ac:dyDescent="0.15">
      <c r="A117" s="982" t="s">
        <v>194</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473</v>
      </c>
      <c r="Z117" s="984"/>
      <c r="AA117" s="989">
        <v>454726</v>
      </c>
      <c r="AB117" s="990"/>
      <c r="AC117" s="990"/>
      <c r="AD117" s="990"/>
      <c r="AE117" s="991"/>
      <c r="AF117" s="992">
        <v>450746</v>
      </c>
      <c r="AG117" s="990"/>
      <c r="AH117" s="990"/>
      <c r="AI117" s="990"/>
      <c r="AJ117" s="991"/>
      <c r="AK117" s="992">
        <v>435874</v>
      </c>
      <c r="AL117" s="990"/>
      <c r="AM117" s="990"/>
      <c r="AN117" s="990"/>
      <c r="AO117" s="991"/>
      <c r="AP117" s="993"/>
      <c r="AQ117" s="994"/>
      <c r="AR117" s="994"/>
      <c r="AS117" s="994"/>
      <c r="AT117" s="995"/>
      <c r="AU117" s="1017"/>
      <c r="AV117" s="1018"/>
      <c r="AW117" s="1018"/>
      <c r="AX117" s="1018"/>
      <c r="AY117" s="1018"/>
      <c r="AZ117" s="944" t="s">
        <v>474</v>
      </c>
      <c r="BA117" s="945"/>
      <c r="BB117" s="945"/>
      <c r="BC117" s="945"/>
      <c r="BD117" s="945"/>
      <c r="BE117" s="945"/>
      <c r="BF117" s="945"/>
      <c r="BG117" s="945"/>
      <c r="BH117" s="945"/>
      <c r="BI117" s="945"/>
      <c r="BJ117" s="945"/>
      <c r="BK117" s="945"/>
      <c r="BL117" s="945"/>
      <c r="BM117" s="945"/>
      <c r="BN117" s="945"/>
      <c r="BO117" s="945"/>
      <c r="BP117" s="946"/>
      <c r="BQ117" s="894" t="s">
        <v>244</v>
      </c>
      <c r="BR117" s="895"/>
      <c r="BS117" s="895"/>
      <c r="BT117" s="895"/>
      <c r="BU117" s="895"/>
      <c r="BV117" s="895" t="s">
        <v>244</v>
      </c>
      <c r="BW117" s="895"/>
      <c r="BX117" s="895"/>
      <c r="BY117" s="895"/>
      <c r="BZ117" s="895"/>
      <c r="CA117" s="895" t="s">
        <v>244</v>
      </c>
      <c r="CB117" s="895"/>
      <c r="CC117" s="895"/>
      <c r="CD117" s="895"/>
      <c r="CE117" s="895"/>
      <c r="CF117" s="956" t="s">
        <v>423</v>
      </c>
      <c r="CG117" s="957"/>
      <c r="CH117" s="957"/>
      <c r="CI117" s="957"/>
      <c r="CJ117" s="957"/>
      <c r="CK117" s="1012"/>
      <c r="CL117" s="899"/>
      <c r="CM117" s="902" t="s">
        <v>475</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244</v>
      </c>
      <c r="DH117" s="858"/>
      <c r="DI117" s="858"/>
      <c r="DJ117" s="858"/>
      <c r="DK117" s="859"/>
      <c r="DL117" s="860" t="s">
        <v>449</v>
      </c>
      <c r="DM117" s="858"/>
      <c r="DN117" s="858"/>
      <c r="DO117" s="858"/>
      <c r="DP117" s="859"/>
      <c r="DQ117" s="860" t="s">
        <v>423</v>
      </c>
      <c r="DR117" s="858"/>
      <c r="DS117" s="858"/>
      <c r="DT117" s="858"/>
      <c r="DU117" s="859"/>
      <c r="DV117" s="905" t="s">
        <v>244</v>
      </c>
      <c r="DW117" s="906"/>
      <c r="DX117" s="906"/>
      <c r="DY117" s="906"/>
      <c r="DZ117" s="907"/>
    </row>
    <row r="118" spans="1:130" s="246" customFormat="1" ht="26.25" customHeight="1" x14ac:dyDescent="0.15">
      <c r="A118" s="982" t="s">
        <v>444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442</v>
      </c>
      <c r="AB118" s="983"/>
      <c r="AC118" s="983"/>
      <c r="AD118" s="983"/>
      <c r="AE118" s="984"/>
      <c r="AF118" s="985" t="s">
        <v>317</v>
      </c>
      <c r="AG118" s="983"/>
      <c r="AH118" s="983"/>
      <c r="AI118" s="983"/>
      <c r="AJ118" s="984"/>
      <c r="AK118" s="985" t="s">
        <v>316</v>
      </c>
      <c r="AL118" s="983"/>
      <c r="AM118" s="983"/>
      <c r="AN118" s="983"/>
      <c r="AO118" s="984"/>
      <c r="AP118" s="986" t="s">
        <v>443</v>
      </c>
      <c r="AQ118" s="987"/>
      <c r="AR118" s="987"/>
      <c r="AS118" s="987"/>
      <c r="AT118" s="988"/>
      <c r="AU118" s="1017"/>
      <c r="AV118" s="1018"/>
      <c r="AW118" s="1018"/>
      <c r="AX118" s="1018"/>
      <c r="AY118" s="1018"/>
      <c r="AZ118" s="960" t="s">
        <v>476</v>
      </c>
      <c r="BA118" s="961"/>
      <c r="BB118" s="961"/>
      <c r="BC118" s="961"/>
      <c r="BD118" s="961"/>
      <c r="BE118" s="961"/>
      <c r="BF118" s="961"/>
      <c r="BG118" s="961"/>
      <c r="BH118" s="961"/>
      <c r="BI118" s="961"/>
      <c r="BJ118" s="961"/>
      <c r="BK118" s="961"/>
      <c r="BL118" s="961"/>
      <c r="BM118" s="961"/>
      <c r="BN118" s="961"/>
      <c r="BO118" s="961"/>
      <c r="BP118" s="962"/>
      <c r="BQ118" s="963" t="s">
        <v>450</v>
      </c>
      <c r="BR118" s="926"/>
      <c r="BS118" s="926"/>
      <c r="BT118" s="926"/>
      <c r="BU118" s="926"/>
      <c r="BV118" s="926" t="s">
        <v>450</v>
      </c>
      <c r="BW118" s="926"/>
      <c r="BX118" s="926"/>
      <c r="BY118" s="926"/>
      <c r="BZ118" s="926"/>
      <c r="CA118" s="926" t="s">
        <v>454</v>
      </c>
      <c r="CB118" s="926"/>
      <c r="CC118" s="926"/>
      <c r="CD118" s="926"/>
      <c r="CE118" s="926"/>
      <c r="CF118" s="956" t="s">
        <v>450</v>
      </c>
      <c r="CG118" s="957"/>
      <c r="CH118" s="957"/>
      <c r="CI118" s="957"/>
      <c r="CJ118" s="957"/>
      <c r="CK118" s="1012"/>
      <c r="CL118" s="899"/>
      <c r="CM118" s="902" t="s">
        <v>477</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423</v>
      </c>
      <c r="DH118" s="858"/>
      <c r="DI118" s="858"/>
      <c r="DJ118" s="858"/>
      <c r="DK118" s="859"/>
      <c r="DL118" s="860" t="s">
        <v>449</v>
      </c>
      <c r="DM118" s="858"/>
      <c r="DN118" s="858"/>
      <c r="DO118" s="858"/>
      <c r="DP118" s="859"/>
      <c r="DQ118" s="860" t="s">
        <v>454</v>
      </c>
      <c r="DR118" s="858"/>
      <c r="DS118" s="858"/>
      <c r="DT118" s="858"/>
      <c r="DU118" s="859"/>
      <c r="DV118" s="905" t="s">
        <v>450</v>
      </c>
      <c r="DW118" s="906"/>
      <c r="DX118" s="906"/>
      <c r="DY118" s="906"/>
      <c r="DZ118" s="907"/>
    </row>
    <row r="119" spans="1:130" s="246" customFormat="1" ht="26.25" customHeight="1" x14ac:dyDescent="0.15">
      <c r="A119" s="896" t="s">
        <v>447</v>
      </c>
      <c r="B119" s="897"/>
      <c r="C119" s="972" t="s">
        <v>448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454</v>
      </c>
      <c r="AB119" s="976"/>
      <c r="AC119" s="976"/>
      <c r="AD119" s="976"/>
      <c r="AE119" s="977"/>
      <c r="AF119" s="978" t="s">
        <v>450</v>
      </c>
      <c r="AG119" s="976"/>
      <c r="AH119" s="976"/>
      <c r="AI119" s="976"/>
      <c r="AJ119" s="977"/>
      <c r="AK119" s="978" t="s">
        <v>244</v>
      </c>
      <c r="AL119" s="976"/>
      <c r="AM119" s="976"/>
      <c r="AN119" s="976"/>
      <c r="AO119" s="977"/>
      <c r="AP119" s="979" t="s">
        <v>450</v>
      </c>
      <c r="AQ119" s="980"/>
      <c r="AR119" s="980"/>
      <c r="AS119" s="980"/>
      <c r="AT119" s="981"/>
      <c r="AU119" s="1019"/>
      <c r="AV119" s="1020"/>
      <c r="AW119" s="1020"/>
      <c r="AX119" s="1020"/>
      <c r="AY119" s="1020"/>
      <c r="AZ119" s="277" t="s">
        <v>194</v>
      </c>
      <c r="BA119" s="277"/>
      <c r="BB119" s="277"/>
      <c r="BC119" s="277"/>
      <c r="BD119" s="277"/>
      <c r="BE119" s="277"/>
      <c r="BF119" s="277"/>
      <c r="BG119" s="277"/>
      <c r="BH119" s="277"/>
      <c r="BI119" s="277"/>
      <c r="BJ119" s="277"/>
      <c r="BK119" s="277"/>
      <c r="BL119" s="277"/>
      <c r="BM119" s="277"/>
      <c r="BN119" s="277"/>
      <c r="BO119" s="958" t="s">
        <v>478</v>
      </c>
      <c r="BP119" s="959"/>
      <c r="BQ119" s="963">
        <v>4372835</v>
      </c>
      <c r="BR119" s="926"/>
      <c r="BS119" s="926"/>
      <c r="BT119" s="926"/>
      <c r="BU119" s="926"/>
      <c r="BV119" s="926">
        <v>4284392</v>
      </c>
      <c r="BW119" s="926"/>
      <c r="BX119" s="926"/>
      <c r="BY119" s="926"/>
      <c r="BZ119" s="926"/>
      <c r="CA119" s="926">
        <v>4026251</v>
      </c>
      <c r="CB119" s="926"/>
      <c r="CC119" s="926"/>
      <c r="CD119" s="926"/>
      <c r="CE119" s="926"/>
      <c r="CF119" s="824"/>
      <c r="CG119" s="825"/>
      <c r="CH119" s="825"/>
      <c r="CI119" s="825"/>
      <c r="CJ119" s="915"/>
      <c r="CK119" s="1013"/>
      <c r="CL119" s="901"/>
      <c r="CM119" s="919" t="s">
        <v>479</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10989</v>
      </c>
      <c r="DH119" s="841"/>
      <c r="DI119" s="841"/>
      <c r="DJ119" s="841"/>
      <c r="DK119" s="842"/>
      <c r="DL119" s="843">
        <v>8915</v>
      </c>
      <c r="DM119" s="841"/>
      <c r="DN119" s="841"/>
      <c r="DO119" s="841"/>
      <c r="DP119" s="842"/>
      <c r="DQ119" s="843" t="s">
        <v>449</v>
      </c>
      <c r="DR119" s="841"/>
      <c r="DS119" s="841"/>
      <c r="DT119" s="841"/>
      <c r="DU119" s="842"/>
      <c r="DV119" s="929" t="s">
        <v>450</v>
      </c>
      <c r="DW119" s="930"/>
      <c r="DX119" s="930"/>
      <c r="DY119" s="930"/>
      <c r="DZ119" s="931"/>
    </row>
    <row r="120" spans="1:130" s="246" customFormat="1" ht="26.25" customHeight="1" x14ac:dyDescent="0.15">
      <c r="A120" s="898"/>
      <c r="B120" s="899"/>
      <c r="C120" s="902" t="s">
        <v>453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449</v>
      </c>
      <c r="AB120" s="858"/>
      <c r="AC120" s="858"/>
      <c r="AD120" s="858"/>
      <c r="AE120" s="859"/>
      <c r="AF120" s="860" t="s">
        <v>423</v>
      </c>
      <c r="AG120" s="858"/>
      <c r="AH120" s="858"/>
      <c r="AI120" s="858"/>
      <c r="AJ120" s="859"/>
      <c r="AK120" s="860" t="s">
        <v>244</v>
      </c>
      <c r="AL120" s="858"/>
      <c r="AM120" s="858"/>
      <c r="AN120" s="858"/>
      <c r="AO120" s="859"/>
      <c r="AP120" s="905" t="s">
        <v>449</v>
      </c>
      <c r="AQ120" s="906"/>
      <c r="AR120" s="906"/>
      <c r="AS120" s="906"/>
      <c r="AT120" s="907"/>
      <c r="AU120" s="964" t="s">
        <v>480</v>
      </c>
      <c r="AV120" s="965"/>
      <c r="AW120" s="965"/>
      <c r="AX120" s="965"/>
      <c r="AY120" s="966"/>
      <c r="AZ120" s="941" t="s">
        <v>481</v>
      </c>
      <c r="BA120" s="886"/>
      <c r="BB120" s="886"/>
      <c r="BC120" s="886"/>
      <c r="BD120" s="886"/>
      <c r="BE120" s="886"/>
      <c r="BF120" s="886"/>
      <c r="BG120" s="886"/>
      <c r="BH120" s="886"/>
      <c r="BI120" s="886"/>
      <c r="BJ120" s="886"/>
      <c r="BK120" s="886"/>
      <c r="BL120" s="886"/>
      <c r="BM120" s="886"/>
      <c r="BN120" s="886"/>
      <c r="BO120" s="886"/>
      <c r="BP120" s="887"/>
      <c r="BQ120" s="942">
        <v>2023864</v>
      </c>
      <c r="BR120" s="923"/>
      <c r="BS120" s="923"/>
      <c r="BT120" s="923"/>
      <c r="BU120" s="923"/>
      <c r="BV120" s="923">
        <v>2185618</v>
      </c>
      <c r="BW120" s="923"/>
      <c r="BX120" s="923"/>
      <c r="BY120" s="923"/>
      <c r="BZ120" s="923"/>
      <c r="CA120" s="923">
        <v>2203202</v>
      </c>
      <c r="CB120" s="923"/>
      <c r="CC120" s="923"/>
      <c r="CD120" s="923"/>
      <c r="CE120" s="923"/>
      <c r="CF120" s="947">
        <v>133.19999999999999</v>
      </c>
      <c r="CG120" s="948"/>
      <c r="CH120" s="948"/>
      <c r="CI120" s="948"/>
      <c r="CJ120" s="948"/>
      <c r="CK120" s="949" t="s">
        <v>482</v>
      </c>
      <c r="CL120" s="933"/>
      <c r="CM120" s="933"/>
      <c r="CN120" s="933"/>
      <c r="CO120" s="934"/>
      <c r="CP120" s="953" t="s">
        <v>483</v>
      </c>
      <c r="CQ120" s="954"/>
      <c r="CR120" s="954"/>
      <c r="CS120" s="954"/>
      <c r="CT120" s="954"/>
      <c r="CU120" s="954"/>
      <c r="CV120" s="954"/>
      <c r="CW120" s="954"/>
      <c r="CX120" s="954"/>
      <c r="CY120" s="954"/>
      <c r="CZ120" s="954"/>
      <c r="DA120" s="954"/>
      <c r="DB120" s="954"/>
      <c r="DC120" s="954"/>
      <c r="DD120" s="954"/>
      <c r="DE120" s="954"/>
      <c r="DF120" s="955"/>
      <c r="DG120" s="942">
        <v>435072</v>
      </c>
      <c r="DH120" s="923"/>
      <c r="DI120" s="923"/>
      <c r="DJ120" s="923"/>
      <c r="DK120" s="923"/>
      <c r="DL120" s="923">
        <v>453127</v>
      </c>
      <c r="DM120" s="923"/>
      <c r="DN120" s="923"/>
      <c r="DO120" s="923"/>
      <c r="DP120" s="923"/>
      <c r="DQ120" s="923">
        <v>423653</v>
      </c>
      <c r="DR120" s="923"/>
      <c r="DS120" s="923"/>
      <c r="DT120" s="923"/>
      <c r="DU120" s="923"/>
      <c r="DV120" s="924">
        <v>25.6</v>
      </c>
      <c r="DW120" s="924"/>
      <c r="DX120" s="924"/>
      <c r="DY120" s="924"/>
      <c r="DZ120" s="925"/>
    </row>
    <row r="121" spans="1:130" s="246" customFormat="1" ht="26.25" customHeight="1" x14ac:dyDescent="0.15">
      <c r="A121" s="898"/>
      <c r="B121" s="899"/>
      <c r="C121" s="944" t="s">
        <v>484</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244</v>
      </c>
      <c r="AB121" s="858"/>
      <c r="AC121" s="858"/>
      <c r="AD121" s="858"/>
      <c r="AE121" s="859"/>
      <c r="AF121" s="860" t="s">
        <v>449</v>
      </c>
      <c r="AG121" s="858"/>
      <c r="AH121" s="858"/>
      <c r="AI121" s="858"/>
      <c r="AJ121" s="859"/>
      <c r="AK121" s="860" t="s">
        <v>450</v>
      </c>
      <c r="AL121" s="858"/>
      <c r="AM121" s="858"/>
      <c r="AN121" s="858"/>
      <c r="AO121" s="859"/>
      <c r="AP121" s="905" t="s">
        <v>449</v>
      </c>
      <c r="AQ121" s="906"/>
      <c r="AR121" s="906"/>
      <c r="AS121" s="906"/>
      <c r="AT121" s="907"/>
      <c r="AU121" s="967"/>
      <c r="AV121" s="968"/>
      <c r="AW121" s="968"/>
      <c r="AX121" s="968"/>
      <c r="AY121" s="969"/>
      <c r="AZ121" s="893" t="s">
        <v>485</v>
      </c>
      <c r="BA121" s="828"/>
      <c r="BB121" s="828"/>
      <c r="BC121" s="828"/>
      <c r="BD121" s="828"/>
      <c r="BE121" s="828"/>
      <c r="BF121" s="828"/>
      <c r="BG121" s="828"/>
      <c r="BH121" s="828"/>
      <c r="BI121" s="828"/>
      <c r="BJ121" s="828"/>
      <c r="BK121" s="828"/>
      <c r="BL121" s="828"/>
      <c r="BM121" s="828"/>
      <c r="BN121" s="828"/>
      <c r="BO121" s="828"/>
      <c r="BP121" s="829"/>
      <c r="BQ121" s="894">
        <v>189152</v>
      </c>
      <c r="BR121" s="895"/>
      <c r="BS121" s="895"/>
      <c r="BT121" s="895"/>
      <c r="BU121" s="895"/>
      <c r="BV121" s="895">
        <v>173961</v>
      </c>
      <c r="BW121" s="895"/>
      <c r="BX121" s="895"/>
      <c r="BY121" s="895"/>
      <c r="BZ121" s="895"/>
      <c r="CA121" s="895">
        <v>165560</v>
      </c>
      <c r="CB121" s="895"/>
      <c r="CC121" s="895"/>
      <c r="CD121" s="895"/>
      <c r="CE121" s="895"/>
      <c r="CF121" s="956">
        <v>10</v>
      </c>
      <c r="CG121" s="957"/>
      <c r="CH121" s="957"/>
      <c r="CI121" s="957"/>
      <c r="CJ121" s="957"/>
      <c r="CK121" s="950"/>
      <c r="CL121" s="936"/>
      <c r="CM121" s="936"/>
      <c r="CN121" s="936"/>
      <c r="CO121" s="937"/>
      <c r="CP121" s="916" t="s">
        <v>486</v>
      </c>
      <c r="CQ121" s="917"/>
      <c r="CR121" s="917"/>
      <c r="CS121" s="917"/>
      <c r="CT121" s="917"/>
      <c r="CU121" s="917"/>
      <c r="CV121" s="917"/>
      <c r="CW121" s="917"/>
      <c r="CX121" s="917"/>
      <c r="CY121" s="917"/>
      <c r="CZ121" s="917"/>
      <c r="DA121" s="917"/>
      <c r="DB121" s="917"/>
      <c r="DC121" s="917"/>
      <c r="DD121" s="917"/>
      <c r="DE121" s="917"/>
      <c r="DF121" s="918"/>
      <c r="DG121" s="894">
        <v>199136</v>
      </c>
      <c r="DH121" s="895"/>
      <c r="DI121" s="895"/>
      <c r="DJ121" s="895"/>
      <c r="DK121" s="895"/>
      <c r="DL121" s="895">
        <v>186784</v>
      </c>
      <c r="DM121" s="895"/>
      <c r="DN121" s="895"/>
      <c r="DO121" s="895"/>
      <c r="DP121" s="895"/>
      <c r="DQ121" s="895">
        <v>168496</v>
      </c>
      <c r="DR121" s="895"/>
      <c r="DS121" s="895"/>
      <c r="DT121" s="895"/>
      <c r="DU121" s="895"/>
      <c r="DV121" s="872">
        <v>10.199999999999999</v>
      </c>
      <c r="DW121" s="872"/>
      <c r="DX121" s="872"/>
      <c r="DY121" s="872"/>
      <c r="DZ121" s="873"/>
    </row>
    <row r="122" spans="1:130" s="246" customFormat="1" ht="26.25" customHeight="1" x14ac:dyDescent="0.15">
      <c r="A122" s="898"/>
      <c r="B122" s="899"/>
      <c r="C122" s="902" t="s">
        <v>464</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450</v>
      </c>
      <c r="AB122" s="858"/>
      <c r="AC122" s="858"/>
      <c r="AD122" s="858"/>
      <c r="AE122" s="859"/>
      <c r="AF122" s="860" t="s">
        <v>450</v>
      </c>
      <c r="AG122" s="858"/>
      <c r="AH122" s="858"/>
      <c r="AI122" s="858"/>
      <c r="AJ122" s="859"/>
      <c r="AK122" s="860" t="s">
        <v>423</v>
      </c>
      <c r="AL122" s="858"/>
      <c r="AM122" s="858"/>
      <c r="AN122" s="858"/>
      <c r="AO122" s="859"/>
      <c r="AP122" s="905" t="s">
        <v>449</v>
      </c>
      <c r="AQ122" s="906"/>
      <c r="AR122" s="906"/>
      <c r="AS122" s="906"/>
      <c r="AT122" s="907"/>
      <c r="AU122" s="967"/>
      <c r="AV122" s="968"/>
      <c r="AW122" s="968"/>
      <c r="AX122" s="968"/>
      <c r="AY122" s="969"/>
      <c r="AZ122" s="960" t="s">
        <v>487</v>
      </c>
      <c r="BA122" s="961"/>
      <c r="BB122" s="961"/>
      <c r="BC122" s="961"/>
      <c r="BD122" s="961"/>
      <c r="BE122" s="961"/>
      <c r="BF122" s="961"/>
      <c r="BG122" s="961"/>
      <c r="BH122" s="961"/>
      <c r="BI122" s="961"/>
      <c r="BJ122" s="961"/>
      <c r="BK122" s="961"/>
      <c r="BL122" s="961"/>
      <c r="BM122" s="961"/>
      <c r="BN122" s="961"/>
      <c r="BO122" s="961"/>
      <c r="BP122" s="962"/>
      <c r="BQ122" s="963">
        <v>2616298</v>
      </c>
      <c r="BR122" s="926"/>
      <c r="BS122" s="926"/>
      <c r="BT122" s="926"/>
      <c r="BU122" s="926"/>
      <c r="BV122" s="926">
        <v>2525883</v>
      </c>
      <c r="BW122" s="926"/>
      <c r="BX122" s="926"/>
      <c r="BY122" s="926"/>
      <c r="BZ122" s="926"/>
      <c r="CA122" s="926">
        <v>2456959</v>
      </c>
      <c r="CB122" s="926"/>
      <c r="CC122" s="926"/>
      <c r="CD122" s="926"/>
      <c r="CE122" s="926"/>
      <c r="CF122" s="927">
        <v>148.5</v>
      </c>
      <c r="CG122" s="928"/>
      <c r="CH122" s="928"/>
      <c r="CI122" s="928"/>
      <c r="CJ122" s="928"/>
      <c r="CK122" s="950"/>
      <c r="CL122" s="936"/>
      <c r="CM122" s="936"/>
      <c r="CN122" s="936"/>
      <c r="CO122" s="937"/>
      <c r="CP122" s="916" t="s">
        <v>488</v>
      </c>
      <c r="CQ122" s="917"/>
      <c r="CR122" s="917"/>
      <c r="CS122" s="917"/>
      <c r="CT122" s="917"/>
      <c r="CU122" s="917"/>
      <c r="CV122" s="917"/>
      <c r="CW122" s="917"/>
      <c r="CX122" s="917"/>
      <c r="CY122" s="917"/>
      <c r="CZ122" s="917"/>
      <c r="DA122" s="917"/>
      <c r="DB122" s="917"/>
      <c r="DC122" s="917"/>
      <c r="DD122" s="917"/>
      <c r="DE122" s="917"/>
      <c r="DF122" s="918"/>
      <c r="DG122" s="894" t="s">
        <v>449</v>
      </c>
      <c r="DH122" s="895"/>
      <c r="DI122" s="895"/>
      <c r="DJ122" s="895"/>
      <c r="DK122" s="895"/>
      <c r="DL122" s="895" t="s">
        <v>449</v>
      </c>
      <c r="DM122" s="895"/>
      <c r="DN122" s="895"/>
      <c r="DO122" s="895"/>
      <c r="DP122" s="895"/>
      <c r="DQ122" s="895" t="s">
        <v>449</v>
      </c>
      <c r="DR122" s="895"/>
      <c r="DS122" s="895"/>
      <c r="DT122" s="895"/>
      <c r="DU122" s="895"/>
      <c r="DV122" s="872" t="s">
        <v>449</v>
      </c>
      <c r="DW122" s="872"/>
      <c r="DX122" s="872"/>
      <c r="DY122" s="872"/>
      <c r="DZ122" s="873"/>
    </row>
    <row r="123" spans="1:130" s="246" customFormat="1" ht="26.25" customHeight="1" x14ac:dyDescent="0.15">
      <c r="A123" s="898"/>
      <c r="B123" s="899"/>
      <c r="C123" s="902" t="s">
        <v>472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449</v>
      </c>
      <c r="AB123" s="858"/>
      <c r="AC123" s="858"/>
      <c r="AD123" s="858"/>
      <c r="AE123" s="859"/>
      <c r="AF123" s="860" t="s">
        <v>449</v>
      </c>
      <c r="AG123" s="858"/>
      <c r="AH123" s="858"/>
      <c r="AI123" s="858"/>
      <c r="AJ123" s="859"/>
      <c r="AK123" s="860" t="s">
        <v>449</v>
      </c>
      <c r="AL123" s="858"/>
      <c r="AM123" s="858"/>
      <c r="AN123" s="858"/>
      <c r="AO123" s="859"/>
      <c r="AP123" s="905" t="s">
        <v>449</v>
      </c>
      <c r="AQ123" s="906"/>
      <c r="AR123" s="906"/>
      <c r="AS123" s="906"/>
      <c r="AT123" s="907"/>
      <c r="AU123" s="970"/>
      <c r="AV123" s="971"/>
      <c r="AW123" s="971"/>
      <c r="AX123" s="971"/>
      <c r="AY123" s="971"/>
      <c r="AZ123" s="277" t="s">
        <v>194</v>
      </c>
      <c r="BA123" s="277"/>
      <c r="BB123" s="277"/>
      <c r="BC123" s="277"/>
      <c r="BD123" s="277"/>
      <c r="BE123" s="277"/>
      <c r="BF123" s="277"/>
      <c r="BG123" s="277"/>
      <c r="BH123" s="277"/>
      <c r="BI123" s="277"/>
      <c r="BJ123" s="277"/>
      <c r="BK123" s="277"/>
      <c r="BL123" s="277"/>
      <c r="BM123" s="277"/>
      <c r="BN123" s="277"/>
      <c r="BO123" s="958" t="s">
        <v>489</v>
      </c>
      <c r="BP123" s="959"/>
      <c r="BQ123" s="913">
        <v>4829314</v>
      </c>
      <c r="BR123" s="914"/>
      <c r="BS123" s="914"/>
      <c r="BT123" s="914"/>
      <c r="BU123" s="914"/>
      <c r="BV123" s="914">
        <v>4885462</v>
      </c>
      <c r="BW123" s="914"/>
      <c r="BX123" s="914"/>
      <c r="BY123" s="914"/>
      <c r="BZ123" s="914"/>
      <c r="CA123" s="914">
        <v>4825721</v>
      </c>
      <c r="CB123" s="914"/>
      <c r="CC123" s="914"/>
      <c r="CD123" s="914"/>
      <c r="CE123" s="914"/>
      <c r="CF123" s="824"/>
      <c r="CG123" s="825"/>
      <c r="CH123" s="825"/>
      <c r="CI123" s="825"/>
      <c r="CJ123" s="915"/>
      <c r="CK123" s="950"/>
      <c r="CL123" s="936"/>
      <c r="CM123" s="936"/>
      <c r="CN123" s="936"/>
      <c r="CO123" s="937"/>
      <c r="CP123" s="916" t="s">
        <v>490</v>
      </c>
      <c r="CQ123" s="917"/>
      <c r="CR123" s="917"/>
      <c r="CS123" s="917"/>
      <c r="CT123" s="917"/>
      <c r="CU123" s="917"/>
      <c r="CV123" s="917"/>
      <c r="CW123" s="917"/>
      <c r="CX123" s="917"/>
      <c r="CY123" s="917"/>
      <c r="CZ123" s="917"/>
      <c r="DA123" s="917"/>
      <c r="DB123" s="917"/>
      <c r="DC123" s="917"/>
      <c r="DD123" s="917"/>
      <c r="DE123" s="917"/>
      <c r="DF123" s="918"/>
      <c r="DG123" s="857" t="s">
        <v>450</v>
      </c>
      <c r="DH123" s="858"/>
      <c r="DI123" s="858"/>
      <c r="DJ123" s="858"/>
      <c r="DK123" s="859"/>
      <c r="DL123" s="860" t="s">
        <v>450</v>
      </c>
      <c r="DM123" s="858"/>
      <c r="DN123" s="858"/>
      <c r="DO123" s="858"/>
      <c r="DP123" s="859"/>
      <c r="DQ123" s="860" t="s">
        <v>450</v>
      </c>
      <c r="DR123" s="858"/>
      <c r="DS123" s="858"/>
      <c r="DT123" s="858"/>
      <c r="DU123" s="859"/>
      <c r="DV123" s="905" t="s">
        <v>449</v>
      </c>
      <c r="DW123" s="906"/>
      <c r="DX123" s="906"/>
      <c r="DY123" s="906"/>
      <c r="DZ123" s="907"/>
    </row>
    <row r="124" spans="1:130" s="246" customFormat="1" ht="26.25" customHeight="1" thickBot="1" x14ac:dyDescent="0.2">
      <c r="A124" s="898"/>
      <c r="B124" s="899"/>
      <c r="C124" s="902" t="s">
        <v>475</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450</v>
      </c>
      <c r="AB124" s="858"/>
      <c r="AC124" s="858"/>
      <c r="AD124" s="858"/>
      <c r="AE124" s="859"/>
      <c r="AF124" s="860" t="s">
        <v>450</v>
      </c>
      <c r="AG124" s="858"/>
      <c r="AH124" s="858"/>
      <c r="AI124" s="858"/>
      <c r="AJ124" s="859"/>
      <c r="AK124" s="860" t="s">
        <v>423</v>
      </c>
      <c r="AL124" s="858"/>
      <c r="AM124" s="858"/>
      <c r="AN124" s="858"/>
      <c r="AO124" s="859"/>
      <c r="AP124" s="905" t="s">
        <v>423</v>
      </c>
      <c r="AQ124" s="906"/>
      <c r="AR124" s="906"/>
      <c r="AS124" s="906"/>
      <c r="AT124" s="907"/>
      <c r="AU124" s="908" t="s">
        <v>491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423</v>
      </c>
      <c r="BR124" s="912"/>
      <c r="BS124" s="912"/>
      <c r="BT124" s="912"/>
      <c r="BU124" s="912"/>
      <c r="BV124" s="912" t="s">
        <v>423</v>
      </c>
      <c r="BW124" s="912"/>
      <c r="BX124" s="912"/>
      <c r="BY124" s="912"/>
      <c r="BZ124" s="912"/>
      <c r="CA124" s="912" t="s">
        <v>423</v>
      </c>
      <c r="CB124" s="912"/>
      <c r="CC124" s="912"/>
      <c r="CD124" s="912"/>
      <c r="CE124" s="912"/>
      <c r="CF124" s="802"/>
      <c r="CG124" s="803"/>
      <c r="CH124" s="803"/>
      <c r="CI124" s="803"/>
      <c r="CJ124" s="943"/>
      <c r="CK124" s="951"/>
      <c r="CL124" s="951"/>
      <c r="CM124" s="951"/>
      <c r="CN124" s="951"/>
      <c r="CO124" s="952"/>
      <c r="CP124" s="916" t="s">
        <v>492</v>
      </c>
      <c r="CQ124" s="917"/>
      <c r="CR124" s="917"/>
      <c r="CS124" s="917"/>
      <c r="CT124" s="917"/>
      <c r="CU124" s="917"/>
      <c r="CV124" s="917"/>
      <c r="CW124" s="917"/>
      <c r="CX124" s="917"/>
      <c r="CY124" s="917"/>
      <c r="CZ124" s="917"/>
      <c r="DA124" s="917"/>
      <c r="DB124" s="917"/>
      <c r="DC124" s="917"/>
      <c r="DD124" s="917"/>
      <c r="DE124" s="917"/>
      <c r="DF124" s="918"/>
      <c r="DG124" s="840" t="s">
        <v>449</v>
      </c>
      <c r="DH124" s="841"/>
      <c r="DI124" s="841"/>
      <c r="DJ124" s="841"/>
      <c r="DK124" s="842"/>
      <c r="DL124" s="843" t="s">
        <v>449</v>
      </c>
      <c r="DM124" s="841"/>
      <c r="DN124" s="841"/>
      <c r="DO124" s="841"/>
      <c r="DP124" s="842"/>
      <c r="DQ124" s="843" t="s">
        <v>244</v>
      </c>
      <c r="DR124" s="841"/>
      <c r="DS124" s="841"/>
      <c r="DT124" s="841"/>
      <c r="DU124" s="842"/>
      <c r="DV124" s="929" t="s">
        <v>449</v>
      </c>
      <c r="DW124" s="930"/>
      <c r="DX124" s="930"/>
      <c r="DY124" s="930"/>
      <c r="DZ124" s="931"/>
    </row>
    <row r="125" spans="1:130" s="246" customFormat="1" ht="26.25" customHeight="1" x14ac:dyDescent="0.15">
      <c r="A125" s="898"/>
      <c r="B125" s="899"/>
      <c r="C125" s="902" t="s">
        <v>477</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449</v>
      </c>
      <c r="AB125" s="858"/>
      <c r="AC125" s="858"/>
      <c r="AD125" s="858"/>
      <c r="AE125" s="859"/>
      <c r="AF125" s="860" t="s">
        <v>449</v>
      </c>
      <c r="AG125" s="858"/>
      <c r="AH125" s="858"/>
      <c r="AI125" s="858"/>
      <c r="AJ125" s="859"/>
      <c r="AK125" s="860" t="s">
        <v>449</v>
      </c>
      <c r="AL125" s="858"/>
      <c r="AM125" s="858"/>
      <c r="AN125" s="858"/>
      <c r="AO125" s="859"/>
      <c r="AP125" s="905" t="s">
        <v>449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493</v>
      </c>
      <c r="CL125" s="933"/>
      <c r="CM125" s="933"/>
      <c r="CN125" s="933"/>
      <c r="CO125" s="934"/>
      <c r="CP125" s="941" t="s">
        <v>494</v>
      </c>
      <c r="CQ125" s="886"/>
      <c r="CR125" s="886"/>
      <c r="CS125" s="886"/>
      <c r="CT125" s="886"/>
      <c r="CU125" s="886"/>
      <c r="CV125" s="886"/>
      <c r="CW125" s="886"/>
      <c r="CX125" s="886"/>
      <c r="CY125" s="886"/>
      <c r="CZ125" s="886"/>
      <c r="DA125" s="886"/>
      <c r="DB125" s="886"/>
      <c r="DC125" s="886"/>
      <c r="DD125" s="886"/>
      <c r="DE125" s="886"/>
      <c r="DF125" s="887"/>
      <c r="DG125" s="942" t="s">
        <v>449</v>
      </c>
      <c r="DH125" s="923"/>
      <c r="DI125" s="923"/>
      <c r="DJ125" s="923"/>
      <c r="DK125" s="923"/>
      <c r="DL125" s="923" t="s">
        <v>449</v>
      </c>
      <c r="DM125" s="923"/>
      <c r="DN125" s="923"/>
      <c r="DO125" s="923"/>
      <c r="DP125" s="923"/>
      <c r="DQ125" s="923" t="s">
        <v>449</v>
      </c>
      <c r="DR125" s="923"/>
      <c r="DS125" s="923"/>
      <c r="DT125" s="923"/>
      <c r="DU125" s="923"/>
      <c r="DV125" s="924" t="s">
        <v>449</v>
      </c>
      <c r="DW125" s="924"/>
      <c r="DX125" s="924"/>
      <c r="DY125" s="924"/>
      <c r="DZ125" s="925"/>
    </row>
    <row r="126" spans="1:130" s="246" customFormat="1" ht="26.25" customHeight="1" thickBot="1" x14ac:dyDescent="0.2">
      <c r="A126" s="898"/>
      <c r="B126" s="899"/>
      <c r="C126" s="902" t="s">
        <v>479</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2393</v>
      </c>
      <c r="AB126" s="858"/>
      <c r="AC126" s="858"/>
      <c r="AD126" s="858"/>
      <c r="AE126" s="859"/>
      <c r="AF126" s="860">
        <v>2393</v>
      </c>
      <c r="AG126" s="858"/>
      <c r="AH126" s="858"/>
      <c r="AI126" s="858"/>
      <c r="AJ126" s="859"/>
      <c r="AK126" s="860">
        <v>2393</v>
      </c>
      <c r="AL126" s="858"/>
      <c r="AM126" s="858"/>
      <c r="AN126" s="858"/>
      <c r="AO126" s="859"/>
      <c r="AP126" s="905">
        <v>0.1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495</v>
      </c>
      <c r="CQ126" s="828"/>
      <c r="CR126" s="828"/>
      <c r="CS126" s="828"/>
      <c r="CT126" s="828"/>
      <c r="CU126" s="828"/>
      <c r="CV126" s="828"/>
      <c r="CW126" s="828"/>
      <c r="CX126" s="828"/>
      <c r="CY126" s="828"/>
      <c r="CZ126" s="828"/>
      <c r="DA126" s="828"/>
      <c r="DB126" s="828"/>
      <c r="DC126" s="828"/>
      <c r="DD126" s="828"/>
      <c r="DE126" s="828"/>
      <c r="DF126" s="829"/>
      <c r="DG126" s="894" t="s">
        <v>449</v>
      </c>
      <c r="DH126" s="895"/>
      <c r="DI126" s="895"/>
      <c r="DJ126" s="895"/>
      <c r="DK126" s="895"/>
      <c r="DL126" s="895" t="s">
        <v>449</v>
      </c>
      <c r="DM126" s="895"/>
      <c r="DN126" s="895"/>
      <c r="DO126" s="895"/>
      <c r="DP126" s="895"/>
      <c r="DQ126" s="895" t="s">
        <v>244</v>
      </c>
      <c r="DR126" s="895"/>
      <c r="DS126" s="895"/>
      <c r="DT126" s="895"/>
      <c r="DU126" s="895"/>
      <c r="DV126" s="872" t="s">
        <v>449</v>
      </c>
      <c r="DW126" s="872"/>
      <c r="DX126" s="872"/>
      <c r="DY126" s="872"/>
      <c r="DZ126" s="873"/>
    </row>
    <row r="127" spans="1:130" s="246" customFormat="1" ht="26.25" customHeight="1" x14ac:dyDescent="0.15">
      <c r="A127" s="900"/>
      <c r="B127" s="901"/>
      <c r="C127" s="919" t="s">
        <v>496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45</v>
      </c>
      <c r="AB127" s="858"/>
      <c r="AC127" s="858"/>
      <c r="AD127" s="858"/>
      <c r="AE127" s="859"/>
      <c r="AF127" s="860">
        <v>40</v>
      </c>
      <c r="AG127" s="858"/>
      <c r="AH127" s="858"/>
      <c r="AI127" s="858"/>
      <c r="AJ127" s="859"/>
      <c r="AK127" s="860">
        <v>37</v>
      </c>
      <c r="AL127" s="858"/>
      <c r="AM127" s="858"/>
      <c r="AN127" s="858"/>
      <c r="AO127" s="859"/>
      <c r="AP127" s="905">
        <v>0</v>
      </c>
      <c r="AQ127" s="906"/>
      <c r="AR127" s="906"/>
      <c r="AS127" s="906"/>
      <c r="AT127" s="907"/>
      <c r="AU127" s="282"/>
      <c r="AV127" s="282"/>
      <c r="AW127" s="282"/>
      <c r="AX127" s="922" t="s">
        <v>497</v>
      </c>
      <c r="AY127" s="890"/>
      <c r="AZ127" s="890"/>
      <c r="BA127" s="890"/>
      <c r="BB127" s="890"/>
      <c r="BC127" s="890"/>
      <c r="BD127" s="890"/>
      <c r="BE127" s="891"/>
      <c r="BF127" s="889" t="s">
        <v>498</v>
      </c>
      <c r="BG127" s="890"/>
      <c r="BH127" s="890"/>
      <c r="BI127" s="890"/>
      <c r="BJ127" s="890"/>
      <c r="BK127" s="890"/>
      <c r="BL127" s="891"/>
      <c r="BM127" s="889" t="s">
        <v>499</v>
      </c>
      <c r="BN127" s="890"/>
      <c r="BO127" s="890"/>
      <c r="BP127" s="890"/>
      <c r="BQ127" s="890"/>
      <c r="BR127" s="890"/>
      <c r="BS127" s="891"/>
      <c r="BT127" s="889" t="s">
        <v>500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501</v>
      </c>
      <c r="CQ127" s="828"/>
      <c r="CR127" s="828"/>
      <c r="CS127" s="828"/>
      <c r="CT127" s="828"/>
      <c r="CU127" s="828"/>
      <c r="CV127" s="828"/>
      <c r="CW127" s="828"/>
      <c r="CX127" s="828"/>
      <c r="CY127" s="828"/>
      <c r="CZ127" s="828"/>
      <c r="DA127" s="828"/>
      <c r="DB127" s="828"/>
      <c r="DC127" s="828"/>
      <c r="DD127" s="828"/>
      <c r="DE127" s="828"/>
      <c r="DF127" s="829"/>
      <c r="DG127" s="894" t="s">
        <v>449</v>
      </c>
      <c r="DH127" s="895"/>
      <c r="DI127" s="895"/>
      <c r="DJ127" s="895"/>
      <c r="DK127" s="895"/>
      <c r="DL127" s="895" t="s">
        <v>449</v>
      </c>
      <c r="DM127" s="895"/>
      <c r="DN127" s="895"/>
      <c r="DO127" s="895"/>
      <c r="DP127" s="895"/>
      <c r="DQ127" s="895" t="s">
        <v>449</v>
      </c>
      <c r="DR127" s="895"/>
      <c r="DS127" s="895"/>
      <c r="DT127" s="895"/>
      <c r="DU127" s="895"/>
      <c r="DV127" s="872" t="s">
        <v>449</v>
      </c>
      <c r="DW127" s="872"/>
      <c r="DX127" s="872"/>
      <c r="DY127" s="872"/>
      <c r="DZ127" s="873"/>
    </row>
    <row r="128" spans="1:130" s="246" customFormat="1" ht="26.25" customHeight="1" thickBot="1" x14ac:dyDescent="0.2">
      <c r="A128" s="874" t="s">
        <v>502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503</v>
      </c>
      <c r="X128" s="876"/>
      <c r="Y128" s="876"/>
      <c r="Z128" s="877"/>
      <c r="AA128" s="878">
        <v>15252</v>
      </c>
      <c r="AB128" s="879"/>
      <c r="AC128" s="879"/>
      <c r="AD128" s="879"/>
      <c r="AE128" s="880"/>
      <c r="AF128" s="881">
        <v>14272</v>
      </c>
      <c r="AG128" s="879"/>
      <c r="AH128" s="879"/>
      <c r="AI128" s="879"/>
      <c r="AJ128" s="880"/>
      <c r="AK128" s="881">
        <v>12254</v>
      </c>
      <c r="AL128" s="879"/>
      <c r="AM128" s="879"/>
      <c r="AN128" s="879"/>
      <c r="AO128" s="880"/>
      <c r="AP128" s="882"/>
      <c r="AQ128" s="883"/>
      <c r="AR128" s="883"/>
      <c r="AS128" s="883"/>
      <c r="AT128" s="884"/>
      <c r="AU128" s="282"/>
      <c r="AV128" s="282"/>
      <c r="AW128" s="282"/>
      <c r="AX128" s="885" t="s">
        <v>504</v>
      </c>
      <c r="AY128" s="886"/>
      <c r="AZ128" s="886"/>
      <c r="BA128" s="886"/>
      <c r="BB128" s="886"/>
      <c r="BC128" s="886"/>
      <c r="BD128" s="886"/>
      <c r="BE128" s="887"/>
      <c r="BF128" s="864" t="s">
        <v>505</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506</v>
      </c>
      <c r="CQ128" s="806"/>
      <c r="CR128" s="806"/>
      <c r="CS128" s="806"/>
      <c r="CT128" s="806"/>
      <c r="CU128" s="806"/>
      <c r="CV128" s="806"/>
      <c r="CW128" s="806"/>
      <c r="CX128" s="806"/>
      <c r="CY128" s="806"/>
      <c r="CZ128" s="806"/>
      <c r="DA128" s="806"/>
      <c r="DB128" s="806"/>
      <c r="DC128" s="806"/>
      <c r="DD128" s="806"/>
      <c r="DE128" s="806"/>
      <c r="DF128" s="807"/>
      <c r="DG128" s="868" t="s">
        <v>505</v>
      </c>
      <c r="DH128" s="869"/>
      <c r="DI128" s="869"/>
      <c r="DJ128" s="869"/>
      <c r="DK128" s="869"/>
      <c r="DL128" s="869" t="s">
        <v>505</v>
      </c>
      <c r="DM128" s="869"/>
      <c r="DN128" s="869"/>
      <c r="DO128" s="869"/>
      <c r="DP128" s="869"/>
      <c r="DQ128" s="869" t="s">
        <v>505</v>
      </c>
      <c r="DR128" s="869"/>
      <c r="DS128" s="869"/>
      <c r="DT128" s="869"/>
      <c r="DU128" s="869"/>
      <c r="DV128" s="870" t="s">
        <v>450</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507</v>
      </c>
      <c r="X129" s="855"/>
      <c r="Y129" s="855"/>
      <c r="Z129" s="856"/>
      <c r="AA129" s="857">
        <v>2073122</v>
      </c>
      <c r="AB129" s="858"/>
      <c r="AC129" s="858"/>
      <c r="AD129" s="858"/>
      <c r="AE129" s="859"/>
      <c r="AF129" s="860">
        <v>2030756</v>
      </c>
      <c r="AG129" s="858"/>
      <c r="AH129" s="858"/>
      <c r="AI129" s="858"/>
      <c r="AJ129" s="859"/>
      <c r="AK129" s="860">
        <v>1967331</v>
      </c>
      <c r="AL129" s="858"/>
      <c r="AM129" s="858"/>
      <c r="AN129" s="858"/>
      <c r="AO129" s="859"/>
      <c r="AP129" s="861"/>
      <c r="AQ129" s="862"/>
      <c r="AR129" s="862"/>
      <c r="AS129" s="862"/>
      <c r="AT129" s="863"/>
      <c r="AU129" s="284"/>
      <c r="AV129" s="284"/>
      <c r="AW129" s="284"/>
      <c r="AX129" s="827" t="s">
        <v>508</v>
      </c>
      <c r="AY129" s="828"/>
      <c r="AZ129" s="828"/>
      <c r="BA129" s="828"/>
      <c r="BB129" s="828"/>
      <c r="BC129" s="828"/>
      <c r="BD129" s="828"/>
      <c r="BE129" s="829"/>
      <c r="BF129" s="847" t="s">
        <v>450</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509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510</v>
      </c>
      <c r="X130" s="855"/>
      <c r="Y130" s="855"/>
      <c r="Z130" s="856"/>
      <c r="AA130" s="857">
        <v>333346</v>
      </c>
      <c r="AB130" s="858"/>
      <c r="AC130" s="858"/>
      <c r="AD130" s="858"/>
      <c r="AE130" s="859"/>
      <c r="AF130" s="860">
        <v>328924</v>
      </c>
      <c r="AG130" s="858"/>
      <c r="AH130" s="858"/>
      <c r="AI130" s="858"/>
      <c r="AJ130" s="859"/>
      <c r="AK130" s="860">
        <v>313287</v>
      </c>
      <c r="AL130" s="858"/>
      <c r="AM130" s="858"/>
      <c r="AN130" s="858"/>
      <c r="AO130" s="859"/>
      <c r="AP130" s="861"/>
      <c r="AQ130" s="862"/>
      <c r="AR130" s="862"/>
      <c r="AS130" s="862"/>
      <c r="AT130" s="863"/>
      <c r="AU130" s="284"/>
      <c r="AV130" s="284"/>
      <c r="AW130" s="284"/>
      <c r="AX130" s="827" t="s">
        <v>511</v>
      </c>
      <c r="AY130" s="828"/>
      <c r="AZ130" s="828"/>
      <c r="BA130" s="828"/>
      <c r="BB130" s="828"/>
      <c r="BC130" s="828"/>
      <c r="BD130" s="828"/>
      <c r="BE130" s="829"/>
      <c r="BF130" s="830">
        <v>6.3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512</v>
      </c>
      <c r="X131" s="838"/>
      <c r="Y131" s="838"/>
      <c r="Z131" s="839"/>
      <c r="AA131" s="840">
        <v>1739776</v>
      </c>
      <c r="AB131" s="841"/>
      <c r="AC131" s="841"/>
      <c r="AD131" s="841"/>
      <c r="AE131" s="842"/>
      <c r="AF131" s="843">
        <v>1701832</v>
      </c>
      <c r="AG131" s="841"/>
      <c r="AH131" s="841"/>
      <c r="AI131" s="841"/>
      <c r="AJ131" s="842"/>
      <c r="AK131" s="843">
        <v>1654044</v>
      </c>
      <c r="AL131" s="841"/>
      <c r="AM131" s="841"/>
      <c r="AN131" s="841"/>
      <c r="AO131" s="842"/>
      <c r="AP131" s="844"/>
      <c r="AQ131" s="845"/>
      <c r="AR131" s="845"/>
      <c r="AS131" s="845"/>
      <c r="AT131" s="846"/>
      <c r="AU131" s="284"/>
      <c r="AV131" s="284"/>
      <c r="AW131" s="284"/>
      <c r="AX131" s="805" t="s">
        <v>513</v>
      </c>
      <c r="AY131" s="806"/>
      <c r="AZ131" s="806"/>
      <c r="BA131" s="806"/>
      <c r="BB131" s="806"/>
      <c r="BC131" s="806"/>
      <c r="BD131" s="806"/>
      <c r="BE131" s="807"/>
      <c r="BF131" s="808" t="s">
        <v>505</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514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515</v>
      </c>
      <c r="W132" s="818"/>
      <c r="X132" s="818"/>
      <c r="Y132" s="818"/>
      <c r="Z132" s="819"/>
      <c r="AA132" s="820">
        <v>6.1000956439999996</v>
      </c>
      <c r="AB132" s="821"/>
      <c r="AC132" s="821"/>
      <c r="AD132" s="821"/>
      <c r="AE132" s="822"/>
      <c r="AF132" s="823">
        <v>6.3196602249999998</v>
      </c>
      <c r="AG132" s="821"/>
      <c r="AH132" s="821"/>
      <c r="AI132" s="821"/>
      <c r="AJ132" s="822"/>
      <c r="AK132" s="823">
        <v>6.6704996970000003</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516</v>
      </c>
      <c r="W133" s="797"/>
      <c r="X133" s="797"/>
      <c r="Y133" s="797"/>
      <c r="Z133" s="798"/>
      <c r="AA133" s="799">
        <v>5.3</v>
      </c>
      <c r="AB133" s="800"/>
      <c r="AC133" s="800"/>
      <c r="AD133" s="800"/>
      <c r="AE133" s="801"/>
      <c r="AF133" s="799">
        <v>6.1</v>
      </c>
      <c r="AG133" s="800"/>
      <c r="AH133" s="800"/>
      <c r="AI133" s="800"/>
      <c r="AJ133" s="801"/>
      <c r="AK133" s="799">
        <v>6.3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09FOd0d8FOgD6rsSnf+in2Tt2L0mR1PGgfo8wvIppKySyHgXz63wSWwSIDE9JEHsK/rz78jdinJ/pKJdOhtCXw==" saltValue="RlE29xqm1hOiD6Y82zJ7o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2UPbhMuGD6mjk2su4dZ8GaMU5wwSX4j9Gn7rhb5LAu/yipkM/kv/F1+K2q2cXLz1FMwpZl2RIfBq2+88vKdbhQ==" saltValue="RWZYrFteolx5bZXMknecV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ugAJjRtwtVUYbqo8NXU/YYu78hPlAyLaZ2WKLlYOHBTkdFAg3Ne+UpK/MzcaD8R+ckK7clySLCxMaK9J0Ylocg==" saltValue="+8CSsjMXAGBfe/cVnQOYP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520</v>
      </c>
      <c r="AP7" s="303"/>
      <c r="AQ7" s="304" t="s">
        <v>521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522</v>
      </c>
      <c r="AQ8" s="310" t="s">
        <v>523</v>
      </c>
      <c r="AR8" s="311" t="s">
        <v>524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525</v>
      </c>
      <c r="AL9" s="1227"/>
      <c r="AM9" s="1227"/>
      <c r="AN9" s="1228"/>
      <c r="AO9" s="312">
        <v>576222</v>
      </c>
      <c r="AP9" s="312">
        <v>169877</v>
      </c>
      <c r="AQ9" s="313">
        <v>190701</v>
      </c>
      <c r="AR9" s="314">
        <v>-10.9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526</v>
      </c>
      <c r="AL10" s="1227"/>
      <c r="AM10" s="1227"/>
      <c r="AN10" s="1228"/>
      <c r="AO10" s="315">
        <v>85186</v>
      </c>
      <c r="AP10" s="315">
        <v>25114</v>
      </c>
      <c r="AQ10" s="316">
        <v>22807</v>
      </c>
      <c r="AR10" s="317">
        <v>10.1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527</v>
      </c>
      <c r="AL11" s="1227"/>
      <c r="AM11" s="1227"/>
      <c r="AN11" s="1228"/>
      <c r="AO11" s="315">
        <v>71455</v>
      </c>
      <c r="AP11" s="315">
        <v>21066</v>
      </c>
      <c r="AQ11" s="316">
        <v>29822</v>
      </c>
      <c r="AR11" s="317">
        <v>-29.4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528</v>
      </c>
      <c r="AL12" s="1227"/>
      <c r="AM12" s="1227"/>
      <c r="AN12" s="1228"/>
      <c r="AO12" s="315" t="s">
        <v>529</v>
      </c>
      <c r="AP12" s="315" t="s">
        <v>529</v>
      </c>
      <c r="AQ12" s="316">
        <v>3258</v>
      </c>
      <c r="AR12" s="317" t="s">
        <v>529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530</v>
      </c>
      <c r="AL13" s="1227"/>
      <c r="AM13" s="1227"/>
      <c r="AN13" s="1228"/>
      <c r="AO13" s="315" t="s">
        <v>529</v>
      </c>
      <c r="AP13" s="315" t="s">
        <v>529</v>
      </c>
      <c r="AQ13" s="316">
        <v>24</v>
      </c>
      <c r="AR13" s="317" t="s">
        <v>529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531</v>
      </c>
      <c r="AL14" s="1227"/>
      <c r="AM14" s="1227"/>
      <c r="AN14" s="1228"/>
      <c r="AO14" s="315" t="s">
        <v>529</v>
      </c>
      <c r="AP14" s="315" t="s">
        <v>529</v>
      </c>
      <c r="AQ14" s="316">
        <v>10094</v>
      </c>
      <c r="AR14" s="317" t="s">
        <v>529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532</v>
      </c>
      <c r="AL15" s="1227"/>
      <c r="AM15" s="1227"/>
      <c r="AN15" s="1228"/>
      <c r="AO15" s="315" t="s">
        <v>529</v>
      </c>
      <c r="AP15" s="315" t="s">
        <v>529</v>
      </c>
      <c r="AQ15" s="316">
        <v>4017</v>
      </c>
      <c r="AR15" s="317" t="s">
        <v>529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533</v>
      </c>
      <c r="AL16" s="1230"/>
      <c r="AM16" s="1230"/>
      <c r="AN16" s="1231"/>
      <c r="AO16" s="315">
        <v>-69645</v>
      </c>
      <c r="AP16" s="315">
        <v>-20532</v>
      </c>
      <c r="AQ16" s="316">
        <v>-17771</v>
      </c>
      <c r="AR16" s="317">
        <v>15.5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194</v>
      </c>
      <c r="AL17" s="1230"/>
      <c r="AM17" s="1230"/>
      <c r="AN17" s="1231"/>
      <c r="AO17" s="315">
        <v>663218</v>
      </c>
      <c r="AP17" s="315">
        <v>195524</v>
      </c>
      <c r="AQ17" s="316">
        <v>242952</v>
      </c>
      <c r="AR17" s="317">
        <v>-19.5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535</v>
      </c>
      <c r="AP20" s="323" t="s">
        <v>536</v>
      </c>
      <c r="AQ20" s="324" t="s">
        <v>537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538</v>
      </c>
      <c r="AL21" s="1224"/>
      <c r="AM21" s="1224"/>
      <c r="AN21" s="1225"/>
      <c r="AO21" s="327">
        <v>19.16</v>
      </c>
      <c r="AP21" s="328">
        <v>21.84</v>
      </c>
      <c r="AQ21" s="329">
        <v>-2.68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539</v>
      </c>
      <c r="AL22" s="1224"/>
      <c r="AM22" s="1224"/>
      <c r="AN22" s="1225"/>
      <c r="AO22" s="332">
        <v>100.4</v>
      </c>
      <c r="AP22" s="333">
        <v>95.6</v>
      </c>
      <c r="AQ22" s="334">
        <v>4.8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540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541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520</v>
      </c>
      <c r="AP30" s="303"/>
      <c r="AQ30" s="304" t="s">
        <v>521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522</v>
      </c>
      <c r="AQ31" s="310" t="s">
        <v>523</v>
      </c>
      <c r="AR31" s="311" t="s">
        <v>524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543</v>
      </c>
      <c r="AL32" s="1215"/>
      <c r="AM32" s="1215"/>
      <c r="AN32" s="1216"/>
      <c r="AO32" s="342">
        <v>356959</v>
      </c>
      <c r="AP32" s="342">
        <v>105236</v>
      </c>
      <c r="AQ32" s="343">
        <v>136235</v>
      </c>
      <c r="AR32" s="344">
        <v>-22.8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544</v>
      </c>
      <c r="AL33" s="1215"/>
      <c r="AM33" s="1215"/>
      <c r="AN33" s="1216"/>
      <c r="AO33" s="342" t="s">
        <v>529</v>
      </c>
      <c r="AP33" s="342" t="s">
        <v>529</v>
      </c>
      <c r="AQ33" s="343" t="s">
        <v>529</v>
      </c>
      <c r="AR33" s="344" t="s">
        <v>529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545</v>
      </c>
      <c r="AL34" s="1215"/>
      <c r="AM34" s="1215"/>
      <c r="AN34" s="1216"/>
      <c r="AO34" s="342" t="s">
        <v>529</v>
      </c>
      <c r="AP34" s="342" t="s">
        <v>529</v>
      </c>
      <c r="AQ34" s="343">
        <v>5</v>
      </c>
      <c r="AR34" s="344" t="s">
        <v>529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546</v>
      </c>
      <c r="AL35" s="1215"/>
      <c r="AM35" s="1215"/>
      <c r="AN35" s="1216"/>
      <c r="AO35" s="342">
        <v>72624</v>
      </c>
      <c r="AP35" s="342">
        <v>21410</v>
      </c>
      <c r="AQ35" s="343">
        <v>32688</v>
      </c>
      <c r="AR35" s="344">
        <v>-34.5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547</v>
      </c>
      <c r="AL36" s="1215"/>
      <c r="AM36" s="1215"/>
      <c r="AN36" s="1216"/>
      <c r="AO36" s="342">
        <v>3861</v>
      </c>
      <c r="AP36" s="342">
        <v>1138</v>
      </c>
      <c r="AQ36" s="343">
        <v>4188</v>
      </c>
      <c r="AR36" s="344">
        <v>-72.8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548</v>
      </c>
      <c r="AL37" s="1215"/>
      <c r="AM37" s="1215"/>
      <c r="AN37" s="1216"/>
      <c r="AO37" s="342">
        <v>2430</v>
      </c>
      <c r="AP37" s="342">
        <v>716</v>
      </c>
      <c r="AQ37" s="343">
        <v>1212</v>
      </c>
      <c r="AR37" s="344">
        <v>-40.9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549</v>
      </c>
      <c r="AL38" s="1218"/>
      <c r="AM38" s="1218"/>
      <c r="AN38" s="1219"/>
      <c r="AO38" s="345" t="s">
        <v>529</v>
      </c>
      <c r="AP38" s="345" t="s">
        <v>529</v>
      </c>
      <c r="AQ38" s="346">
        <v>25</v>
      </c>
      <c r="AR38" s="334" t="s">
        <v>529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550</v>
      </c>
      <c r="AL39" s="1218"/>
      <c r="AM39" s="1218"/>
      <c r="AN39" s="1219"/>
      <c r="AO39" s="342">
        <v>-12254</v>
      </c>
      <c r="AP39" s="342">
        <v>-3613</v>
      </c>
      <c r="AQ39" s="343">
        <v>-7598</v>
      </c>
      <c r="AR39" s="344">
        <v>-52.4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551</v>
      </c>
      <c r="AL40" s="1215"/>
      <c r="AM40" s="1215"/>
      <c r="AN40" s="1216"/>
      <c r="AO40" s="342">
        <v>-313287</v>
      </c>
      <c r="AP40" s="342">
        <v>-92361</v>
      </c>
      <c r="AQ40" s="343">
        <v>-123844</v>
      </c>
      <c r="AR40" s="344">
        <v>-25.4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311</v>
      </c>
      <c r="AL41" s="1221"/>
      <c r="AM41" s="1221"/>
      <c r="AN41" s="1222"/>
      <c r="AO41" s="342">
        <v>110333</v>
      </c>
      <c r="AP41" s="342">
        <v>32527</v>
      </c>
      <c r="AQ41" s="343">
        <v>42911</v>
      </c>
      <c r="AR41" s="344">
        <v>-24.2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520</v>
      </c>
      <c r="AN49" s="1209" t="s">
        <v>555</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556</v>
      </c>
      <c r="AO50" s="359" t="s">
        <v>557</v>
      </c>
      <c r="AP50" s="360" t="s">
        <v>558</v>
      </c>
      <c r="AQ50" s="361" t="s">
        <v>559</v>
      </c>
      <c r="AR50" s="362" t="s">
        <v>560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561</v>
      </c>
      <c r="AL51" s="355"/>
      <c r="AM51" s="363">
        <v>748936</v>
      </c>
      <c r="AN51" s="364">
        <v>194075</v>
      </c>
      <c r="AO51" s="365">
        <v>14.2</v>
      </c>
      <c r="AP51" s="366">
        <v>333013</v>
      </c>
      <c r="AQ51" s="367">
        <v>5.3</v>
      </c>
      <c r="AR51" s="368">
        <v>8.9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562</v>
      </c>
      <c r="AM52" s="371">
        <v>384271</v>
      </c>
      <c r="AN52" s="372">
        <v>99578</v>
      </c>
      <c r="AO52" s="373">
        <v>1</v>
      </c>
      <c r="AP52" s="374">
        <v>126732</v>
      </c>
      <c r="AQ52" s="375">
        <v>19.100000000000001</v>
      </c>
      <c r="AR52" s="376">
        <v>-18.100000000000001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563</v>
      </c>
      <c r="AL53" s="355"/>
      <c r="AM53" s="363">
        <v>667591</v>
      </c>
      <c r="AN53" s="364">
        <v>176892</v>
      </c>
      <c r="AO53" s="365">
        <v>-8.9</v>
      </c>
      <c r="AP53" s="366">
        <v>280458</v>
      </c>
      <c r="AQ53" s="367">
        <v>-15.8</v>
      </c>
      <c r="AR53" s="368">
        <v>6.9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562</v>
      </c>
      <c r="AM54" s="371">
        <v>117501</v>
      </c>
      <c r="AN54" s="372">
        <v>31134</v>
      </c>
      <c r="AO54" s="373">
        <v>-68.7</v>
      </c>
      <c r="AP54" s="374">
        <v>127286</v>
      </c>
      <c r="AQ54" s="375">
        <v>0.4</v>
      </c>
      <c r="AR54" s="376">
        <v>-69.099999999999994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564</v>
      </c>
      <c r="AL55" s="355"/>
      <c r="AM55" s="363">
        <v>427630</v>
      </c>
      <c r="AN55" s="364">
        <v>117481</v>
      </c>
      <c r="AO55" s="365">
        <v>-33.6</v>
      </c>
      <c r="AP55" s="366">
        <v>291945</v>
      </c>
      <c r="AQ55" s="367">
        <v>4.0999999999999996</v>
      </c>
      <c r="AR55" s="368">
        <v>-37.700000000000003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562</v>
      </c>
      <c r="AM56" s="371">
        <v>114696</v>
      </c>
      <c r="AN56" s="372">
        <v>31510</v>
      </c>
      <c r="AO56" s="373">
        <v>1.2</v>
      </c>
      <c r="AP56" s="374">
        <v>127651</v>
      </c>
      <c r="AQ56" s="375">
        <v>0.3</v>
      </c>
      <c r="AR56" s="376">
        <v>0.9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565</v>
      </c>
      <c r="AL57" s="355"/>
      <c r="AM57" s="363">
        <v>564602</v>
      </c>
      <c r="AN57" s="364">
        <v>160489</v>
      </c>
      <c r="AO57" s="365">
        <v>36.6</v>
      </c>
      <c r="AP57" s="366">
        <v>291173</v>
      </c>
      <c r="AQ57" s="367">
        <v>-0.3</v>
      </c>
      <c r="AR57" s="368">
        <v>36.9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562</v>
      </c>
      <c r="AM58" s="371">
        <v>237881</v>
      </c>
      <c r="AN58" s="372">
        <v>67618</v>
      </c>
      <c r="AO58" s="373">
        <v>114.6</v>
      </c>
      <c r="AP58" s="374">
        <v>119071</v>
      </c>
      <c r="AQ58" s="375">
        <v>-6.7</v>
      </c>
      <c r="AR58" s="376">
        <v>121.3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566</v>
      </c>
      <c r="AL59" s="355"/>
      <c r="AM59" s="363">
        <v>446640</v>
      </c>
      <c r="AN59" s="364">
        <v>131675</v>
      </c>
      <c r="AO59" s="365">
        <v>-18</v>
      </c>
      <c r="AP59" s="366">
        <v>271581</v>
      </c>
      <c r="AQ59" s="367">
        <v>-6.7</v>
      </c>
      <c r="AR59" s="368">
        <v>-11.3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562</v>
      </c>
      <c r="AM60" s="371">
        <v>155412</v>
      </c>
      <c r="AN60" s="372">
        <v>45817</v>
      </c>
      <c r="AO60" s="373">
        <v>-32.200000000000003</v>
      </c>
      <c r="AP60" s="374">
        <v>117844</v>
      </c>
      <c r="AQ60" s="375">
        <v>-1</v>
      </c>
      <c r="AR60" s="376">
        <v>-31.2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567</v>
      </c>
      <c r="AL61" s="377"/>
      <c r="AM61" s="378">
        <v>571080</v>
      </c>
      <c r="AN61" s="379">
        <v>156122</v>
      </c>
      <c r="AO61" s="380">
        <v>-1.9</v>
      </c>
      <c r="AP61" s="381">
        <v>293634</v>
      </c>
      <c r="AQ61" s="382">
        <v>-2.7</v>
      </c>
      <c r="AR61" s="368">
        <v>0.8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562</v>
      </c>
      <c r="AM62" s="371">
        <v>201952</v>
      </c>
      <c r="AN62" s="372">
        <v>55131</v>
      </c>
      <c r="AO62" s="373">
        <v>3.2</v>
      </c>
      <c r="AP62" s="374">
        <v>123717</v>
      </c>
      <c r="AQ62" s="375">
        <v>2.4</v>
      </c>
      <c r="AR62" s="376">
        <v>0.8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KEcfkTWiBsVTEWrGB62GWY+r5tqdzzMbYkH91mHa0lbhDalGr4/0ZvqWZ6xM4djEngh+OEVCDouedUk80ihJiw==" saltValue="pxymQwBrsoa8He5rMjQ49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mSfAA7kp5rpqlLmkvn5KVxC/Es44ROPoZ1v/XqFYZjEi1ZsXmg9I3o6Hv+aeDGZ9Wh+gxR+SGAcOjGuF7QGg==" saltValue="Ar1SOoUdu78/VIqrDPoas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XNr4Y+q9wxRoQLRyX2LMZjDZBmrLlVUT0vb+roV9i+8FPdkQahQ3q8Eo82aKWiWahWCWfE7q96/5KHCZHp1fA==" saltValue="xOqIkKCsxYEUeJqO4QLf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9"/>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232" t="s">
        <v>3</v>
      </c>
      <c r="D47" s="1232"/>
      <c r="E47" s="1233"/>
      <c r="F47" s="11">
        <v>42.91</v>
      </c>
      <c r="G47" s="12">
        <v>41.45</v>
      </c>
      <c r="H47" s="12">
        <v>37.01</v>
      </c>
      <c r="I47" s="12">
        <v>30.43</v>
      </c>
      <c r="J47" s="13">
        <v>28.68</v>
      </c>
    </row>
    <row r="48" spans="2:10" ht="57.75" customHeight="1" x14ac:dyDescent="0.15">
      <c r="B48" s="14"/>
      <c r="C48" s="1234" t="s">
        <v>4</v>
      </c>
      <c r="D48" s="1234"/>
      <c r="E48" s="1235"/>
      <c r="F48" s="15">
        <v>3.69</v>
      </c>
      <c r="G48" s="16">
        <v>4.91</v>
      </c>
      <c r="H48" s="16">
        <v>6.16</v>
      </c>
      <c r="I48" s="16">
        <v>7.28</v>
      </c>
      <c r="J48" s="17">
        <v>8.98</v>
      </c>
    </row>
    <row r="49" spans="2:10" ht="57.75" customHeight="1" thickBot="1" x14ac:dyDescent="0.2">
      <c r="B49" s="18"/>
      <c r="C49" s="1236" t="s">
        <v>5</v>
      </c>
      <c r="D49" s="1236"/>
      <c r="E49" s="1237"/>
      <c r="F49" s="19">
        <v>11.13</v>
      </c>
      <c r="G49" s="20">
        <v>1.02</v>
      </c>
      <c r="H49" s="20" t="s">
        <v>576</v>
      </c>
      <c r="I49" s="20" t="s">
        <v>577</v>
      </c>
      <c r="J49" s="21" t="s">
        <v>578</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sheetData>
  <sheetProtection algorithmName="SHA-512" hashValue="TK3G6klU685Y/FYDBCJTx09bF0DsZGkG0Cr2E47tnoQSPcKfyjiVtE+lsKwl8bPlfi05LaVdGkmjyOIjOFnuGg==" saltValue="DX3JLoZMDegEqn3NSMl1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財政係</cp:lastModifiedBy>
  <cp:lastPrinted>2020-09-25T08:18:34Z</cp:lastPrinted>
  <dcterms:created xsi:type="dcterms:W3CDTF">2020-02-10T02:42:33Z</dcterms:created>
  <dcterms:modified xsi:type="dcterms:W3CDTF">2020-09-25T08:23:36Z</dcterms:modified>
  <cp:category/>
</cp:coreProperties>
</file>