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koori0026\Desktop\zaisei\12_財政状況資料集\H30決算\03_結合\"/>
    </mc:Choice>
  </mc:AlternateContent>
  <xr:revisionPtr revIDLastSave="0" documentId="13_ncr:1_{D7265E40-CF4A-4BDD-840B-CC53C3E1A51F}" xr6:coauthVersionLast="45" xr6:coauthVersionMax="45" xr10:uidLastSave="{00000000-0000-0000-0000-000000000000}"/>
  <bookViews>
    <workbookView xWindow="-120" yWindow="-120" windowWidth="29040" windowHeight="1584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31" i="12" l="1"/>
  <c r="AA29" i="12"/>
  <c r="AA2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<sst xmlns="http://schemas.openxmlformats.org/spreadsheetml/2006/main" count="1091" uniqueCount="598">
  <si>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</si>
  <si>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</si>
  <si>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</si>
  <si>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</si>
  <si>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</si>
  <si>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</si>
  <si>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</si>
  <si>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</si>
  <si>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</si>
  <si>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</si>
  <si>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</si>
  <si>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</si>
  <si>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</si>
  <si>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</si>
  <si>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</si>
  <si>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</si>
  <si>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</si>
  <si>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</si>
  <si>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</si>
  <si>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</si>
  <si>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</si>
  <si>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</si>
  <si>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</si>
  <si>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</si>
  <si>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</si>
  <si>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</si>
  <si>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</si>
  <si>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</si>
  <si>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</si>
  <si>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</si>
  <si>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</si>
  <si>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</si>
  <si>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</si>
  <si>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</si>
  <si>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</si>
  <si>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</si>
  <si>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</si>
  <si>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</si>
  <si>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</si>
  <si>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</si>
  <si>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</si>
  <si>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</si>
  <si>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</si>
  <si>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</si>
  <si>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</si>
  <si>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</si>
  <si>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</si>
  <si>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</si>
  <si>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</si>
  <si>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</si>
  <si>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</si>
  <si>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</si>
  <si>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</si>
  <si>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</si>
  <si>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</si>
  <si>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</si>
  <si>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</si>
  <si>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</si>
  <si>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</si>
  <si>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</si>
  <si>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</si>
  <si>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</si>
  <si>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</si>
  <si>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</si>
  <si>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</si>
  <si>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</si>
  <si>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</si>
  <si>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</si>
  <si>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</si>
  <si>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</si>
  <si>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</si>
  <si>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</si>
  <si>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</si>
  <si>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</si>
  <si>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</si>
  <si>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</si>
  <si>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</si>
  <si>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</si>
  <si>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</si>
  <si>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</si>
  <si>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</si>
  <si>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</si>
  <si>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</si>
  <si>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</si>
  <si>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</si>
  <si>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</si>
  <si>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</si>
  <si>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</si>
  <si>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</si>
  <si>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</si>
  <si>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</si>
  <si>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</si>
  <si>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</si>
  <si>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</si>
  <si>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</si>
  <si>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</si>
  <si>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</si>
  <si>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</si>
  <si>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桑折町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</si>
  <si>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</si>
  <si>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</si>
  <si>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</si>
  <si>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</si>
  <si>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</si>
  <si>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</si>
  <si>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</si>
  <si>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</si>
  <si>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</si>
  <si>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</si>
  <si>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</si>
  <si>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</si>
  <si>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</si>
  <si>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</si>
  <si>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</si>
  <si>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</si>
  <si>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</si>
  <si>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</si>
  <si>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</si>
  <si>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</si>
  <si>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</si>
  <si>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</si>
  <si>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</si>
  <si>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</si>
  <si>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</si>
  <si>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</si>
  <si>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</si>
  <si>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</si>
  <si>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</si>
  <si>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</si>
  <si>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</si>
  <si>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</si>
  <si>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</si>
  <si>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</si>
  <si>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</si>
  <si>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</si>
  <si>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</si>
  <si>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</si>
  <si>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</si>
  <si>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</si>
  <si>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</si>
  <si>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</si>
  <si>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</si>
  <si>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</si>
  <si>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</si>
  <si>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</si>
  <si>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</si>
  <si>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</si>
  <si>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</si>
  <si>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</si>
  <si>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</si>
  <si>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</si>
  <si>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</si>
  <si>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</si>
  <si>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</si>
  <si>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</si>
  <si>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</si>
  <si>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</si>
  <si>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</si>
  <si>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</si>
  <si>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</si>
  <si>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</si>
  <si>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</si>
  <si>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</si>
  <si>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</si>
  <si>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</si>
  <si>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</si>
  <si>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</si>
  <si>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</si>
  <si>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</si>
  <si>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</si>
  <si>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</si>
  <si>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</si>
  <si>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</si>
  <si>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</si>
  <si>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</si>
  <si>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</si>
  <si>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</si>
  <si>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</si>
  <si>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</si>
  <si>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</si>
  <si>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</si>
  <si>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</si>
  <si>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</si>
  <si>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</si>
  <si>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</si>
  <si>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</si>
  <si>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</si>
  <si>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</si>
  <si>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</si>
  <si>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</si>
  <si>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</si>
  <si>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</si>
  <si>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</si>
  <si>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</si>
  <si>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</si>
  <si>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</si>
  <si>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</si>
  <si>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</si>
  <si>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</si>
  <si>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</si>
  <si>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</si>
  <si>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</si>
  <si>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</si>
  <si>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</si>
  <si>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</si>
  <si>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</si>
  <si>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</si>
  <si>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</si>
  <si>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</si>
  <si>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</si>
  <si>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</si>
  <si>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</si>
  <si>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</si>
  <si>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福島県桑折町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</si>
  <si>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</si>
  <si>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</si>
  <si>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</si>
  <si>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</si>
  <si>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</si>
  <si>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</si>
  <si>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</si>
  <si>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</si>
  <si>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</si>
  <si>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</si>
  <si>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</si>
  <si>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</si>
  <si>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</si>
  <si>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</si>
  <si>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</si>
  <si>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</si>
  <si>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</si>
  <si>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</si>
  <si>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</si>
  <si>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</si>
  <si>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</si>
  <si>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</si>
  <si>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</si>
  <si>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</si>
  <si>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</si>
  <si>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</si>
  <si>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</si>
  <si>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</si>
  <si>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</si>
  <si>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</si>
  <si>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</si>
  <si>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</si>
  <si>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</si>
  <si>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</si>
  <si>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</si>
  <si>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</si>
  <si>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</si>
  <si>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</si>
  <si>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</si>
  <si>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</si>
  <si>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</si>
  <si>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</si>
  <si>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</si>
  <si>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</si>
  <si>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</si>
  <si>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</si>
  <si>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</si>
  <si>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</si>
  <si>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</si>
  <si>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</si>
  <si>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</si>
  <si>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</si>
  <si>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</si>
  <si>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</si>
  <si>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</si>
  <si>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</si>
  <si>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</si>
  <si>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</si>
  <si>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</si>
  <si>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</si>
  <si>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</si>
  <si>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</si>
  <si>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</si>
  <si>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</si>
  <si>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</si>
  <si>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</si>
  <si>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</si>
  <si>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</si>
  <si>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</si>
  <si>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</si>
  <si>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</si>
  <si>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</si>
  <si>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</si>
  <si>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</si>
  <si>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</si>
  <si>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</si>
  <si>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</si>
  <si>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</si>
  <si>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</si>
  <si>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</si>
  <si>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</si>
  <si>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</si>
  <si>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</si>
  <si>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</si>
  <si>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</si>
  <si>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</si>
  <si>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</si>
  <si>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</si>
  <si>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</si>
  <si>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</si>
  <si>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</si>
  <si>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</si>
  <si>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</si>
  <si>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</si>
  <si>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</si>
  <si>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</si>
  <si>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</si>
  <si>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</si>
  <si>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</si>
  <si>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</si>
  <si>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</si>
  <si>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</si>
  <si>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</si>
  <si>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</si>
  <si>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</si>
  <si>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</si>
  <si>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</si>
  <si>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</si>
  <si>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</si>
  <si>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</si>
  <si>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</si>
  <si>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</si>
  <si>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</si>
  <si>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</si>
  <si>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</si>
  <si>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</si>
  <si>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</si>
  <si>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</si>
  <si>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</si>
  <si>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</si>
  <si>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</si>
  <si>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</si>
  <si>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</si>
  <si>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</si>
  <si>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</si>
  <si>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</si>
  <si>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</si>
  <si>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</si>
  <si>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</si>
  <si>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</si>
  <si>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</si>
  <si>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</si>
  <si>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</si>
  <si>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</si>
  <si>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</si>
  <si>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</si>
  <si>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</si>
  <si>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</si>
  <si>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</si>
  <si>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</si>
  <si>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</si>
  <si>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</si>
  <si>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</si>
  <si>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</si>
  <si>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</si>
  <si>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</si>
  <si>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</si>
  <si>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</si>
  <si>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</si>
  <si>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福島県桑折町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</si>
  <si>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</si>
  <si>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</si>
  <si>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</si>
  <si>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</si>
  <si>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</si>
  <si>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</si>
  <si>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</si>
  <si>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</si>
  <si>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</si>
  <si>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</si>
  <si>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</si>
  <si>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</si>
  <si>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</si>
  <si>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</si>
  <si>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</si>
  <si>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</si>
  <si>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</si>
  <si>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</si>
  <si>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</si>
  <si>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</si>
  <si>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</si>
  <si>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</si>
  <si>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</si>
  <si>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</si>
  <si>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</si>
  <si>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</si>
  <si>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</si>
  <si>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</si>
  <si>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</si>
  <si>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</si>
  <si>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</si>
  <si>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</si>
  <si>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</si>
  <si>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</si>
  <si>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介護保険特別会計（保険事業勘定）</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</si>
  <si>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</si>
  <si>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</si>
  <si>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</si>
  <si>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</si>
  <si>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</si>
  <si>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</si>
  <si>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</si>
  <si>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</si>
  <si>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</si>
  <si>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</si>
  <si>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</si>
  <si>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</si>
  <si>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</si>
  <si>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</si>
  <si>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</si>
  <si>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</si>
  <si>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</si>
  <si>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</si>
  <si>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</si>
  <si>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</si>
  <si>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</si>
  <si>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</si>
  <si>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</si>
  <si>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</si>
  <si>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</si>
  <si>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</si>
  <si>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</si>
  <si>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</si>
  <si>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</si>
  <si>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</si>
  <si>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</si>
  <si>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</si>
  <si>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</si>
  <si>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</si>
  <si>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</si>
  <si>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</si>
  <si>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</si>
  <si>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</si>
  <si>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</si>
  <si>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</si>
  <si>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</si>
  <si>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</si>
  <si>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</si>
  <si>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</si>
  <si>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</si>
  <si>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</si>
  <si>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</si>
  <si>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</si>
  <si>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</si>
  <si>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</si>
  <si>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</si>
  <si>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</si>
  <si>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</si>
  <si>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</si>
  <si>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</si>
  <si>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</si>
  <si>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</si>
  <si>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</si>
  <si>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</si>
  <si>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</si>
  <si>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</si>
  <si>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</si>
  <si>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介護保険特別会計（保険事業勘定）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</si>
  <si>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</si>
  <si>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</si>
  <si>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</si>
  <si>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</si>
  <si>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</si>
  <si>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</si>
  <si>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</si>
  <si>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</si>
  <si>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</si>
  <si>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</si>
  <si>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</si>
  <si>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</si>
  <si>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</si>
  <si>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</si>
  <si>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</si>
  <si>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</si>
  <si>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</si>
  <si>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</si>
  <si>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</si>
  <si>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</si>
  <si>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</si>
  <si>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</si>
  <si>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</si>
  <si>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</si>
  <si>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</si>
  <si>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</si>
  <si>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</si>
  <si>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</si>
  <si>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</si>
  <si>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</si>
  <si>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</si>
  <si>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</si>
  <si>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</si>
  <si>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</si>
  <si>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</si>
  <si>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</si>
  <si>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</si>
  <si>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</si>
  <si>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</si>
  <si>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</si>
  <si>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</si>
  <si>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</si>
  <si>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</si>
  <si>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</si>
  <si>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</si>
  <si>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</si>
  <si>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</si>
  <si>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</si>
  <si>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</si>
  <si>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</si>
  <si>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</si>
  <si>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</si>
  <si>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</si>
  <si>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</si>
  <si>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</si>
  <si>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</si>
  <si>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</si>
  <si>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</si>
  <si>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</si>
  <si>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</si>
  <si>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</si>
  <si>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</si>
  <si>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</si>
  <si>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</si>
  <si>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</si>
  <si>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</si>
  <si>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</si>
  <si>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</si>
  <si>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</si>
  <si>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</si>
  <si>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</si>
  <si>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</si>
  <si>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</si>
  <si>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</si>
  <si>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</si>
  <si>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</si>
  <si>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</si>
  <si>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</si>
  <si>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</si>
  <si>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</si>
  <si>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</si>
  <si>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</si>
  <si>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</si>
  <si>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</si>
  <si>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</si>
  <si>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</si>
  <si>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10.45</t>
  </si>
  <si>
    <t>▲ 11.92</t>
  </si>
  <si>
    <t>▲ 8.61</t>
  </si>
  <si>
    <t>▲ 4.20</t>
  </si>
  <si>
    <t>水道事業会計</t>
  </si>
  <si>
    <t>一般会計</t>
  </si>
  <si>
    <t>介護保険特別会計（保険事業勘定）</t>
  </si>
  <si>
    <t>国民健康保険特別会計（事業勘定）</t>
  </si>
  <si>
    <t>公共下水道事業特別会計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</si>
  <si>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</si>
  <si>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</si>
  <si>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</si>
  <si>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</si>
  <si>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</si>
  <si>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</si>
  <si>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</si>
  <si>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</si>
  <si>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公立藤田病院組合 病院事業会計</t>
    <rPh sb="0" eb="2">
      <t>コウリツ</t>
    </rPh>
    <rPh sb="2" eb="6">
      <t>フジタビョウイン</t>
    </rPh>
    <rPh sb="6" eb="8">
      <t>クミアイ</t>
    </rPh>
    <rPh sb="9" eb="11">
      <t>ビョウイン</t>
    </rPh>
    <rPh sb="11" eb="13">
      <t>ジギョウ</t>
    </rPh>
    <rPh sb="13" eb="15">
      <t>カイケイ</t>
    </rPh>
    <phoneticPr fontId="2"/>
  </si>
  <si>
    <t>伊達地方消防組合 一般会計</t>
    <rPh sb="0" eb="8">
      <t>ダテチホウショウボウクミアイ</t>
    </rPh>
    <rPh sb="9" eb="13">
      <t>イッパンカイケイ</t>
    </rPh>
    <phoneticPr fontId="2"/>
  </si>
  <si>
    <t>伊達地方衛生処理組合 一般会計</t>
    <rPh sb="0" eb="10">
      <t>ダテチホウエイセイショリクミアイ</t>
    </rPh>
    <rPh sb="11" eb="15">
      <t>イッパンカイケイ</t>
    </rPh>
    <phoneticPr fontId="2"/>
  </si>
  <si>
    <t>伊達地方衛生処理組合 し尿処理事業特別会計</t>
    <rPh sb="0" eb="10">
      <t>ダテチホウエイセイショリクミアイ</t>
    </rPh>
    <rPh sb="12" eb="13">
      <t>ニョウ</t>
    </rPh>
    <rPh sb="13" eb="15">
      <t>ショリ</t>
    </rPh>
    <rPh sb="15" eb="17">
      <t>ジギョウ</t>
    </rPh>
    <rPh sb="17" eb="21">
      <t>トクベツカイケイ</t>
    </rPh>
    <phoneticPr fontId="2"/>
  </si>
  <si>
    <t>伊達地方衛生処理組合 ごみ処理事業特別会計</t>
    <rPh sb="0" eb="10">
      <t>ダテチホウエイセイショリクミアイ</t>
    </rPh>
    <rPh sb="13" eb="15">
      <t>ショリ</t>
    </rPh>
    <rPh sb="15" eb="17">
      <t>ジギョウ</t>
    </rPh>
    <rPh sb="17" eb="21">
      <t>トクベツカイケイ</t>
    </rPh>
    <phoneticPr fontId="2"/>
  </si>
  <si>
    <t>福島地方水道用水供給企業団 福島地方水道企業団会計</t>
    <rPh sb="0" eb="13">
      <t>フクシマチホウスイドウヨウミズキョウキュウキギョウダン</t>
    </rPh>
    <rPh sb="14" eb="16">
      <t>フクシマ</t>
    </rPh>
    <rPh sb="16" eb="18">
      <t>チホウ</t>
    </rPh>
    <rPh sb="18" eb="20">
      <t>スイドウ</t>
    </rPh>
    <rPh sb="20" eb="22">
      <t>キギョウ</t>
    </rPh>
    <rPh sb="22" eb="23">
      <t>ダン</t>
    </rPh>
    <rPh sb="23" eb="25">
      <t>カイケイ</t>
    </rPh>
    <phoneticPr fontId="2"/>
  </si>
  <si>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2"/>
  </si>
  <si>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2"/>
  </si>
  <si>
    <t>福島県市町村総合事務組合 一般会計</t>
    <rPh sb="0" eb="3">
      <t>フクシマケン</t>
    </rPh>
    <rPh sb="3" eb="6">
      <t>シチョウソン</t>
    </rPh>
    <rPh sb="6" eb="8">
      <t>ソウゴウ</t>
    </rPh>
    <rPh sb="8" eb="12">
      <t>ジムクミアイ</t>
    </rPh>
    <rPh sb="13" eb="17">
      <t>イッパンカイケイ</t>
    </rPh>
    <phoneticPr fontId="2"/>
  </si>
  <si>
    <t>福島県市町村総合事務組合 消防補償等特別会計</t>
    <rPh sb="0" eb="3">
      <t>フクシマケン</t>
    </rPh>
    <rPh sb="3" eb="6">
      <t>シチョウソン</t>
    </rPh>
    <rPh sb="6" eb="8">
      <t>ソウゴウ</t>
    </rPh>
    <rPh sb="8" eb="12">
      <t>ジムクミアイ</t>
    </rPh>
    <rPh sb="13" eb="15">
      <t>ショウボウ</t>
    </rPh>
    <rPh sb="15" eb="17">
      <t>ホショウ</t>
    </rPh>
    <rPh sb="17" eb="18">
      <t>トウ</t>
    </rPh>
    <rPh sb="18" eb="22">
      <t>トクベツカイケイ</t>
    </rPh>
    <phoneticPr fontId="2"/>
  </si>
  <si>
    <t>福島県市町村総合事務組合 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2"/>
  </si>
  <si>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8">
      <t>トクベツカイケイ</t>
    </rPh>
    <phoneticPr fontId="2"/>
  </si>
  <si>
    <t>福島県市町村総合事務組合 自治会館管理特別会計</t>
    <rPh sb="0" eb="3">
      <t>フクシマケン</t>
    </rPh>
    <rPh sb="3" eb="6">
      <t>シチョウソン</t>
    </rPh>
    <rPh sb="6" eb="8">
      <t>ソウゴウ</t>
    </rPh>
    <rPh sb="8" eb="12">
      <t>ジムクミアイ</t>
    </rPh>
    <rPh sb="13" eb="17">
      <t>ジチカイカン</t>
    </rPh>
    <rPh sb="17" eb="19">
      <t>カンリ</t>
    </rPh>
    <rPh sb="19" eb="23">
      <t>トクベツカイケイ</t>
    </rPh>
    <phoneticPr fontId="2"/>
  </si>
  <si>
    <t>(一財)桑折町振興公社</t>
    <rPh sb="1" eb="2">
      <t>イチ</t>
    </rPh>
    <rPh sb="2" eb="4">
      <t>ザイ</t>
    </rPh>
    <rPh sb="4" eb="7">
      <t>コオリマチ</t>
    </rPh>
    <rPh sb="7" eb="11">
      <t>シンコウコウシャ</t>
    </rPh>
    <phoneticPr fontId="2"/>
  </si>
  <si>
    <t>福島地方土地開発公社</t>
    <rPh sb="0" eb="10">
      <t>フクシマチホウトチカイハツコウシャ</t>
    </rPh>
    <phoneticPr fontId="2"/>
  </si>
  <si>
    <t>役場庁舎建設基金</t>
  </si>
  <si>
    <t>ふれあい福祉基金</t>
  </si>
  <si>
    <t>文教施設建設基金</t>
  </si>
  <si>
    <t>ふるさと振興基金</t>
    <rPh sb="4" eb="6">
      <t>シンコウ</t>
    </rPh>
    <rPh sb="6" eb="8">
      <t>キキン</t>
    </rPh>
    <phoneticPr fontId="2"/>
  </si>
  <si>
    <t>長期避難者生活拠点形成交付金基金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</si>
  <si>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</si>
  <si>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</si>
  <si>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</si>
  <si>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</si>
  <si>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・債務負担行為に基づく支出予定額や退職手当負担見込額等が減少したことにより将来負担比率は減少傾向にある。
・有形固定資産減価償却率が類似団体より低い傾向にある。しかし、近年は施設老朽化が進行しているため、平成27年12月に「公共施設等総合管理計画」を策定し、同計画に基づき、適正な運用管理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</si>
  <si>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</si>
  <si>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</si>
  <si>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</si>
  <si>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</si>
  <si>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</si>
  <si>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</si>
  <si>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実質公債費比率及び将来負担比率は、近年ほぼ横這いで推移している。今後、庁舎建設を予定しており、上昇に転じることが予想される。急激な上昇にならないよう健全な財政運営に努めていく。</t>
    <rPh sb="0" eb="2">
      <t>ジッシツ</t>
    </rPh>
    <rPh sb="2" eb="5">
      <t>コウサイヒ</t>
    </rPh>
    <rPh sb="5" eb="7">
      <t>ヒリツ</t>
    </rPh>
    <rPh sb="7" eb="8">
      <t>オヨ</t>
    </rPh>
    <rPh sb="9" eb="11">
      <t>ショウライ</t>
    </rPh>
    <rPh sb="11" eb="13">
      <t>フタン</t>
    </rPh>
    <rPh sb="13" eb="15">
      <t>ヒリツ</t>
    </rPh>
    <rPh sb="17" eb="19">
      <t>キンネン</t>
    </rPh>
    <rPh sb="21" eb="23">
      <t>ヨコバ</t>
    </rPh>
    <rPh sb="25" eb="27">
      <t>スイイ</t>
    </rPh>
    <rPh sb="32" eb="34">
      <t>コンゴ</t>
    </rPh>
    <rPh sb="35" eb="37">
      <t>チョウシャ</t>
    </rPh>
    <rPh sb="37" eb="39">
      <t>ケンセツ</t>
    </rPh>
    <rPh sb="40" eb="42">
      <t>ヨテイ</t>
    </rPh>
    <rPh sb="47" eb="49">
      <t>ジョウショウ</t>
    </rPh>
    <rPh sb="50" eb="51">
      <t>テン</t>
    </rPh>
    <rPh sb="56" eb="58">
      <t>ヨソウ</t>
    </rPh>
    <rPh sb="62" eb="64">
      <t>キュウゲキ</t>
    </rPh>
    <rPh sb="65" eb="67">
      <t>ジョウショウ</t>
    </rPh>
    <rPh sb="74" eb="76">
      <t>ケンゼン</t>
    </rPh>
    <rPh sb="77" eb="79">
      <t>ザイセイ</t>
    </rPh>
    <rPh sb="79" eb="81">
      <t>ウンエイ</t>
    </rPh>
    <rPh sb="82" eb="8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</si>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</sst>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83A9B77D-77D2-4565-8851-E74EDCF3863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9E77-4B9D-836A-5F4085B55F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117329</c:v>
                </c:pt>
                <c:pt idx="1">
                  <c:v>218309</c:v>
                </c:pt>
                <c:pt idx="2">
                  <c:v>149238</c:v>
                </c:pt>
                <c:pt idx="3">
                  <c:v>53745</c:v>
                </c:pt>
                <c:pt idx="4">
                  <c:v>45108</c:v>
                </c:pt>
              </c:numCache>
            </c:numRef>
          </c:val>
          <c:smooth val="0"/>
          <c:extLst>
            <c:ext xmlns:c16="http://schemas.microsoft.com/office/drawing/2014/chart" uri="{C3380CC4-5D6E-409C-BE32-E72D297353CC}">
              <c16:uniqueId val="{00000001-9E77-4B9D-836A-5F4085B55FA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7.96</c:v>
                </c:pt>
                <c:pt idx="1">
                  <c:v>14.79</c:v>
                </c:pt>
                <c:pt idx="2">
                  <c:v>8.89</c:v>
                </c:pt>
                <c:pt idx="3">
                  <c:v>6.28</c:v>
                </c:pt>
                <c:pt idx="4">
                  <c:v>7.94</c:v>
                </c:pt>
              </c:numCache>
            </c:numRef>
          </c:val>
          <c:extLst>
            <c:ext xmlns:c16="http://schemas.microsoft.com/office/drawing/2014/chart" uri="{C3380CC4-5D6E-409C-BE32-E72D297353CC}">
              <c16:uniqueId val="{00000000-5DE7-45B6-B9A9-82A4EA49D9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27.12</c:v>
                </c:pt>
                <c:pt idx="1">
                  <c:v>26.04</c:v>
                </c:pt>
                <c:pt idx="2">
                  <c:v>28.39</c:v>
                </c:pt>
                <c:pt idx="3">
                  <c:v>27.69</c:v>
                </c:pt>
                <c:pt idx="4">
                  <c:v>25.13</c:v>
                </c:pt>
              </c:numCache>
            </c:numRef>
          </c:val>
          <c:extLst>
            <c:ext xmlns:c16="http://schemas.microsoft.com/office/drawing/2014/chart" uri="{C3380CC4-5D6E-409C-BE32-E72D297353CC}">
              <c16:uniqueId val="{00000001-5DE7-45B6-B9A9-82A4EA49D9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-10.45</c:v>
                </c:pt>
                <c:pt idx="1">
                  <c:v>2.9</c:v>
                </c:pt>
                <c:pt idx="2">
                  <c:v>-11.92</c:v>
                </c:pt>
                <c:pt idx="3">
                  <c:v>-8.61</c:v>
                </c:pt>
                <c:pt idx="4">
                  <c:v>-4.2</c:v>
                </c:pt>
              </c:numCache>
            </c:numRef>
          </c:val>
          <c:smooth val="0"/>
          <c:extLst>
            <c:ext xmlns:c16="http://schemas.microsoft.com/office/drawing/2014/chart" uri="{C3380CC4-5D6E-409C-BE32-E72D297353CC}">
              <c16:uniqueId val="{00000002-5DE7-45B6-B9A9-82A4EA49D9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EA1-4976-861B-7475662A421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EA1-4976-861B-7475662A421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EA1-4976-861B-7475662A421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EA1-4976-861B-7475662A421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4-6EA1-4976-861B-7475662A4219}"/>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0.26</c:v>
                </c:pt>
                <c:pt idx="2">
                  <c:v>#N/A</c:v>
                </c:pt>
                <c:pt idx="3">
                  <c:v>0.24</c:v>
                </c:pt>
                <c:pt idx="4">
                  <c:v>#N/A</c:v>
                </c:pt>
                <c:pt idx="5">
                  <c:v>0.28000000000000003</c:v>
                </c:pt>
                <c:pt idx="6">
                  <c:v>#N/A</c:v>
                </c:pt>
                <c:pt idx="7">
                  <c:v>0.13</c:v>
                </c:pt>
                <c:pt idx="8">
                  <c:v>#N/A</c:v>
                </c:pt>
                <c:pt idx="9">
                  <c:v>0.14000000000000001</c:v>
                </c:pt>
              </c:numCache>
            </c:numRef>
          </c:val>
          <c:extLst>
            <c:ext xmlns:c16="http://schemas.microsoft.com/office/drawing/2014/chart" uri="{C3380CC4-5D6E-409C-BE32-E72D297353CC}">
              <c16:uniqueId val="{00000005-6EA1-4976-861B-7475662A4219}"/>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2.91</c:v>
                </c:pt>
                <c:pt idx="2">
                  <c:v>#N/A</c:v>
                </c:pt>
                <c:pt idx="3">
                  <c:v>2.29</c:v>
                </c:pt>
                <c:pt idx="4">
                  <c:v>#N/A</c:v>
                </c:pt>
                <c:pt idx="5">
                  <c:v>1.1000000000000001</c:v>
                </c:pt>
                <c:pt idx="6">
                  <c:v>#N/A</c:v>
                </c:pt>
                <c:pt idx="7">
                  <c:v>2.29</c:v>
                </c:pt>
                <c:pt idx="8">
                  <c:v>#N/A</c:v>
                </c:pt>
                <c:pt idx="9">
                  <c:v>1.65</c:v>
                </c:pt>
              </c:numCache>
            </c:numRef>
          </c:val>
          <c:extLst>
            <c:ext xmlns:c16="http://schemas.microsoft.com/office/drawing/2014/chart" uri="{C3380CC4-5D6E-409C-BE32-E72D297353CC}">
              <c16:uniqueId val="{00000006-6EA1-4976-861B-7475662A421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0.38</c:v>
                </c:pt>
                <c:pt idx="2">
                  <c:v>#N/A</c:v>
                </c:pt>
                <c:pt idx="3">
                  <c:v>1.33</c:v>
                </c:pt>
                <c:pt idx="4">
                  <c:v>#N/A</c:v>
                </c:pt>
                <c:pt idx="5">
                  <c:v>1.52</c:v>
                </c:pt>
                <c:pt idx="6">
                  <c:v>#N/A</c:v>
                </c:pt>
                <c:pt idx="7">
                  <c:v>1.84</c:v>
                </c:pt>
                <c:pt idx="8">
                  <c:v>#N/A</c:v>
                </c:pt>
                <c:pt idx="9">
                  <c:v>2.19</c:v>
                </c:pt>
              </c:numCache>
            </c:numRef>
          </c:val>
          <c:extLst>
            <c:ext xmlns:c16="http://schemas.microsoft.com/office/drawing/2014/chart" uri="{C3380CC4-5D6E-409C-BE32-E72D297353CC}">
              <c16:uniqueId val="{00000007-6EA1-4976-861B-7475662A421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7.96</c:v>
                </c:pt>
                <c:pt idx="2">
                  <c:v>#N/A</c:v>
                </c:pt>
                <c:pt idx="3">
                  <c:v>14.78</c:v>
                </c:pt>
                <c:pt idx="4">
                  <c:v>#N/A</c:v>
                </c:pt>
                <c:pt idx="5">
                  <c:v>8.89</c:v>
                </c:pt>
                <c:pt idx="6">
                  <c:v>#N/A</c:v>
                </c:pt>
                <c:pt idx="7">
                  <c:v>6.28</c:v>
                </c:pt>
                <c:pt idx="8">
                  <c:v>#N/A</c:v>
                </c:pt>
                <c:pt idx="9">
                  <c:v>7.93</c:v>
                </c:pt>
              </c:numCache>
            </c:numRef>
          </c:val>
          <c:extLst>
            <c:ext xmlns:c16="http://schemas.microsoft.com/office/drawing/2014/chart" uri="{C3380CC4-5D6E-409C-BE32-E72D297353CC}">
              <c16:uniqueId val="{00000008-6EA1-4976-861B-7475662A421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6.41</c:v>
                </c:pt>
                <c:pt idx="2">
                  <c:v>#N/A</c:v>
                </c:pt>
                <c:pt idx="3">
                  <c:v>8.9</c:v>
                </c:pt>
                <c:pt idx="4">
                  <c:v>#N/A</c:v>
                </c:pt>
                <c:pt idx="5">
                  <c:v>11.28</c:v>
                </c:pt>
                <c:pt idx="6">
                  <c:v>#N/A</c:v>
                </c:pt>
                <c:pt idx="7">
                  <c:v>11.62</c:v>
                </c:pt>
                <c:pt idx="8">
                  <c:v>#N/A</c:v>
                </c:pt>
                <c:pt idx="9">
                  <c:v>13.09</c:v>
                </c:pt>
              </c:numCache>
            </c:numRef>
          </c:val>
          <c:extLst>
            <c:ext xmlns:c16="http://schemas.microsoft.com/office/drawing/2014/chart" uri="{C3380CC4-5D6E-409C-BE32-E72D297353CC}">
              <c16:uniqueId val="{00000009-6EA1-4976-861B-7475662A421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364</c:v>
                </c:pt>
                <c:pt idx="5">
                  <c:v>358</c:v>
                </c:pt>
                <c:pt idx="8">
                  <c:v>373</c:v>
                </c:pt>
                <c:pt idx="11">
                  <c:v>380</c:v>
                </c:pt>
                <c:pt idx="14">
                  <c:v>368</c:v>
                </c:pt>
              </c:numCache>
            </c:numRef>
          </c:val>
          <c:extLst>
            <c:ext xmlns:c16="http://schemas.microsoft.com/office/drawing/2014/chart" uri="{C3380CC4-5D6E-409C-BE32-E72D297353CC}">
              <c16:uniqueId val="{00000000-DFE5-48C2-84A8-4B24D2BF13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FE5-48C2-84A8-4B24D2BF13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42</c:v>
                </c:pt>
                <c:pt idx="3">
                  <c:v>104</c:v>
                </c:pt>
                <c:pt idx="6">
                  <c:v>134</c:v>
                </c:pt>
                <c:pt idx="9">
                  <c:v>88</c:v>
                </c:pt>
                <c:pt idx="12">
                  <c:v>35</c:v>
                </c:pt>
              </c:numCache>
            </c:numRef>
          </c:val>
          <c:extLst>
            <c:ext xmlns:c16="http://schemas.microsoft.com/office/drawing/2014/chart" uri="{C3380CC4-5D6E-409C-BE32-E72D297353CC}">
              <c16:uniqueId val="{00000002-DFE5-48C2-84A8-4B24D2BF13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52</c:v>
                </c:pt>
                <c:pt idx="3">
                  <c:v>55</c:v>
                </c:pt>
                <c:pt idx="6">
                  <c:v>69</c:v>
                </c:pt>
                <c:pt idx="9">
                  <c:v>81</c:v>
                </c:pt>
                <c:pt idx="12">
                  <c:v>85</c:v>
                </c:pt>
              </c:numCache>
            </c:numRef>
          </c:val>
          <c:extLst>
            <c:ext xmlns:c16="http://schemas.microsoft.com/office/drawing/2014/chart" uri="{C3380CC4-5D6E-409C-BE32-E72D297353CC}">
              <c16:uniqueId val="{00000003-DFE5-48C2-84A8-4B24D2BF13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122</c:v>
                </c:pt>
                <c:pt idx="3">
                  <c:v>124</c:v>
                </c:pt>
                <c:pt idx="6">
                  <c:v>130</c:v>
                </c:pt>
                <c:pt idx="9">
                  <c:v>132</c:v>
                </c:pt>
                <c:pt idx="12">
                  <c:v>141</c:v>
                </c:pt>
              </c:numCache>
            </c:numRef>
          </c:val>
          <c:extLst>
            <c:ext xmlns:c16="http://schemas.microsoft.com/office/drawing/2014/chart" uri="{C3380CC4-5D6E-409C-BE32-E72D297353CC}">
              <c16:uniqueId val="{00000004-DFE5-48C2-84A8-4B24D2BF13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FE5-48C2-84A8-4B24D2BF13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FE5-48C2-84A8-4B24D2BF13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441</c:v>
                </c:pt>
                <c:pt idx="3">
                  <c:v>420</c:v>
                </c:pt>
                <c:pt idx="6">
                  <c:v>430</c:v>
                </c:pt>
                <c:pt idx="9">
                  <c:v>432</c:v>
                </c:pt>
                <c:pt idx="12">
                  <c:v>416</c:v>
                </c:pt>
              </c:numCache>
            </c:numRef>
          </c:val>
          <c:extLst>
            <c:ext xmlns:c16="http://schemas.microsoft.com/office/drawing/2014/chart" uri="{C3380CC4-5D6E-409C-BE32-E72D297353CC}">
              <c16:uniqueId val="{00000007-DFE5-48C2-84A8-4B24D2BF13A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293</c:v>
                </c:pt>
                <c:pt idx="2">
                  <c:v>#N/A</c:v>
                </c:pt>
                <c:pt idx="3">
                  <c:v>#N/A</c:v>
                </c:pt>
                <c:pt idx="4">
                  <c:v>345</c:v>
                </c:pt>
                <c:pt idx="5">
                  <c:v>#N/A</c:v>
                </c:pt>
                <c:pt idx="6">
                  <c:v>#N/A</c:v>
                </c:pt>
                <c:pt idx="7">
                  <c:v>390</c:v>
                </c:pt>
                <c:pt idx="8">
                  <c:v>#N/A</c:v>
                </c:pt>
                <c:pt idx="9">
                  <c:v>#N/A</c:v>
                </c:pt>
                <c:pt idx="10">
                  <c:v>353</c:v>
                </c:pt>
                <c:pt idx="11">
                  <c:v>#N/A</c:v>
                </c:pt>
                <c:pt idx="12">
                  <c:v>#N/A</c:v>
                </c:pt>
                <c:pt idx="13">
                  <c:v>309</c:v>
                </c:pt>
                <c:pt idx="14">
                  <c:v>#N/A</c:v>
                </c:pt>
              </c:numCache>
            </c:numRef>
          </c:val>
          <c:smooth val="0"/>
          <c:extLst>
            <c:ext xmlns:c16="http://schemas.microsoft.com/office/drawing/2014/chart" uri="{C3380CC4-5D6E-409C-BE32-E72D297353CC}">
              <c16:uniqueId val="{00000008-DFE5-48C2-84A8-4B24D2BF13A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4341</c:v>
                </c:pt>
                <c:pt idx="5">
                  <c:v>4356</c:v>
                </c:pt>
                <c:pt idx="8">
                  <c:v>4445</c:v>
                </c:pt>
                <c:pt idx="11">
                  <c:v>4364</c:v>
                </c:pt>
                <c:pt idx="14">
                  <c:v>4263</c:v>
                </c:pt>
              </c:numCache>
            </c:numRef>
          </c:val>
          <c:extLst>
            <c:ext xmlns:c16="http://schemas.microsoft.com/office/drawing/2014/chart" uri="{C3380CC4-5D6E-409C-BE32-E72D297353CC}">
              <c16:uniqueId val="{00000000-C90C-446C-AFA6-A94C973FD3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56</c:v>
                </c:pt>
                <c:pt idx="5">
                  <c:v>54</c:v>
                </c:pt>
                <c:pt idx="8">
                  <c:v>38</c:v>
                </c:pt>
                <c:pt idx="11">
                  <c:v>20</c:v>
                </c:pt>
                <c:pt idx="14">
                  <c:v>12</c:v>
                </c:pt>
              </c:numCache>
            </c:numRef>
          </c:val>
          <c:extLst>
            <c:ext xmlns:c16="http://schemas.microsoft.com/office/drawing/2014/chart" uri="{C3380CC4-5D6E-409C-BE32-E72D297353CC}">
              <c16:uniqueId val="{00000001-C90C-446C-AFA6-A94C973FD3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2908</c:v>
                </c:pt>
                <c:pt idx="5">
                  <c:v>2901</c:v>
                </c:pt>
                <c:pt idx="8">
                  <c:v>3137</c:v>
                </c:pt>
                <c:pt idx="11">
                  <c:v>3010</c:v>
                </c:pt>
                <c:pt idx="14">
                  <c:v>2933</c:v>
                </c:pt>
              </c:numCache>
            </c:numRef>
          </c:val>
          <c:extLst>
            <c:ext xmlns:c16="http://schemas.microsoft.com/office/drawing/2014/chart" uri="{C3380CC4-5D6E-409C-BE32-E72D297353CC}">
              <c16:uniqueId val="{00000002-C90C-446C-AFA6-A94C973FD3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90C-446C-AFA6-A94C973FD3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90C-446C-AFA6-A94C973FD3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90C-446C-AFA6-A94C973FD3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897</c:v>
                </c:pt>
                <c:pt idx="3">
                  <c:v>810</c:v>
                </c:pt>
                <c:pt idx="6">
                  <c:v>740</c:v>
                </c:pt>
                <c:pt idx="9">
                  <c:v>685</c:v>
                </c:pt>
                <c:pt idx="12">
                  <c:v>638</c:v>
                </c:pt>
              </c:numCache>
            </c:numRef>
          </c:val>
          <c:extLst>
            <c:ext xmlns:c16="http://schemas.microsoft.com/office/drawing/2014/chart" uri="{C3380CC4-5D6E-409C-BE32-E72D297353CC}">
              <c16:uniqueId val="{00000006-C90C-446C-AFA6-A94C973FD3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976</c:v>
                </c:pt>
                <c:pt idx="3">
                  <c:v>1019</c:v>
                </c:pt>
                <c:pt idx="6">
                  <c:v>977</c:v>
                </c:pt>
                <c:pt idx="9">
                  <c:v>903</c:v>
                </c:pt>
                <c:pt idx="12">
                  <c:v>843</c:v>
                </c:pt>
              </c:numCache>
            </c:numRef>
          </c:val>
          <c:extLst>
            <c:ext xmlns:c16="http://schemas.microsoft.com/office/drawing/2014/chart" uri="{C3380CC4-5D6E-409C-BE32-E72D297353CC}">
              <c16:uniqueId val="{00000007-C90C-446C-AFA6-A94C973FD3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1197</c:v>
                </c:pt>
                <c:pt idx="3">
                  <c:v>1305</c:v>
                </c:pt>
                <c:pt idx="6">
                  <c:v>1370</c:v>
                </c:pt>
                <c:pt idx="9">
                  <c:v>1343</c:v>
                </c:pt>
                <c:pt idx="12">
                  <c:v>1311</c:v>
                </c:pt>
              </c:numCache>
            </c:numRef>
          </c:val>
          <c:extLst>
            <c:ext xmlns:c16="http://schemas.microsoft.com/office/drawing/2014/chart" uri="{C3380CC4-5D6E-409C-BE32-E72D297353CC}">
              <c16:uniqueId val="{00000008-C90C-446C-AFA6-A94C973FD3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424</c:v>
                </c:pt>
                <c:pt idx="3">
                  <c:v>388</c:v>
                </c:pt>
                <c:pt idx="6">
                  <c:v>352</c:v>
                </c:pt>
                <c:pt idx="9">
                  <c:v>264</c:v>
                </c:pt>
                <c:pt idx="12">
                  <c:v>236</c:v>
                </c:pt>
              </c:numCache>
            </c:numRef>
          </c:val>
          <c:extLst>
            <c:ext xmlns:c16="http://schemas.microsoft.com/office/drawing/2014/chart" uri="{C3380CC4-5D6E-409C-BE32-E72D297353CC}">
              <c16:uniqueId val="{00000009-C90C-446C-AFA6-A94C973FD3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4171</c:v>
                </c:pt>
                <c:pt idx="3">
                  <c:v>4291</c:v>
                </c:pt>
                <c:pt idx="6">
                  <c:v>4497</c:v>
                </c:pt>
                <c:pt idx="9">
                  <c:v>4424</c:v>
                </c:pt>
                <c:pt idx="12">
                  <c:v>4290</c:v>
                </c:pt>
              </c:numCache>
            </c:numRef>
          </c:val>
          <c:extLst>
            <c:ext xmlns:c16="http://schemas.microsoft.com/office/drawing/2014/chart" uri="{C3380CC4-5D6E-409C-BE32-E72D297353CC}">
              <c16:uniqueId val="{0000000A-C90C-446C-AFA6-A94C973FD3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360</c:v>
                </c:pt>
                <c:pt idx="2">
                  <c:v>#N/A</c:v>
                </c:pt>
                <c:pt idx="3">
                  <c:v>#N/A</c:v>
                </c:pt>
                <c:pt idx="4">
                  <c:v>502</c:v>
                </c:pt>
                <c:pt idx="5">
                  <c:v>#N/A</c:v>
                </c:pt>
                <c:pt idx="6">
                  <c:v>#N/A</c:v>
                </c:pt>
                <c:pt idx="7">
                  <c:v>316</c:v>
                </c:pt>
                <c:pt idx="8">
                  <c:v>#N/A</c:v>
                </c:pt>
                <c:pt idx="9">
                  <c:v>#N/A</c:v>
                </c:pt>
                <c:pt idx="10">
                  <c:v>226</c:v>
                </c:pt>
                <c:pt idx="11">
                  <c:v>#N/A</c:v>
                </c:pt>
                <c:pt idx="12">
                  <c:v>#N/A</c:v>
                </c:pt>
                <c:pt idx="13">
                  <c:v>111</c:v>
                </c:pt>
                <c:pt idx="14">
                  <c:v>#N/A</c:v>
                </c:pt>
              </c:numCache>
            </c:numRef>
          </c:val>
          <c:smooth val="0"/>
          <c:extLst>
            <c:ext xmlns:c16="http://schemas.microsoft.com/office/drawing/2014/chart" uri="{C3380CC4-5D6E-409C-BE32-E72D297353CC}">
              <c16:uniqueId val="{0000000B-C90C-446C-AFA6-A94C973FD3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984</c:v>
                </c:pt>
                <c:pt idx="1">
                  <c:v>944</c:v>
                </c:pt>
                <c:pt idx="2">
                  <c:v>855</c:v>
                </c:pt>
              </c:numCache>
            </c:numRef>
          </c:val>
          <c:extLst>
            <c:ext xmlns:c16="http://schemas.microsoft.com/office/drawing/2014/chart" uri="{C3380CC4-5D6E-409C-BE32-E72D297353CC}">
              <c16:uniqueId val="{00000000-B1C9-472E-B6C3-34222F9EC6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B1C9-472E-B6C3-34222F9EC6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1864</c:v>
                </c:pt>
                <c:pt idx="1">
                  <c:v>1860</c:v>
                </c:pt>
                <c:pt idx="2">
                  <c:v>1766</c:v>
                </c:pt>
              </c:numCache>
            </c:numRef>
          </c:val>
          <c:extLst>
            <c:ext xmlns:c16="http://schemas.microsoft.com/office/drawing/2014/chart" uri="{C3380CC4-5D6E-409C-BE32-E72D297353CC}">
              <c16:uniqueId val="{00000002-B1C9-472E-B6C3-34222F9EC68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{ABEE8466-2D69-4F59-9AB4-BDBA902B0A6E}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24E-477B-8D89-D8FD73F0E7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{94B09113-4EAC-41EB-8F26-97D453394179}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4E-477B-8D89-D8FD73F0E7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{98FE1BF9-209E-4C78-B247-643979EBA075}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4E-477B-8D89-D8FD73F0E7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{37B613AE-E696-4651-A994-A3763E3BD053}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4E-477B-8D89-D8FD73F0E7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{D6E44CA8-467B-46B6-8499-AEE35E2734BC}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4E-477B-8D89-D8FD73F0E7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{453B72EC-6394-4E9C-A3F8-A82BB71C50FE}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24E-477B-8D89-D8FD73F0E7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{7D31F1A2-A46D-49CA-8269-33C4C70E50E5}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24E-477B-8D89-D8FD73F0E7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{483A8DC3-F7AB-45AA-8CA1-32908E4A64D0}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24E-477B-8D89-D8FD73F0E7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{822623EA-B30A-4AB2-AC06-42CC587E1AE2}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24E-477B-8D89-D8FD73F0E7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58.2</c:v>
                </c:pt>
                <c:pt idx="32">
                  <c:v>59.8</c:v>
                </c:pt>
              </c:numCache>
            </c:numRef>
          </c:xVal>
          <c:yVal>
            <c:numRef>
              <c:f>公会計指標分析・財政指標組合せ分析表!$BP$51:$DC$51</c:f>
              <c:numCache>
                <c:formatCode>#,##0.0;"▲ "#,##0.0</c:formatCode>
                <c:ptCount val="40"/>
                <c:pt idx="16">
                  <c:v>10.1</c:v>
                </c:pt>
                <c:pt idx="24">
                  <c:v>7.4</c:v>
                </c:pt>
                <c:pt idx="32">
                  <c:v>3.6</c:v>
                </c:pt>
              </c:numCache>
            </c:numRef>
          </c:yVal>
          <c:smooth val="0"/>
          <c:extLst>
            <c:ext xmlns:c16="http://schemas.microsoft.com/office/drawing/2014/chart" uri="{C3380CC4-5D6E-409C-BE32-E72D297353CC}">
              <c16:uniqueId val="{00000009-424E-477B-8D89-D8FD73F0E7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{06A60673-DF79-4788-953F-21C5B95A71CD}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24E-477B-8D89-D8FD73F0E7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{5F1C3E77-FB93-458E-83C4-C77F5E35A099}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4E-477B-8D89-D8FD73F0E7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{B0927F6E-0EA0-45C8-A075-ACE6661EE91F}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4E-477B-8D89-D8FD73F0E7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{7E83CC70-39CF-4FDE-869A-6CAFDA62F9B2}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4E-477B-8D89-D8FD73F0E7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{FAAD6478-40A3-4AD7-B381-F69FFAFD97C5}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4E-477B-8D89-D8FD73F0E7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{C99A7146-2646-41BC-AC56-4E513C27AB79}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24E-477B-8D89-D8FD73F0E7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{C1FB8061-7FE0-4F35-8A16-C093B5B371A1}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24E-477B-8D89-D8FD73F0E7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{3A9818B0-B19E-4480-9AEB-485964F9A0C1}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24E-477B-8D89-D8FD73F0E7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{47020B94-502A-4A20-A0AA-1F7038A7DFB8}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24E-477B-8D89-D8FD73F0E7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extLst>
            <c:ext xmlns:c16="http://schemas.microsoft.com/office/drawing/2014/chart" uri="{C3380CC4-5D6E-409C-BE32-E72D297353CC}">
              <c16:uniqueId val="{00000013-424E-477B-8D89-D8FD73F0E7CD}"/>
            </c:ext>
          </c:extLst>
        </c:ser>
        <c:dLbls>
          <c:showLegendKey val="0"/>
          <c:showVal val="1"/>
          <c:showCatName val="0"/>
          <c:showSerName val="0"/>
          <c:showPercent val="0"/>
          <c:showBubbleSize val="0"/>
        </c:dLbls>
        <c:axId val="46179840"/>
        <c:axId val="46181760"/>
      </c:scatterChart>
      <c:valAx>
        <c:axId val="46179840"/>
        <c:scaling>
          <c:orientation val="minMax"/>
          <c:max val="60.5"/>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6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{D3EC7EBF-FA5D-489F-AE35-BE528251E9E7}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7F3-46FB-A6C5-A2A1089561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{B3C2F5DE-BF37-4837-A543-8525DBE9911A}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7F3-46FB-A6C5-A2A1089561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{3E33FD37-631E-4505-AB20-F2DAD08A07DC}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7F3-46FB-A6C5-A2A1089561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{9C969186-D719-45D9-A596-B9379F91444D}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7F3-46FB-A6C5-A2A1089561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{368C238D-1266-482C-85B3-CEA0878C3F44}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7F3-46FB-A6C5-A2A1089561B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{485132DA-0034-4723-BBC8-826A48C95BE4}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7F3-46FB-A6C5-A2A1089561B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{96DCD6A3-D2FB-4A8D-8E57-1445DE099117}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7F3-46FB-A6C5-A2A1089561B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{2B9B637B-45B0-4AA0-B409-F3E90763625F}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7F3-46FB-A6C5-A2A1089561B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{22E1F639-342A-40B1-B27F-E104609451D5}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7F3-46FB-A6C5-A2A1089561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10.4</c:v>
                </c:pt>
                <c:pt idx="16">
                  <c:v>11</c:v>
                </c:pt>
                <c:pt idx="24">
                  <c:v>11.6</c:v>
                </c:pt>
                <c:pt idx="32">
                  <c:v>11.4</c:v>
                </c:pt>
              </c:numCache>
            </c:numRef>
          </c:xVal>
          <c:yVal>
            <c:numRef>
              <c:f>公会計指標分析・財政指標組合せ分析表!$BP$73:$DC$73</c:f>
              <c:numCache>
                <c:formatCode>#,##0.0;"▲ "#,##0.0</c:formatCode>
                <c:ptCount val="40"/>
                <c:pt idx="0">
                  <c:v>11.8</c:v>
                </c:pt>
                <c:pt idx="8">
                  <c:v>15.7</c:v>
                </c:pt>
                <c:pt idx="16">
                  <c:v>10.1</c:v>
                </c:pt>
                <c:pt idx="24">
                  <c:v>7.4</c:v>
                </c:pt>
                <c:pt idx="32">
                  <c:v>3.6</c:v>
                </c:pt>
              </c:numCache>
            </c:numRef>
          </c:yVal>
          <c:smooth val="0"/>
          <c:extLst>
            <c:ext xmlns:c16="http://schemas.microsoft.com/office/drawing/2014/chart" uri="{C3380CC4-5D6E-409C-BE32-E72D297353CC}">
              <c16:uniqueId val="{00000009-A7F3-46FB-A6C5-A2A1089561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{07B0E9CC-B2E0-427B-BAD2-69B5757D85BB}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7F3-46FB-A6C5-A2A1089561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{E4B6939D-7E3F-4D9D-9169-1D085E30DE8F}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7F3-46FB-A6C5-A2A1089561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{A4A10CE6-FC42-47B2-91B0-309E79AC48C0}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7F3-46FB-A6C5-A2A1089561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{B6823FB0-5F92-4F74-9A6F-77B3AE3D6DFA}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7F3-46FB-A6C5-A2A1089561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{A29A2209-7116-4F4B-B82C-27C808F89CBA}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7F3-46FB-A6C5-A2A1089561B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{150B8746-DDCC-4B3E-B211-A54F1BD70292}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7F3-46FB-A6C5-A2A1089561B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{A905E872-4804-4AA4-BC7E-A76EC1A074B3}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7F3-46FB-A6C5-A2A1089561B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{53A3E314-1588-421F-B002-1C0F1B80C59D}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7F3-46FB-A6C5-A2A1089561B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{E8CF76BE-C33D-4EE7-B87D-55FDB725F660}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7F3-46FB-A6C5-A2A1089561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A7F3-46FB-A6C5-A2A1089561B5}"/>
            </c:ext>
          </c:extLst>
        </c:ser>
        <c:dLbls>
          <c:showLegendKey val="0"/>
          <c:showVal val="1"/>
          <c:showCatName val="0"/>
          <c:showSerName val="0"/>
          <c:showPercent val="0"/>
          <c:showBubbleSize val="0"/>
        </c:dLbls>
        <c:axId val="84219776"/>
        <c:axId val="84234240"/>
      </c:scatterChart>
      <c:valAx>
        <c:axId val="84219776"/>
        <c:scaling>
          <c:orientation val="minMax"/>
          <c:max val="11.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の大部分を占める地方債元利償還金は、近年ほぼ横這いで推移しているが、新庁舎整備に伴う起債が予定されていることから、新規地方債発行を抑制するとともに、交付税措置が有利な地方債の活用に努めながら、新庁舎整備の元金償還に備えていく。</a:t>
          </a:r>
        </a:p>
        <a:p>
          <a:r>
            <a:rPr kumimoji="1" lang="ja-JP" altLang="en-US" sz="1400">
              <a:latin typeface="ＭＳ ゴシック" pitchFamily="49" charset="-128"/>
              <a:ea typeface="ＭＳ ゴシック" pitchFamily="49" charset="-128"/>
            </a:rPr>
            <a:t>また、分母を構成する標準財政規模については、地方交付税等に大きく左右されることから、引き続き健全な財政運営に努める。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近年、満期一括償還地方債の借入をしていない状況である。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債務負担行為に基づく支出予定額は、新たな債務負担行為の設定がなく既設定の債務負担行為に係る支出が着実に進展したことにより減少している。</a:t>
          </a:r>
        </a:p>
        <a:p>
          <a:r>
            <a:rPr kumimoji="1" lang="ja-JP" altLang="en-US" sz="1400">
              <a:latin typeface="ＭＳ ゴシック" pitchFamily="49" charset="-128"/>
              <a:ea typeface="ＭＳ ゴシック" pitchFamily="49" charset="-128"/>
            </a:rPr>
            <a:t>新庁舎建設に伴う地方債借入や、充当可能基金の取崩しなどにより、比率は上昇傾向になると予測されるが、今後新規事業を行う場合は、交付税算入率の高い事業を選択するなど、引き続き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福島県桑折町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・経費の節減と収入の確保を図った結果、決算剰余金の一部を財政調整基金に</a:t>
          </a:r>
          <a:r>
            <a:rPr kumimoji="1" lang="en-US" altLang="ja-JP" sz="1600">
              <a:solidFill>
                <a:schemeClr val="dk1"/>
              </a:solidFill>
              <a:effectLst/>
              <a:latin typeface="+mn-lt"/>
              <a:ea typeface="+mn-ea"/>
              <a:cs typeface="+mn-cs"/>
            </a:rPr>
            <a:t>110,000</a:t>
          </a:r>
          <a:r>
            <a:rPr kumimoji="1" lang="ja-JP" altLang="en-US" sz="1600">
              <a:solidFill>
                <a:schemeClr val="dk1"/>
              </a:solidFill>
              <a:effectLst/>
              <a:latin typeface="+mn-lt"/>
              <a:ea typeface="+mn-ea"/>
              <a:cs typeface="+mn-cs"/>
            </a:rPr>
            <a:t>千</a:t>
          </a:r>
          <a:r>
            <a:rPr kumimoji="1" lang="ja-JP" altLang="ja-JP" sz="1600">
              <a:solidFill>
                <a:schemeClr val="dk1"/>
              </a:solidFill>
              <a:effectLst/>
              <a:latin typeface="+mn-lt"/>
              <a:ea typeface="+mn-ea"/>
              <a:cs typeface="+mn-cs"/>
            </a:rPr>
            <a:t>円積み立てた一方、</a:t>
          </a:r>
          <a:r>
            <a:rPr kumimoji="1" lang="ja-JP" altLang="en-US" sz="1600">
              <a:solidFill>
                <a:schemeClr val="dk1"/>
              </a:solidFill>
              <a:effectLst/>
              <a:latin typeface="+mn-lt"/>
              <a:ea typeface="+mn-ea"/>
              <a:cs typeface="+mn-cs"/>
            </a:rPr>
            <a:t>災害公営住宅関連広場整備事業に伴い「長期避難者生活拠点形成交付金基金」</a:t>
          </a:r>
          <a:r>
            <a:rPr kumimoji="1" lang="en-US" altLang="ja-JP" sz="1600">
              <a:solidFill>
                <a:schemeClr val="dk1"/>
              </a:solidFill>
              <a:effectLst/>
              <a:latin typeface="+mn-lt"/>
              <a:ea typeface="+mn-ea"/>
              <a:cs typeface="+mn-cs"/>
            </a:rPr>
            <a:t>43,992</a:t>
          </a:r>
          <a:r>
            <a:rPr kumimoji="1" lang="ja-JP" altLang="en-US" sz="1600">
              <a:solidFill>
                <a:schemeClr val="dk1"/>
              </a:solidFill>
              <a:effectLst/>
              <a:latin typeface="+mn-lt"/>
              <a:ea typeface="+mn-ea"/>
              <a:cs typeface="+mn-cs"/>
            </a:rPr>
            <a:t>千円取り崩したこと、</a:t>
          </a:r>
          <a:r>
            <a:rPr kumimoji="1" lang="ja-JP" altLang="ja-JP" sz="1600">
              <a:solidFill>
                <a:schemeClr val="dk1"/>
              </a:solidFill>
              <a:effectLst/>
              <a:latin typeface="+mn-lt"/>
              <a:ea typeface="+mn-ea"/>
              <a:cs typeface="+mn-cs"/>
            </a:rPr>
            <a:t>役場庁舎建設事業に伴い「役場庁舎建設基金」を</a:t>
          </a:r>
          <a:r>
            <a:rPr kumimoji="1" lang="en-US" altLang="ja-JP" sz="1600">
              <a:solidFill>
                <a:schemeClr val="dk1"/>
              </a:solidFill>
              <a:effectLst/>
              <a:latin typeface="+mn-lt"/>
              <a:ea typeface="+mn-ea"/>
              <a:cs typeface="+mn-cs"/>
            </a:rPr>
            <a:t>28,850</a:t>
          </a:r>
          <a:r>
            <a:rPr kumimoji="1" lang="ja-JP" altLang="en-US" sz="1600">
              <a:solidFill>
                <a:schemeClr val="dk1"/>
              </a:solidFill>
              <a:effectLst/>
              <a:latin typeface="+mn-lt"/>
              <a:ea typeface="+mn-ea"/>
              <a:cs typeface="+mn-cs"/>
            </a:rPr>
            <a:t>千円</a:t>
          </a:r>
          <a:r>
            <a:rPr kumimoji="1" lang="ja-JP" altLang="ja-JP" sz="1600">
              <a:solidFill>
                <a:schemeClr val="dk1"/>
              </a:solidFill>
              <a:effectLst/>
              <a:latin typeface="+mn-lt"/>
              <a:ea typeface="+mn-ea"/>
              <a:cs typeface="+mn-cs"/>
            </a:rPr>
            <a:t>取り崩したこと等により、基金全体としては</a:t>
          </a:r>
          <a:r>
            <a:rPr kumimoji="1" lang="en-US" altLang="ja-JP" sz="1600">
              <a:solidFill>
                <a:schemeClr val="dk1"/>
              </a:solidFill>
              <a:effectLst/>
              <a:latin typeface="+mn-lt"/>
              <a:ea typeface="+mn-ea"/>
              <a:cs typeface="+mn-cs"/>
            </a:rPr>
            <a:t>182,961</a:t>
          </a:r>
          <a:r>
            <a:rPr kumimoji="1" lang="ja-JP" altLang="en-US" sz="1600">
              <a:solidFill>
                <a:schemeClr val="dk1"/>
              </a:solidFill>
              <a:effectLst/>
              <a:latin typeface="+mn-lt"/>
              <a:ea typeface="+mn-ea"/>
              <a:cs typeface="+mn-cs"/>
            </a:rPr>
            <a:t>千円</a:t>
          </a:r>
          <a:r>
            <a:rPr kumimoji="1" lang="ja-JP" altLang="ja-JP" sz="1600">
              <a:solidFill>
                <a:schemeClr val="dk1"/>
              </a:solidFill>
              <a:effectLst/>
              <a:latin typeface="+mn-lt"/>
              <a:ea typeface="+mn-ea"/>
              <a:cs typeface="+mn-cs"/>
            </a:rPr>
            <a:t>の減となった。</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・役場庁舎建設事業を控えているため減少傾向にある。</a:t>
          </a:r>
          <a:endParaRPr lang="ja-JP" altLang="ja-JP" sz="16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lt"/>
              <a:ea typeface="+mn-ea"/>
              <a:cs typeface="+mn-cs"/>
            </a:rPr>
            <a:t>（基金の使途）</a:t>
          </a:r>
          <a:endParaRPr kumimoji="1" lang="en-US" altLang="ja-JP" sz="1600">
            <a:solidFill>
              <a:schemeClr val="dk1"/>
            </a:solidFill>
            <a:effectLst/>
            <a:latin typeface="+mn-lt"/>
            <a:ea typeface="+mn-ea"/>
            <a:cs typeface="+mn-cs"/>
          </a:endParaRPr>
        </a:p>
        <a:p>
          <a:r>
            <a:rPr lang="ja-JP" altLang="en-US" sz="1600">
              <a:effectLst/>
            </a:rPr>
            <a:t>・役場庁舎建設基金：役場庁舎建設係る敷地造成及び庁舎建設等に必要な経費への充当</a:t>
          </a:r>
        </a:p>
        <a:p>
          <a:r>
            <a:rPr kumimoji="1" lang="ja-JP" altLang="ja-JP" sz="1600">
              <a:solidFill>
                <a:schemeClr val="dk1"/>
              </a:solidFill>
              <a:effectLst/>
              <a:latin typeface="+mn-lt"/>
              <a:ea typeface="+mn-ea"/>
              <a:cs typeface="+mn-cs"/>
            </a:rPr>
            <a:t>・ふれあい福祉基金：高齢者等の福祉の向上及び健康の保持に資する事業、高齢者等に係るボランティア活動の活発化に資する事業その他の高齢者等保健の増進に関する事業の推進</a:t>
          </a:r>
          <a:endParaRPr lang="ja-JP" altLang="ja-JP" sz="1600">
            <a:effectLst/>
          </a:endParaRPr>
        </a:p>
        <a:p>
          <a:r>
            <a:rPr kumimoji="1" lang="ja-JP" altLang="ja-JP" sz="1600">
              <a:solidFill>
                <a:schemeClr val="dk1"/>
              </a:solidFill>
              <a:effectLst/>
              <a:latin typeface="+mn-lt"/>
              <a:ea typeface="+mn-ea"/>
              <a:cs typeface="+mn-cs"/>
            </a:rPr>
            <a:t>・長期避難者生活拠点形成交付金基金：福島復興再生特別措置法</a:t>
          </a:r>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24</a:t>
          </a:r>
          <a:r>
            <a:rPr kumimoji="1" lang="ja-JP" altLang="ja-JP" sz="1600">
              <a:solidFill>
                <a:schemeClr val="dk1"/>
              </a:solidFill>
              <a:effectLst/>
              <a:latin typeface="+mn-lt"/>
              <a:ea typeface="+mn-ea"/>
              <a:cs typeface="+mn-cs"/>
            </a:rPr>
            <a:t>年法律第</a:t>
          </a:r>
          <a:r>
            <a:rPr kumimoji="1" lang="en-US" altLang="ja-JP" sz="1600">
              <a:solidFill>
                <a:schemeClr val="dk1"/>
              </a:solidFill>
              <a:effectLst/>
              <a:latin typeface="+mn-lt"/>
              <a:ea typeface="+mn-ea"/>
              <a:cs typeface="+mn-cs"/>
            </a:rPr>
            <a:t>25</a:t>
          </a:r>
          <a:r>
            <a:rPr kumimoji="1" lang="ja-JP" altLang="ja-JP" sz="1600">
              <a:solidFill>
                <a:schemeClr val="dk1"/>
              </a:solidFill>
              <a:effectLst/>
              <a:latin typeface="+mn-lt"/>
              <a:ea typeface="+mn-ea"/>
              <a:cs typeface="+mn-cs"/>
            </a:rPr>
            <a:t>号</a:t>
          </a:r>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第</a:t>
          </a:r>
          <a:r>
            <a:rPr kumimoji="1" lang="en-US" altLang="ja-JP" sz="1600">
              <a:solidFill>
                <a:schemeClr val="dk1"/>
              </a:solidFill>
              <a:effectLst/>
              <a:latin typeface="+mn-lt"/>
              <a:ea typeface="+mn-ea"/>
              <a:cs typeface="+mn-cs"/>
            </a:rPr>
            <a:t>46</a:t>
          </a:r>
          <a:r>
            <a:rPr kumimoji="1" lang="ja-JP" altLang="ja-JP" sz="1600">
              <a:solidFill>
                <a:schemeClr val="dk1"/>
              </a:solidFill>
              <a:effectLst/>
              <a:latin typeface="+mn-lt"/>
              <a:ea typeface="+mn-ea"/>
              <a:cs typeface="+mn-cs"/>
            </a:rPr>
            <a:t>条第</a:t>
          </a:r>
          <a:r>
            <a:rPr kumimoji="1" lang="en-US" altLang="ja-JP" sz="1600">
              <a:solidFill>
                <a:schemeClr val="dk1"/>
              </a:solidFill>
              <a:effectLst/>
              <a:latin typeface="+mn-lt"/>
              <a:ea typeface="+mn-ea"/>
              <a:cs typeface="+mn-cs"/>
            </a:rPr>
            <a:t>1</a:t>
          </a:r>
          <a:r>
            <a:rPr kumimoji="1" lang="ja-JP" altLang="ja-JP" sz="1600">
              <a:solidFill>
                <a:schemeClr val="dk1"/>
              </a:solidFill>
              <a:effectLst/>
              <a:latin typeface="+mn-lt"/>
              <a:ea typeface="+mn-ea"/>
              <a:cs typeface="+mn-cs"/>
            </a:rPr>
            <a:t>項に規定する長期避難者生活拠点形成交付金事業等に要する経費への充当</a:t>
          </a:r>
          <a:endParaRPr lang="ja-JP" altLang="ja-JP" sz="1600">
            <a:effectLst/>
          </a:endParaRPr>
        </a:p>
        <a:p>
          <a:r>
            <a:rPr kumimoji="1" lang="ja-JP" altLang="ja-JP" sz="1600">
              <a:solidFill>
                <a:schemeClr val="dk1"/>
              </a:solidFill>
              <a:effectLst/>
              <a:latin typeface="+mn-lt"/>
              <a:ea typeface="+mn-ea"/>
              <a:cs typeface="+mn-cs"/>
            </a:rPr>
            <a:t>（増減理由）</a:t>
          </a:r>
          <a:endParaRPr lang="ja-JP" altLang="ja-JP" sz="1600">
            <a:effectLst/>
          </a:endParaRPr>
        </a:p>
        <a:p>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役場庁舎建設基金</a:t>
          </a:r>
          <a:r>
            <a:rPr kumimoji="1" lang="ja-JP" altLang="ja-JP" sz="1600">
              <a:solidFill>
                <a:schemeClr val="dk1"/>
              </a:solidFill>
              <a:effectLst/>
              <a:latin typeface="+mn-lt"/>
              <a:ea typeface="+mn-ea"/>
              <a:cs typeface="+mn-cs"/>
            </a:rPr>
            <a:t>：</a:t>
          </a:r>
          <a:r>
            <a:rPr kumimoji="1" lang="ja-JP" altLang="en-US" sz="1600">
              <a:solidFill>
                <a:schemeClr val="dk1"/>
              </a:solidFill>
              <a:effectLst/>
              <a:latin typeface="+mn-lt"/>
              <a:ea typeface="+mn-ea"/>
              <a:cs typeface="+mn-cs"/>
            </a:rPr>
            <a:t>新庁舎敷地造成設計や建設実施設計事業への充当に</a:t>
          </a:r>
          <a:r>
            <a:rPr kumimoji="1" lang="ja-JP" altLang="ja-JP" sz="1600">
              <a:solidFill>
                <a:schemeClr val="dk1"/>
              </a:solidFill>
              <a:effectLst/>
              <a:latin typeface="+mn-lt"/>
              <a:ea typeface="+mn-ea"/>
              <a:cs typeface="+mn-cs"/>
            </a:rPr>
            <a:t>より</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28,672</a:t>
          </a:r>
          <a:r>
            <a:rPr kumimoji="1" lang="ja-JP" altLang="en-US" sz="1600">
              <a:solidFill>
                <a:schemeClr val="dk1"/>
              </a:solidFill>
              <a:effectLst/>
              <a:latin typeface="+mn-lt"/>
              <a:ea typeface="+mn-ea"/>
              <a:cs typeface="+mn-cs"/>
            </a:rPr>
            <a:t>千</a:t>
          </a:r>
          <a:r>
            <a:rPr kumimoji="1" lang="ja-JP" altLang="ja-JP" sz="1600">
              <a:solidFill>
                <a:schemeClr val="dk1"/>
              </a:solidFill>
              <a:effectLst/>
              <a:latin typeface="+mn-lt"/>
              <a:ea typeface="+mn-ea"/>
              <a:cs typeface="+mn-cs"/>
            </a:rPr>
            <a:t>円の</a:t>
          </a:r>
          <a:r>
            <a:rPr kumimoji="1" lang="ja-JP" altLang="en-US" sz="1600">
              <a:solidFill>
                <a:schemeClr val="dk1"/>
              </a:solidFill>
              <a:effectLst/>
              <a:latin typeface="+mn-lt"/>
              <a:ea typeface="+mn-ea"/>
              <a:cs typeface="+mn-cs"/>
            </a:rPr>
            <a:t>減少</a:t>
          </a:r>
          <a:endParaRPr lang="ja-JP" altLang="ja-JP" sz="1600">
            <a:effectLst/>
          </a:endParaRPr>
        </a:p>
        <a:p>
          <a:r>
            <a:rPr kumimoji="1" lang="ja-JP" altLang="ja-JP" sz="1600">
              <a:solidFill>
                <a:schemeClr val="dk1"/>
              </a:solidFill>
              <a:effectLst/>
              <a:latin typeface="+mn-lt"/>
              <a:ea typeface="+mn-ea"/>
              <a:cs typeface="+mn-cs"/>
            </a:rPr>
            <a:t>・長期避難者生活拠点形成交付金基金：</a:t>
          </a:r>
          <a:r>
            <a:rPr kumimoji="1" lang="ja-JP" altLang="en-US" sz="1600">
              <a:solidFill>
                <a:schemeClr val="dk1"/>
              </a:solidFill>
              <a:effectLst/>
              <a:latin typeface="+mn-lt"/>
              <a:ea typeface="+mn-ea"/>
              <a:cs typeface="+mn-cs"/>
            </a:rPr>
            <a:t>災害公営住宅関連広場整備事業への充当に</a:t>
          </a:r>
          <a:r>
            <a:rPr kumimoji="1" lang="ja-JP" altLang="ja-JP" sz="1600">
              <a:solidFill>
                <a:schemeClr val="dk1"/>
              </a:solidFill>
              <a:effectLst/>
              <a:latin typeface="+mn-lt"/>
              <a:ea typeface="+mn-ea"/>
              <a:cs typeface="+mn-cs"/>
            </a:rPr>
            <a:t>より、</a:t>
          </a:r>
          <a:r>
            <a:rPr kumimoji="1" lang="en-US" altLang="ja-JP" sz="1600">
              <a:solidFill>
                <a:schemeClr val="dk1"/>
              </a:solidFill>
              <a:effectLst/>
              <a:latin typeface="+mn-lt"/>
              <a:ea typeface="+mn-ea"/>
              <a:cs typeface="+mn-cs"/>
            </a:rPr>
            <a:t>43,992</a:t>
          </a:r>
          <a:r>
            <a:rPr kumimoji="1" lang="ja-JP" altLang="en-US" sz="1600">
              <a:solidFill>
                <a:schemeClr val="dk1"/>
              </a:solidFill>
              <a:effectLst/>
              <a:latin typeface="+mn-lt"/>
              <a:ea typeface="+mn-ea"/>
              <a:cs typeface="+mn-cs"/>
            </a:rPr>
            <a:t>千円</a:t>
          </a:r>
          <a:r>
            <a:rPr kumimoji="1" lang="ja-JP" altLang="ja-JP" sz="1600">
              <a:solidFill>
                <a:schemeClr val="dk1"/>
              </a:solidFill>
              <a:effectLst/>
              <a:latin typeface="+mn-lt"/>
              <a:ea typeface="+mn-ea"/>
              <a:cs typeface="+mn-cs"/>
            </a:rPr>
            <a:t>の</a:t>
          </a:r>
          <a:r>
            <a:rPr kumimoji="1" lang="ja-JP" altLang="en-US" sz="1600">
              <a:solidFill>
                <a:schemeClr val="dk1"/>
              </a:solidFill>
              <a:effectLst/>
              <a:latin typeface="+mn-lt"/>
              <a:ea typeface="+mn-ea"/>
              <a:cs typeface="+mn-cs"/>
            </a:rPr>
            <a:t>減少</a:t>
          </a:r>
          <a:endParaRPr lang="ja-JP" altLang="ja-JP" sz="1600">
            <a:effectLst/>
          </a:endParaRPr>
        </a:p>
        <a:p>
          <a:r>
            <a:rPr kumimoji="1" lang="ja-JP" altLang="ja-JP" sz="1600">
              <a:solidFill>
                <a:schemeClr val="dk1"/>
              </a:solidFill>
              <a:effectLst/>
              <a:latin typeface="+mn-lt"/>
              <a:ea typeface="+mn-ea"/>
              <a:cs typeface="+mn-cs"/>
            </a:rPr>
            <a:t>（今後の方針）</a:t>
          </a:r>
          <a:endParaRPr lang="ja-JP" altLang="ja-JP" sz="1600">
            <a:effectLst/>
          </a:endParaRPr>
        </a:p>
        <a:p>
          <a:r>
            <a:rPr kumimoji="1" lang="ja-JP" altLang="ja-JP" sz="1600">
              <a:solidFill>
                <a:schemeClr val="dk1"/>
              </a:solidFill>
              <a:effectLst/>
              <a:latin typeface="+mn-lt"/>
              <a:ea typeface="+mn-ea"/>
              <a:cs typeface="+mn-cs"/>
            </a:rPr>
            <a:t>・役場庁舎建設基金：</a:t>
          </a:r>
          <a:r>
            <a:rPr kumimoji="1" lang="ja-JP" altLang="en-US" sz="1600">
              <a:solidFill>
                <a:schemeClr val="dk1"/>
              </a:solidFill>
              <a:effectLst/>
              <a:latin typeface="+mn-lt"/>
              <a:ea typeface="+mn-ea"/>
              <a:cs typeface="+mn-cs"/>
            </a:rPr>
            <a:t>令和元年度</a:t>
          </a:r>
          <a:r>
            <a:rPr kumimoji="1" lang="ja-JP" altLang="ja-JP" sz="1600">
              <a:solidFill>
                <a:schemeClr val="dk1"/>
              </a:solidFill>
              <a:effectLst/>
              <a:latin typeface="+mn-lt"/>
              <a:ea typeface="+mn-ea"/>
              <a:cs typeface="+mn-cs"/>
            </a:rPr>
            <a:t>着工のため基金は減少予定</a:t>
          </a:r>
          <a:endParaRPr lang="ja-JP" altLang="ja-JP" sz="1600">
            <a:effectLst/>
          </a:endParaRPr>
        </a:p>
        <a:p>
          <a:r>
            <a:rPr kumimoji="1" lang="ja-JP" altLang="ja-JP" sz="1600">
              <a:solidFill>
                <a:schemeClr val="dk1"/>
              </a:solidFill>
              <a:effectLst/>
              <a:latin typeface="+mn-lt"/>
              <a:ea typeface="+mn-ea"/>
              <a:cs typeface="+mn-cs"/>
            </a:rPr>
            <a:t>・公共施設維持管理基金：町の保有する各施設を公共施設等総合管理計画等により維持修繕、解体等を図るため減少予定</a:t>
          </a:r>
          <a:endParaRPr lang="ja-JP" altLang="ja-JP" sz="16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・地方税及び地方交付税の減少等に伴い財源不足を補填するために取崩したことによる減少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・財政調整基金の残高は、標準財政規模の１０％～２０％の範囲内となるように努めることとしている。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・増減なし</a:t>
          </a:r>
          <a:endParaRPr kumimoji="1" lang="en-US" altLang="ja-JP" sz="18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・現在は取崩等の予定はないが、基金設置条例の趣旨に鑑み、町債の償還財源に充てるべく維持していく予定である。</a:t>
          </a:r>
          <a:endParaRPr lang="ja-JP" altLang="ja-JP" sz="16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D51FE50-6479-4309-9E22-96EB95403C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FB4E4DC4-0D0C-4CD8-AFC3-02E136A631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EE5EDAF9-B37C-41F3-8B0A-B2B341BDA35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0E171A6-C483-455B-A6C7-86A3FB3FE9A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E0D997B-F9AD-4FC5-B0C0-7069E17CCDB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9EE9C27-311B-40B0-BCA3-CE628C17F58F}"/>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ACB6B1F-7029-4C65-8EFD-2CB65D2A472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33A0C23-638E-44AB-AF8B-153944A1EFEA}"/>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BF04FBC-4890-47EF-8726-81A0AB62D4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C9A2831-6155-4A0F-B3B2-CB191A27984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8DB962B-E272-4A2D-A450-6B8F2FB5413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20DD5FA-09CC-45A4-80E6-56861E5D8BE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
11,909
42.97
5,722,913
5,413,486
270,219
3,403,467
4,290,065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C072C0A-F3BF-4792-B14E-B26D9AA3AD69}"/>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309E205E-7C8C-40D1-B230-8DD4EBD598E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F39E973-97DF-49F9-8B68-C64027F696E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F270065-DABA-4386-AFAD-08F2E88502EF}"/>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C3EFB5A-47CC-461A-91E6-524ADE7DD50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CFFBBB88-4C00-40BB-B99C-3ACA2BDABDD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7D14D5C-06BA-4694-B9C8-5148D5BEBC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5DD6374-9003-4C2B-B59C-376E4719781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4C74E42-AC0F-40BF-BDA5-775CE31CCA3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5EC54EC-680F-4FE1-AC14-DCC37A0CFEC9}"/>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BCFA10F-C6AE-412A-8D27-8A36DC2D8DD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CAA5A68-659D-410B-90FB-20BE168606C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8C89C9F-1911-4E16-A993-A9BF28B65A38}"/>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04B71F9-8780-49B1-8015-8E659F9E7CA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05DECCB-7362-49CC-BB16-04BDC0430602}"/>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08F12B2-7B22-46C2-BB51-01ED8EE2939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CC4ADB5-7940-4AA5-8497-C3D2D7E7BF6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8475F5AD-BAA2-487E-B59D-F8BAF32AD24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495E0889-6C27-4412-ACC4-26D98AC207A8}"/>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2426317D-A869-42E7-BB9B-EFE54E363784}"/>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6105BFD9-C49A-4C62-B708-4C95013BF6BE}"/>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F88BA74F-4479-444F-8BCA-0B8A5F6065CE}"/>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9CB4F57B-5B66-4EE0-A9D2-F8BD7132A75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EB0278D5-B3CD-4342-8A75-284C587BE43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B6490D-3645-491D-A36B-50C9A43773C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D00603D-D31A-43BF-BB19-02309137475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37A2AE7B-735C-410E-B499-0761F2CB8F0D}"/>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BC9EDA0A-7449-47A9-AE11-D351A0DABD5B}"/>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A7F6CBA6-027D-46BB-B4F9-FE71E327598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32B09B0B-A2D9-4778-A85F-19A9C5F541E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1A329DD0-8C81-45FB-BACC-220258D023C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A5BD775-8C24-4321-8B12-1327781B5EC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C5F86655-3A27-4356-BB24-5024C904F9E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2E01054-0554-44F7-A6EF-AEAD164EC6F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・当町は、有形固定資産減価償却率が類似団体より低い傾向にある。</a:t>
          </a:r>
          <a:endParaRPr lang="ja-JP" altLang="ja-JP">
            <a:effectLst/>
          </a:endParaRPr>
        </a:p>
        <a:p>
          <a:pPr eaLnBrk="1" fontAlgn="auto" latinLnBrk="0" hangingPunct="1"/>
          <a:r>
            <a:rPr kumimoji="1" lang="ja-JP" altLang="ja-JP" sz="1100" b="0" i="0" baseline="0">
              <a:solidFill>
                <a:schemeClr val="dk1"/>
              </a:solidFill>
              <a:effectLst/>
              <a:latin typeface="+mn-lt"/>
              <a:ea typeface="+mn-ea"/>
              <a:cs typeface="+mn-cs"/>
            </a:rPr>
            <a:t>・近年は施設老朽化が進行しているため、平成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月に「公共施設等総合管理計画」を策定し、同計画に基づき、適正な運用管理に取り組んでいく。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BD4A2592-A9C4-4F75-A3E2-4329E3F6A4C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FD2DFE8-BC71-4721-975E-3535081CF996}"/>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3C4BAE6-FA2E-40CF-BFF5-A59254B45128}"/>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8A9A82CD-5136-42E2-A487-1000B066B09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CA774357-73DB-4573-A01D-D8798BC34ECD}"/>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C631ABD4-9621-4585-A546-DACF556AE17E}"/>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15A34DB5-A261-441B-AAAD-9AA2B377715C}"/>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992E696C-4FA8-4343-97F5-C81781E10ACC}"/>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256EC5B7-0B3C-4F6B-BA22-71F35612101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2F6368FC-2571-4567-BFE3-3D84921607B7}"/>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AAC6C648-8E1D-468C-AC78-5865968FDC6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238EBFA7-DA95-42B6-B84E-0B1A9A676BA5}"/>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4A1BEF6F-415A-44DA-AC02-6CC84BD70D8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DAEEAB16-29B4-49BD-84A9-4326E344A8FF}"/>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B35CCB91-4A4D-4EFD-A401-68E67D39865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5667CC20-E2B6-4E1E-88F5-986756F1A29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35F08F55-B167-470F-BF06-CF1F95CED43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7ECC771F-AE87-4260-A038-11A02A5604C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66" name="直線コネクタ 65">
          <a:extLst>
            <a:ext uri="{FF2B5EF4-FFF2-40B4-BE49-F238E27FC236}">
              <a16:creationId xmlns:a16="http://schemas.microsoft.com/office/drawing/2014/main" id="{9582A490-ADEA-436A-8F18-CB0349E33EFD}"/>
            </a:ext>
          </a:extLst>
        </xdr:cNvPr>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67" name="有形固定資産減価償却率最小値テキスト">
          <a:extLst>
            <a:ext uri="{FF2B5EF4-FFF2-40B4-BE49-F238E27FC236}">
              <a16:creationId xmlns:a16="http://schemas.microsoft.com/office/drawing/2014/main" id="{DEE8B07A-30C3-4CC3-A248-C50353C8AC01}"/>
            </a:ext>
          </a:extLst>
        </xdr:cNvPr>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68" name="直線コネクタ 67">
          <a:extLst>
            <a:ext uri="{FF2B5EF4-FFF2-40B4-BE49-F238E27FC236}">
              <a16:creationId xmlns:a16="http://schemas.microsoft.com/office/drawing/2014/main" id="{0C9B7AD2-BE80-4EC7-85B6-59163BF941DB}"/>
            </a:ext>
          </a:extLst>
        </xdr:cNvPr>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69" name="有形固定資産減価償却率最大値テキスト">
          <a:extLst>
            <a:ext uri="{FF2B5EF4-FFF2-40B4-BE49-F238E27FC236}">
              <a16:creationId xmlns:a16="http://schemas.microsoft.com/office/drawing/2014/main" id="{53B63D35-E78B-4E67-9FC8-4F932778C2A7}"/>
            </a:ext>
          </a:extLst>
        </xdr:cNvPr>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0" name="直線コネクタ 69">
          <a:extLst>
            <a:ext uri="{FF2B5EF4-FFF2-40B4-BE49-F238E27FC236}">
              <a16:creationId xmlns:a16="http://schemas.microsoft.com/office/drawing/2014/main" id="{B94E1F95-5DBE-4F64-8A44-AE60CF33E769}"/>
            </a:ext>
          </a:extLst>
        </xdr:cNvPr>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100619</xdr:rowOff>
    </xdr:from>
    <xdr:ext cx="405111" cy="259045"/>
    <xdr:sp macro="" textlink="">
      <xdr:nvSpPr>
        <xdr:cNvPr id="71" name="有形固定資産減価償却率平均値テキスト">
          <a:extLst>
            <a:ext uri="{FF2B5EF4-FFF2-40B4-BE49-F238E27FC236}">
              <a16:creationId xmlns:a16="http://schemas.microsoft.com/office/drawing/2014/main" id="{0D72EEBC-0697-449C-A1F9-6A72359061CE}"/>
            </a:ext>
          </a:extLst>
        </xdr:cNvPr>
        <xdr:cNvSpPr txBox="1"/>
      </xdr:nvSpPr>
      <xdr:spPr>
        <a:xfrm>
          <a:off x="4813300" y="5672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72" name="フローチャート: 判断 71">
          <a:extLst>
            <a:ext uri="{FF2B5EF4-FFF2-40B4-BE49-F238E27FC236}">
              <a16:creationId xmlns:a16="http://schemas.microsoft.com/office/drawing/2014/main" id="{A5B21A99-1605-42FC-8BE5-BCACCA352E35}"/>
            </a:ext>
          </a:extLst>
        </xdr:cNvPr>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73" name="フローチャート: 判断 72">
          <a:extLst>
            <a:ext uri="{FF2B5EF4-FFF2-40B4-BE49-F238E27FC236}">
              <a16:creationId xmlns:a16="http://schemas.microsoft.com/office/drawing/2014/main" id="{5C52A011-EDE6-4025-BDA1-102D4F8CA487}"/>
            </a:ext>
          </a:extLst>
        </xdr:cNvPr>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74" name="フローチャート: 判断 73">
          <a:extLst>
            <a:ext uri="{FF2B5EF4-FFF2-40B4-BE49-F238E27FC236}">
              <a16:creationId xmlns:a16="http://schemas.microsoft.com/office/drawing/2014/main" id="{462D0B30-5ED9-4A2A-8CB8-3700F4B389AF}"/>
            </a:ext>
          </a:extLst>
        </xdr:cNvPr>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75" name="フローチャート: 判断 74">
          <a:extLst>
            <a:ext uri="{FF2B5EF4-FFF2-40B4-BE49-F238E27FC236}">
              <a16:creationId xmlns:a16="http://schemas.microsoft.com/office/drawing/2014/main" id="{CA01D57C-9EFC-41F3-A073-5C12376BE727}"/>
            </a:ext>
          </a:extLst>
        </xdr:cNvPr>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6A3C5495-0AF6-48E7-97A6-85E28D592033}"/>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41CB17F-4875-4939-B50D-E9E659B24B4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EED2E02-18F1-44B2-BF07-D41D70A5C68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F5CC9D7-6D06-4728-BC98-70071D6CAE7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17DE2D4-720F-443A-91D4-EE4CAF8B281E}"/>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81" name="楕円 80">
          <a:extLst>
            <a:ext uri="{FF2B5EF4-FFF2-40B4-BE49-F238E27FC236}">
              <a16:creationId xmlns:a16="http://schemas.microsoft.com/office/drawing/2014/main" id="{57D99774-0BFE-43EB-B41A-2831214E4BA6}"/>
            </a:ext>
          </a:extLst>
        </xdr:cNvPr>
        <xdr:cNvSpPr/>
      </xdr:nvSpPr>
      <xdr:spPr>
        <a:xfrm>
          <a:off x="47117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68506</xdr:rowOff>
    </xdr:from>
    <xdr:ext cx="405111" cy="259045"/>
    <xdr:sp macro="" textlink="">
      <xdr:nvSpPr>
        <xdr:cNvPr id="82" name="有形固定資産減価償却率該当値テキスト">
          <a:extLst>
            <a:ext uri="{FF2B5EF4-FFF2-40B4-BE49-F238E27FC236}">
              <a16:creationId xmlns:a16="http://schemas.microsoft.com/office/drawing/2014/main" id="{81212D37-357B-412E-9D0F-F3B2215A7689}"/>
            </a:ext>
          </a:extLst>
        </xdr:cNvPr>
        <xdr:cNvSpPr txBox="1"/>
      </xdr:nvSpPr>
      <xdr:spPr>
        <a:xfrm>
          <a:off x="4813300" y="5812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139428</xdr:rowOff>
    </xdr:from>
    <xdr:to>
      <xdr:col>19</xdr:col>
      <xdr:colOff>187325</xdr:colOff>
      <xdr:row>30</xdr:row>
      <xdr:rowOff>69578</xdr:rowOff>
    </xdr:to>
    <xdr:sp macro="" textlink="">
      <xdr:nvSpPr>
        <xdr:cNvPr id="83" name="楕円 82">
          <a:extLst>
            <a:ext uri="{FF2B5EF4-FFF2-40B4-BE49-F238E27FC236}">
              <a16:creationId xmlns:a16="http://schemas.microsoft.com/office/drawing/2014/main" id="{9500F681-91CB-4EA7-8DB1-785E43F84AAD}"/>
            </a:ext>
          </a:extLst>
        </xdr:cNvPr>
        <xdr:cNvSpPr/>
      </xdr:nvSpPr>
      <xdr:spPr>
        <a:xfrm>
          <a:off x="4000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140879</xdr:rowOff>
    </xdr:from>
    <xdr:to>
      <xdr:col>23</xdr:col>
      <xdr:colOff>85725</xdr:colOff>
      <xdr:row>30</xdr:row>
      <xdr:rowOff>18778</xdr:rowOff>
    </xdr:to>
    <xdr:cxnSp macro="">
      <xdr:nvCxnSpPr>
        <xdr:cNvPr id="84" name="直線コネクタ 83">
          <a:extLst>
            <a:ext uri="{FF2B5EF4-FFF2-40B4-BE49-F238E27FC236}">
              <a16:creationId xmlns:a16="http://schemas.microsoft.com/office/drawing/2014/main" id="{14C30AFF-2FB0-4FE1-AB5D-B433CA7FCB25}"/>
            </a:ext>
          </a:extLst>
        </xdr:cNvPr>
        <xdr:cNvCxnSpPr/>
      </xdr:nvCxnSpPr>
      <xdr:spPr>
        <a:xfrm flipV="1">
          <a:off x="4051300" y="5884454"/>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114753</xdr:rowOff>
    </xdr:from>
    <xdr:to>
      <xdr:col>15</xdr:col>
      <xdr:colOff>187325</xdr:colOff>
      <xdr:row>30</xdr:row>
      <xdr:rowOff>44903</xdr:rowOff>
    </xdr:to>
    <xdr:sp macro="" textlink="">
      <xdr:nvSpPr>
        <xdr:cNvPr id="85" name="楕円 84">
          <a:extLst>
            <a:ext uri="{FF2B5EF4-FFF2-40B4-BE49-F238E27FC236}">
              <a16:creationId xmlns:a16="http://schemas.microsoft.com/office/drawing/2014/main" id="{6209371B-EB45-4096-9645-FF20484C5A45}"/>
            </a:ext>
          </a:extLst>
        </xdr:cNvPr>
        <xdr:cNvSpPr/>
      </xdr:nvSpPr>
      <xdr:spPr>
        <a:xfrm>
          <a:off x="3238500" y="58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165553</xdr:rowOff>
    </xdr:from>
    <xdr:to>
      <xdr:col>19</xdr:col>
      <xdr:colOff>136525</xdr:colOff>
      <xdr:row>30</xdr:row>
      <xdr:rowOff>18778</xdr:rowOff>
    </xdr:to>
    <xdr:cxnSp macro="">
      <xdr:nvCxnSpPr>
        <xdr:cNvPr id="86" name="直線コネクタ 85">
          <a:extLst>
            <a:ext uri="{FF2B5EF4-FFF2-40B4-BE49-F238E27FC236}">
              <a16:creationId xmlns:a16="http://schemas.microsoft.com/office/drawing/2014/main" id="{9C8CE516-643A-4E27-969E-5421CE438C71}"/>
            </a:ext>
          </a:extLst>
        </xdr:cNvPr>
        <xdr:cNvCxnSpPr/>
      </xdr:nvCxnSpPr>
      <xdr:spPr>
        <a:xfrm>
          <a:off x="3289300" y="5909128"/>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64515</xdr:rowOff>
    </xdr:from>
    <xdr:ext cx="405111" cy="259045"/>
    <xdr:sp macro="" textlink="">
      <xdr:nvSpPr>
        <xdr:cNvPr id="87" name="n_1aveValue有形固定資産減価償却率">
          <a:extLst>
            <a:ext uri="{FF2B5EF4-FFF2-40B4-BE49-F238E27FC236}">
              <a16:creationId xmlns:a16="http://schemas.microsoft.com/office/drawing/2014/main" id="{702A7476-08A6-4385-A77B-51398C9F1E3C}"/>
            </a:ext>
          </a:extLst>
        </xdr:cNvPr>
        <xdr:cNvSpPr txBox="1"/>
      </xdr:nvSpPr>
      <xdr:spPr>
        <a:xfrm>
          <a:off x="38360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88" name="n_2aveValue有形固定資産減価償却率">
          <a:extLst>
            <a:ext uri="{FF2B5EF4-FFF2-40B4-BE49-F238E27FC236}">
              <a16:creationId xmlns:a16="http://schemas.microsoft.com/office/drawing/2014/main" id="{50877E34-50B1-4567-BB94-39B75377EB7C}"/>
            </a:ext>
          </a:extLst>
        </xdr:cNvPr>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89" name="n_3aveValue有形固定資産減価償却率">
          <a:extLst>
            <a:ext uri="{FF2B5EF4-FFF2-40B4-BE49-F238E27FC236}">
              <a16:creationId xmlns:a16="http://schemas.microsoft.com/office/drawing/2014/main" id="{D3CB93F1-D196-4103-A720-20208F19F11A}"/>
            </a:ext>
          </a:extLst>
        </xdr:cNvPr>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60705</xdr:rowOff>
    </xdr:from>
    <xdr:ext cx="405111" cy="259045"/>
    <xdr:sp macro="" textlink="">
      <xdr:nvSpPr>
        <xdr:cNvPr id="90" name="n_1mainValue有形固定資産減価償却率">
          <a:extLst>
            <a:ext uri="{FF2B5EF4-FFF2-40B4-BE49-F238E27FC236}">
              <a16:creationId xmlns:a16="http://schemas.microsoft.com/office/drawing/2014/main" id="{62F03451-0572-4C56-A77F-4DCB45F004A1}"/>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61430</xdr:rowOff>
    </xdr:from>
    <xdr:ext cx="405111" cy="259045"/>
    <xdr:sp macro="" textlink="">
      <xdr:nvSpPr>
        <xdr:cNvPr id="91" name="n_2mainValue有形固定資産減価償却率">
          <a:extLst>
            <a:ext uri="{FF2B5EF4-FFF2-40B4-BE49-F238E27FC236}">
              <a16:creationId xmlns:a16="http://schemas.microsoft.com/office/drawing/2014/main" id="{05E7CE49-9EE8-42C5-B286-FD11BDFFC71B}"/>
            </a:ext>
          </a:extLst>
        </xdr:cNvPr>
        <xdr:cNvSpPr txBox="1"/>
      </xdr:nvSpPr>
      <xdr:spPr>
        <a:xfrm>
          <a:off x="3086744" y="5633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AEFE2646-A6FF-47AB-892F-9FCEDE4E6F06}"/>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3" name="正方形/長方形 92">
          <a:extLst>
            <a:ext uri="{FF2B5EF4-FFF2-40B4-BE49-F238E27FC236}">
              <a16:creationId xmlns:a16="http://schemas.microsoft.com/office/drawing/2014/main" id="{D4FE61A6-7B56-4D0C-9E6A-768DF1FF6DB4}"/>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4" name="正方形/長方形 93">
          <a:extLst>
            <a:ext uri="{FF2B5EF4-FFF2-40B4-BE49-F238E27FC236}">
              <a16:creationId xmlns:a16="http://schemas.microsoft.com/office/drawing/2014/main" id="{ED2AD876-6EAB-4581-8C04-28AC8F6483BB}"/>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848D2095-52B1-4D45-BD70-CBC82F5B246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4A6313D8-D1D6-4DAE-A26A-CA3D81281CA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C9719472-AF7C-46D9-B13B-858E2DD6032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F460F346-B96C-44E7-8FFF-D2C54B47983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679D3181-A772-4908-B740-B1F9EE282C7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A8FDD954-C558-4D5F-8828-C3E489752ABA}"/>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2D667D99-6231-490D-9D5D-965FAE4B064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BC727A34-B785-4D1E-97FD-354195649EA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C11A047-C566-4D5A-8DE9-47366B68D51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A073082F-2368-4ADE-885D-6985A59E239A}"/>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a:t>
          </a:r>
          <a:r>
            <a:rPr kumimoji="1" lang="ja-JP" altLang="en-US" sz="1100">
              <a:solidFill>
                <a:schemeClr val="dk1"/>
              </a:solidFill>
              <a:effectLst/>
              <a:latin typeface="+mn-lt"/>
              <a:ea typeface="+mn-ea"/>
              <a:cs typeface="+mn-cs"/>
            </a:rPr>
            <a:t>比率</a:t>
          </a:r>
          <a:r>
            <a:rPr kumimoji="1" lang="ja-JP" altLang="ja-JP" sz="1100">
              <a:solidFill>
                <a:schemeClr val="dk1"/>
              </a:solidFill>
              <a:effectLst/>
              <a:latin typeface="+mn-lt"/>
              <a:ea typeface="+mn-ea"/>
              <a:cs typeface="+mn-cs"/>
            </a:rPr>
            <a:t>は類似団体平均を下回っている。</a:t>
          </a:r>
          <a:endParaRPr lang="ja-JP" altLang="ja-JP">
            <a:effectLst/>
          </a:endParaRPr>
        </a:p>
        <a:p>
          <a:r>
            <a:rPr kumimoji="1" lang="ja-JP" altLang="ja-JP" sz="1100">
              <a:solidFill>
                <a:schemeClr val="dk1"/>
              </a:solidFill>
              <a:effectLst/>
              <a:latin typeface="+mn-lt"/>
              <a:ea typeface="+mn-ea"/>
              <a:cs typeface="+mn-cs"/>
            </a:rPr>
            <a:t>・新たな債務負担行為がなかったことや、既設定の債務負担行為に係る支出が着実に進展したことにより将来負担額が減少したことによるものと考えられる。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7066B23E-F265-4862-AC31-16B2607CEDD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9E5450B1-9BEE-4D32-9D4C-E9A0903BC3B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7" name="直線コネクタ 106">
          <a:extLst>
            <a:ext uri="{FF2B5EF4-FFF2-40B4-BE49-F238E27FC236}">
              <a16:creationId xmlns:a16="http://schemas.microsoft.com/office/drawing/2014/main" id="{9CBB663F-C125-483B-ACF8-C2BF91F4524F}"/>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8" name="テキスト ボックス 107">
          <a:extLst>
            <a:ext uri="{FF2B5EF4-FFF2-40B4-BE49-F238E27FC236}">
              <a16:creationId xmlns:a16="http://schemas.microsoft.com/office/drawing/2014/main" id="{4E5C0BF0-9E42-4717-BD2C-900CB40003D2}"/>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9" name="直線コネクタ 108">
          <a:extLst>
            <a:ext uri="{FF2B5EF4-FFF2-40B4-BE49-F238E27FC236}">
              <a16:creationId xmlns:a16="http://schemas.microsoft.com/office/drawing/2014/main" id="{327E3E22-ED7B-4BE6-B2B2-7F76C8D55AC7}"/>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0" name="テキスト ボックス 109">
          <a:extLst>
            <a:ext uri="{FF2B5EF4-FFF2-40B4-BE49-F238E27FC236}">
              <a16:creationId xmlns:a16="http://schemas.microsoft.com/office/drawing/2014/main" id="{BE961542-A442-4A44-A3F0-4CE688BDCA8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1" name="直線コネクタ 110">
          <a:extLst>
            <a:ext uri="{FF2B5EF4-FFF2-40B4-BE49-F238E27FC236}">
              <a16:creationId xmlns:a16="http://schemas.microsoft.com/office/drawing/2014/main" id="{08D58FC0-91D9-40C6-A909-AFF4A7773C5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2" name="テキスト ボックス 111">
          <a:extLst>
            <a:ext uri="{FF2B5EF4-FFF2-40B4-BE49-F238E27FC236}">
              <a16:creationId xmlns:a16="http://schemas.microsoft.com/office/drawing/2014/main" id="{BBCEF315-6B15-4FF4-B712-C2C13FFC6164}"/>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3" name="直線コネクタ 112">
          <a:extLst>
            <a:ext uri="{FF2B5EF4-FFF2-40B4-BE49-F238E27FC236}">
              <a16:creationId xmlns:a16="http://schemas.microsoft.com/office/drawing/2014/main" id="{740F21A8-6B02-4304-B5A6-D2A7C4A7E07C}"/>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4" name="テキスト ボックス 113">
          <a:extLst>
            <a:ext uri="{FF2B5EF4-FFF2-40B4-BE49-F238E27FC236}">
              <a16:creationId xmlns:a16="http://schemas.microsoft.com/office/drawing/2014/main" id="{919949EE-9986-4BEA-BBAE-BF8155BE189B}"/>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5" name="直線コネクタ 114">
          <a:extLst>
            <a:ext uri="{FF2B5EF4-FFF2-40B4-BE49-F238E27FC236}">
              <a16:creationId xmlns:a16="http://schemas.microsoft.com/office/drawing/2014/main" id="{1BCB5FBA-6345-40FB-AF43-01A83CEDA8C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6" name="テキスト ボックス 115">
          <a:extLst>
            <a:ext uri="{FF2B5EF4-FFF2-40B4-BE49-F238E27FC236}">
              <a16:creationId xmlns:a16="http://schemas.microsoft.com/office/drawing/2014/main" id="{2805C39D-F80E-4460-A466-A36DC50EF654}"/>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a:extLst>
            <a:ext uri="{FF2B5EF4-FFF2-40B4-BE49-F238E27FC236}">
              <a16:creationId xmlns:a16="http://schemas.microsoft.com/office/drawing/2014/main" id="{C20AEAE5-80B1-40F0-B904-1B31AD28B6D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a:extLst>
            <a:ext uri="{FF2B5EF4-FFF2-40B4-BE49-F238E27FC236}">
              <a16:creationId xmlns:a16="http://schemas.microsoft.com/office/drawing/2014/main" id="{FFE7FE0E-3E5C-4411-A144-79E1B50B3CAC}"/>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E9B7B775-25AF-4398-9519-2B2494CD48B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0" name="直線コネクタ 119">
          <a:extLst>
            <a:ext uri="{FF2B5EF4-FFF2-40B4-BE49-F238E27FC236}">
              <a16:creationId xmlns:a16="http://schemas.microsoft.com/office/drawing/2014/main" id="{EFD94778-CBC6-4736-8233-92720B080572}"/>
            </a:ext>
          </a:extLst>
        </xdr:cNvPr>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1" name="債務償還比率最小値テキスト">
          <a:extLst>
            <a:ext uri="{FF2B5EF4-FFF2-40B4-BE49-F238E27FC236}">
              <a16:creationId xmlns:a16="http://schemas.microsoft.com/office/drawing/2014/main" id="{5946FE55-D30C-4D9B-AE0B-AA89EEE8EB6B}"/>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2" name="直線コネクタ 121">
          <a:extLst>
            <a:ext uri="{FF2B5EF4-FFF2-40B4-BE49-F238E27FC236}">
              <a16:creationId xmlns:a16="http://schemas.microsoft.com/office/drawing/2014/main" id="{288F66E4-53BA-4AC4-8C33-6D6DC611014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23" name="債務償還比率最大値テキスト">
          <a:extLst>
            <a:ext uri="{FF2B5EF4-FFF2-40B4-BE49-F238E27FC236}">
              <a16:creationId xmlns:a16="http://schemas.microsoft.com/office/drawing/2014/main" id="{20B46B40-DC34-4146-8ABC-8DDC364118FE}"/>
            </a:ext>
          </a:extLst>
        </xdr:cNvPr>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24" name="直線コネクタ 123">
          <a:extLst>
            <a:ext uri="{FF2B5EF4-FFF2-40B4-BE49-F238E27FC236}">
              <a16:creationId xmlns:a16="http://schemas.microsoft.com/office/drawing/2014/main" id="{9895077B-6A41-4DF7-AD47-A1FDA699D65F}"/>
            </a:ext>
          </a:extLst>
        </xdr:cNvPr>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25" name="債務償還比率平均値テキスト">
          <a:extLst>
            <a:ext uri="{FF2B5EF4-FFF2-40B4-BE49-F238E27FC236}">
              <a16:creationId xmlns:a16="http://schemas.microsoft.com/office/drawing/2014/main" id="{08498864-AFD2-478B-9C99-3770E1DA7FB7}"/>
            </a:ext>
          </a:extLst>
        </xdr:cNvPr>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26" name="フローチャート: 判断 125">
          <a:extLst>
            <a:ext uri="{FF2B5EF4-FFF2-40B4-BE49-F238E27FC236}">
              <a16:creationId xmlns:a16="http://schemas.microsoft.com/office/drawing/2014/main" id="{2C5C9F99-4841-4506-B0E8-527A14965AC8}"/>
            </a:ext>
          </a:extLst>
        </xdr:cNvPr>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27" name="フローチャート: 判断 126">
          <a:extLst>
            <a:ext uri="{FF2B5EF4-FFF2-40B4-BE49-F238E27FC236}">
              <a16:creationId xmlns:a16="http://schemas.microsoft.com/office/drawing/2014/main" id="{0D82E4BF-A901-48C7-8546-0D676C23D5B4}"/>
            </a:ext>
          </a:extLst>
        </xdr:cNvPr>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id="{D8455024-97DD-4DAC-B22D-F288838CE9C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B951F184-4A6B-441D-AAAE-8BA2332DC38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A2A32E9-845A-42A8-8024-5B749BDD8E3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161D1408-15BF-4ED1-A325-DFCE0F64B7C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198EDCB2-532B-425A-89E2-CD54AF84C8E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74542</xdr:rowOff>
    </xdr:from>
    <xdr:to>
      <xdr:col>76</xdr:col>
      <xdr:colOff>73025</xdr:colOff>
      <xdr:row>32</xdr:row>
      <xdr:rowOff>4692</xdr:rowOff>
    </xdr:to>
    <xdr:sp macro="" textlink="">
      <xdr:nvSpPr>
        <xdr:cNvPr id="133" name="楕円 132">
          <a:extLst>
            <a:ext uri="{FF2B5EF4-FFF2-40B4-BE49-F238E27FC236}">
              <a16:creationId xmlns:a16="http://schemas.microsoft.com/office/drawing/2014/main" id="{B5142B7E-B35E-46D0-A6D9-9FB2C6C10ED9}"/>
            </a:ext>
          </a:extLst>
        </xdr:cNvPr>
        <xdr:cNvSpPr/>
      </xdr:nvSpPr>
      <xdr:spPr>
        <a:xfrm>
          <a:off x="14744700" y="61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52969</xdr:rowOff>
    </xdr:from>
    <xdr:ext cx="469744" cy="259045"/>
    <xdr:sp macro="" textlink="">
      <xdr:nvSpPr>
        <xdr:cNvPr id="134" name="債務償還比率該当値テキスト">
          <a:extLst>
            <a:ext uri="{FF2B5EF4-FFF2-40B4-BE49-F238E27FC236}">
              <a16:creationId xmlns:a16="http://schemas.microsoft.com/office/drawing/2014/main" id="{4042AD48-7115-4351-A56F-88DD252B4BC3}"/>
            </a:ext>
          </a:extLst>
        </xdr:cNvPr>
        <xdr:cNvSpPr txBox="1"/>
      </xdr:nvSpPr>
      <xdr:spPr>
        <a:xfrm>
          <a:off x="14846300" y="613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80059</xdr:rowOff>
    </xdr:from>
    <xdr:to>
      <xdr:col>72</xdr:col>
      <xdr:colOff>123825</xdr:colOff>
      <xdr:row>32</xdr:row>
      <xdr:rowOff>10209</xdr:rowOff>
    </xdr:to>
    <xdr:sp macro="" textlink="">
      <xdr:nvSpPr>
        <xdr:cNvPr id="135" name="楕円 134">
          <a:extLst>
            <a:ext uri="{FF2B5EF4-FFF2-40B4-BE49-F238E27FC236}">
              <a16:creationId xmlns:a16="http://schemas.microsoft.com/office/drawing/2014/main" id="{779B47DA-B135-453A-A40D-3959E528CA12}"/>
            </a:ext>
          </a:extLst>
        </xdr:cNvPr>
        <xdr:cNvSpPr/>
      </xdr:nvSpPr>
      <xdr:spPr>
        <a:xfrm>
          <a:off x="14033500" y="61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125342</xdr:rowOff>
    </xdr:from>
    <xdr:to>
      <xdr:col>76</xdr:col>
      <xdr:colOff>22225</xdr:colOff>
      <xdr:row>31</xdr:row>
      <xdr:rowOff>130859</xdr:rowOff>
    </xdr:to>
    <xdr:cxnSp macro="">
      <xdr:nvCxnSpPr>
        <xdr:cNvPr id="136" name="直線コネクタ 135">
          <a:extLst>
            <a:ext uri="{FF2B5EF4-FFF2-40B4-BE49-F238E27FC236}">
              <a16:creationId xmlns:a16="http://schemas.microsoft.com/office/drawing/2014/main" id="{B4DA91C4-8326-493F-968C-43C55D6B7944}"/>
            </a:ext>
          </a:extLst>
        </xdr:cNvPr>
        <xdr:cNvCxnSpPr/>
      </xdr:nvCxnSpPr>
      <xdr:spPr>
        <a:xfrm flipV="1">
          <a:off x="14084300" y="6211817"/>
          <a:ext cx="711200" cy="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91196</xdr:rowOff>
    </xdr:from>
    <xdr:ext cx="469744" cy="259045"/>
    <xdr:sp macro="" textlink="">
      <xdr:nvSpPr>
        <xdr:cNvPr id="137" name="n_1aveValue債務償還比率">
          <a:extLst>
            <a:ext uri="{FF2B5EF4-FFF2-40B4-BE49-F238E27FC236}">
              <a16:creationId xmlns:a16="http://schemas.microsoft.com/office/drawing/2014/main" id="{F32A6A6A-5749-4155-9634-A216E395F6BC}"/>
            </a:ext>
          </a:extLst>
        </xdr:cNvPr>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1336</xdr:rowOff>
    </xdr:from>
    <xdr:ext cx="469744" cy="259045"/>
    <xdr:sp macro="" textlink="">
      <xdr:nvSpPr>
        <xdr:cNvPr id="138" name="n_1mainValue債務償還比率">
          <a:extLst>
            <a:ext uri="{FF2B5EF4-FFF2-40B4-BE49-F238E27FC236}">
              <a16:creationId xmlns:a16="http://schemas.microsoft.com/office/drawing/2014/main" id="{D29FFCA9-3FC2-4511-BE22-A4F7B5BE79AA}"/>
            </a:ext>
          </a:extLst>
        </xdr:cNvPr>
        <xdr:cNvSpPr txBox="1"/>
      </xdr:nvSpPr>
      <xdr:spPr>
        <a:xfrm>
          <a:off x="13836727" y="625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a:extLst>
            <a:ext uri="{FF2B5EF4-FFF2-40B4-BE49-F238E27FC236}">
              <a16:creationId xmlns:a16="http://schemas.microsoft.com/office/drawing/2014/main" id="{2E73CB1B-866C-41BA-AE4F-F24DE094057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a:extLst>
            <a:ext uri="{FF2B5EF4-FFF2-40B4-BE49-F238E27FC236}">
              <a16:creationId xmlns:a16="http://schemas.microsoft.com/office/drawing/2014/main" id="{A2FD37EF-ED5A-43AE-82B4-63E0D50BB125}"/>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a:extLst>
            <a:ext uri="{FF2B5EF4-FFF2-40B4-BE49-F238E27FC236}">
              <a16:creationId xmlns:a16="http://schemas.microsoft.com/office/drawing/2014/main" id="{C367AEFF-D74B-49AA-985C-7EF2F397334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a:extLst>
            <a:ext uri="{FF2B5EF4-FFF2-40B4-BE49-F238E27FC236}">
              <a16:creationId xmlns:a16="http://schemas.microsoft.com/office/drawing/2014/main" id="{21B9B4A0-4E97-468F-B443-99DEE7DAD52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a:extLst>
            <a:ext uri="{FF2B5EF4-FFF2-40B4-BE49-F238E27FC236}">
              <a16:creationId xmlns:a16="http://schemas.microsoft.com/office/drawing/2014/main" id="{13E049AB-5523-4A6E-8A20-D9F5EAC6CEB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a:extLst>
            <a:ext uri="{FF2B5EF4-FFF2-40B4-BE49-F238E27FC236}">
              <a16:creationId xmlns:a16="http://schemas.microsoft.com/office/drawing/2014/main" id="{A98C83CE-2817-474E-9D55-2CFBE3E8B50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738C671-8BB2-4A7A-BEF1-B3617E44B32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2F9FD0-0265-4781-8035-3E8F9DE2ED6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F89C7BE-098C-4D9A-B041-D1BECBE12D1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2244F6E-DA28-4999-A78E-68DB4BA4EFC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1C2119-C69F-4667-98D1-99017EF94F2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51F720-4A2A-45BA-96BE-A10B8C0E068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9260CC-7F3B-4C4B-8F5A-BB8CFF43959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5C27944-B230-42A6-B9E4-CA235503242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5D5C37-DC0C-44D3-A031-205A22309B0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1C7C30D-A4F5-4B49-B2FE-E808C05D51E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
11,909
42.97
5,722,913
5,413,486
270,219
3,403,467
4,290,065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D262B28-614A-43A0-934D-A20FE1F06B1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553B661-B1DB-4B9D-8AC6-610B9AC90A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5D95A0E-081B-43BC-A09C-9480B46C04E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AC9D033-6903-40A6-9760-ED13C15C305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59515B7-96AE-43BE-9A4C-5C09C7807E1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94A2081-C999-40B5-B078-6B0DFEF690D6}"/>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2B98C1D-141E-4F8C-8B64-DE5BB586AD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53BC00E-565A-4CB5-8CDD-BB16F17B7AB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408DAC4-1D11-4028-9D34-7BC835DA41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4E9868F-2E53-4725-85FD-D25E3BF85DD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4B88954-2895-49C0-A4A6-07D2C4DE4A9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F8D0227-88FA-4FF1-84E7-963535631EA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8C298F-BDA6-43E3-A444-3F4138617E4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324D44-89BD-48A0-8212-D155928D853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A30C77-BEA2-42E1-9BDA-7AF8088FDC8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865F0FA-C45D-46E9-AF9F-1AE30EB342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606310D-93B1-434B-9D84-C3E2A5935F8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0520958-3396-4778-8633-1F65C598EB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680EE7-F63D-4434-94A7-44107A867FDD}"/>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CDF4FA5-E281-4892-9C8E-8BA39C8FEC5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533FA06-F1F1-447C-B2F7-46B45BA30D0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B524905-04DC-4730-AA1A-BBF604D979B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A910A67-BEB4-4233-8527-808CF9C592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62EB8B2-60C1-4FFE-9FC7-87E7A115D92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EEE10ED-195F-48C4-9955-6899B71E37A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F1F19FEE-F1F2-4F22-81EF-DE52344B5FE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CA7DBBE-B2A0-44AD-8193-47A725BBAF4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398A25E-9822-48F5-A991-0E1603C257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53F5CA3-735F-4B94-A3A9-9AD17A8C28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759A7EE-89B0-47F9-B431-7F2C862AC7F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5CB84273-99D2-497B-BCDF-CCD0F5F7FB37}"/>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4619DE08-3103-4286-B57A-9F4FECE2037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372C68C-241E-4EA2-BC8A-DC9F60CF7F08}"/>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CA2CCD6E-AAC7-4FB2-B0CB-8AD33CFD404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459D5592-9789-45A3-85EF-51500BD5F5F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EA926F9F-4BD0-429D-9FBA-EF538D7C914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D2C5B8F9-DE3D-4AD3-B163-8776F7C100F5}"/>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FA7B9FA-13C7-41EE-A541-095C81058CB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380121E3-0499-4792-B33E-AF6C70EEF4A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6B718DB-8FA8-4D81-9911-32CF9AB07B2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31E48004-2627-4F16-A828-558A4C526D6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E9D1DD5-022A-4211-B1FE-E525A040648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01D3715-5F0B-42BD-8658-5A8915F623D1}"/>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93BEA65D-C44D-4875-A9F0-040ECCF00E4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a:extLst>
            <a:ext uri="{FF2B5EF4-FFF2-40B4-BE49-F238E27FC236}">
              <a16:creationId xmlns:a16="http://schemas.microsoft.com/office/drawing/2014/main" id="{05CE3A86-384E-47CC-BFDD-801E5C56F297}"/>
            </a:ext>
          </a:extLst>
        </xdr:cNvPr>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a:extLst>
            <a:ext uri="{FF2B5EF4-FFF2-40B4-BE49-F238E27FC236}">
              <a16:creationId xmlns:a16="http://schemas.microsoft.com/office/drawing/2014/main" id="{A9B062FE-11E6-40C3-901F-976221881D20}"/>
            </a:ext>
          </a:extLst>
        </xdr:cNvPr>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a:extLst>
            <a:ext uri="{FF2B5EF4-FFF2-40B4-BE49-F238E27FC236}">
              <a16:creationId xmlns:a16="http://schemas.microsoft.com/office/drawing/2014/main" id="{827245EE-882B-4A97-B4BD-467F66137E35}"/>
            </a:ext>
          </a:extLst>
        </xdr:cNvPr>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a:extLst>
            <a:ext uri="{FF2B5EF4-FFF2-40B4-BE49-F238E27FC236}">
              <a16:creationId xmlns:a16="http://schemas.microsoft.com/office/drawing/2014/main" id="{5AE5312C-9221-4045-853A-F08F559D3AF6}"/>
            </a:ext>
          </a:extLst>
        </xdr:cNvPr>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a:extLst>
            <a:ext uri="{FF2B5EF4-FFF2-40B4-BE49-F238E27FC236}">
              <a16:creationId xmlns:a16="http://schemas.microsoft.com/office/drawing/2014/main" id="{2F3A0E76-796F-4BCE-BBEF-158B9FB9ABEE}"/>
            </a:ext>
          </a:extLst>
        </xdr:cNvPr>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a:extLst>
            <a:ext uri="{FF2B5EF4-FFF2-40B4-BE49-F238E27FC236}">
              <a16:creationId xmlns:a16="http://schemas.microsoft.com/office/drawing/2014/main" id="{9173DC50-E41B-44A9-9F93-DA0A93E9828B}"/>
            </a:ext>
          </a:extLst>
        </xdr:cNvPr>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a:extLst>
            <a:ext uri="{FF2B5EF4-FFF2-40B4-BE49-F238E27FC236}">
              <a16:creationId xmlns:a16="http://schemas.microsoft.com/office/drawing/2014/main" id="{A54B9FEC-8D82-4331-9BFE-C097402491FE}"/>
            </a:ext>
          </a:extLst>
        </xdr:cNvPr>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a:extLst>
            <a:ext uri="{FF2B5EF4-FFF2-40B4-BE49-F238E27FC236}">
              <a16:creationId xmlns:a16="http://schemas.microsoft.com/office/drawing/2014/main" id="{74B97ED2-D08E-4A7E-B994-D5CE775AD522}"/>
            </a:ext>
          </a:extLst>
        </xdr:cNvPr>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a:extLst>
            <a:ext uri="{FF2B5EF4-FFF2-40B4-BE49-F238E27FC236}">
              <a16:creationId xmlns:a16="http://schemas.microsoft.com/office/drawing/2014/main" id="{C0AC1609-690A-4154-A0EC-DA65F5F37546}"/>
            </a:ext>
          </a:extLst>
        </xdr:cNvPr>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a:extLst>
            <a:ext uri="{FF2B5EF4-FFF2-40B4-BE49-F238E27FC236}">
              <a16:creationId xmlns:a16="http://schemas.microsoft.com/office/drawing/2014/main" id="{EAC15D4C-9FB6-4A3C-B49D-B62FAB74BC9A}"/>
            </a:ext>
          </a:extLst>
        </xdr:cNvPr>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7151FC5-FE8F-4CAC-80C5-0BAD42D9BFB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9003E711-6F0B-4EDA-845E-274D7982816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59BD473-B593-4546-B91A-538B96C94A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E2EC657-977E-4748-A190-638E6E12CD7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5F0296E-6980-4CCE-B06B-4792A7C094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71" name="楕円 70">
          <a:extLst>
            <a:ext uri="{FF2B5EF4-FFF2-40B4-BE49-F238E27FC236}">
              <a16:creationId xmlns:a16="http://schemas.microsoft.com/office/drawing/2014/main" id="{7D37CE82-B98D-4FA2-B083-4EE128A46967}"/>
            </a:ext>
          </a:extLst>
        </xdr:cNvPr>
        <xdr:cNvSpPr/>
      </xdr:nvSpPr>
      <xdr:spPr>
        <a:xfrm>
          <a:off x="45847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126382</xdr:rowOff>
    </xdr:from>
    <xdr:ext cx="405111" cy="259045"/>
    <xdr:sp macro="" textlink="">
      <xdr:nvSpPr>
        <xdr:cNvPr id="72" name="【道路】&#10;有形固定資産減価償却率該当値テキスト">
          <a:extLst>
            <a:ext uri="{FF2B5EF4-FFF2-40B4-BE49-F238E27FC236}">
              <a16:creationId xmlns:a16="http://schemas.microsoft.com/office/drawing/2014/main" id="{4EDE5044-C4D6-4B0A-BB53-1832A64F199B}"/>
            </a:ext>
          </a:extLst>
        </xdr:cNvPr>
        <xdr:cNvSpPr txBox="1"/>
      </xdr:nvSpPr>
      <xdr:spPr>
        <a:xfrm>
          <a:off x="4673600" y="629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130175</xdr:rowOff>
    </xdr:from>
    <xdr:to>
      <xdr:col>20</xdr:col>
      <xdr:colOff>38100</xdr:colOff>
      <xdr:row>38</xdr:row>
      <xdr:rowOff>60325</xdr:rowOff>
    </xdr:to>
    <xdr:sp macro="" textlink="">
      <xdr:nvSpPr>
        <xdr:cNvPr id="73" name="楕円 72">
          <a:extLst>
            <a:ext uri="{FF2B5EF4-FFF2-40B4-BE49-F238E27FC236}">
              <a16:creationId xmlns:a16="http://schemas.microsoft.com/office/drawing/2014/main" id="{3DDFA87D-ABC3-43CA-9593-BC2CD25E46B4}"/>
            </a:ext>
          </a:extLst>
        </xdr:cNvPr>
        <xdr:cNvSpPr/>
      </xdr:nvSpPr>
      <xdr:spPr>
        <a:xfrm>
          <a:off x="3746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154305</xdr:rowOff>
    </xdr:from>
    <xdr:to>
      <xdr:col>24</xdr:col>
      <xdr:colOff>63500</xdr:colOff>
      <xdr:row>38</xdr:row>
      <xdr:rowOff>9525</xdr:rowOff>
    </xdr:to>
    <xdr:cxnSp macro="">
      <xdr:nvCxnSpPr>
        <xdr:cNvPr id="74" name="直線コネクタ 73">
          <a:extLst>
            <a:ext uri="{FF2B5EF4-FFF2-40B4-BE49-F238E27FC236}">
              <a16:creationId xmlns:a16="http://schemas.microsoft.com/office/drawing/2014/main" id="{80B76DCC-8844-4892-9755-B3A384AF5C1E}"/>
            </a:ext>
          </a:extLst>
        </xdr:cNvPr>
        <xdr:cNvCxnSpPr/>
      </xdr:nvCxnSpPr>
      <xdr:spPr>
        <a:xfrm flipV="1">
          <a:off x="3797300" y="64979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97790</xdr:rowOff>
    </xdr:from>
    <xdr:to>
      <xdr:col>15</xdr:col>
      <xdr:colOff>101600</xdr:colOff>
      <xdr:row>38</xdr:row>
      <xdr:rowOff>27940</xdr:rowOff>
    </xdr:to>
    <xdr:sp macro="" textlink="">
      <xdr:nvSpPr>
        <xdr:cNvPr id="75" name="楕円 74">
          <a:extLst>
            <a:ext uri="{FF2B5EF4-FFF2-40B4-BE49-F238E27FC236}">
              <a16:creationId xmlns:a16="http://schemas.microsoft.com/office/drawing/2014/main" id="{596365F1-33A1-45D4-8A5B-3FAA3013CF9A}"/>
            </a:ext>
          </a:extLst>
        </xdr:cNvPr>
        <xdr:cNvSpPr/>
      </xdr:nvSpPr>
      <xdr:spPr>
        <a:xfrm>
          <a:off x="2857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148590</xdr:rowOff>
    </xdr:from>
    <xdr:to>
      <xdr:col>19</xdr:col>
      <xdr:colOff>177800</xdr:colOff>
      <xdr:row>38</xdr:row>
      <xdr:rowOff>9525</xdr:rowOff>
    </xdr:to>
    <xdr:cxnSp macro="">
      <xdr:nvCxnSpPr>
        <xdr:cNvPr id="76" name="直線コネクタ 75">
          <a:extLst>
            <a:ext uri="{FF2B5EF4-FFF2-40B4-BE49-F238E27FC236}">
              <a16:creationId xmlns:a16="http://schemas.microsoft.com/office/drawing/2014/main" id="{98C5AA16-5653-4A02-B322-B441839CBAF9}"/>
            </a:ext>
          </a:extLst>
        </xdr:cNvPr>
        <xdr:cNvCxnSpPr/>
      </xdr:nvCxnSpPr>
      <xdr:spPr>
        <a:xfrm>
          <a:off x="2908300" y="64922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7" name="n_1aveValue【道路】&#10;有形固定資産減価償却率">
          <a:extLst>
            <a:ext uri="{FF2B5EF4-FFF2-40B4-BE49-F238E27FC236}">
              <a16:creationId xmlns:a16="http://schemas.microsoft.com/office/drawing/2014/main" id="{8533499A-976A-4299-A707-BFD2C19B7152}"/>
            </a:ext>
          </a:extLst>
        </xdr:cNvPr>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8" name="n_2aveValue【道路】&#10;有形固定資産減価償却率">
          <a:extLst>
            <a:ext uri="{FF2B5EF4-FFF2-40B4-BE49-F238E27FC236}">
              <a16:creationId xmlns:a16="http://schemas.microsoft.com/office/drawing/2014/main" id="{1CE69116-5C2E-4927-BDFC-86D1D58AEB84}"/>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a:extLst>
            <a:ext uri="{FF2B5EF4-FFF2-40B4-BE49-F238E27FC236}">
              <a16:creationId xmlns:a16="http://schemas.microsoft.com/office/drawing/2014/main" id="{122C1EB9-4FB7-4633-A2DA-97D77E0FF5B5}"/>
            </a:ext>
          </a:extLst>
        </xdr:cNvPr>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76852</xdr:rowOff>
    </xdr:from>
    <xdr:ext cx="405111" cy="259045"/>
    <xdr:sp macro="" textlink="">
      <xdr:nvSpPr>
        <xdr:cNvPr id="80" name="n_1mainValue【道路】&#10;有形固定資産減価償却率">
          <a:extLst>
            <a:ext uri="{FF2B5EF4-FFF2-40B4-BE49-F238E27FC236}">
              <a16:creationId xmlns:a16="http://schemas.microsoft.com/office/drawing/2014/main" id="{AAC8862A-F5E8-410A-B16A-332F38D1AD15}"/>
            </a:ext>
          </a:extLst>
        </xdr:cNvPr>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1" name="n_2mainValue【道路】&#10;有形固定資産減価償却率">
          <a:extLst>
            <a:ext uri="{FF2B5EF4-FFF2-40B4-BE49-F238E27FC236}">
              <a16:creationId xmlns:a16="http://schemas.microsoft.com/office/drawing/2014/main" id="{BF112478-7FC6-4391-8D44-B2824EFD0FDC}"/>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FAA5FBB0-47D3-462A-A84F-CF1729D567C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C14F23A6-7040-4002-8194-6F5D3837A11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92A52DAC-81BF-4FEC-9DA5-C69519211B6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FBCED699-2081-442A-82E4-A0F5027993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46269289-C276-42F2-8E8B-5CB248319F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839DA343-78C8-455F-9DC8-227C558EAF0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9358E75B-51F7-4EA1-B68D-180FFC0F418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51CD7777-5A5A-48B5-8321-02A1FA7E844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C4AF48CA-EE9B-4A9C-99CE-01B1A3433D8F}"/>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4928DB03-9BCD-4456-AA9A-D4DFCCFBD52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677B8BBC-2D49-4EAA-905D-76394EEB92E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542FFE39-834C-468E-BEAC-1B219B0C778D}"/>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D9B042EA-0D7E-4523-A304-34DB4065BB1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E960D7A8-B796-4F52-8B03-8BE61FF32A7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A22E9114-0282-409F-BBFE-4E046E920F8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9EC1401C-920A-42C1-84A1-B3B5A0391F7E}"/>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B51ED48-0834-43E0-AA33-AAD5C863478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6CBD3FA9-B452-4574-9361-BFD4E761DE1D}"/>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EBDD7D34-2C64-4CD5-919B-5C6B39FDEE6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5E34F0D0-96FA-4DD0-905E-D6DE6D41729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E583A32C-7B2E-42ED-9688-044D942FDB6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AEFA939C-5A97-4F04-8F78-FC56E83B254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7C3BED60-D564-468C-BE70-ADB83A814A3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a:extLst>
            <a:ext uri="{FF2B5EF4-FFF2-40B4-BE49-F238E27FC236}">
              <a16:creationId xmlns:a16="http://schemas.microsoft.com/office/drawing/2014/main" id="{CBC5920D-72CD-426F-B2F8-6F4784690AB0}"/>
            </a:ext>
          </a:extLst>
        </xdr:cNvPr>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a:extLst>
            <a:ext uri="{FF2B5EF4-FFF2-40B4-BE49-F238E27FC236}">
              <a16:creationId xmlns:a16="http://schemas.microsoft.com/office/drawing/2014/main" id="{2BBAA539-B4A0-414D-8840-7A6B329A80FB}"/>
            </a:ext>
          </a:extLst>
        </xdr:cNvPr>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a:extLst>
            <a:ext uri="{FF2B5EF4-FFF2-40B4-BE49-F238E27FC236}">
              <a16:creationId xmlns:a16="http://schemas.microsoft.com/office/drawing/2014/main" id="{47F914E1-3275-4DEE-815D-E20B9098CDDE}"/>
            </a:ext>
          </a:extLst>
        </xdr:cNvPr>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a:extLst>
            <a:ext uri="{FF2B5EF4-FFF2-40B4-BE49-F238E27FC236}">
              <a16:creationId xmlns:a16="http://schemas.microsoft.com/office/drawing/2014/main" id="{F6FE3B0F-2CB8-4055-9F32-BF066A47D482}"/>
            </a:ext>
          </a:extLst>
        </xdr:cNvPr>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a:extLst>
            <a:ext uri="{FF2B5EF4-FFF2-40B4-BE49-F238E27FC236}">
              <a16:creationId xmlns:a16="http://schemas.microsoft.com/office/drawing/2014/main" id="{3EB0AD8C-CD22-4813-872F-225F86B23ED9}"/>
            </a:ext>
          </a:extLst>
        </xdr:cNvPr>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0" name="【道路】&#10;一人当たり延長平均値テキスト">
          <a:extLst>
            <a:ext uri="{FF2B5EF4-FFF2-40B4-BE49-F238E27FC236}">
              <a16:creationId xmlns:a16="http://schemas.microsoft.com/office/drawing/2014/main" id="{7CC2DE8A-368C-4963-A745-A4A9CD8C2AAF}"/>
            </a:ext>
          </a:extLst>
        </xdr:cNvPr>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a:extLst>
            <a:ext uri="{FF2B5EF4-FFF2-40B4-BE49-F238E27FC236}">
              <a16:creationId xmlns:a16="http://schemas.microsoft.com/office/drawing/2014/main" id="{61B81313-3D2E-47E8-843B-9E1FC721F920}"/>
            </a:ext>
          </a:extLst>
        </xdr:cNvPr>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a:extLst>
            <a:ext uri="{FF2B5EF4-FFF2-40B4-BE49-F238E27FC236}">
              <a16:creationId xmlns:a16="http://schemas.microsoft.com/office/drawing/2014/main" id="{047CD89D-477D-49E9-8C63-1EC8D93F49DE}"/>
            </a:ext>
          </a:extLst>
        </xdr:cNvPr>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a:extLst>
            <a:ext uri="{FF2B5EF4-FFF2-40B4-BE49-F238E27FC236}">
              <a16:creationId xmlns:a16="http://schemas.microsoft.com/office/drawing/2014/main" id="{0ED1B166-3CEA-428A-9FBF-4C1F15AAA5B1}"/>
            </a:ext>
          </a:extLst>
        </xdr:cNvPr>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a:extLst>
            <a:ext uri="{FF2B5EF4-FFF2-40B4-BE49-F238E27FC236}">
              <a16:creationId xmlns:a16="http://schemas.microsoft.com/office/drawing/2014/main" id="{F19D368F-051E-47FB-BEB2-DCFD050BF054}"/>
            </a:ext>
          </a:extLst>
        </xdr:cNvPr>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22322BA1-EB86-4960-831B-A8BC120CAF5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F21C2FD-C908-4323-AA56-B3447D271EE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CAED7ABC-976C-4C5A-A14F-67146ED1ACF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78DAC5CF-C7D7-4E11-BFF3-5A888BDABE9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99241D2-7BA7-42C3-8712-04D869CAAA1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29229</xdr:rowOff>
    </xdr:from>
    <xdr:to>
      <xdr:col>55</xdr:col>
      <xdr:colOff>50800</xdr:colOff>
      <xdr:row>39</xdr:row>
      <xdr:rowOff>130829</xdr:rowOff>
    </xdr:to>
    <xdr:sp macro="" textlink="">
      <xdr:nvSpPr>
        <xdr:cNvPr id="120" name="楕円 119">
          <a:extLst>
            <a:ext uri="{FF2B5EF4-FFF2-40B4-BE49-F238E27FC236}">
              <a16:creationId xmlns:a16="http://schemas.microsoft.com/office/drawing/2014/main" id="{11F6EBAD-32AA-4A9D-8A9F-73A92D331E62}"/>
            </a:ext>
          </a:extLst>
        </xdr:cNvPr>
        <xdr:cNvSpPr/>
      </xdr:nvSpPr>
      <xdr:spPr>
        <a:xfrm>
          <a:off x="10426700" y="671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7656</xdr:rowOff>
    </xdr:from>
    <xdr:ext cx="534377" cy="259045"/>
    <xdr:sp macro="" textlink="">
      <xdr:nvSpPr>
        <xdr:cNvPr id="121" name="【道路】&#10;一人当たり延長該当値テキスト">
          <a:extLst>
            <a:ext uri="{FF2B5EF4-FFF2-40B4-BE49-F238E27FC236}">
              <a16:creationId xmlns:a16="http://schemas.microsoft.com/office/drawing/2014/main" id="{7011B1D9-6C76-455E-BF43-573CE3F50B30}"/>
            </a:ext>
          </a:extLst>
        </xdr:cNvPr>
        <xdr:cNvSpPr txBox="1"/>
      </xdr:nvSpPr>
      <xdr:spPr>
        <a:xfrm>
          <a:off x="10515600" y="669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32868</xdr:rowOff>
    </xdr:from>
    <xdr:to>
      <xdr:col>50</xdr:col>
      <xdr:colOff>165100</xdr:colOff>
      <xdr:row>39</xdr:row>
      <xdr:rowOff>134468</xdr:rowOff>
    </xdr:to>
    <xdr:sp macro="" textlink="">
      <xdr:nvSpPr>
        <xdr:cNvPr id="122" name="楕円 121">
          <a:extLst>
            <a:ext uri="{FF2B5EF4-FFF2-40B4-BE49-F238E27FC236}">
              <a16:creationId xmlns:a16="http://schemas.microsoft.com/office/drawing/2014/main" id="{8DD5F231-0A81-4150-AC92-346E893ED10B}"/>
            </a:ext>
          </a:extLst>
        </xdr:cNvPr>
        <xdr:cNvSpPr/>
      </xdr:nvSpPr>
      <xdr:spPr>
        <a:xfrm>
          <a:off x="9588500" y="671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80029</xdr:rowOff>
    </xdr:from>
    <xdr:to>
      <xdr:col>55</xdr:col>
      <xdr:colOff>0</xdr:colOff>
      <xdr:row>39</xdr:row>
      <xdr:rowOff>83668</xdr:rowOff>
    </xdr:to>
    <xdr:cxnSp macro="">
      <xdr:nvCxnSpPr>
        <xdr:cNvPr id="123" name="直線コネクタ 122">
          <a:extLst>
            <a:ext uri="{FF2B5EF4-FFF2-40B4-BE49-F238E27FC236}">
              <a16:creationId xmlns:a16="http://schemas.microsoft.com/office/drawing/2014/main" id="{144BC70A-8852-426E-B0AD-EE1DE3368C9D}"/>
            </a:ext>
          </a:extLst>
        </xdr:cNvPr>
        <xdr:cNvCxnSpPr/>
      </xdr:nvCxnSpPr>
      <xdr:spPr>
        <a:xfrm flipV="1">
          <a:off x="9639300" y="6766579"/>
          <a:ext cx="8382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31877</xdr:rowOff>
    </xdr:from>
    <xdr:to>
      <xdr:col>46</xdr:col>
      <xdr:colOff>38100</xdr:colOff>
      <xdr:row>39</xdr:row>
      <xdr:rowOff>133477</xdr:rowOff>
    </xdr:to>
    <xdr:sp macro="" textlink="">
      <xdr:nvSpPr>
        <xdr:cNvPr id="124" name="楕円 123">
          <a:extLst>
            <a:ext uri="{FF2B5EF4-FFF2-40B4-BE49-F238E27FC236}">
              <a16:creationId xmlns:a16="http://schemas.microsoft.com/office/drawing/2014/main" id="{786330C8-1052-4CE1-80C3-87FF5B99F973}"/>
            </a:ext>
          </a:extLst>
        </xdr:cNvPr>
        <xdr:cNvSpPr/>
      </xdr:nvSpPr>
      <xdr:spPr>
        <a:xfrm>
          <a:off x="8699500" y="671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82677</xdr:rowOff>
    </xdr:from>
    <xdr:to>
      <xdr:col>50</xdr:col>
      <xdr:colOff>114300</xdr:colOff>
      <xdr:row>39</xdr:row>
      <xdr:rowOff>83668</xdr:rowOff>
    </xdr:to>
    <xdr:cxnSp macro="">
      <xdr:nvCxnSpPr>
        <xdr:cNvPr id="125" name="直線コネクタ 124">
          <a:extLst>
            <a:ext uri="{FF2B5EF4-FFF2-40B4-BE49-F238E27FC236}">
              <a16:creationId xmlns:a16="http://schemas.microsoft.com/office/drawing/2014/main" id="{E9C91D36-165F-4E53-9F7E-5D3C57AF92E7}"/>
            </a:ext>
          </a:extLst>
        </xdr:cNvPr>
        <xdr:cNvCxnSpPr/>
      </xdr:nvCxnSpPr>
      <xdr:spPr>
        <a:xfrm>
          <a:off x="8750300" y="6769227"/>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6" name="n_1aveValue【道路】&#10;一人当たり延長">
          <a:extLst>
            <a:ext uri="{FF2B5EF4-FFF2-40B4-BE49-F238E27FC236}">
              <a16:creationId xmlns:a16="http://schemas.microsoft.com/office/drawing/2014/main" id="{F3141F14-6EB5-4069-B072-FEDF8054ADC6}"/>
            </a:ext>
          </a:extLst>
        </xdr:cNvPr>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7" name="n_2aveValue【道路】&#10;一人当たり延長">
          <a:extLst>
            <a:ext uri="{FF2B5EF4-FFF2-40B4-BE49-F238E27FC236}">
              <a16:creationId xmlns:a16="http://schemas.microsoft.com/office/drawing/2014/main" id="{3D8806E1-FADD-4E6C-9F3E-5AD3965C3B32}"/>
            </a:ext>
          </a:extLst>
        </xdr:cNvPr>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8" name="n_3aveValue【道路】&#10;一人当たり延長">
          <a:extLst>
            <a:ext uri="{FF2B5EF4-FFF2-40B4-BE49-F238E27FC236}">
              <a16:creationId xmlns:a16="http://schemas.microsoft.com/office/drawing/2014/main" id="{48D92C36-4DD8-4BCD-A3A8-20DD9F1787A2}"/>
            </a:ext>
          </a:extLst>
        </xdr:cNvPr>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125595</xdr:rowOff>
    </xdr:from>
    <xdr:ext cx="534377" cy="259045"/>
    <xdr:sp macro="" textlink="">
      <xdr:nvSpPr>
        <xdr:cNvPr id="129" name="n_1mainValue【道路】&#10;一人当たり延長">
          <a:extLst>
            <a:ext uri="{FF2B5EF4-FFF2-40B4-BE49-F238E27FC236}">
              <a16:creationId xmlns:a16="http://schemas.microsoft.com/office/drawing/2014/main" id="{6EF22208-B0CB-47E5-ABB9-38F4B1022008}"/>
            </a:ext>
          </a:extLst>
        </xdr:cNvPr>
        <xdr:cNvSpPr txBox="1"/>
      </xdr:nvSpPr>
      <xdr:spPr>
        <a:xfrm>
          <a:off x="9359411" y="681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124604</xdr:rowOff>
    </xdr:from>
    <xdr:ext cx="534377" cy="259045"/>
    <xdr:sp macro="" textlink="">
      <xdr:nvSpPr>
        <xdr:cNvPr id="130" name="n_2mainValue【道路】&#10;一人当たり延長">
          <a:extLst>
            <a:ext uri="{FF2B5EF4-FFF2-40B4-BE49-F238E27FC236}">
              <a16:creationId xmlns:a16="http://schemas.microsoft.com/office/drawing/2014/main" id="{EA899678-801D-406A-BDA7-CC8E982A4F8E}"/>
            </a:ext>
          </a:extLst>
        </xdr:cNvPr>
        <xdr:cNvSpPr txBox="1"/>
      </xdr:nvSpPr>
      <xdr:spPr>
        <a:xfrm>
          <a:off x="8483111" y="681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A8A5ACB5-6D94-42B5-9C9F-92FC2F1BA4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8D3BF05D-9183-42BD-9283-75A3A090DFD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FFE29669-F886-4AA8-BA13-7BADDEC8025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7EC831EB-C73A-44DF-955D-7FA667D3DC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E692D208-8208-4454-9802-7DDBF8F264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4EACAD13-74DC-4EAF-BB8F-C9A465AA1C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305964BB-F4DB-4912-8CF6-5BD48DCFF27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BBEBA383-76F4-4C84-AFA5-5BC1FC8AE8D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C7309749-55CD-440D-95E6-739A3438F7C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8650BBBF-40BF-4804-93ED-B6D4472BF3F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77D21E56-ADFE-4D93-9A2F-FBB1D470FFF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729B14D4-662B-4F42-93FE-D0D7E2FD86F4}"/>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D6E6E5A3-9D1A-4674-B4EB-A4DD80C80A5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947E19B-639F-4707-B9BF-35E8839730C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D7087876-E2C0-4EA8-A003-E6B5266774E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372F255D-55A9-425B-8F08-554928B7646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F8571125-CEB3-4983-B163-086681F8CE4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BBD0C93D-D02C-4453-9E4C-1AA2429EBE2B}"/>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81426F2B-76AD-43B0-A6EB-892E935E9B5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1DE003F5-83DC-4470-AFB9-FBF0A8B6A37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FF2227B3-594D-4497-B719-A65A899D1B1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E6F2CD49-9CB7-4984-8107-2720926407B4}"/>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A6ABD406-8241-4F66-8F3F-C4128FC78FD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979A2434-DBB7-4B96-B8AE-25A9CB78BB29}"/>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619D7AA7-AA8B-4238-BE48-F51B6699D87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a:extLst>
            <a:ext uri="{FF2B5EF4-FFF2-40B4-BE49-F238E27FC236}">
              <a16:creationId xmlns:a16="http://schemas.microsoft.com/office/drawing/2014/main" id="{00D2DD11-B3ED-40C1-B0F8-0A881262A538}"/>
            </a:ext>
          </a:extLst>
        </xdr:cNvPr>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B31C3DA8-9D65-47E0-8E0D-6E2CC76C9084}"/>
            </a:ext>
          </a:extLst>
        </xdr:cNvPr>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a:extLst>
            <a:ext uri="{FF2B5EF4-FFF2-40B4-BE49-F238E27FC236}">
              <a16:creationId xmlns:a16="http://schemas.microsoft.com/office/drawing/2014/main" id="{A7A53282-8AA8-4017-840A-A75B709DAA37}"/>
            </a:ext>
          </a:extLst>
        </xdr:cNvPr>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a:extLst>
            <a:ext uri="{FF2B5EF4-FFF2-40B4-BE49-F238E27FC236}">
              <a16:creationId xmlns:a16="http://schemas.microsoft.com/office/drawing/2014/main" id="{9943245B-3FF7-4AC9-8618-FEE1122CAE5D}"/>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a:extLst>
            <a:ext uri="{FF2B5EF4-FFF2-40B4-BE49-F238E27FC236}">
              <a16:creationId xmlns:a16="http://schemas.microsoft.com/office/drawing/2014/main" id="{92CFB604-4483-44BC-B6D7-C1677A3E2688}"/>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143164</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B7C6461A-535A-43DC-8D1D-39E0B8D13CCE}"/>
            </a:ext>
          </a:extLst>
        </xdr:cNvPr>
        <xdr:cNvSpPr txBox="1"/>
      </xdr:nvSpPr>
      <xdr:spPr>
        <a:xfrm>
          <a:off x="4673600" y="1008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a:extLst>
            <a:ext uri="{FF2B5EF4-FFF2-40B4-BE49-F238E27FC236}">
              <a16:creationId xmlns:a16="http://schemas.microsoft.com/office/drawing/2014/main" id="{8B38650D-D7A5-43AC-827F-72CCC615FC97}"/>
            </a:ext>
          </a:extLst>
        </xdr:cNvPr>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a:extLst>
            <a:ext uri="{FF2B5EF4-FFF2-40B4-BE49-F238E27FC236}">
              <a16:creationId xmlns:a16="http://schemas.microsoft.com/office/drawing/2014/main" id="{1A9CEFD7-CF2A-4841-9635-80B0EFC69329}"/>
            </a:ext>
          </a:extLst>
        </xdr:cNvPr>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a:extLst>
            <a:ext uri="{FF2B5EF4-FFF2-40B4-BE49-F238E27FC236}">
              <a16:creationId xmlns:a16="http://schemas.microsoft.com/office/drawing/2014/main" id="{99FA0874-F971-47F9-93DE-5211C88482E2}"/>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a:extLst>
            <a:ext uri="{FF2B5EF4-FFF2-40B4-BE49-F238E27FC236}">
              <a16:creationId xmlns:a16="http://schemas.microsoft.com/office/drawing/2014/main" id="{0E93C381-EE49-4D21-99AD-A414C07536C4}"/>
            </a:ext>
          </a:extLst>
        </xdr:cNvPr>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F577B294-B73F-4698-AC50-902DA5C32B75}"/>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575713E3-3A2A-4E90-873C-BF393FE9698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ACA3B30A-1F6B-4AC5-847E-93428F71462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8E122040-A9AB-4036-89AB-B07287DFFE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38D3A37-725C-4BC8-B9D8-C42238E8C1B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158206</xdr:rowOff>
    </xdr:from>
    <xdr:to>
      <xdr:col>24</xdr:col>
      <xdr:colOff>114300</xdr:colOff>
      <xdr:row>59</xdr:row>
      <xdr:rowOff>88356</xdr:rowOff>
    </xdr:to>
    <xdr:sp macro="" textlink="">
      <xdr:nvSpPr>
        <xdr:cNvPr id="171" name="楕円 170">
          <a:extLst>
            <a:ext uri="{FF2B5EF4-FFF2-40B4-BE49-F238E27FC236}">
              <a16:creationId xmlns:a16="http://schemas.microsoft.com/office/drawing/2014/main" id="{5CAE9788-B739-4A91-A9C7-52676BC14C48}"/>
            </a:ext>
          </a:extLst>
        </xdr:cNvPr>
        <xdr:cNvSpPr/>
      </xdr:nvSpPr>
      <xdr:spPr>
        <a:xfrm>
          <a:off x="45847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9633</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B3CEE1D0-D609-42D6-B31C-A709B05585CA}"/>
            </a:ext>
          </a:extLst>
        </xdr:cNvPr>
        <xdr:cNvSpPr txBox="1"/>
      </xdr:nvSpPr>
      <xdr:spPr>
        <a:xfrm>
          <a:off x="4673600" y="995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9616</xdr:rowOff>
    </xdr:from>
    <xdr:to>
      <xdr:col>20</xdr:col>
      <xdr:colOff>38100</xdr:colOff>
      <xdr:row>59</xdr:row>
      <xdr:rowOff>111216</xdr:rowOff>
    </xdr:to>
    <xdr:sp macro="" textlink="">
      <xdr:nvSpPr>
        <xdr:cNvPr id="173" name="楕円 172">
          <a:extLst>
            <a:ext uri="{FF2B5EF4-FFF2-40B4-BE49-F238E27FC236}">
              <a16:creationId xmlns:a16="http://schemas.microsoft.com/office/drawing/2014/main" id="{5E52D984-91B0-438A-A550-9EAFEE048C83}"/>
            </a:ext>
          </a:extLst>
        </xdr:cNvPr>
        <xdr:cNvSpPr/>
      </xdr:nvSpPr>
      <xdr:spPr>
        <a:xfrm>
          <a:off x="3746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37556</xdr:rowOff>
    </xdr:from>
    <xdr:to>
      <xdr:col>24</xdr:col>
      <xdr:colOff>63500</xdr:colOff>
      <xdr:row>59</xdr:row>
      <xdr:rowOff>60416</xdr:rowOff>
    </xdr:to>
    <xdr:cxnSp macro="">
      <xdr:nvCxnSpPr>
        <xdr:cNvPr id="174" name="直線コネクタ 173">
          <a:extLst>
            <a:ext uri="{FF2B5EF4-FFF2-40B4-BE49-F238E27FC236}">
              <a16:creationId xmlns:a16="http://schemas.microsoft.com/office/drawing/2014/main" id="{97494F8E-A573-4777-9D2B-71983C4BD227}"/>
            </a:ext>
          </a:extLst>
        </xdr:cNvPr>
        <xdr:cNvCxnSpPr/>
      </xdr:nvCxnSpPr>
      <xdr:spPr>
        <a:xfrm flipV="1">
          <a:off x="3797300" y="1015310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14515</xdr:rowOff>
    </xdr:from>
    <xdr:to>
      <xdr:col>15</xdr:col>
      <xdr:colOff>101600</xdr:colOff>
      <xdr:row>59</xdr:row>
      <xdr:rowOff>116115</xdr:rowOff>
    </xdr:to>
    <xdr:sp macro="" textlink="">
      <xdr:nvSpPr>
        <xdr:cNvPr id="175" name="楕円 174">
          <a:extLst>
            <a:ext uri="{FF2B5EF4-FFF2-40B4-BE49-F238E27FC236}">
              <a16:creationId xmlns:a16="http://schemas.microsoft.com/office/drawing/2014/main" id="{7C609BB8-B7F3-4556-9F18-170B657EAE5B}"/>
            </a:ext>
          </a:extLst>
        </xdr:cNvPr>
        <xdr:cNvSpPr/>
      </xdr:nvSpPr>
      <xdr:spPr>
        <a:xfrm>
          <a:off x="2857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60416</xdr:rowOff>
    </xdr:from>
    <xdr:to>
      <xdr:col>19</xdr:col>
      <xdr:colOff>177800</xdr:colOff>
      <xdr:row>59</xdr:row>
      <xdr:rowOff>65315</xdr:rowOff>
    </xdr:to>
    <xdr:cxnSp macro="">
      <xdr:nvCxnSpPr>
        <xdr:cNvPr id="176" name="直線コネクタ 175">
          <a:extLst>
            <a:ext uri="{FF2B5EF4-FFF2-40B4-BE49-F238E27FC236}">
              <a16:creationId xmlns:a16="http://schemas.microsoft.com/office/drawing/2014/main" id="{2D254724-39A4-4976-86EC-099A0D85AA51}"/>
            </a:ext>
          </a:extLst>
        </xdr:cNvPr>
        <xdr:cNvCxnSpPr/>
      </xdr:nvCxnSpPr>
      <xdr:spPr>
        <a:xfrm flipV="1">
          <a:off x="2908300" y="101759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B04261A1-3F85-4A04-8A6A-EBAFCE870075}"/>
            </a:ext>
          </a:extLst>
        </xdr:cNvPr>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1FDE210D-0CE8-4635-B3BA-7AA6FA7CADC8}"/>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AA2B75C0-BDDE-4BD8-B27B-3DF3A16137B8}"/>
            </a:ext>
          </a:extLst>
        </xdr:cNvPr>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102343</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7F9F884E-B555-41AE-B3D6-94C64B154DA2}"/>
            </a:ext>
          </a:extLst>
        </xdr:cNvPr>
        <xdr:cNvSpPr txBox="1"/>
      </xdr:nvSpPr>
      <xdr:spPr>
        <a:xfrm>
          <a:off x="35820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107242</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1794F82F-BE2A-46F8-8DE5-0CAE80389571}"/>
            </a:ext>
          </a:extLst>
        </xdr:cNvPr>
        <xdr:cNvSpPr txBox="1"/>
      </xdr:nvSpPr>
      <xdr:spPr>
        <a:xfrm>
          <a:off x="2705744" y="1022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BFD1F919-B09B-494D-95CD-68193BD74C1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D0F33A50-4B24-4C8B-AA60-C72462119D3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F23FB19C-5E22-4D30-9CD4-785E6669651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1D7B6D4C-C4ED-4CD4-8702-495CFA2E9E8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945D23A2-ED37-464E-A17D-9EA4A4A4A7C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9EF55415-9E33-41E9-BFEA-3C3A913E38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12983567-2FF9-49C3-8FEA-47AE095B0DC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D97A330E-307C-4C3F-A429-64E38784EB1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4A7242A3-5D18-46B5-B0B6-7468449C609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3B3E8756-9188-4E71-96BC-6D879BA9781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a:extLst>
            <a:ext uri="{FF2B5EF4-FFF2-40B4-BE49-F238E27FC236}">
              <a16:creationId xmlns:a16="http://schemas.microsoft.com/office/drawing/2014/main" id="{153A8AB5-448C-4DF2-AF3D-C61489D536C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a:extLst>
            <a:ext uri="{FF2B5EF4-FFF2-40B4-BE49-F238E27FC236}">
              <a16:creationId xmlns:a16="http://schemas.microsoft.com/office/drawing/2014/main" id="{2602EACE-9B25-4F37-8F2A-A9A8DA596C4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a:extLst>
            <a:ext uri="{FF2B5EF4-FFF2-40B4-BE49-F238E27FC236}">
              <a16:creationId xmlns:a16="http://schemas.microsoft.com/office/drawing/2014/main" id="{9C435CF6-914E-467E-A475-4AC0B192AAA8}"/>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a:extLst>
            <a:ext uri="{FF2B5EF4-FFF2-40B4-BE49-F238E27FC236}">
              <a16:creationId xmlns:a16="http://schemas.microsoft.com/office/drawing/2014/main" id="{454774DB-9151-41C7-A268-4DF1B8E7215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a:extLst>
            <a:ext uri="{FF2B5EF4-FFF2-40B4-BE49-F238E27FC236}">
              <a16:creationId xmlns:a16="http://schemas.microsoft.com/office/drawing/2014/main" id="{0ECD3A5B-DCC6-4B62-80D9-54A9DFCFA48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a:extLst>
            <a:ext uri="{FF2B5EF4-FFF2-40B4-BE49-F238E27FC236}">
              <a16:creationId xmlns:a16="http://schemas.microsoft.com/office/drawing/2014/main" id="{7B54D9D0-C34A-479D-8AC6-1C5B63F06C1D}"/>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a:extLst>
            <a:ext uri="{FF2B5EF4-FFF2-40B4-BE49-F238E27FC236}">
              <a16:creationId xmlns:a16="http://schemas.microsoft.com/office/drawing/2014/main" id="{1B6F59CE-1DCA-4645-B746-8CF607C9071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a:extLst>
            <a:ext uri="{FF2B5EF4-FFF2-40B4-BE49-F238E27FC236}">
              <a16:creationId xmlns:a16="http://schemas.microsoft.com/office/drawing/2014/main" id="{0452F632-6F4F-4977-BE40-23D42A80950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a:extLst>
            <a:ext uri="{FF2B5EF4-FFF2-40B4-BE49-F238E27FC236}">
              <a16:creationId xmlns:a16="http://schemas.microsoft.com/office/drawing/2014/main" id="{88ABC768-FE52-462F-B661-4C35E636100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a:extLst>
            <a:ext uri="{FF2B5EF4-FFF2-40B4-BE49-F238E27FC236}">
              <a16:creationId xmlns:a16="http://schemas.microsoft.com/office/drawing/2014/main" id="{E066EE1D-2E47-4285-9D08-0268E7C09E1F}"/>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a:extLst>
            <a:ext uri="{FF2B5EF4-FFF2-40B4-BE49-F238E27FC236}">
              <a16:creationId xmlns:a16="http://schemas.microsoft.com/office/drawing/2014/main" id="{C9DB2181-19C0-4C86-9DF3-89F903C4474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a:extLst>
            <a:ext uri="{FF2B5EF4-FFF2-40B4-BE49-F238E27FC236}">
              <a16:creationId xmlns:a16="http://schemas.microsoft.com/office/drawing/2014/main" id="{DF334952-763B-4B8E-8D2E-97D6E69FFF8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a:extLst>
            <a:ext uri="{FF2B5EF4-FFF2-40B4-BE49-F238E27FC236}">
              <a16:creationId xmlns:a16="http://schemas.microsoft.com/office/drawing/2014/main" id="{61B1953E-40E6-4C8A-A23D-21F7C82E2F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a:extLst>
            <a:ext uri="{FF2B5EF4-FFF2-40B4-BE49-F238E27FC236}">
              <a16:creationId xmlns:a16="http://schemas.microsoft.com/office/drawing/2014/main" id="{EA164455-8E44-4A4F-B3C2-5A827F75B139}"/>
            </a:ext>
          </a:extLst>
        </xdr:cNvPr>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a:extLst>
            <a:ext uri="{FF2B5EF4-FFF2-40B4-BE49-F238E27FC236}">
              <a16:creationId xmlns:a16="http://schemas.microsoft.com/office/drawing/2014/main" id="{189AC189-E6FB-47DB-A0B5-25000919E5FD}"/>
            </a:ext>
          </a:extLst>
        </xdr:cNvPr>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a:extLst>
            <a:ext uri="{FF2B5EF4-FFF2-40B4-BE49-F238E27FC236}">
              <a16:creationId xmlns:a16="http://schemas.microsoft.com/office/drawing/2014/main" id="{8EE03AAB-A3DC-4B91-9DA5-B1E584F3E19E}"/>
            </a:ext>
          </a:extLst>
        </xdr:cNvPr>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a:extLst>
            <a:ext uri="{FF2B5EF4-FFF2-40B4-BE49-F238E27FC236}">
              <a16:creationId xmlns:a16="http://schemas.microsoft.com/office/drawing/2014/main" id="{88F42B06-F753-419D-BB48-D5A6C0AA7B09}"/>
            </a:ext>
          </a:extLst>
        </xdr:cNvPr>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a:extLst>
            <a:ext uri="{FF2B5EF4-FFF2-40B4-BE49-F238E27FC236}">
              <a16:creationId xmlns:a16="http://schemas.microsoft.com/office/drawing/2014/main" id="{D3A021F0-AA37-487E-B395-924A7F67C8E1}"/>
            </a:ext>
          </a:extLst>
        </xdr:cNvPr>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0" name="【橋りょう・トンネル】&#10;一人当たり有形固定資産（償却資産）額平均値テキスト">
          <a:extLst>
            <a:ext uri="{FF2B5EF4-FFF2-40B4-BE49-F238E27FC236}">
              <a16:creationId xmlns:a16="http://schemas.microsoft.com/office/drawing/2014/main" id="{40145D56-F6F9-4252-B864-E4A23CF9F8D0}"/>
            </a:ext>
          </a:extLst>
        </xdr:cNvPr>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a:extLst>
            <a:ext uri="{FF2B5EF4-FFF2-40B4-BE49-F238E27FC236}">
              <a16:creationId xmlns:a16="http://schemas.microsoft.com/office/drawing/2014/main" id="{91033CAA-9A78-42CA-A2CB-919F853CD72D}"/>
            </a:ext>
          </a:extLst>
        </xdr:cNvPr>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a:extLst>
            <a:ext uri="{FF2B5EF4-FFF2-40B4-BE49-F238E27FC236}">
              <a16:creationId xmlns:a16="http://schemas.microsoft.com/office/drawing/2014/main" id="{192CADFC-EC4B-40FB-8F5C-A409A2EEFD23}"/>
            </a:ext>
          </a:extLst>
        </xdr:cNvPr>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a:extLst>
            <a:ext uri="{FF2B5EF4-FFF2-40B4-BE49-F238E27FC236}">
              <a16:creationId xmlns:a16="http://schemas.microsoft.com/office/drawing/2014/main" id="{6C23624A-6FD4-452C-B245-139E1F39A5EB}"/>
            </a:ext>
          </a:extLst>
        </xdr:cNvPr>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a:extLst>
            <a:ext uri="{FF2B5EF4-FFF2-40B4-BE49-F238E27FC236}">
              <a16:creationId xmlns:a16="http://schemas.microsoft.com/office/drawing/2014/main" id="{BDA8E0BC-A22D-4B58-91A8-6BFBE25CBA29}"/>
            </a:ext>
          </a:extLst>
        </xdr:cNvPr>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AA710E98-35FC-48D0-8E0E-B46837D0A0B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DAB80400-78ED-4221-AD2E-527CD666102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A94FFC52-A7B2-4EC9-B890-F143DCA0E02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6A204112-678E-442F-BA68-402AAA2BE5A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B9469661-F6E0-4860-901C-F706F0F24B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158917</xdr:rowOff>
    </xdr:from>
    <xdr:to>
      <xdr:col>55</xdr:col>
      <xdr:colOff>50800</xdr:colOff>
      <xdr:row>63</xdr:row>
      <xdr:rowOff>89067</xdr:rowOff>
    </xdr:to>
    <xdr:sp macro="" textlink="">
      <xdr:nvSpPr>
        <xdr:cNvPr id="220" name="楕円 219">
          <a:extLst>
            <a:ext uri="{FF2B5EF4-FFF2-40B4-BE49-F238E27FC236}">
              <a16:creationId xmlns:a16="http://schemas.microsoft.com/office/drawing/2014/main" id="{26597D93-B640-4A72-9DE4-CB294BF1A4A3}"/>
            </a:ext>
          </a:extLst>
        </xdr:cNvPr>
        <xdr:cNvSpPr/>
      </xdr:nvSpPr>
      <xdr:spPr>
        <a:xfrm>
          <a:off x="10426700" y="107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137344</xdr:rowOff>
    </xdr:from>
    <xdr:ext cx="599010" cy="259045"/>
    <xdr:sp macro="" textlink="">
      <xdr:nvSpPr>
        <xdr:cNvPr id="221" name="【橋りょう・トンネル】&#10;一人当たり有形固定資産（償却資産）額該当値テキスト">
          <a:extLst>
            <a:ext uri="{FF2B5EF4-FFF2-40B4-BE49-F238E27FC236}">
              <a16:creationId xmlns:a16="http://schemas.microsoft.com/office/drawing/2014/main" id="{65BD0F5D-8108-4C32-8A9C-3BF4F1200B63}"/>
            </a:ext>
          </a:extLst>
        </xdr:cNvPr>
        <xdr:cNvSpPr txBox="1"/>
      </xdr:nvSpPr>
      <xdr:spPr>
        <a:xfrm>
          <a:off x="10515600" y="1076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2694</xdr:rowOff>
    </xdr:from>
    <xdr:to>
      <xdr:col>50</xdr:col>
      <xdr:colOff>165100</xdr:colOff>
      <xdr:row>63</xdr:row>
      <xdr:rowOff>104294</xdr:rowOff>
    </xdr:to>
    <xdr:sp macro="" textlink="">
      <xdr:nvSpPr>
        <xdr:cNvPr id="222" name="楕円 221">
          <a:extLst>
            <a:ext uri="{FF2B5EF4-FFF2-40B4-BE49-F238E27FC236}">
              <a16:creationId xmlns:a16="http://schemas.microsoft.com/office/drawing/2014/main" id="{3D7043C9-6773-42B4-BE64-721452408585}"/>
            </a:ext>
          </a:extLst>
        </xdr:cNvPr>
        <xdr:cNvSpPr/>
      </xdr:nvSpPr>
      <xdr:spPr>
        <a:xfrm>
          <a:off x="9588500" y="1080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38267</xdr:rowOff>
    </xdr:from>
    <xdr:to>
      <xdr:col>55</xdr:col>
      <xdr:colOff>0</xdr:colOff>
      <xdr:row>63</xdr:row>
      <xdr:rowOff>53494</xdr:rowOff>
    </xdr:to>
    <xdr:cxnSp macro="">
      <xdr:nvCxnSpPr>
        <xdr:cNvPr id="223" name="直線コネクタ 222">
          <a:extLst>
            <a:ext uri="{FF2B5EF4-FFF2-40B4-BE49-F238E27FC236}">
              <a16:creationId xmlns:a16="http://schemas.microsoft.com/office/drawing/2014/main" id="{D8542B82-F3FF-4D08-993B-F84D097635DE}"/>
            </a:ext>
          </a:extLst>
        </xdr:cNvPr>
        <xdr:cNvCxnSpPr/>
      </xdr:nvCxnSpPr>
      <xdr:spPr>
        <a:xfrm flipV="1">
          <a:off x="9639300" y="10839617"/>
          <a:ext cx="8382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29132</xdr:rowOff>
    </xdr:from>
    <xdr:to>
      <xdr:col>46</xdr:col>
      <xdr:colOff>38100</xdr:colOff>
      <xdr:row>63</xdr:row>
      <xdr:rowOff>130732</xdr:rowOff>
    </xdr:to>
    <xdr:sp macro="" textlink="">
      <xdr:nvSpPr>
        <xdr:cNvPr id="224" name="楕円 223">
          <a:extLst>
            <a:ext uri="{FF2B5EF4-FFF2-40B4-BE49-F238E27FC236}">
              <a16:creationId xmlns:a16="http://schemas.microsoft.com/office/drawing/2014/main" id="{1EDB3CD2-C3C8-4470-BDDD-E58114CD7201}"/>
            </a:ext>
          </a:extLst>
        </xdr:cNvPr>
        <xdr:cNvSpPr/>
      </xdr:nvSpPr>
      <xdr:spPr>
        <a:xfrm>
          <a:off x="8699500" y="1083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53494</xdr:rowOff>
    </xdr:from>
    <xdr:to>
      <xdr:col>50</xdr:col>
      <xdr:colOff>114300</xdr:colOff>
      <xdr:row>63</xdr:row>
      <xdr:rowOff>79932</xdr:rowOff>
    </xdr:to>
    <xdr:cxnSp macro="">
      <xdr:nvCxnSpPr>
        <xdr:cNvPr id="225" name="直線コネクタ 224">
          <a:extLst>
            <a:ext uri="{FF2B5EF4-FFF2-40B4-BE49-F238E27FC236}">
              <a16:creationId xmlns:a16="http://schemas.microsoft.com/office/drawing/2014/main" id="{281F85C1-C4AE-41BD-9F05-4D4746945788}"/>
            </a:ext>
          </a:extLst>
        </xdr:cNvPr>
        <xdr:cNvCxnSpPr/>
      </xdr:nvCxnSpPr>
      <xdr:spPr>
        <a:xfrm flipV="1">
          <a:off x="8750300" y="10854844"/>
          <a:ext cx="889000" cy="2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26" name="n_1aveValue【橋りょう・トンネル】&#10;一人当たり有形固定資産（償却資産）額">
          <a:extLst>
            <a:ext uri="{FF2B5EF4-FFF2-40B4-BE49-F238E27FC236}">
              <a16:creationId xmlns:a16="http://schemas.microsoft.com/office/drawing/2014/main" id="{1CAF4B24-885E-4692-923C-8A3BDE3FD06B}"/>
            </a:ext>
          </a:extLst>
        </xdr:cNvPr>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27" name="n_2aveValue【橋りょう・トンネル】&#10;一人当たり有形固定資産（償却資産）額">
          <a:extLst>
            <a:ext uri="{FF2B5EF4-FFF2-40B4-BE49-F238E27FC236}">
              <a16:creationId xmlns:a16="http://schemas.microsoft.com/office/drawing/2014/main" id="{CD0C49DC-C8B0-4A82-AD4C-90B6A138985D}"/>
            </a:ext>
          </a:extLst>
        </xdr:cNvPr>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8" name="n_3aveValue【橋りょう・トンネル】&#10;一人当たり有形固定資産（償却資産）額">
          <a:extLst>
            <a:ext uri="{FF2B5EF4-FFF2-40B4-BE49-F238E27FC236}">
              <a16:creationId xmlns:a16="http://schemas.microsoft.com/office/drawing/2014/main" id="{6615C7B2-6765-4AF3-94E3-5B2529249344}"/>
            </a:ext>
          </a:extLst>
        </xdr:cNvPr>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95421</xdr:rowOff>
    </xdr:from>
    <xdr:ext cx="599010" cy="259045"/>
    <xdr:sp macro="" textlink="">
      <xdr:nvSpPr>
        <xdr:cNvPr id="229" name="n_1mainValue【橋りょう・トンネル】&#10;一人当たり有形固定資産（償却資産）額">
          <a:extLst>
            <a:ext uri="{FF2B5EF4-FFF2-40B4-BE49-F238E27FC236}">
              <a16:creationId xmlns:a16="http://schemas.microsoft.com/office/drawing/2014/main" id="{37E56D9E-B4DB-438B-9D39-5CFE67B8952B}"/>
            </a:ext>
          </a:extLst>
        </xdr:cNvPr>
        <xdr:cNvSpPr txBox="1"/>
      </xdr:nvSpPr>
      <xdr:spPr>
        <a:xfrm>
          <a:off x="9327095" y="1089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121859</xdr:rowOff>
    </xdr:from>
    <xdr:ext cx="599010" cy="259045"/>
    <xdr:sp macro="" textlink="">
      <xdr:nvSpPr>
        <xdr:cNvPr id="230" name="n_2mainValue【橋りょう・トンネル】&#10;一人当たり有形固定資産（償却資産）額">
          <a:extLst>
            <a:ext uri="{FF2B5EF4-FFF2-40B4-BE49-F238E27FC236}">
              <a16:creationId xmlns:a16="http://schemas.microsoft.com/office/drawing/2014/main" id="{455222C0-9AA8-4251-8C73-B8AE444E12C1}"/>
            </a:ext>
          </a:extLst>
        </xdr:cNvPr>
        <xdr:cNvSpPr txBox="1"/>
      </xdr:nvSpPr>
      <xdr:spPr>
        <a:xfrm>
          <a:off x="8450795" y="10923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a:extLst>
            <a:ext uri="{FF2B5EF4-FFF2-40B4-BE49-F238E27FC236}">
              <a16:creationId xmlns:a16="http://schemas.microsoft.com/office/drawing/2014/main" id="{C6541F4B-7B0B-48AF-8881-649ABFEEDE2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a:extLst>
            <a:ext uri="{FF2B5EF4-FFF2-40B4-BE49-F238E27FC236}">
              <a16:creationId xmlns:a16="http://schemas.microsoft.com/office/drawing/2014/main" id="{01CC8852-2941-46BB-8DC6-9D94017C893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a:extLst>
            <a:ext uri="{FF2B5EF4-FFF2-40B4-BE49-F238E27FC236}">
              <a16:creationId xmlns:a16="http://schemas.microsoft.com/office/drawing/2014/main" id="{973DA9E1-F934-4D56-9513-08CB87F840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a:extLst>
            <a:ext uri="{FF2B5EF4-FFF2-40B4-BE49-F238E27FC236}">
              <a16:creationId xmlns:a16="http://schemas.microsoft.com/office/drawing/2014/main" id="{372594BD-6B5E-4816-A965-128D81F1B78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a:extLst>
            <a:ext uri="{FF2B5EF4-FFF2-40B4-BE49-F238E27FC236}">
              <a16:creationId xmlns:a16="http://schemas.microsoft.com/office/drawing/2014/main" id="{77604C83-7AC4-4CE4-85E7-E90B832C9CB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a:extLst>
            <a:ext uri="{FF2B5EF4-FFF2-40B4-BE49-F238E27FC236}">
              <a16:creationId xmlns:a16="http://schemas.microsoft.com/office/drawing/2014/main" id="{0F154C72-EA5D-4EBF-981B-70161387B0E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a:extLst>
            <a:ext uri="{FF2B5EF4-FFF2-40B4-BE49-F238E27FC236}">
              <a16:creationId xmlns:a16="http://schemas.microsoft.com/office/drawing/2014/main" id="{9DA8ABBA-5188-4C83-A9F4-8B668EB50EB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a:extLst>
            <a:ext uri="{FF2B5EF4-FFF2-40B4-BE49-F238E27FC236}">
              <a16:creationId xmlns:a16="http://schemas.microsoft.com/office/drawing/2014/main" id="{6FEA7B1E-4946-4E5A-A9C8-DF86AEAB4B0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a:extLst>
            <a:ext uri="{FF2B5EF4-FFF2-40B4-BE49-F238E27FC236}">
              <a16:creationId xmlns:a16="http://schemas.microsoft.com/office/drawing/2014/main" id="{39F5B884-2C3D-4765-8FDF-E21D42E8F78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a:extLst>
            <a:ext uri="{FF2B5EF4-FFF2-40B4-BE49-F238E27FC236}">
              <a16:creationId xmlns:a16="http://schemas.microsoft.com/office/drawing/2014/main" id="{4F61A2AD-60E4-45DC-AF35-81492D85CA0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a:extLst>
            <a:ext uri="{FF2B5EF4-FFF2-40B4-BE49-F238E27FC236}">
              <a16:creationId xmlns:a16="http://schemas.microsoft.com/office/drawing/2014/main" id="{83E62404-3A99-494F-94D6-183BF9C6B68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a:extLst>
            <a:ext uri="{FF2B5EF4-FFF2-40B4-BE49-F238E27FC236}">
              <a16:creationId xmlns:a16="http://schemas.microsoft.com/office/drawing/2014/main" id="{51C54152-04B9-44F5-8166-2D90A5E25F73}"/>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a:extLst>
            <a:ext uri="{FF2B5EF4-FFF2-40B4-BE49-F238E27FC236}">
              <a16:creationId xmlns:a16="http://schemas.microsoft.com/office/drawing/2014/main" id="{690DFFC9-9E77-4369-B1DE-5140BDBC115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a:extLst>
            <a:ext uri="{FF2B5EF4-FFF2-40B4-BE49-F238E27FC236}">
              <a16:creationId xmlns:a16="http://schemas.microsoft.com/office/drawing/2014/main" id="{D99B6158-BDEB-4FA2-98CE-28AA9744626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a:extLst>
            <a:ext uri="{FF2B5EF4-FFF2-40B4-BE49-F238E27FC236}">
              <a16:creationId xmlns:a16="http://schemas.microsoft.com/office/drawing/2014/main" id="{7699C2C5-3309-43EC-90B1-FEBBE7BEEDF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a:extLst>
            <a:ext uri="{FF2B5EF4-FFF2-40B4-BE49-F238E27FC236}">
              <a16:creationId xmlns:a16="http://schemas.microsoft.com/office/drawing/2014/main" id="{D0C419FB-5508-4FDC-A5ED-207AD7BE5EA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a:extLst>
            <a:ext uri="{FF2B5EF4-FFF2-40B4-BE49-F238E27FC236}">
              <a16:creationId xmlns:a16="http://schemas.microsoft.com/office/drawing/2014/main" id="{0FB666AD-73F2-4DCA-8733-AAD72B7964B2}"/>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a:extLst>
            <a:ext uri="{FF2B5EF4-FFF2-40B4-BE49-F238E27FC236}">
              <a16:creationId xmlns:a16="http://schemas.microsoft.com/office/drawing/2014/main" id="{1227F156-1D22-415B-8152-32B98E5FA5A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a:extLst>
            <a:ext uri="{FF2B5EF4-FFF2-40B4-BE49-F238E27FC236}">
              <a16:creationId xmlns:a16="http://schemas.microsoft.com/office/drawing/2014/main" id="{0FF838CD-FEDA-431A-B089-BFAB4ABAE9B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a:extLst>
            <a:ext uri="{FF2B5EF4-FFF2-40B4-BE49-F238E27FC236}">
              <a16:creationId xmlns:a16="http://schemas.microsoft.com/office/drawing/2014/main" id="{33D7E85C-3C7E-4AF1-B2C8-9D684FC8FBC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a:extLst>
            <a:ext uri="{FF2B5EF4-FFF2-40B4-BE49-F238E27FC236}">
              <a16:creationId xmlns:a16="http://schemas.microsoft.com/office/drawing/2014/main" id="{5B4858B9-DE8A-4D68-937E-6E12ABCB7266}"/>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286AFD9C-B88F-4E57-9C52-52DE994CD29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a:extLst>
            <a:ext uri="{FF2B5EF4-FFF2-40B4-BE49-F238E27FC236}">
              <a16:creationId xmlns:a16="http://schemas.microsoft.com/office/drawing/2014/main" id="{493446A3-D47E-4480-8519-B44E944E1F3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a:extLst>
            <a:ext uri="{FF2B5EF4-FFF2-40B4-BE49-F238E27FC236}">
              <a16:creationId xmlns:a16="http://schemas.microsoft.com/office/drawing/2014/main" id="{8CDFB05E-F934-4A20-B94B-862D0094275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a:extLst>
            <a:ext uri="{FF2B5EF4-FFF2-40B4-BE49-F238E27FC236}">
              <a16:creationId xmlns:a16="http://schemas.microsoft.com/office/drawing/2014/main" id="{10E4A696-4403-4941-A87E-5FD893846554}"/>
            </a:ext>
          </a:extLst>
        </xdr:cNvPr>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a:extLst>
            <a:ext uri="{FF2B5EF4-FFF2-40B4-BE49-F238E27FC236}">
              <a16:creationId xmlns:a16="http://schemas.microsoft.com/office/drawing/2014/main" id="{35B4113E-7A43-47BF-99D5-61876D59389D}"/>
            </a:ext>
          </a:extLst>
        </xdr:cNvPr>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a:extLst>
            <a:ext uri="{FF2B5EF4-FFF2-40B4-BE49-F238E27FC236}">
              <a16:creationId xmlns:a16="http://schemas.microsoft.com/office/drawing/2014/main" id="{12B07447-527E-4F5A-A35F-54281A7B49BD}"/>
            </a:ext>
          </a:extLst>
        </xdr:cNvPr>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a:extLst>
            <a:ext uri="{FF2B5EF4-FFF2-40B4-BE49-F238E27FC236}">
              <a16:creationId xmlns:a16="http://schemas.microsoft.com/office/drawing/2014/main" id="{0D0CCF85-8AB1-4CDB-822D-C367363A3ED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a:extLst>
            <a:ext uri="{FF2B5EF4-FFF2-40B4-BE49-F238E27FC236}">
              <a16:creationId xmlns:a16="http://schemas.microsoft.com/office/drawing/2014/main" id="{ACAB35D7-4991-479D-BDFA-FE9D0780F43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50182</xdr:rowOff>
    </xdr:from>
    <xdr:ext cx="405111" cy="259045"/>
    <xdr:sp macro="" textlink="">
      <xdr:nvSpPr>
        <xdr:cNvPr id="260" name="【公営住宅】&#10;有形固定資産減価償却率平均値テキスト">
          <a:extLst>
            <a:ext uri="{FF2B5EF4-FFF2-40B4-BE49-F238E27FC236}">
              <a16:creationId xmlns:a16="http://schemas.microsoft.com/office/drawing/2014/main" id="{30D208E1-43EA-4C92-A91F-8D7C724AE7B7}"/>
            </a:ext>
          </a:extLst>
        </xdr:cNvPr>
        <xdr:cNvSpPr txBox="1"/>
      </xdr:nvSpPr>
      <xdr:spPr>
        <a:xfrm>
          <a:off x="4673600" y="13766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a:extLst>
            <a:ext uri="{FF2B5EF4-FFF2-40B4-BE49-F238E27FC236}">
              <a16:creationId xmlns:a16="http://schemas.microsoft.com/office/drawing/2014/main" id="{AC40E488-BC13-4B3D-BD71-1C866446DD5D}"/>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a:extLst>
            <a:ext uri="{FF2B5EF4-FFF2-40B4-BE49-F238E27FC236}">
              <a16:creationId xmlns:a16="http://schemas.microsoft.com/office/drawing/2014/main" id="{474E2939-4EDA-4BDA-B63A-170FC7B04ADB}"/>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a:extLst>
            <a:ext uri="{FF2B5EF4-FFF2-40B4-BE49-F238E27FC236}">
              <a16:creationId xmlns:a16="http://schemas.microsoft.com/office/drawing/2014/main" id="{EF001D70-0B44-4D52-94AC-8ABFCF77068A}"/>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a:extLst>
            <a:ext uri="{FF2B5EF4-FFF2-40B4-BE49-F238E27FC236}">
              <a16:creationId xmlns:a16="http://schemas.microsoft.com/office/drawing/2014/main" id="{97B97F7F-7AAB-4F86-A0E9-8307A9869B31}"/>
            </a:ext>
          </a:extLst>
        </xdr:cNvPr>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D95210BE-82D5-418D-99A4-30640C2E47E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83B671F5-8E0B-4FA6-9520-7F03EF0E01F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87C2AEAF-6F9F-490C-811F-36343DE7544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42723ECA-8381-45F4-B3F1-09A168D5555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78AF4F4B-6AFE-40A2-AE58-589B1084F5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158750</xdr:rowOff>
    </xdr:from>
    <xdr:to>
      <xdr:col>24</xdr:col>
      <xdr:colOff>114300</xdr:colOff>
      <xdr:row>85</xdr:row>
      <xdr:rowOff>88900</xdr:rowOff>
    </xdr:to>
    <xdr:sp macro="" textlink="">
      <xdr:nvSpPr>
        <xdr:cNvPr id="270" name="楕円 269">
          <a:extLst>
            <a:ext uri="{FF2B5EF4-FFF2-40B4-BE49-F238E27FC236}">
              <a16:creationId xmlns:a16="http://schemas.microsoft.com/office/drawing/2014/main" id="{1AD88A58-A24F-47F0-9A4B-8B93BB5ACAF6}"/>
            </a:ext>
          </a:extLst>
        </xdr:cNvPr>
        <xdr:cNvSpPr/>
      </xdr:nvSpPr>
      <xdr:spPr>
        <a:xfrm>
          <a:off x="45847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137177</xdr:rowOff>
    </xdr:from>
    <xdr:ext cx="405111" cy="259045"/>
    <xdr:sp macro="" textlink="">
      <xdr:nvSpPr>
        <xdr:cNvPr id="271" name="【公営住宅】&#10;有形固定資産減価償却率該当値テキスト">
          <a:extLst>
            <a:ext uri="{FF2B5EF4-FFF2-40B4-BE49-F238E27FC236}">
              <a16:creationId xmlns:a16="http://schemas.microsoft.com/office/drawing/2014/main" id="{899C5B4B-74B8-4E09-82B0-86F197E32876}"/>
            </a:ext>
          </a:extLst>
        </xdr:cNvPr>
        <xdr:cNvSpPr txBox="1"/>
      </xdr:nvSpPr>
      <xdr:spPr>
        <a:xfrm>
          <a:off x="4673600"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40639</xdr:rowOff>
    </xdr:from>
    <xdr:to>
      <xdr:col>20</xdr:col>
      <xdr:colOff>38100</xdr:colOff>
      <xdr:row>85</xdr:row>
      <xdr:rowOff>142239</xdr:rowOff>
    </xdr:to>
    <xdr:sp macro="" textlink="">
      <xdr:nvSpPr>
        <xdr:cNvPr id="272" name="楕円 271">
          <a:extLst>
            <a:ext uri="{FF2B5EF4-FFF2-40B4-BE49-F238E27FC236}">
              <a16:creationId xmlns:a16="http://schemas.microsoft.com/office/drawing/2014/main" id="{7F221C21-D871-4E72-BE06-9D8191B54CEA}"/>
            </a:ext>
          </a:extLst>
        </xdr:cNvPr>
        <xdr:cNvSpPr/>
      </xdr:nvSpPr>
      <xdr:spPr>
        <a:xfrm>
          <a:off x="3746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38100</xdr:rowOff>
    </xdr:from>
    <xdr:to>
      <xdr:col>24</xdr:col>
      <xdr:colOff>63500</xdr:colOff>
      <xdr:row>85</xdr:row>
      <xdr:rowOff>91439</xdr:rowOff>
    </xdr:to>
    <xdr:cxnSp macro="">
      <xdr:nvCxnSpPr>
        <xdr:cNvPr id="273" name="直線コネクタ 272">
          <a:extLst>
            <a:ext uri="{FF2B5EF4-FFF2-40B4-BE49-F238E27FC236}">
              <a16:creationId xmlns:a16="http://schemas.microsoft.com/office/drawing/2014/main" id="{5CAE02BA-5638-405E-81B3-5E1F1B8952F8}"/>
            </a:ext>
          </a:extLst>
        </xdr:cNvPr>
        <xdr:cNvCxnSpPr/>
      </xdr:nvCxnSpPr>
      <xdr:spPr>
        <a:xfrm flipV="1">
          <a:off x="3797300" y="146113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109220</xdr:rowOff>
    </xdr:from>
    <xdr:to>
      <xdr:col>15</xdr:col>
      <xdr:colOff>101600</xdr:colOff>
      <xdr:row>86</xdr:row>
      <xdr:rowOff>39370</xdr:rowOff>
    </xdr:to>
    <xdr:sp macro="" textlink="">
      <xdr:nvSpPr>
        <xdr:cNvPr id="274" name="楕円 273">
          <a:extLst>
            <a:ext uri="{FF2B5EF4-FFF2-40B4-BE49-F238E27FC236}">
              <a16:creationId xmlns:a16="http://schemas.microsoft.com/office/drawing/2014/main" id="{3AA19D87-9336-4A2C-A0AF-73E1294B9E5F}"/>
            </a:ext>
          </a:extLst>
        </xdr:cNvPr>
        <xdr:cNvSpPr/>
      </xdr:nvSpPr>
      <xdr:spPr>
        <a:xfrm>
          <a:off x="2857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91439</xdr:rowOff>
    </xdr:from>
    <xdr:to>
      <xdr:col>19</xdr:col>
      <xdr:colOff>177800</xdr:colOff>
      <xdr:row>85</xdr:row>
      <xdr:rowOff>160020</xdr:rowOff>
    </xdr:to>
    <xdr:cxnSp macro="">
      <xdr:nvCxnSpPr>
        <xdr:cNvPr id="275" name="直線コネクタ 274">
          <a:extLst>
            <a:ext uri="{FF2B5EF4-FFF2-40B4-BE49-F238E27FC236}">
              <a16:creationId xmlns:a16="http://schemas.microsoft.com/office/drawing/2014/main" id="{F002ADD9-2F70-4629-B76F-453919AEA634}"/>
            </a:ext>
          </a:extLst>
        </xdr:cNvPr>
        <xdr:cNvCxnSpPr/>
      </xdr:nvCxnSpPr>
      <xdr:spPr>
        <a:xfrm flipV="1">
          <a:off x="2908300" y="1466468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76" name="n_1aveValue【公営住宅】&#10;有形固定資産減価償却率">
          <a:extLst>
            <a:ext uri="{FF2B5EF4-FFF2-40B4-BE49-F238E27FC236}">
              <a16:creationId xmlns:a16="http://schemas.microsoft.com/office/drawing/2014/main" id="{0D36E46A-B31C-4C3B-A173-EF7AF097871B}"/>
            </a:ext>
          </a:extLst>
        </xdr:cNvPr>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77" name="n_2aveValue【公営住宅】&#10;有形固定資産減価償却率">
          <a:extLst>
            <a:ext uri="{FF2B5EF4-FFF2-40B4-BE49-F238E27FC236}">
              <a16:creationId xmlns:a16="http://schemas.microsoft.com/office/drawing/2014/main" id="{804A7527-ED05-4957-9F17-B1C93797EAAB}"/>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8" name="n_3aveValue【公営住宅】&#10;有形固定資産減価償却率">
          <a:extLst>
            <a:ext uri="{FF2B5EF4-FFF2-40B4-BE49-F238E27FC236}">
              <a16:creationId xmlns:a16="http://schemas.microsoft.com/office/drawing/2014/main" id="{17939E34-4621-4045-B88C-E548CE51FD1E}"/>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133366</xdr:rowOff>
    </xdr:from>
    <xdr:ext cx="405111" cy="259045"/>
    <xdr:sp macro="" textlink="">
      <xdr:nvSpPr>
        <xdr:cNvPr id="279" name="n_1mainValue【公営住宅】&#10;有形固定資産減価償却率">
          <a:extLst>
            <a:ext uri="{FF2B5EF4-FFF2-40B4-BE49-F238E27FC236}">
              <a16:creationId xmlns:a16="http://schemas.microsoft.com/office/drawing/2014/main" id="{DCA6C31F-1DED-41C1-A4E2-24D7CBC6D6BB}"/>
            </a:ext>
          </a:extLst>
        </xdr:cNvPr>
        <xdr:cNvSpPr txBox="1"/>
      </xdr:nvSpPr>
      <xdr:spPr>
        <a:xfrm>
          <a:off x="35820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30497</xdr:rowOff>
    </xdr:from>
    <xdr:ext cx="405111" cy="259045"/>
    <xdr:sp macro="" textlink="">
      <xdr:nvSpPr>
        <xdr:cNvPr id="280" name="n_2mainValue【公営住宅】&#10;有形固定資産減価償却率">
          <a:extLst>
            <a:ext uri="{FF2B5EF4-FFF2-40B4-BE49-F238E27FC236}">
              <a16:creationId xmlns:a16="http://schemas.microsoft.com/office/drawing/2014/main" id="{38A05F69-236E-4F55-956D-645E290C89AA}"/>
            </a:ext>
          </a:extLst>
        </xdr:cNvPr>
        <xdr:cNvSpPr txBox="1"/>
      </xdr:nvSpPr>
      <xdr:spPr>
        <a:xfrm>
          <a:off x="2705744"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a:extLst>
            <a:ext uri="{FF2B5EF4-FFF2-40B4-BE49-F238E27FC236}">
              <a16:creationId xmlns:a16="http://schemas.microsoft.com/office/drawing/2014/main" id="{97A9765E-8AE6-4A6B-9822-D0C6253B40B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a:extLst>
            <a:ext uri="{FF2B5EF4-FFF2-40B4-BE49-F238E27FC236}">
              <a16:creationId xmlns:a16="http://schemas.microsoft.com/office/drawing/2014/main" id="{CB1BAE3F-844D-4EB4-8213-C1D4464F466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a:extLst>
            <a:ext uri="{FF2B5EF4-FFF2-40B4-BE49-F238E27FC236}">
              <a16:creationId xmlns:a16="http://schemas.microsoft.com/office/drawing/2014/main" id="{F938D4A2-4F08-46F5-B65F-D27F336DA16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a:extLst>
            <a:ext uri="{FF2B5EF4-FFF2-40B4-BE49-F238E27FC236}">
              <a16:creationId xmlns:a16="http://schemas.microsoft.com/office/drawing/2014/main" id="{A3B9AB6D-45CC-441D-96C9-F6429B89626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a:extLst>
            <a:ext uri="{FF2B5EF4-FFF2-40B4-BE49-F238E27FC236}">
              <a16:creationId xmlns:a16="http://schemas.microsoft.com/office/drawing/2014/main" id="{E6C92AB1-49D2-44FD-8C55-F4377DA0C6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a:extLst>
            <a:ext uri="{FF2B5EF4-FFF2-40B4-BE49-F238E27FC236}">
              <a16:creationId xmlns:a16="http://schemas.microsoft.com/office/drawing/2014/main" id="{3EA445E3-E473-428F-A758-787EED7C99A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a:extLst>
            <a:ext uri="{FF2B5EF4-FFF2-40B4-BE49-F238E27FC236}">
              <a16:creationId xmlns:a16="http://schemas.microsoft.com/office/drawing/2014/main" id="{0C792242-0AE6-468B-96CE-3EA2A7CFE51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a:extLst>
            <a:ext uri="{FF2B5EF4-FFF2-40B4-BE49-F238E27FC236}">
              <a16:creationId xmlns:a16="http://schemas.microsoft.com/office/drawing/2014/main" id="{2BC67EF0-F20C-4DD3-8F80-8B1D8428001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a:extLst>
            <a:ext uri="{FF2B5EF4-FFF2-40B4-BE49-F238E27FC236}">
              <a16:creationId xmlns:a16="http://schemas.microsoft.com/office/drawing/2014/main" id="{9D2C2C64-B04E-44A5-B05B-1C5EE026136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a:extLst>
            <a:ext uri="{FF2B5EF4-FFF2-40B4-BE49-F238E27FC236}">
              <a16:creationId xmlns:a16="http://schemas.microsoft.com/office/drawing/2014/main" id="{E62B691F-6DB6-4E77-AB29-4D891C3A2F2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a:extLst>
            <a:ext uri="{FF2B5EF4-FFF2-40B4-BE49-F238E27FC236}">
              <a16:creationId xmlns:a16="http://schemas.microsoft.com/office/drawing/2014/main" id="{E6111369-D40C-4FF0-903E-1C66161B058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a:extLst>
            <a:ext uri="{FF2B5EF4-FFF2-40B4-BE49-F238E27FC236}">
              <a16:creationId xmlns:a16="http://schemas.microsoft.com/office/drawing/2014/main" id="{020DF197-BE6F-4A50-B515-62C87147507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a:extLst>
            <a:ext uri="{FF2B5EF4-FFF2-40B4-BE49-F238E27FC236}">
              <a16:creationId xmlns:a16="http://schemas.microsoft.com/office/drawing/2014/main" id="{CA8CA6BB-A12D-4F62-A1C8-C40ECCF1C11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a:extLst>
            <a:ext uri="{FF2B5EF4-FFF2-40B4-BE49-F238E27FC236}">
              <a16:creationId xmlns:a16="http://schemas.microsoft.com/office/drawing/2014/main" id="{FB17BE62-778B-4636-A220-4989218F8281}"/>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a:extLst>
            <a:ext uri="{FF2B5EF4-FFF2-40B4-BE49-F238E27FC236}">
              <a16:creationId xmlns:a16="http://schemas.microsoft.com/office/drawing/2014/main" id="{7BE304C9-E5CA-436E-BB57-463D4CE61B5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a:extLst>
            <a:ext uri="{FF2B5EF4-FFF2-40B4-BE49-F238E27FC236}">
              <a16:creationId xmlns:a16="http://schemas.microsoft.com/office/drawing/2014/main" id="{D58E4DED-5CE4-47E5-99E8-215C336F1B83}"/>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a:extLst>
            <a:ext uri="{FF2B5EF4-FFF2-40B4-BE49-F238E27FC236}">
              <a16:creationId xmlns:a16="http://schemas.microsoft.com/office/drawing/2014/main" id="{C5A11523-F55C-4CA5-B325-71335C6B4AB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a:extLst>
            <a:ext uri="{FF2B5EF4-FFF2-40B4-BE49-F238E27FC236}">
              <a16:creationId xmlns:a16="http://schemas.microsoft.com/office/drawing/2014/main" id="{9BFD281F-9941-4104-933E-DC3D4B701F8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a:extLst>
            <a:ext uri="{FF2B5EF4-FFF2-40B4-BE49-F238E27FC236}">
              <a16:creationId xmlns:a16="http://schemas.microsoft.com/office/drawing/2014/main" id="{FA5B8E99-4BF9-4C78-B60E-489D2109A3D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a:extLst>
            <a:ext uri="{FF2B5EF4-FFF2-40B4-BE49-F238E27FC236}">
              <a16:creationId xmlns:a16="http://schemas.microsoft.com/office/drawing/2014/main" id="{0A3DCBDD-9FBD-4D23-AB0F-6C080EB9928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B3A58E63-235D-42E4-B56A-395889B890E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8E8C386A-11AA-41F6-BE93-136498C9D44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DC3DF42A-0807-4BE6-A007-4FD9FD1A6FF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a:extLst>
            <a:ext uri="{FF2B5EF4-FFF2-40B4-BE49-F238E27FC236}">
              <a16:creationId xmlns:a16="http://schemas.microsoft.com/office/drawing/2014/main" id="{E82E44F6-47E9-44CD-AF51-2E649E305475}"/>
            </a:ext>
          </a:extLst>
        </xdr:cNvPr>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a:extLst>
            <a:ext uri="{FF2B5EF4-FFF2-40B4-BE49-F238E27FC236}">
              <a16:creationId xmlns:a16="http://schemas.microsoft.com/office/drawing/2014/main" id="{01AF8C78-2DD1-4393-955F-8175BECA47CD}"/>
            </a:ext>
          </a:extLst>
        </xdr:cNvPr>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a:extLst>
            <a:ext uri="{FF2B5EF4-FFF2-40B4-BE49-F238E27FC236}">
              <a16:creationId xmlns:a16="http://schemas.microsoft.com/office/drawing/2014/main" id="{E71D3DF7-D64E-46C4-8C86-012F58DBC9EA}"/>
            </a:ext>
          </a:extLst>
        </xdr:cNvPr>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a:extLst>
            <a:ext uri="{FF2B5EF4-FFF2-40B4-BE49-F238E27FC236}">
              <a16:creationId xmlns:a16="http://schemas.microsoft.com/office/drawing/2014/main" id="{5519521F-B2E6-4D79-84D7-A273E8ADF273}"/>
            </a:ext>
          </a:extLst>
        </xdr:cNvPr>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a:extLst>
            <a:ext uri="{FF2B5EF4-FFF2-40B4-BE49-F238E27FC236}">
              <a16:creationId xmlns:a16="http://schemas.microsoft.com/office/drawing/2014/main" id="{2F9A7948-3CFE-434B-B77A-EB68556E83F8}"/>
            </a:ext>
          </a:extLst>
        </xdr:cNvPr>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110762</xdr:rowOff>
    </xdr:from>
    <xdr:ext cx="469744" cy="259045"/>
    <xdr:sp macro="" textlink="">
      <xdr:nvSpPr>
        <xdr:cNvPr id="309" name="【公営住宅】&#10;一人当たり面積平均値テキスト">
          <a:extLst>
            <a:ext uri="{FF2B5EF4-FFF2-40B4-BE49-F238E27FC236}">
              <a16:creationId xmlns:a16="http://schemas.microsoft.com/office/drawing/2014/main" id="{2908CB14-5A6D-42B7-9B38-778492AD7FB6}"/>
            </a:ext>
          </a:extLst>
        </xdr:cNvPr>
        <xdr:cNvSpPr txBox="1"/>
      </xdr:nvSpPr>
      <xdr:spPr>
        <a:xfrm>
          <a:off x="10515600" y="14341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a:extLst>
            <a:ext uri="{FF2B5EF4-FFF2-40B4-BE49-F238E27FC236}">
              <a16:creationId xmlns:a16="http://schemas.microsoft.com/office/drawing/2014/main" id="{012E405A-24D9-4083-A55C-7040745FDB07}"/>
            </a:ext>
          </a:extLst>
        </xdr:cNvPr>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a:extLst>
            <a:ext uri="{FF2B5EF4-FFF2-40B4-BE49-F238E27FC236}">
              <a16:creationId xmlns:a16="http://schemas.microsoft.com/office/drawing/2014/main" id="{99821090-7EA4-46D7-980A-0D1668A100EF}"/>
            </a:ext>
          </a:extLst>
        </xdr:cNvPr>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a:extLst>
            <a:ext uri="{FF2B5EF4-FFF2-40B4-BE49-F238E27FC236}">
              <a16:creationId xmlns:a16="http://schemas.microsoft.com/office/drawing/2014/main" id="{4EE56F4E-6BB4-4367-8B89-B05045644677}"/>
            </a:ext>
          </a:extLst>
        </xdr:cNvPr>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a:extLst>
            <a:ext uri="{FF2B5EF4-FFF2-40B4-BE49-F238E27FC236}">
              <a16:creationId xmlns:a16="http://schemas.microsoft.com/office/drawing/2014/main" id="{374DE81D-0038-40E3-842C-0F4B5367352C}"/>
            </a:ext>
          </a:extLst>
        </xdr:cNvPr>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9BF992AC-0C9C-4D3E-91D0-F55AC78F93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9CA15AD5-8298-4A51-8638-727CB554901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E8A4660C-CEE8-40D7-9A86-73D616B6D49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4BED1D33-C55E-4421-8EB1-378525FB57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31D4C97A-1A47-4B54-85BB-A0C68E28594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20447</xdr:rowOff>
    </xdr:from>
    <xdr:to>
      <xdr:col>55</xdr:col>
      <xdr:colOff>50800</xdr:colOff>
      <xdr:row>85</xdr:row>
      <xdr:rowOff>122047</xdr:rowOff>
    </xdr:to>
    <xdr:sp macro="" textlink="">
      <xdr:nvSpPr>
        <xdr:cNvPr id="319" name="楕円 318">
          <a:extLst>
            <a:ext uri="{FF2B5EF4-FFF2-40B4-BE49-F238E27FC236}">
              <a16:creationId xmlns:a16="http://schemas.microsoft.com/office/drawing/2014/main" id="{A5141754-C531-4301-BEA1-CBF9B3FED0B0}"/>
            </a:ext>
          </a:extLst>
        </xdr:cNvPr>
        <xdr:cNvSpPr/>
      </xdr:nvSpPr>
      <xdr:spPr>
        <a:xfrm>
          <a:off x="10426700" y="1459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170324</xdr:rowOff>
    </xdr:from>
    <xdr:ext cx="469744" cy="259045"/>
    <xdr:sp macro="" textlink="">
      <xdr:nvSpPr>
        <xdr:cNvPr id="320" name="【公営住宅】&#10;一人当たり面積該当値テキスト">
          <a:extLst>
            <a:ext uri="{FF2B5EF4-FFF2-40B4-BE49-F238E27FC236}">
              <a16:creationId xmlns:a16="http://schemas.microsoft.com/office/drawing/2014/main" id="{DA084359-7B03-4034-9EDF-F1A620DEFE49}"/>
            </a:ext>
          </a:extLst>
        </xdr:cNvPr>
        <xdr:cNvSpPr txBox="1"/>
      </xdr:nvSpPr>
      <xdr:spPr>
        <a:xfrm>
          <a:off x="10515600" y="1457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23113</xdr:rowOff>
    </xdr:from>
    <xdr:to>
      <xdr:col>50</xdr:col>
      <xdr:colOff>165100</xdr:colOff>
      <xdr:row>85</xdr:row>
      <xdr:rowOff>124713</xdr:rowOff>
    </xdr:to>
    <xdr:sp macro="" textlink="">
      <xdr:nvSpPr>
        <xdr:cNvPr id="321" name="楕円 320">
          <a:extLst>
            <a:ext uri="{FF2B5EF4-FFF2-40B4-BE49-F238E27FC236}">
              <a16:creationId xmlns:a16="http://schemas.microsoft.com/office/drawing/2014/main" id="{502CF32C-F682-4C5A-99BA-81B1C5D7EE00}"/>
            </a:ext>
          </a:extLst>
        </xdr:cNvPr>
        <xdr:cNvSpPr/>
      </xdr:nvSpPr>
      <xdr:spPr>
        <a:xfrm>
          <a:off x="95885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71247</xdr:rowOff>
    </xdr:from>
    <xdr:to>
      <xdr:col>55</xdr:col>
      <xdr:colOff>0</xdr:colOff>
      <xdr:row>85</xdr:row>
      <xdr:rowOff>73913</xdr:rowOff>
    </xdr:to>
    <xdr:cxnSp macro="">
      <xdr:nvCxnSpPr>
        <xdr:cNvPr id="322" name="直線コネクタ 321">
          <a:extLst>
            <a:ext uri="{FF2B5EF4-FFF2-40B4-BE49-F238E27FC236}">
              <a16:creationId xmlns:a16="http://schemas.microsoft.com/office/drawing/2014/main" id="{2DEB2F20-4BF4-44E3-8EDE-AFE0E704032D}"/>
            </a:ext>
          </a:extLst>
        </xdr:cNvPr>
        <xdr:cNvCxnSpPr/>
      </xdr:nvCxnSpPr>
      <xdr:spPr>
        <a:xfrm flipV="1">
          <a:off x="9639300" y="14644497"/>
          <a:ext cx="8382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149606</xdr:rowOff>
    </xdr:from>
    <xdr:to>
      <xdr:col>46</xdr:col>
      <xdr:colOff>38100</xdr:colOff>
      <xdr:row>85</xdr:row>
      <xdr:rowOff>79756</xdr:rowOff>
    </xdr:to>
    <xdr:sp macro="" textlink="">
      <xdr:nvSpPr>
        <xdr:cNvPr id="323" name="楕円 322">
          <a:extLst>
            <a:ext uri="{FF2B5EF4-FFF2-40B4-BE49-F238E27FC236}">
              <a16:creationId xmlns:a16="http://schemas.microsoft.com/office/drawing/2014/main" id="{90B02298-E247-41F0-9D63-2F2BD8F68030}"/>
            </a:ext>
          </a:extLst>
        </xdr:cNvPr>
        <xdr:cNvSpPr/>
      </xdr:nvSpPr>
      <xdr:spPr>
        <a:xfrm>
          <a:off x="8699500" y="1455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28956</xdr:rowOff>
    </xdr:from>
    <xdr:to>
      <xdr:col>50</xdr:col>
      <xdr:colOff>114300</xdr:colOff>
      <xdr:row>85</xdr:row>
      <xdr:rowOff>73913</xdr:rowOff>
    </xdr:to>
    <xdr:cxnSp macro="">
      <xdr:nvCxnSpPr>
        <xdr:cNvPr id="324" name="直線コネクタ 323">
          <a:extLst>
            <a:ext uri="{FF2B5EF4-FFF2-40B4-BE49-F238E27FC236}">
              <a16:creationId xmlns:a16="http://schemas.microsoft.com/office/drawing/2014/main" id="{A58B82C7-5E88-45AB-B594-8FFD4DC22307}"/>
            </a:ext>
          </a:extLst>
        </xdr:cNvPr>
        <xdr:cNvCxnSpPr/>
      </xdr:nvCxnSpPr>
      <xdr:spPr>
        <a:xfrm>
          <a:off x="8750300" y="14602206"/>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49801</xdr:rowOff>
    </xdr:from>
    <xdr:ext cx="469744" cy="259045"/>
    <xdr:sp macro="" textlink="">
      <xdr:nvSpPr>
        <xdr:cNvPr id="325" name="n_1aveValue【公営住宅】&#10;一人当たり面積">
          <a:extLst>
            <a:ext uri="{FF2B5EF4-FFF2-40B4-BE49-F238E27FC236}">
              <a16:creationId xmlns:a16="http://schemas.microsoft.com/office/drawing/2014/main" id="{9807FE0B-E8A6-4C25-9A1C-D53869997130}"/>
            </a:ext>
          </a:extLst>
        </xdr:cNvPr>
        <xdr:cNvSpPr txBox="1"/>
      </xdr:nvSpPr>
      <xdr:spPr>
        <a:xfrm>
          <a:off x="9391727" y="1428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43324</xdr:rowOff>
    </xdr:from>
    <xdr:ext cx="469744" cy="259045"/>
    <xdr:sp macro="" textlink="">
      <xdr:nvSpPr>
        <xdr:cNvPr id="326" name="n_2aveValue【公営住宅】&#10;一人当たり面積">
          <a:extLst>
            <a:ext uri="{FF2B5EF4-FFF2-40B4-BE49-F238E27FC236}">
              <a16:creationId xmlns:a16="http://schemas.microsoft.com/office/drawing/2014/main" id="{34C23B6F-BA35-4033-A3FA-DB394D343FC9}"/>
            </a:ext>
          </a:extLst>
        </xdr:cNvPr>
        <xdr:cNvSpPr txBox="1"/>
      </xdr:nvSpPr>
      <xdr:spPr>
        <a:xfrm>
          <a:off x="8515427" y="1427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7" name="n_3aveValue【公営住宅】&#10;一人当たり面積">
          <a:extLst>
            <a:ext uri="{FF2B5EF4-FFF2-40B4-BE49-F238E27FC236}">
              <a16:creationId xmlns:a16="http://schemas.microsoft.com/office/drawing/2014/main" id="{75B86D4D-17CA-479D-9CE9-4FC8C7B67F1B}"/>
            </a:ext>
          </a:extLst>
        </xdr:cNvPr>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115840</xdr:rowOff>
    </xdr:from>
    <xdr:ext cx="469744" cy="259045"/>
    <xdr:sp macro="" textlink="">
      <xdr:nvSpPr>
        <xdr:cNvPr id="328" name="n_1mainValue【公営住宅】&#10;一人当たり面積">
          <a:extLst>
            <a:ext uri="{FF2B5EF4-FFF2-40B4-BE49-F238E27FC236}">
              <a16:creationId xmlns:a16="http://schemas.microsoft.com/office/drawing/2014/main" id="{7E204EC6-7742-4B3F-8E73-5CCF9AFFB471}"/>
            </a:ext>
          </a:extLst>
        </xdr:cNvPr>
        <xdr:cNvSpPr txBox="1"/>
      </xdr:nvSpPr>
      <xdr:spPr>
        <a:xfrm>
          <a:off x="9391727" y="1468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70883</xdr:rowOff>
    </xdr:from>
    <xdr:ext cx="469744" cy="259045"/>
    <xdr:sp macro="" textlink="">
      <xdr:nvSpPr>
        <xdr:cNvPr id="329" name="n_2mainValue【公営住宅】&#10;一人当たり面積">
          <a:extLst>
            <a:ext uri="{FF2B5EF4-FFF2-40B4-BE49-F238E27FC236}">
              <a16:creationId xmlns:a16="http://schemas.microsoft.com/office/drawing/2014/main" id="{E06992BC-A802-46B4-BC1E-DD5871ED34CA}"/>
            </a:ext>
          </a:extLst>
        </xdr:cNvPr>
        <xdr:cNvSpPr txBox="1"/>
      </xdr:nvSpPr>
      <xdr:spPr>
        <a:xfrm>
          <a:off x="8515427" y="146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2164E250-F128-4FA3-9944-349B9BD0A0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0EEDA3C1-6901-4F51-A90C-3D89D411AD9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CA852D7C-844C-48CB-8B7B-C97182815D5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E8D57EB4-7723-48A9-919A-4827786A49D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69C4CEFB-C0DC-4688-BC32-CE275881C3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61C18ABC-4529-4929-8DAB-59E5E112B26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290CADAA-F2C5-4918-8AC8-B20A8154471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B91F52DE-0E05-4CC3-A9AA-BC2A24FC440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a:extLst>
            <a:ext uri="{FF2B5EF4-FFF2-40B4-BE49-F238E27FC236}">
              <a16:creationId xmlns:a16="http://schemas.microsoft.com/office/drawing/2014/main" id="{52E58F59-471A-4B9E-ABD1-18F8FD0ED4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a:extLst>
            <a:ext uri="{FF2B5EF4-FFF2-40B4-BE49-F238E27FC236}">
              <a16:creationId xmlns:a16="http://schemas.microsoft.com/office/drawing/2014/main" id="{7DB4E8C9-B02E-421B-8F09-9F569D184A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a:extLst>
            <a:ext uri="{FF2B5EF4-FFF2-40B4-BE49-F238E27FC236}">
              <a16:creationId xmlns:a16="http://schemas.microsoft.com/office/drawing/2014/main" id="{6098CC61-825D-4193-A1BA-9A75D2C8BC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a:extLst>
            <a:ext uri="{FF2B5EF4-FFF2-40B4-BE49-F238E27FC236}">
              <a16:creationId xmlns:a16="http://schemas.microsoft.com/office/drawing/2014/main" id="{9EA2B44E-A8FA-40C5-A994-B718DDA7FDF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a:extLst>
            <a:ext uri="{FF2B5EF4-FFF2-40B4-BE49-F238E27FC236}">
              <a16:creationId xmlns:a16="http://schemas.microsoft.com/office/drawing/2014/main" id="{5F9666D0-521B-46E9-A5F6-CE283A571CA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a:extLst>
            <a:ext uri="{FF2B5EF4-FFF2-40B4-BE49-F238E27FC236}">
              <a16:creationId xmlns:a16="http://schemas.microsoft.com/office/drawing/2014/main" id="{A8430836-12EE-4B24-9F6A-AE397335721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a:extLst>
            <a:ext uri="{FF2B5EF4-FFF2-40B4-BE49-F238E27FC236}">
              <a16:creationId xmlns:a16="http://schemas.microsoft.com/office/drawing/2014/main" id="{699C24C4-9127-4AAA-891D-1162DEAEF8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a:extLst>
            <a:ext uri="{FF2B5EF4-FFF2-40B4-BE49-F238E27FC236}">
              <a16:creationId xmlns:a16="http://schemas.microsoft.com/office/drawing/2014/main" id="{95718BF7-4EE4-431D-8CF7-31AD2912DB0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a:extLst>
            <a:ext uri="{FF2B5EF4-FFF2-40B4-BE49-F238E27FC236}">
              <a16:creationId xmlns:a16="http://schemas.microsoft.com/office/drawing/2014/main" id="{64DB2987-E703-4780-80F8-338D63CE873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a:extLst>
            <a:ext uri="{FF2B5EF4-FFF2-40B4-BE49-F238E27FC236}">
              <a16:creationId xmlns:a16="http://schemas.microsoft.com/office/drawing/2014/main" id="{ECCEF784-63B4-4C68-892F-CB06FA854AA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a:extLst>
            <a:ext uri="{FF2B5EF4-FFF2-40B4-BE49-F238E27FC236}">
              <a16:creationId xmlns:a16="http://schemas.microsoft.com/office/drawing/2014/main" id="{FD204578-2BBE-44FE-9A4E-FEA8CFEEFCC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a:extLst>
            <a:ext uri="{FF2B5EF4-FFF2-40B4-BE49-F238E27FC236}">
              <a16:creationId xmlns:a16="http://schemas.microsoft.com/office/drawing/2014/main" id="{AC3E9D84-C181-4568-80BE-B71EE9F1B95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a:extLst>
            <a:ext uri="{FF2B5EF4-FFF2-40B4-BE49-F238E27FC236}">
              <a16:creationId xmlns:a16="http://schemas.microsoft.com/office/drawing/2014/main" id="{7E9FB4BB-00C9-4144-98E8-33C98E06959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a:extLst>
            <a:ext uri="{FF2B5EF4-FFF2-40B4-BE49-F238E27FC236}">
              <a16:creationId xmlns:a16="http://schemas.microsoft.com/office/drawing/2014/main" id="{FBE36367-4C0D-4225-B84C-F9FDBB132DF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a:extLst>
            <a:ext uri="{FF2B5EF4-FFF2-40B4-BE49-F238E27FC236}">
              <a16:creationId xmlns:a16="http://schemas.microsoft.com/office/drawing/2014/main" id="{C8AD3D8E-9763-4E63-89C9-10FCB98B059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a:extLst>
            <a:ext uri="{FF2B5EF4-FFF2-40B4-BE49-F238E27FC236}">
              <a16:creationId xmlns:a16="http://schemas.microsoft.com/office/drawing/2014/main" id="{1015A7DA-44CF-4CD2-8A58-A20278EF53D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a:extLst>
            <a:ext uri="{FF2B5EF4-FFF2-40B4-BE49-F238E27FC236}">
              <a16:creationId xmlns:a16="http://schemas.microsoft.com/office/drawing/2014/main" id="{F79DF4BA-E3C8-42B9-9416-C85D5A96B4E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a:extLst>
            <a:ext uri="{FF2B5EF4-FFF2-40B4-BE49-F238E27FC236}">
              <a16:creationId xmlns:a16="http://schemas.microsoft.com/office/drawing/2014/main" id="{FCEA3DB7-C79D-4F01-90BC-EA7DAE71013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56" name="直線コネクタ 355">
          <a:extLst>
            <a:ext uri="{FF2B5EF4-FFF2-40B4-BE49-F238E27FC236}">
              <a16:creationId xmlns:a16="http://schemas.microsoft.com/office/drawing/2014/main" id="{C8B9A494-74C8-4266-9CA2-FB5EDA421E7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7" name="テキスト ボックス 356">
          <a:extLst>
            <a:ext uri="{FF2B5EF4-FFF2-40B4-BE49-F238E27FC236}">
              <a16:creationId xmlns:a16="http://schemas.microsoft.com/office/drawing/2014/main" id="{AC3DE6E0-B1E2-4F2D-B163-B4E58E3047D8}"/>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8" name="直線コネクタ 357">
          <a:extLst>
            <a:ext uri="{FF2B5EF4-FFF2-40B4-BE49-F238E27FC236}">
              <a16:creationId xmlns:a16="http://schemas.microsoft.com/office/drawing/2014/main" id="{59C15F1D-C452-4D91-8512-F0FE20EFC81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9" name="テキスト ボックス 358">
          <a:extLst>
            <a:ext uri="{FF2B5EF4-FFF2-40B4-BE49-F238E27FC236}">
              <a16:creationId xmlns:a16="http://schemas.microsoft.com/office/drawing/2014/main" id="{80C903C5-54B4-431B-9EE2-BA4812FE66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60" name="直線コネクタ 359">
          <a:extLst>
            <a:ext uri="{FF2B5EF4-FFF2-40B4-BE49-F238E27FC236}">
              <a16:creationId xmlns:a16="http://schemas.microsoft.com/office/drawing/2014/main" id="{8F010C6D-F126-44D9-B60B-056CBBBA101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61" name="テキスト ボックス 360">
          <a:extLst>
            <a:ext uri="{FF2B5EF4-FFF2-40B4-BE49-F238E27FC236}">
              <a16:creationId xmlns:a16="http://schemas.microsoft.com/office/drawing/2014/main" id="{4E6219CC-984E-4035-BFA2-1F387292AA2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2" name="直線コネクタ 361">
          <a:extLst>
            <a:ext uri="{FF2B5EF4-FFF2-40B4-BE49-F238E27FC236}">
              <a16:creationId xmlns:a16="http://schemas.microsoft.com/office/drawing/2014/main" id="{67E77DB9-51C4-45C9-8734-1DE56554DAB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3" name="テキスト ボックス 362">
          <a:extLst>
            <a:ext uri="{FF2B5EF4-FFF2-40B4-BE49-F238E27FC236}">
              <a16:creationId xmlns:a16="http://schemas.microsoft.com/office/drawing/2014/main" id="{2865AF65-CCA5-4974-93A3-70AE55B6831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4" name="直線コネクタ 363">
          <a:extLst>
            <a:ext uri="{FF2B5EF4-FFF2-40B4-BE49-F238E27FC236}">
              <a16:creationId xmlns:a16="http://schemas.microsoft.com/office/drawing/2014/main" id="{5F5C6753-2137-4346-8F83-C4B28C2FEBE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5" name="テキスト ボックス 364">
          <a:extLst>
            <a:ext uri="{FF2B5EF4-FFF2-40B4-BE49-F238E27FC236}">
              <a16:creationId xmlns:a16="http://schemas.microsoft.com/office/drawing/2014/main" id="{204D8546-3ACA-456E-AE2A-6FB6FC7E313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6" name="直線コネクタ 365">
          <a:extLst>
            <a:ext uri="{FF2B5EF4-FFF2-40B4-BE49-F238E27FC236}">
              <a16:creationId xmlns:a16="http://schemas.microsoft.com/office/drawing/2014/main" id="{094601AE-8E05-4EA7-BE06-8509CA8154ED}"/>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7" name="テキスト ボックス 366">
          <a:extLst>
            <a:ext uri="{FF2B5EF4-FFF2-40B4-BE49-F238E27FC236}">
              <a16:creationId xmlns:a16="http://schemas.microsoft.com/office/drawing/2014/main" id="{8DF1B19A-43E0-4010-81F5-DC3785088A16}"/>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8" name="直線コネクタ 367">
          <a:extLst>
            <a:ext uri="{FF2B5EF4-FFF2-40B4-BE49-F238E27FC236}">
              <a16:creationId xmlns:a16="http://schemas.microsoft.com/office/drawing/2014/main" id="{C7287246-EFB6-4F86-AC45-6D2740AAFB2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9" name="テキスト ボックス 368">
          <a:extLst>
            <a:ext uri="{FF2B5EF4-FFF2-40B4-BE49-F238E27FC236}">
              <a16:creationId xmlns:a16="http://schemas.microsoft.com/office/drawing/2014/main" id="{3FD6C8D7-C5A7-4229-8935-593ED201E19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0" name="【認定こども園・幼稚園・保育所】&#10;有形固定資産減価償却率グラフ枠">
          <a:extLst>
            <a:ext uri="{FF2B5EF4-FFF2-40B4-BE49-F238E27FC236}">
              <a16:creationId xmlns:a16="http://schemas.microsoft.com/office/drawing/2014/main" id="{FCC43628-94C8-48B2-80EE-A63325C15D7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371" name="直線コネクタ 370">
          <a:extLst>
            <a:ext uri="{FF2B5EF4-FFF2-40B4-BE49-F238E27FC236}">
              <a16:creationId xmlns:a16="http://schemas.microsoft.com/office/drawing/2014/main" id="{4C5CB349-F035-49C8-A05E-4863B98FA21D}"/>
            </a:ext>
          </a:extLst>
        </xdr:cNvPr>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372" name="【認定こども園・幼稚園・保育所】&#10;有形固定資産減価償却率最小値テキスト">
          <a:extLst>
            <a:ext uri="{FF2B5EF4-FFF2-40B4-BE49-F238E27FC236}">
              <a16:creationId xmlns:a16="http://schemas.microsoft.com/office/drawing/2014/main" id="{E7FEA64B-B255-4DCE-BEE4-5AF77C39F87D}"/>
            </a:ext>
          </a:extLst>
        </xdr:cNvPr>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373" name="直線コネクタ 372">
          <a:extLst>
            <a:ext uri="{FF2B5EF4-FFF2-40B4-BE49-F238E27FC236}">
              <a16:creationId xmlns:a16="http://schemas.microsoft.com/office/drawing/2014/main" id="{87B10CD7-00C2-444D-BDBA-C0AC557C0258}"/>
            </a:ext>
          </a:extLst>
        </xdr:cNvPr>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74" name="【認定こども園・幼稚園・保育所】&#10;有形固定資産減価償却率最大値テキスト">
          <a:extLst>
            <a:ext uri="{FF2B5EF4-FFF2-40B4-BE49-F238E27FC236}">
              <a16:creationId xmlns:a16="http://schemas.microsoft.com/office/drawing/2014/main" id="{02AAD6A4-A24D-465E-A829-0D07CCD86AE4}"/>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75" name="直線コネクタ 374">
          <a:extLst>
            <a:ext uri="{FF2B5EF4-FFF2-40B4-BE49-F238E27FC236}">
              <a16:creationId xmlns:a16="http://schemas.microsoft.com/office/drawing/2014/main" id="{1EC2B3DD-EDE5-466F-866D-C8804C19E6B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376" name="【認定こども園・幼稚園・保育所】&#10;有形固定資産減価償却率平均値テキスト">
          <a:extLst>
            <a:ext uri="{FF2B5EF4-FFF2-40B4-BE49-F238E27FC236}">
              <a16:creationId xmlns:a16="http://schemas.microsoft.com/office/drawing/2014/main" id="{7293E4FF-9FE3-4B4D-9A11-8204DE4FF023}"/>
            </a:ext>
          </a:extLst>
        </xdr:cNvPr>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377" name="フローチャート: 判断 376">
          <a:extLst>
            <a:ext uri="{FF2B5EF4-FFF2-40B4-BE49-F238E27FC236}">
              <a16:creationId xmlns:a16="http://schemas.microsoft.com/office/drawing/2014/main" id="{3766B3CA-3DD0-49A8-B22A-14388AC04B63}"/>
            </a:ext>
          </a:extLst>
        </xdr:cNvPr>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378" name="フローチャート: 判断 377">
          <a:extLst>
            <a:ext uri="{FF2B5EF4-FFF2-40B4-BE49-F238E27FC236}">
              <a16:creationId xmlns:a16="http://schemas.microsoft.com/office/drawing/2014/main" id="{FEF76E79-42FF-4D23-97B7-74CF096EB8CA}"/>
            </a:ext>
          </a:extLst>
        </xdr:cNvPr>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379" name="フローチャート: 判断 378">
          <a:extLst>
            <a:ext uri="{FF2B5EF4-FFF2-40B4-BE49-F238E27FC236}">
              <a16:creationId xmlns:a16="http://schemas.microsoft.com/office/drawing/2014/main" id="{DA894BDE-EAE3-4E6E-9A56-F514FF34B436}"/>
            </a:ext>
          </a:extLst>
        </xdr:cNvPr>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380" name="フローチャート: 判断 379">
          <a:extLst>
            <a:ext uri="{FF2B5EF4-FFF2-40B4-BE49-F238E27FC236}">
              <a16:creationId xmlns:a16="http://schemas.microsoft.com/office/drawing/2014/main" id="{F52AA729-CAFB-439D-90DE-D279495148F4}"/>
            </a:ext>
          </a:extLst>
        </xdr:cNvPr>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B6E59C78-5C7F-4332-8CB5-696B4FD5333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1724FB9B-E6AD-474E-9C4D-A736521609D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CCEC76C-4EA6-4A9E-86CD-0C59DE42331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D6B58BF6-B193-4FE2-BD7D-F8677CC821C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731A1F75-046B-4E8C-B877-14433EC980A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164193</xdr:rowOff>
    </xdr:from>
    <xdr:to>
      <xdr:col>85</xdr:col>
      <xdr:colOff>177800</xdr:colOff>
      <xdr:row>38</xdr:row>
      <xdr:rowOff>94343</xdr:rowOff>
    </xdr:to>
    <xdr:sp macro="" textlink="">
      <xdr:nvSpPr>
        <xdr:cNvPr id="386" name="楕円 385">
          <a:extLst>
            <a:ext uri="{FF2B5EF4-FFF2-40B4-BE49-F238E27FC236}">
              <a16:creationId xmlns:a16="http://schemas.microsoft.com/office/drawing/2014/main" id="{9EF6833B-86B7-40DB-8E6D-716625BB59BC}"/>
            </a:ext>
          </a:extLst>
        </xdr:cNvPr>
        <xdr:cNvSpPr/>
      </xdr:nvSpPr>
      <xdr:spPr>
        <a:xfrm>
          <a:off x="162687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142620</xdr:rowOff>
    </xdr:from>
    <xdr:ext cx="405111" cy="259045"/>
    <xdr:sp macro="" textlink="">
      <xdr:nvSpPr>
        <xdr:cNvPr id="387" name="【認定こども園・幼稚園・保育所】&#10;有形固定資産減価償却率該当値テキスト">
          <a:extLst>
            <a:ext uri="{FF2B5EF4-FFF2-40B4-BE49-F238E27FC236}">
              <a16:creationId xmlns:a16="http://schemas.microsoft.com/office/drawing/2014/main" id="{93B82DC1-4914-4CBE-B67C-32C2B0ED5AC8}"/>
            </a:ext>
          </a:extLst>
        </xdr:cNvPr>
        <xdr:cNvSpPr txBox="1"/>
      </xdr:nvSpPr>
      <xdr:spPr>
        <a:xfrm>
          <a:off x="16357600"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38463</xdr:rowOff>
    </xdr:from>
    <xdr:to>
      <xdr:col>81</xdr:col>
      <xdr:colOff>101600</xdr:colOff>
      <xdr:row>38</xdr:row>
      <xdr:rowOff>140063</xdr:rowOff>
    </xdr:to>
    <xdr:sp macro="" textlink="">
      <xdr:nvSpPr>
        <xdr:cNvPr id="388" name="楕円 387">
          <a:extLst>
            <a:ext uri="{FF2B5EF4-FFF2-40B4-BE49-F238E27FC236}">
              <a16:creationId xmlns:a16="http://schemas.microsoft.com/office/drawing/2014/main" id="{9F046B01-D4FB-4D12-A91D-C193E1BB7437}"/>
            </a:ext>
          </a:extLst>
        </xdr:cNvPr>
        <xdr:cNvSpPr/>
      </xdr:nvSpPr>
      <xdr:spPr>
        <a:xfrm>
          <a:off x="15430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43543</xdr:rowOff>
    </xdr:from>
    <xdr:to>
      <xdr:col>85</xdr:col>
      <xdr:colOff>127000</xdr:colOff>
      <xdr:row>38</xdr:row>
      <xdr:rowOff>89263</xdr:rowOff>
    </xdr:to>
    <xdr:cxnSp macro="">
      <xdr:nvCxnSpPr>
        <xdr:cNvPr id="389" name="直線コネクタ 388">
          <a:extLst>
            <a:ext uri="{FF2B5EF4-FFF2-40B4-BE49-F238E27FC236}">
              <a16:creationId xmlns:a16="http://schemas.microsoft.com/office/drawing/2014/main" id="{E036CD5E-1F61-48EE-A1DE-A5E22B3A8596}"/>
            </a:ext>
          </a:extLst>
        </xdr:cNvPr>
        <xdr:cNvCxnSpPr/>
      </xdr:nvCxnSpPr>
      <xdr:spPr>
        <a:xfrm flipV="1">
          <a:off x="15481300" y="655864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100511</xdr:rowOff>
    </xdr:from>
    <xdr:to>
      <xdr:col>76</xdr:col>
      <xdr:colOff>165100</xdr:colOff>
      <xdr:row>35</xdr:row>
      <xdr:rowOff>30661</xdr:rowOff>
    </xdr:to>
    <xdr:sp macro="" textlink="">
      <xdr:nvSpPr>
        <xdr:cNvPr id="390" name="楕円 389">
          <a:extLst>
            <a:ext uri="{FF2B5EF4-FFF2-40B4-BE49-F238E27FC236}">
              <a16:creationId xmlns:a16="http://schemas.microsoft.com/office/drawing/2014/main" id="{4741D6D0-F6C4-42E1-8D80-C64990A622F2}"/>
            </a:ext>
          </a:extLst>
        </xdr:cNvPr>
        <xdr:cNvSpPr/>
      </xdr:nvSpPr>
      <xdr:spPr>
        <a:xfrm>
          <a:off x="145415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151311</xdr:rowOff>
    </xdr:from>
    <xdr:to>
      <xdr:col>81</xdr:col>
      <xdr:colOff>50800</xdr:colOff>
      <xdr:row>38</xdr:row>
      <xdr:rowOff>89263</xdr:rowOff>
    </xdr:to>
    <xdr:cxnSp macro="">
      <xdr:nvCxnSpPr>
        <xdr:cNvPr id="391" name="直線コネクタ 390">
          <a:extLst>
            <a:ext uri="{FF2B5EF4-FFF2-40B4-BE49-F238E27FC236}">
              <a16:creationId xmlns:a16="http://schemas.microsoft.com/office/drawing/2014/main" id="{4B8E969C-33C5-49C8-86AD-4A390B31C5BF}"/>
            </a:ext>
          </a:extLst>
        </xdr:cNvPr>
        <xdr:cNvCxnSpPr/>
      </xdr:nvCxnSpPr>
      <xdr:spPr>
        <a:xfrm>
          <a:off x="14592300" y="5980611"/>
          <a:ext cx="889000" cy="6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392" name="n_1aveValue【認定こども園・幼稚園・保育所】&#10;有形固定資産減価償却率">
          <a:extLst>
            <a:ext uri="{FF2B5EF4-FFF2-40B4-BE49-F238E27FC236}">
              <a16:creationId xmlns:a16="http://schemas.microsoft.com/office/drawing/2014/main" id="{BB20A9E7-2B36-440F-B0B1-9D9FDDE9C327}"/>
            </a:ext>
          </a:extLst>
        </xdr:cNvPr>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393" name="n_2aveValue【認定こども園・幼稚園・保育所】&#10;有形固定資産減価償却率">
          <a:extLst>
            <a:ext uri="{FF2B5EF4-FFF2-40B4-BE49-F238E27FC236}">
              <a16:creationId xmlns:a16="http://schemas.microsoft.com/office/drawing/2014/main" id="{2239B8F5-E24A-4003-8377-F67340187F1B}"/>
            </a:ext>
          </a:extLst>
        </xdr:cNvPr>
        <xdr:cNvSpPr txBox="1"/>
      </xdr:nvSpPr>
      <xdr:spPr>
        <a:xfrm>
          <a:off x="14389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394" name="n_3aveValue【認定こども園・幼稚園・保育所】&#10;有形固定資産減価償却率">
          <a:extLst>
            <a:ext uri="{FF2B5EF4-FFF2-40B4-BE49-F238E27FC236}">
              <a16:creationId xmlns:a16="http://schemas.microsoft.com/office/drawing/2014/main" id="{442CE42E-E268-48BF-812A-22FE22562471}"/>
            </a:ext>
          </a:extLst>
        </xdr:cNvPr>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131190</xdr:rowOff>
    </xdr:from>
    <xdr:ext cx="405111" cy="259045"/>
    <xdr:sp macro="" textlink="">
      <xdr:nvSpPr>
        <xdr:cNvPr id="395" name="n_1mainValue【認定こども園・幼稚園・保育所】&#10;有形固定資産減価償却率">
          <a:extLst>
            <a:ext uri="{FF2B5EF4-FFF2-40B4-BE49-F238E27FC236}">
              <a16:creationId xmlns:a16="http://schemas.microsoft.com/office/drawing/2014/main" id="{35F2B5E2-80B6-4FC2-9BF7-3D0F5006B12F}"/>
            </a:ext>
          </a:extLst>
        </xdr:cNvPr>
        <xdr:cNvSpPr txBox="1"/>
      </xdr:nvSpPr>
      <xdr:spPr>
        <a:xfrm>
          <a:off x="152660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47188</xdr:rowOff>
    </xdr:from>
    <xdr:ext cx="405111" cy="259045"/>
    <xdr:sp macro="" textlink="">
      <xdr:nvSpPr>
        <xdr:cNvPr id="396" name="n_2mainValue【認定こども園・幼稚園・保育所】&#10;有形固定資産減価償却率">
          <a:extLst>
            <a:ext uri="{FF2B5EF4-FFF2-40B4-BE49-F238E27FC236}">
              <a16:creationId xmlns:a16="http://schemas.microsoft.com/office/drawing/2014/main" id="{25296990-AEDD-41F2-808E-1B7E9A6CC85D}"/>
            </a:ext>
          </a:extLst>
        </xdr:cNvPr>
        <xdr:cNvSpPr txBox="1"/>
      </xdr:nvSpPr>
      <xdr:spPr>
        <a:xfrm>
          <a:off x="14389744" y="570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7" name="正方形/長方形 396">
          <a:extLst>
            <a:ext uri="{FF2B5EF4-FFF2-40B4-BE49-F238E27FC236}">
              <a16:creationId xmlns:a16="http://schemas.microsoft.com/office/drawing/2014/main" id="{AE7DFCCB-0D52-4489-9D7E-F382E0A66F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8" name="正方形/長方形 397">
          <a:extLst>
            <a:ext uri="{FF2B5EF4-FFF2-40B4-BE49-F238E27FC236}">
              <a16:creationId xmlns:a16="http://schemas.microsoft.com/office/drawing/2014/main" id="{90D67B8F-2ADA-40EB-9089-69C4D75E574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9" name="正方形/長方形 398">
          <a:extLst>
            <a:ext uri="{FF2B5EF4-FFF2-40B4-BE49-F238E27FC236}">
              <a16:creationId xmlns:a16="http://schemas.microsoft.com/office/drawing/2014/main" id="{DB0576EA-537C-4218-890A-77DC88CF788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0" name="正方形/長方形 399">
          <a:extLst>
            <a:ext uri="{FF2B5EF4-FFF2-40B4-BE49-F238E27FC236}">
              <a16:creationId xmlns:a16="http://schemas.microsoft.com/office/drawing/2014/main" id="{850A0A30-1CCF-4F22-9190-1E3D0171C0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1" name="正方形/長方形 400">
          <a:extLst>
            <a:ext uri="{FF2B5EF4-FFF2-40B4-BE49-F238E27FC236}">
              <a16:creationId xmlns:a16="http://schemas.microsoft.com/office/drawing/2014/main" id="{9509292A-CD44-4C27-8883-CCACA19E572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2" name="正方形/長方形 401">
          <a:extLst>
            <a:ext uri="{FF2B5EF4-FFF2-40B4-BE49-F238E27FC236}">
              <a16:creationId xmlns:a16="http://schemas.microsoft.com/office/drawing/2014/main" id="{12F9C1B9-1CE5-43F7-A120-244529C6FBF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3" name="正方形/長方形 402">
          <a:extLst>
            <a:ext uri="{FF2B5EF4-FFF2-40B4-BE49-F238E27FC236}">
              <a16:creationId xmlns:a16="http://schemas.microsoft.com/office/drawing/2014/main" id="{4A52481D-F5D3-481E-91CA-DD57BAC24C4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4" name="正方形/長方形 403">
          <a:extLst>
            <a:ext uri="{FF2B5EF4-FFF2-40B4-BE49-F238E27FC236}">
              <a16:creationId xmlns:a16="http://schemas.microsoft.com/office/drawing/2014/main" id="{124B0B2B-9CFF-40EA-BFD3-2D6851830E0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5" name="テキスト ボックス 404">
          <a:extLst>
            <a:ext uri="{FF2B5EF4-FFF2-40B4-BE49-F238E27FC236}">
              <a16:creationId xmlns:a16="http://schemas.microsoft.com/office/drawing/2014/main" id="{906DC8D8-2C8B-4037-9C43-924B4B3F876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6" name="直線コネクタ 405">
          <a:extLst>
            <a:ext uri="{FF2B5EF4-FFF2-40B4-BE49-F238E27FC236}">
              <a16:creationId xmlns:a16="http://schemas.microsoft.com/office/drawing/2014/main" id="{B9F44447-DB78-4FF5-8E17-799180B81F8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7" name="直線コネクタ 406">
          <a:extLst>
            <a:ext uri="{FF2B5EF4-FFF2-40B4-BE49-F238E27FC236}">
              <a16:creationId xmlns:a16="http://schemas.microsoft.com/office/drawing/2014/main" id="{470D63B4-2CAD-435F-89A0-B80F99ACC9D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8" name="テキスト ボックス 407">
          <a:extLst>
            <a:ext uri="{FF2B5EF4-FFF2-40B4-BE49-F238E27FC236}">
              <a16:creationId xmlns:a16="http://schemas.microsoft.com/office/drawing/2014/main" id="{557401D1-EAB0-42BF-8D03-F14950B1CA57}"/>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9" name="直線コネクタ 408">
          <a:extLst>
            <a:ext uri="{FF2B5EF4-FFF2-40B4-BE49-F238E27FC236}">
              <a16:creationId xmlns:a16="http://schemas.microsoft.com/office/drawing/2014/main" id="{8B67D95C-0C2C-4D4A-82EA-C4F7DA1B6DE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0" name="テキスト ボックス 409">
          <a:extLst>
            <a:ext uri="{FF2B5EF4-FFF2-40B4-BE49-F238E27FC236}">
              <a16:creationId xmlns:a16="http://schemas.microsoft.com/office/drawing/2014/main" id="{CC228A2B-A1FF-440B-BE12-745170313D33}"/>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1" name="直線コネクタ 410">
          <a:extLst>
            <a:ext uri="{FF2B5EF4-FFF2-40B4-BE49-F238E27FC236}">
              <a16:creationId xmlns:a16="http://schemas.microsoft.com/office/drawing/2014/main" id="{A01B3B05-E90E-4677-8184-650420B747B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2" name="テキスト ボックス 411">
          <a:extLst>
            <a:ext uri="{FF2B5EF4-FFF2-40B4-BE49-F238E27FC236}">
              <a16:creationId xmlns:a16="http://schemas.microsoft.com/office/drawing/2014/main" id="{138D13AB-A17D-4D77-ADC9-AF714D46D19A}"/>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3" name="直線コネクタ 412">
          <a:extLst>
            <a:ext uri="{FF2B5EF4-FFF2-40B4-BE49-F238E27FC236}">
              <a16:creationId xmlns:a16="http://schemas.microsoft.com/office/drawing/2014/main" id="{5CF04475-F9F1-4134-B2F0-EA20463E908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4" name="テキスト ボックス 413">
          <a:extLst>
            <a:ext uri="{FF2B5EF4-FFF2-40B4-BE49-F238E27FC236}">
              <a16:creationId xmlns:a16="http://schemas.microsoft.com/office/drawing/2014/main" id="{E47E9CE9-BB16-4BD3-865B-3A414CAE0BC9}"/>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5" name="直線コネクタ 414">
          <a:extLst>
            <a:ext uri="{FF2B5EF4-FFF2-40B4-BE49-F238E27FC236}">
              <a16:creationId xmlns:a16="http://schemas.microsoft.com/office/drawing/2014/main" id="{D05ED553-6D51-45DB-BDCD-13A4B7AD2A9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6" name="テキスト ボックス 415">
          <a:extLst>
            <a:ext uri="{FF2B5EF4-FFF2-40B4-BE49-F238E27FC236}">
              <a16:creationId xmlns:a16="http://schemas.microsoft.com/office/drawing/2014/main" id="{5DCD5BF5-EB3D-433C-BB9A-4319454C6D8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7" name="【認定こども園・幼稚園・保育所】&#10;一人当たり面積グラフ枠">
          <a:extLst>
            <a:ext uri="{FF2B5EF4-FFF2-40B4-BE49-F238E27FC236}">
              <a16:creationId xmlns:a16="http://schemas.microsoft.com/office/drawing/2014/main" id="{BB2910FF-E686-46BC-AFC6-BC6CA42C78C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18" name="直線コネクタ 417">
          <a:extLst>
            <a:ext uri="{FF2B5EF4-FFF2-40B4-BE49-F238E27FC236}">
              <a16:creationId xmlns:a16="http://schemas.microsoft.com/office/drawing/2014/main" id="{3CB2D11E-66BC-4773-BF28-6DF6EF29243B}"/>
            </a:ext>
          </a:extLst>
        </xdr:cNvPr>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419" name="【認定こども園・幼稚園・保育所】&#10;一人当たり面積最小値テキスト">
          <a:extLst>
            <a:ext uri="{FF2B5EF4-FFF2-40B4-BE49-F238E27FC236}">
              <a16:creationId xmlns:a16="http://schemas.microsoft.com/office/drawing/2014/main" id="{E4CB3E54-F170-4A39-862E-8BDA269C1E40}"/>
            </a:ext>
          </a:extLst>
        </xdr:cNvPr>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420" name="直線コネクタ 419">
          <a:extLst>
            <a:ext uri="{FF2B5EF4-FFF2-40B4-BE49-F238E27FC236}">
              <a16:creationId xmlns:a16="http://schemas.microsoft.com/office/drawing/2014/main" id="{489937A3-9AB5-42E2-8BA2-F61464E59F1A}"/>
            </a:ext>
          </a:extLst>
        </xdr:cNvPr>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421" name="【認定こども園・幼稚園・保育所】&#10;一人当たり面積最大値テキスト">
          <a:extLst>
            <a:ext uri="{FF2B5EF4-FFF2-40B4-BE49-F238E27FC236}">
              <a16:creationId xmlns:a16="http://schemas.microsoft.com/office/drawing/2014/main" id="{90F81B7C-696D-4493-BC4C-9D9DC6A9F254}"/>
            </a:ext>
          </a:extLst>
        </xdr:cNvPr>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422" name="直線コネクタ 421">
          <a:extLst>
            <a:ext uri="{FF2B5EF4-FFF2-40B4-BE49-F238E27FC236}">
              <a16:creationId xmlns:a16="http://schemas.microsoft.com/office/drawing/2014/main" id="{B9C394D0-C76E-46C6-81C0-23AD6EF7A626}"/>
            </a:ext>
          </a:extLst>
        </xdr:cNvPr>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423" name="【認定こども園・幼稚園・保育所】&#10;一人当たり面積平均値テキスト">
          <a:extLst>
            <a:ext uri="{FF2B5EF4-FFF2-40B4-BE49-F238E27FC236}">
              <a16:creationId xmlns:a16="http://schemas.microsoft.com/office/drawing/2014/main" id="{4737B697-4526-4EC7-BCC4-74E51616123C}"/>
            </a:ext>
          </a:extLst>
        </xdr:cNvPr>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424" name="フローチャート: 判断 423">
          <a:extLst>
            <a:ext uri="{FF2B5EF4-FFF2-40B4-BE49-F238E27FC236}">
              <a16:creationId xmlns:a16="http://schemas.microsoft.com/office/drawing/2014/main" id="{86003E9D-4B9B-4890-A5B9-5BAAE5E841AF}"/>
            </a:ext>
          </a:extLst>
        </xdr:cNvPr>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425" name="フローチャート: 判断 424">
          <a:extLst>
            <a:ext uri="{FF2B5EF4-FFF2-40B4-BE49-F238E27FC236}">
              <a16:creationId xmlns:a16="http://schemas.microsoft.com/office/drawing/2014/main" id="{55CB63DA-CA24-4345-88EA-2B83477A28CE}"/>
            </a:ext>
          </a:extLst>
        </xdr:cNvPr>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426" name="フローチャート: 判断 425">
          <a:extLst>
            <a:ext uri="{FF2B5EF4-FFF2-40B4-BE49-F238E27FC236}">
              <a16:creationId xmlns:a16="http://schemas.microsoft.com/office/drawing/2014/main" id="{50D67783-1EAF-48EA-B4DA-AD79905FD700}"/>
            </a:ext>
          </a:extLst>
        </xdr:cNvPr>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427" name="フローチャート: 判断 426">
          <a:extLst>
            <a:ext uri="{FF2B5EF4-FFF2-40B4-BE49-F238E27FC236}">
              <a16:creationId xmlns:a16="http://schemas.microsoft.com/office/drawing/2014/main" id="{0154E64A-A0AF-4571-B5C8-493CAC6620B3}"/>
            </a:ext>
          </a:extLst>
        </xdr:cNvPr>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A2420BA-87A7-4115-937E-1F78B285B79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9BF7CEA1-3512-4A86-B0D0-25E7E0DF7A5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A840C8AE-F14E-4343-B050-E4E842BA93D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22A0875-1D2A-4334-A1CA-C64D5FBCFEB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F3CE417-996B-42EF-89C4-4686A468609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27686</xdr:rowOff>
    </xdr:from>
    <xdr:to>
      <xdr:col>116</xdr:col>
      <xdr:colOff>114300</xdr:colOff>
      <xdr:row>37</xdr:row>
      <xdr:rowOff>129286</xdr:rowOff>
    </xdr:to>
    <xdr:sp macro="" textlink="">
      <xdr:nvSpPr>
        <xdr:cNvPr id="433" name="楕円 432">
          <a:extLst>
            <a:ext uri="{FF2B5EF4-FFF2-40B4-BE49-F238E27FC236}">
              <a16:creationId xmlns:a16="http://schemas.microsoft.com/office/drawing/2014/main" id="{FA6B8197-E598-4D48-BFAE-4670B01EF856}"/>
            </a:ext>
          </a:extLst>
        </xdr:cNvPr>
        <xdr:cNvSpPr/>
      </xdr:nvSpPr>
      <xdr:spPr>
        <a:xfrm>
          <a:off x="22110700" y="637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50563</xdr:rowOff>
    </xdr:from>
    <xdr:ext cx="469744" cy="259045"/>
    <xdr:sp macro="" textlink="">
      <xdr:nvSpPr>
        <xdr:cNvPr id="434" name="【認定こども園・幼稚園・保育所】&#10;一人当たり面積該当値テキスト">
          <a:extLst>
            <a:ext uri="{FF2B5EF4-FFF2-40B4-BE49-F238E27FC236}">
              <a16:creationId xmlns:a16="http://schemas.microsoft.com/office/drawing/2014/main" id="{796B6C50-123C-4CB1-9F54-9A2AAFB106EF}"/>
            </a:ext>
          </a:extLst>
        </xdr:cNvPr>
        <xdr:cNvSpPr txBox="1"/>
      </xdr:nvSpPr>
      <xdr:spPr>
        <a:xfrm>
          <a:off x="22199600"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36830</xdr:rowOff>
    </xdr:from>
    <xdr:to>
      <xdr:col>112</xdr:col>
      <xdr:colOff>38100</xdr:colOff>
      <xdr:row>37</xdr:row>
      <xdr:rowOff>138430</xdr:rowOff>
    </xdr:to>
    <xdr:sp macro="" textlink="">
      <xdr:nvSpPr>
        <xdr:cNvPr id="435" name="楕円 434">
          <a:extLst>
            <a:ext uri="{FF2B5EF4-FFF2-40B4-BE49-F238E27FC236}">
              <a16:creationId xmlns:a16="http://schemas.microsoft.com/office/drawing/2014/main" id="{C42A4DDB-6FE8-4356-8760-6CD0B8FE0441}"/>
            </a:ext>
          </a:extLst>
        </xdr:cNvPr>
        <xdr:cNvSpPr/>
      </xdr:nvSpPr>
      <xdr:spPr>
        <a:xfrm>
          <a:off x="21272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78486</xdr:rowOff>
    </xdr:from>
    <xdr:to>
      <xdr:col>116</xdr:col>
      <xdr:colOff>63500</xdr:colOff>
      <xdr:row>37</xdr:row>
      <xdr:rowOff>87630</xdr:rowOff>
    </xdr:to>
    <xdr:cxnSp macro="">
      <xdr:nvCxnSpPr>
        <xdr:cNvPr id="436" name="直線コネクタ 435">
          <a:extLst>
            <a:ext uri="{FF2B5EF4-FFF2-40B4-BE49-F238E27FC236}">
              <a16:creationId xmlns:a16="http://schemas.microsoft.com/office/drawing/2014/main" id="{517094AB-455C-48BD-9AC6-00E11DBE917D}"/>
            </a:ext>
          </a:extLst>
        </xdr:cNvPr>
        <xdr:cNvCxnSpPr/>
      </xdr:nvCxnSpPr>
      <xdr:spPr>
        <a:xfrm flipV="1">
          <a:off x="21323300" y="64221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43688</xdr:rowOff>
    </xdr:from>
    <xdr:to>
      <xdr:col>107</xdr:col>
      <xdr:colOff>101600</xdr:colOff>
      <xdr:row>37</xdr:row>
      <xdr:rowOff>145288</xdr:rowOff>
    </xdr:to>
    <xdr:sp macro="" textlink="">
      <xdr:nvSpPr>
        <xdr:cNvPr id="437" name="楕円 436">
          <a:extLst>
            <a:ext uri="{FF2B5EF4-FFF2-40B4-BE49-F238E27FC236}">
              <a16:creationId xmlns:a16="http://schemas.microsoft.com/office/drawing/2014/main" id="{DD24F0FE-C370-4BA6-9616-F287BB04457A}"/>
            </a:ext>
          </a:extLst>
        </xdr:cNvPr>
        <xdr:cNvSpPr/>
      </xdr:nvSpPr>
      <xdr:spPr>
        <a:xfrm>
          <a:off x="20383500" y="638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87630</xdr:rowOff>
    </xdr:from>
    <xdr:to>
      <xdr:col>111</xdr:col>
      <xdr:colOff>177800</xdr:colOff>
      <xdr:row>37</xdr:row>
      <xdr:rowOff>94488</xdr:rowOff>
    </xdr:to>
    <xdr:cxnSp macro="">
      <xdr:nvCxnSpPr>
        <xdr:cNvPr id="438" name="直線コネクタ 437">
          <a:extLst>
            <a:ext uri="{FF2B5EF4-FFF2-40B4-BE49-F238E27FC236}">
              <a16:creationId xmlns:a16="http://schemas.microsoft.com/office/drawing/2014/main" id="{1A0812A8-316B-4B4D-9BD5-6AB1F150F969}"/>
            </a:ext>
          </a:extLst>
        </xdr:cNvPr>
        <xdr:cNvCxnSpPr/>
      </xdr:nvCxnSpPr>
      <xdr:spPr>
        <a:xfrm flipV="1">
          <a:off x="20434300" y="643128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82D6EBDC-2634-47A2-88C6-B4DAB62334FD}"/>
            </a:ext>
          </a:extLst>
        </xdr:cNvPr>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13114F94-57B1-49B0-AC18-4FB0FBFEA821}"/>
            </a:ext>
          </a:extLst>
        </xdr:cNvPr>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F221D708-333A-40B6-9E4E-EEF06549E934}"/>
            </a:ext>
          </a:extLst>
        </xdr:cNvPr>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154957</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AA490099-A497-4463-A431-FCDBD5FF3D05}"/>
            </a:ext>
          </a:extLst>
        </xdr:cNvPr>
        <xdr:cNvSpPr txBox="1"/>
      </xdr:nvSpPr>
      <xdr:spPr>
        <a:xfrm>
          <a:off x="210757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161815</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DACCCC2D-B9C5-4E88-9FFD-48E3C8C90BE4}"/>
            </a:ext>
          </a:extLst>
        </xdr:cNvPr>
        <xdr:cNvSpPr txBox="1"/>
      </xdr:nvSpPr>
      <xdr:spPr>
        <a:xfrm>
          <a:off x="20199427" y="616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4" name="正方形/長方形 443">
          <a:extLst>
            <a:ext uri="{FF2B5EF4-FFF2-40B4-BE49-F238E27FC236}">
              <a16:creationId xmlns:a16="http://schemas.microsoft.com/office/drawing/2014/main" id="{77B7B9DF-60A4-40B9-8C65-99C8FE5CF28B}"/>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5" name="正方形/長方形 444">
          <a:extLst>
            <a:ext uri="{FF2B5EF4-FFF2-40B4-BE49-F238E27FC236}">
              <a16:creationId xmlns:a16="http://schemas.microsoft.com/office/drawing/2014/main" id="{14F69218-0B26-4EB9-9545-B464500DD78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6" name="正方形/長方形 445">
          <a:extLst>
            <a:ext uri="{FF2B5EF4-FFF2-40B4-BE49-F238E27FC236}">
              <a16:creationId xmlns:a16="http://schemas.microsoft.com/office/drawing/2014/main" id="{71EE654C-7DF3-4FB0-8392-E6CEF1568D0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7" name="正方形/長方形 446">
          <a:extLst>
            <a:ext uri="{FF2B5EF4-FFF2-40B4-BE49-F238E27FC236}">
              <a16:creationId xmlns:a16="http://schemas.microsoft.com/office/drawing/2014/main" id="{96597FFC-D0D2-47ED-A5AF-E74DC79B3E1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8" name="正方形/長方形 447">
          <a:extLst>
            <a:ext uri="{FF2B5EF4-FFF2-40B4-BE49-F238E27FC236}">
              <a16:creationId xmlns:a16="http://schemas.microsoft.com/office/drawing/2014/main" id="{DBDB18E7-1F53-4BA3-9CB2-FFFFBBE9C2C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9" name="正方形/長方形 448">
          <a:extLst>
            <a:ext uri="{FF2B5EF4-FFF2-40B4-BE49-F238E27FC236}">
              <a16:creationId xmlns:a16="http://schemas.microsoft.com/office/drawing/2014/main" id="{14E86A3E-66D8-40B4-9A4E-488E9248AA6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0" name="正方形/長方形 449">
          <a:extLst>
            <a:ext uri="{FF2B5EF4-FFF2-40B4-BE49-F238E27FC236}">
              <a16:creationId xmlns:a16="http://schemas.microsoft.com/office/drawing/2014/main" id="{A6C771CB-FE51-4C23-9F51-3758F90FDEE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1" name="正方形/長方形 450">
          <a:extLst>
            <a:ext uri="{FF2B5EF4-FFF2-40B4-BE49-F238E27FC236}">
              <a16:creationId xmlns:a16="http://schemas.microsoft.com/office/drawing/2014/main" id="{56A1B746-5D62-4293-ADEB-F2779055F13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2" name="テキスト ボックス 451">
          <a:extLst>
            <a:ext uri="{FF2B5EF4-FFF2-40B4-BE49-F238E27FC236}">
              <a16:creationId xmlns:a16="http://schemas.microsoft.com/office/drawing/2014/main" id="{5EA6210B-FFCF-444B-A810-5E8093FAFAB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3" name="直線コネクタ 452">
          <a:extLst>
            <a:ext uri="{FF2B5EF4-FFF2-40B4-BE49-F238E27FC236}">
              <a16:creationId xmlns:a16="http://schemas.microsoft.com/office/drawing/2014/main" id="{3EE1BDA4-B97A-43F5-84E3-0B2EB4305A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4" name="直線コネクタ 453">
          <a:extLst>
            <a:ext uri="{FF2B5EF4-FFF2-40B4-BE49-F238E27FC236}">
              <a16:creationId xmlns:a16="http://schemas.microsoft.com/office/drawing/2014/main" id="{D7469A71-BD89-4F92-97B2-7936943BCFD8}"/>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55" name="テキスト ボックス 454">
          <a:extLst>
            <a:ext uri="{FF2B5EF4-FFF2-40B4-BE49-F238E27FC236}">
              <a16:creationId xmlns:a16="http://schemas.microsoft.com/office/drawing/2014/main" id="{01A40CFF-8036-4CE3-9F88-9F3755686389}"/>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56" name="直線コネクタ 455">
          <a:extLst>
            <a:ext uri="{FF2B5EF4-FFF2-40B4-BE49-F238E27FC236}">
              <a16:creationId xmlns:a16="http://schemas.microsoft.com/office/drawing/2014/main" id="{87F212E1-2EE1-45DE-840D-D2AC415E61D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57" name="テキスト ボックス 456">
          <a:extLst>
            <a:ext uri="{FF2B5EF4-FFF2-40B4-BE49-F238E27FC236}">
              <a16:creationId xmlns:a16="http://schemas.microsoft.com/office/drawing/2014/main" id="{014957B3-532A-4CCD-A1F5-433675F8AF8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58" name="直線コネクタ 457">
          <a:extLst>
            <a:ext uri="{FF2B5EF4-FFF2-40B4-BE49-F238E27FC236}">
              <a16:creationId xmlns:a16="http://schemas.microsoft.com/office/drawing/2014/main" id="{C553B8F4-3BEC-4070-83A0-F9D6A78A3CC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9" name="テキスト ボックス 458">
          <a:extLst>
            <a:ext uri="{FF2B5EF4-FFF2-40B4-BE49-F238E27FC236}">
              <a16:creationId xmlns:a16="http://schemas.microsoft.com/office/drawing/2014/main" id="{8F05EBCC-6170-4C79-A009-1548A7A57CB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0" name="直線コネクタ 459">
          <a:extLst>
            <a:ext uri="{FF2B5EF4-FFF2-40B4-BE49-F238E27FC236}">
              <a16:creationId xmlns:a16="http://schemas.microsoft.com/office/drawing/2014/main" id="{9D933607-E64F-428C-982A-DB46BF92BE5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1" name="テキスト ボックス 460">
          <a:extLst>
            <a:ext uri="{FF2B5EF4-FFF2-40B4-BE49-F238E27FC236}">
              <a16:creationId xmlns:a16="http://schemas.microsoft.com/office/drawing/2014/main" id="{E03A0543-9039-4C79-AFB3-ED08D6D1651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2" name="直線コネクタ 461">
          <a:extLst>
            <a:ext uri="{FF2B5EF4-FFF2-40B4-BE49-F238E27FC236}">
              <a16:creationId xmlns:a16="http://schemas.microsoft.com/office/drawing/2014/main" id="{5E99A51C-E621-4E8A-903D-34D813106D0B}"/>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3" name="テキスト ボックス 462">
          <a:extLst>
            <a:ext uri="{FF2B5EF4-FFF2-40B4-BE49-F238E27FC236}">
              <a16:creationId xmlns:a16="http://schemas.microsoft.com/office/drawing/2014/main" id="{259F4030-93FF-4780-9C5F-F0CA175B045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4" name="直線コネクタ 463">
          <a:extLst>
            <a:ext uri="{FF2B5EF4-FFF2-40B4-BE49-F238E27FC236}">
              <a16:creationId xmlns:a16="http://schemas.microsoft.com/office/drawing/2014/main" id="{AEDF3C6C-45A1-494F-A96A-1EC1A796797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65" name="テキスト ボックス 464">
          <a:extLst>
            <a:ext uri="{FF2B5EF4-FFF2-40B4-BE49-F238E27FC236}">
              <a16:creationId xmlns:a16="http://schemas.microsoft.com/office/drawing/2014/main" id="{65AE071C-5A1C-49C1-99BA-05A1D2E172E8}"/>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A0B213AC-0A45-4863-B572-EA019C65DF6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AD73102F-FFE1-41D3-9D43-776ACA073A84}"/>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084B5CEA-39D9-4B9A-9000-A787119B7C9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469" name="直線コネクタ 468">
          <a:extLst>
            <a:ext uri="{FF2B5EF4-FFF2-40B4-BE49-F238E27FC236}">
              <a16:creationId xmlns:a16="http://schemas.microsoft.com/office/drawing/2014/main" id="{CB40FEC4-8A3A-480E-8F25-AB4D2C459B6B}"/>
            </a:ext>
          </a:extLst>
        </xdr:cNvPr>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470" name="【学校施設】&#10;有形固定資産減価償却率最小値テキスト">
          <a:extLst>
            <a:ext uri="{FF2B5EF4-FFF2-40B4-BE49-F238E27FC236}">
              <a16:creationId xmlns:a16="http://schemas.microsoft.com/office/drawing/2014/main" id="{39B787EC-2572-42CE-8071-84A747B5DBB7}"/>
            </a:ext>
          </a:extLst>
        </xdr:cNvPr>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471" name="直線コネクタ 470">
          <a:extLst>
            <a:ext uri="{FF2B5EF4-FFF2-40B4-BE49-F238E27FC236}">
              <a16:creationId xmlns:a16="http://schemas.microsoft.com/office/drawing/2014/main" id="{3670DB5B-9049-4384-BAA7-870A7F83E54F}"/>
            </a:ext>
          </a:extLst>
        </xdr:cNvPr>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691869F1-68C5-48FF-9B6E-D2843021A5E1}"/>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473" name="直線コネクタ 472">
          <a:extLst>
            <a:ext uri="{FF2B5EF4-FFF2-40B4-BE49-F238E27FC236}">
              <a16:creationId xmlns:a16="http://schemas.microsoft.com/office/drawing/2014/main" id="{F4DD6C59-5CD2-4398-9AA8-2616158D028A}"/>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146430</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BCA27C57-3E23-4A89-AFEA-0C356187E044}"/>
            </a:ext>
          </a:extLst>
        </xdr:cNvPr>
        <xdr:cNvSpPr txBox="1"/>
      </xdr:nvSpPr>
      <xdr:spPr>
        <a:xfrm>
          <a:off x="16357600" y="10090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475" name="フローチャート: 判断 474">
          <a:extLst>
            <a:ext uri="{FF2B5EF4-FFF2-40B4-BE49-F238E27FC236}">
              <a16:creationId xmlns:a16="http://schemas.microsoft.com/office/drawing/2014/main" id="{8192F4AA-D6BB-45E0-98BF-A28C1F5C05E1}"/>
            </a:ext>
          </a:extLst>
        </xdr:cNvPr>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76" name="フローチャート: 判断 475">
          <a:extLst>
            <a:ext uri="{FF2B5EF4-FFF2-40B4-BE49-F238E27FC236}">
              <a16:creationId xmlns:a16="http://schemas.microsoft.com/office/drawing/2014/main" id="{47A010E5-489A-4834-BFB4-962B44DCD264}"/>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477" name="フローチャート: 判断 476">
          <a:extLst>
            <a:ext uri="{FF2B5EF4-FFF2-40B4-BE49-F238E27FC236}">
              <a16:creationId xmlns:a16="http://schemas.microsoft.com/office/drawing/2014/main" id="{00171EB9-02D8-48EA-B7CA-86962DEA9C46}"/>
            </a:ext>
          </a:extLst>
        </xdr:cNvPr>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478" name="フローチャート: 判断 477">
          <a:extLst>
            <a:ext uri="{FF2B5EF4-FFF2-40B4-BE49-F238E27FC236}">
              <a16:creationId xmlns:a16="http://schemas.microsoft.com/office/drawing/2014/main" id="{1ACE324A-22B0-4A84-96FA-29AA564715C0}"/>
            </a:ext>
          </a:extLst>
        </xdr:cNvPr>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090105AE-3EC9-4545-94A8-7C7EFBC8B84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B59E286F-0DCB-4AB2-9682-C1DB3E5EA3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927116B3-C35E-412A-8440-B9B78C9525C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E17B4B4F-9E1A-4929-9FBA-0990A91ECAB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CA0BCC4-E6BC-453A-B844-89F438081AF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484" name="楕円 483">
          <a:extLst>
            <a:ext uri="{FF2B5EF4-FFF2-40B4-BE49-F238E27FC236}">
              <a16:creationId xmlns:a16="http://schemas.microsoft.com/office/drawing/2014/main" id="{F6B40AA6-71AB-4656-A906-8A2114181E97}"/>
            </a:ext>
          </a:extLst>
        </xdr:cNvPr>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4E7E7F00-E746-4351-9522-BA04C71265B6}"/>
            </a:ext>
          </a:extLst>
        </xdr:cNvPr>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74930</xdr:rowOff>
    </xdr:from>
    <xdr:to>
      <xdr:col>81</xdr:col>
      <xdr:colOff>101600</xdr:colOff>
      <xdr:row>59</xdr:row>
      <xdr:rowOff>5080</xdr:rowOff>
    </xdr:to>
    <xdr:sp macro="" textlink="">
      <xdr:nvSpPr>
        <xdr:cNvPr id="486" name="楕円 485">
          <a:extLst>
            <a:ext uri="{FF2B5EF4-FFF2-40B4-BE49-F238E27FC236}">
              <a16:creationId xmlns:a16="http://schemas.microsoft.com/office/drawing/2014/main" id="{C070FDCE-B281-460A-8880-6D08C581BA11}"/>
            </a:ext>
          </a:extLst>
        </xdr:cNvPr>
        <xdr:cNvSpPr/>
      </xdr:nvSpPr>
      <xdr:spPr>
        <a:xfrm>
          <a:off x="15430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125730</xdr:rowOff>
    </xdr:to>
    <xdr:cxnSp macro="">
      <xdr:nvCxnSpPr>
        <xdr:cNvPr id="487" name="直線コネクタ 486">
          <a:extLst>
            <a:ext uri="{FF2B5EF4-FFF2-40B4-BE49-F238E27FC236}">
              <a16:creationId xmlns:a16="http://schemas.microsoft.com/office/drawing/2014/main" id="{F83BD294-7701-4CF4-920A-A65296F33474}"/>
            </a:ext>
          </a:extLst>
        </xdr:cNvPr>
        <xdr:cNvCxnSpPr/>
      </xdr:nvCxnSpPr>
      <xdr:spPr>
        <a:xfrm flipV="1">
          <a:off x="15481300" y="100355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88" name="楕円 487">
          <a:extLst>
            <a:ext uri="{FF2B5EF4-FFF2-40B4-BE49-F238E27FC236}">
              <a16:creationId xmlns:a16="http://schemas.microsoft.com/office/drawing/2014/main" id="{9BC56236-5D8B-4ECE-92AB-30113DE1633F}"/>
            </a:ext>
          </a:extLst>
        </xdr:cNvPr>
        <xdr:cNvSpPr/>
      </xdr:nvSpPr>
      <xdr:spPr>
        <a:xfrm>
          <a:off x="14541500" y="100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125730</xdr:rowOff>
    </xdr:from>
    <xdr:to>
      <xdr:col>81</xdr:col>
      <xdr:colOff>50800</xdr:colOff>
      <xdr:row>59</xdr:row>
      <xdr:rowOff>3266</xdr:rowOff>
    </xdr:to>
    <xdr:cxnSp macro="">
      <xdr:nvCxnSpPr>
        <xdr:cNvPr id="489" name="直線コネクタ 488">
          <a:extLst>
            <a:ext uri="{FF2B5EF4-FFF2-40B4-BE49-F238E27FC236}">
              <a16:creationId xmlns:a16="http://schemas.microsoft.com/office/drawing/2014/main" id="{A0CC0204-5375-4EA8-9B2A-8EDD2132881F}"/>
            </a:ext>
          </a:extLst>
        </xdr:cNvPr>
        <xdr:cNvCxnSpPr/>
      </xdr:nvCxnSpPr>
      <xdr:spPr>
        <a:xfrm flipV="1">
          <a:off x="14592300" y="1006983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121937</xdr:rowOff>
    </xdr:from>
    <xdr:ext cx="405111" cy="259045"/>
    <xdr:sp macro="" textlink="">
      <xdr:nvSpPr>
        <xdr:cNvPr id="490" name="n_1aveValue【学校施設】&#10;有形固定資産減価償却率">
          <a:extLst>
            <a:ext uri="{FF2B5EF4-FFF2-40B4-BE49-F238E27FC236}">
              <a16:creationId xmlns:a16="http://schemas.microsoft.com/office/drawing/2014/main" id="{B3396F50-8DDF-4E1F-89E9-F2A7D7E8510D}"/>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154594</xdr:rowOff>
    </xdr:from>
    <xdr:ext cx="405111" cy="259045"/>
    <xdr:sp macro="" textlink="">
      <xdr:nvSpPr>
        <xdr:cNvPr id="491" name="n_2aveValue【学校施設】&#10;有形固定資産減価償却率">
          <a:extLst>
            <a:ext uri="{FF2B5EF4-FFF2-40B4-BE49-F238E27FC236}">
              <a16:creationId xmlns:a16="http://schemas.microsoft.com/office/drawing/2014/main" id="{3C6CC212-D10A-4026-BEED-C93D9739FBDE}"/>
            </a:ext>
          </a:extLst>
        </xdr:cNvPr>
        <xdr:cNvSpPr txBox="1"/>
      </xdr:nvSpPr>
      <xdr:spPr>
        <a:xfrm>
          <a:off x="14389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492" name="n_3aveValue【学校施設】&#10;有形固定資産減価償却率">
          <a:extLst>
            <a:ext uri="{FF2B5EF4-FFF2-40B4-BE49-F238E27FC236}">
              <a16:creationId xmlns:a16="http://schemas.microsoft.com/office/drawing/2014/main" id="{D68E3AD4-4A5C-4C67-8716-56ED472828E2}"/>
            </a:ext>
          </a:extLst>
        </xdr:cNvPr>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21607</xdr:rowOff>
    </xdr:from>
    <xdr:ext cx="405111" cy="259045"/>
    <xdr:sp macro="" textlink="">
      <xdr:nvSpPr>
        <xdr:cNvPr id="493" name="n_1mainValue【学校施設】&#10;有形固定資産減価償却率">
          <a:extLst>
            <a:ext uri="{FF2B5EF4-FFF2-40B4-BE49-F238E27FC236}">
              <a16:creationId xmlns:a16="http://schemas.microsoft.com/office/drawing/2014/main" id="{94CCBD3F-557F-4735-AAC4-DE9CA1648F34}"/>
            </a:ext>
          </a:extLst>
        </xdr:cNvPr>
        <xdr:cNvSpPr txBox="1"/>
      </xdr:nvSpPr>
      <xdr:spPr>
        <a:xfrm>
          <a:off x="15266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94" name="n_2mainValue【学校施設】&#10;有形固定資産減価償却率">
          <a:extLst>
            <a:ext uri="{FF2B5EF4-FFF2-40B4-BE49-F238E27FC236}">
              <a16:creationId xmlns:a16="http://schemas.microsoft.com/office/drawing/2014/main" id="{A0AE58A0-9648-4BDA-815C-15F9F4E990E1}"/>
            </a:ext>
          </a:extLst>
        </xdr:cNvPr>
        <xdr:cNvSpPr txBox="1"/>
      </xdr:nvSpPr>
      <xdr:spPr>
        <a:xfrm>
          <a:off x="14389744" y="984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a:extLst>
            <a:ext uri="{FF2B5EF4-FFF2-40B4-BE49-F238E27FC236}">
              <a16:creationId xmlns:a16="http://schemas.microsoft.com/office/drawing/2014/main" id="{E6F44D74-FC28-4C82-9F2F-CFE48884646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a:extLst>
            <a:ext uri="{FF2B5EF4-FFF2-40B4-BE49-F238E27FC236}">
              <a16:creationId xmlns:a16="http://schemas.microsoft.com/office/drawing/2014/main" id="{8B99F233-67BF-4224-A631-C94A8C0EDFD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a:extLst>
            <a:ext uri="{FF2B5EF4-FFF2-40B4-BE49-F238E27FC236}">
              <a16:creationId xmlns:a16="http://schemas.microsoft.com/office/drawing/2014/main" id="{D7897EB6-2EBC-464E-9531-D2D1D354811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a:extLst>
            <a:ext uri="{FF2B5EF4-FFF2-40B4-BE49-F238E27FC236}">
              <a16:creationId xmlns:a16="http://schemas.microsoft.com/office/drawing/2014/main" id="{3C4F4D2D-1272-4168-B3EF-81035D2B48D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a:extLst>
            <a:ext uri="{FF2B5EF4-FFF2-40B4-BE49-F238E27FC236}">
              <a16:creationId xmlns:a16="http://schemas.microsoft.com/office/drawing/2014/main" id="{19AFD1C2-11DA-4867-839C-C8BD96423C1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a:extLst>
            <a:ext uri="{FF2B5EF4-FFF2-40B4-BE49-F238E27FC236}">
              <a16:creationId xmlns:a16="http://schemas.microsoft.com/office/drawing/2014/main" id="{86792467-DC1C-46EF-8A24-7403477A6F6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a:extLst>
            <a:ext uri="{FF2B5EF4-FFF2-40B4-BE49-F238E27FC236}">
              <a16:creationId xmlns:a16="http://schemas.microsoft.com/office/drawing/2014/main" id="{4AA014ED-4685-4B89-A56A-9E5C078287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a:extLst>
            <a:ext uri="{FF2B5EF4-FFF2-40B4-BE49-F238E27FC236}">
              <a16:creationId xmlns:a16="http://schemas.microsoft.com/office/drawing/2014/main" id="{9187E568-ED38-459B-802F-EDBDA01C3B2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a:extLst>
            <a:ext uri="{FF2B5EF4-FFF2-40B4-BE49-F238E27FC236}">
              <a16:creationId xmlns:a16="http://schemas.microsoft.com/office/drawing/2014/main" id="{73419077-AF5E-40A4-A3F6-880D1D6D9D9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a:extLst>
            <a:ext uri="{FF2B5EF4-FFF2-40B4-BE49-F238E27FC236}">
              <a16:creationId xmlns:a16="http://schemas.microsoft.com/office/drawing/2014/main" id="{7F613B02-8027-489E-B6C3-AE1255E2AEB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33FE4368-B283-41DD-A236-A639C8A6058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6" name="直線コネクタ 505">
          <a:extLst>
            <a:ext uri="{FF2B5EF4-FFF2-40B4-BE49-F238E27FC236}">
              <a16:creationId xmlns:a16="http://schemas.microsoft.com/office/drawing/2014/main" id="{ABBEBA6C-7A49-4271-B117-A54303E8525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7" name="テキスト ボックス 506">
          <a:extLst>
            <a:ext uri="{FF2B5EF4-FFF2-40B4-BE49-F238E27FC236}">
              <a16:creationId xmlns:a16="http://schemas.microsoft.com/office/drawing/2014/main" id="{76A318D5-02A9-4668-8FE5-65AB09C6BA0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8" name="直線コネクタ 507">
          <a:extLst>
            <a:ext uri="{FF2B5EF4-FFF2-40B4-BE49-F238E27FC236}">
              <a16:creationId xmlns:a16="http://schemas.microsoft.com/office/drawing/2014/main" id="{2C344AD7-2141-4E23-BFD9-C1FA42D010B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9" name="テキスト ボックス 508">
          <a:extLst>
            <a:ext uri="{FF2B5EF4-FFF2-40B4-BE49-F238E27FC236}">
              <a16:creationId xmlns:a16="http://schemas.microsoft.com/office/drawing/2014/main" id="{39FB298D-AD61-49B2-B979-C55BBCEA115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0" name="直線コネクタ 509">
          <a:extLst>
            <a:ext uri="{FF2B5EF4-FFF2-40B4-BE49-F238E27FC236}">
              <a16:creationId xmlns:a16="http://schemas.microsoft.com/office/drawing/2014/main" id="{BDB32D2C-5154-4959-973A-9646A9C4063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1" name="テキスト ボックス 510">
          <a:extLst>
            <a:ext uri="{FF2B5EF4-FFF2-40B4-BE49-F238E27FC236}">
              <a16:creationId xmlns:a16="http://schemas.microsoft.com/office/drawing/2014/main" id="{18C23602-CE30-4CB8-9474-5DD5BAE0E97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2" name="直線コネクタ 511">
          <a:extLst>
            <a:ext uri="{FF2B5EF4-FFF2-40B4-BE49-F238E27FC236}">
              <a16:creationId xmlns:a16="http://schemas.microsoft.com/office/drawing/2014/main" id="{DB72A0B5-C0E0-470D-9A3F-BC85743184B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3" name="テキスト ボックス 512">
          <a:extLst>
            <a:ext uri="{FF2B5EF4-FFF2-40B4-BE49-F238E27FC236}">
              <a16:creationId xmlns:a16="http://schemas.microsoft.com/office/drawing/2014/main" id="{733E2789-AB8A-4BEC-9B80-9F9085A9E91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4" name="直線コネクタ 513">
          <a:extLst>
            <a:ext uri="{FF2B5EF4-FFF2-40B4-BE49-F238E27FC236}">
              <a16:creationId xmlns:a16="http://schemas.microsoft.com/office/drawing/2014/main" id="{D10B69FD-36B6-4672-8D88-234C19F8BC6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5" name="テキスト ボックス 514">
          <a:extLst>
            <a:ext uri="{FF2B5EF4-FFF2-40B4-BE49-F238E27FC236}">
              <a16:creationId xmlns:a16="http://schemas.microsoft.com/office/drawing/2014/main" id="{89AD447B-A1E8-4680-AB59-5A8282A811C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6" name="直線コネクタ 515">
          <a:extLst>
            <a:ext uri="{FF2B5EF4-FFF2-40B4-BE49-F238E27FC236}">
              <a16:creationId xmlns:a16="http://schemas.microsoft.com/office/drawing/2014/main" id="{BB0C2403-37F2-486D-B38A-15760EDEA7D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7" name="テキスト ボックス 516">
          <a:extLst>
            <a:ext uri="{FF2B5EF4-FFF2-40B4-BE49-F238E27FC236}">
              <a16:creationId xmlns:a16="http://schemas.microsoft.com/office/drawing/2014/main" id="{7FE0F31A-FA76-4973-A517-B9BF3413F9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8" name="【学校施設】&#10;一人当たり面積グラフ枠">
          <a:extLst>
            <a:ext uri="{FF2B5EF4-FFF2-40B4-BE49-F238E27FC236}">
              <a16:creationId xmlns:a16="http://schemas.microsoft.com/office/drawing/2014/main" id="{EEF156A7-C816-484F-9A22-4DEF8EA6C8B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519" name="直線コネクタ 518">
          <a:extLst>
            <a:ext uri="{FF2B5EF4-FFF2-40B4-BE49-F238E27FC236}">
              <a16:creationId xmlns:a16="http://schemas.microsoft.com/office/drawing/2014/main" id="{1837BA33-FB09-4232-9192-779EB054872B}"/>
            </a:ext>
          </a:extLst>
        </xdr:cNvPr>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520" name="【学校施設】&#10;一人当たり面積最小値テキスト">
          <a:extLst>
            <a:ext uri="{FF2B5EF4-FFF2-40B4-BE49-F238E27FC236}">
              <a16:creationId xmlns:a16="http://schemas.microsoft.com/office/drawing/2014/main" id="{E98FAA34-359E-4878-BF8E-5BC1DCF08EC9}"/>
            </a:ext>
          </a:extLst>
        </xdr:cNvPr>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521" name="直線コネクタ 520">
          <a:extLst>
            <a:ext uri="{FF2B5EF4-FFF2-40B4-BE49-F238E27FC236}">
              <a16:creationId xmlns:a16="http://schemas.microsoft.com/office/drawing/2014/main" id="{4E3DC06C-B753-4DD5-A813-75B549D3D90C}"/>
            </a:ext>
          </a:extLst>
        </xdr:cNvPr>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522" name="【学校施設】&#10;一人当たり面積最大値テキスト">
          <a:extLst>
            <a:ext uri="{FF2B5EF4-FFF2-40B4-BE49-F238E27FC236}">
              <a16:creationId xmlns:a16="http://schemas.microsoft.com/office/drawing/2014/main" id="{F76F927E-C42B-4A17-8586-9791B5B7B858}"/>
            </a:ext>
          </a:extLst>
        </xdr:cNvPr>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523" name="直線コネクタ 522">
          <a:extLst>
            <a:ext uri="{FF2B5EF4-FFF2-40B4-BE49-F238E27FC236}">
              <a16:creationId xmlns:a16="http://schemas.microsoft.com/office/drawing/2014/main" id="{391113A7-385A-4C2B-B0ED-747EF8CE5DC3}"/>
            </a:ext>
          </a:extLst>
        </xdr:cNvPr>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127906</xdr:rowOff>
    </xdr:from>
    <xdr:ext cx="469744" cy="259045"/>
    <xdr:sp macro="" textlink="">
      <xdr:nvSpPr>
        <xdr:cNvPr id="524" name="【学校施設】&#10;一人当たり面積平均値テキスト">
          <a:extLst>
            <a:ext uri="{FF2B5EF4-FFF2-40B4-BE49-F238E27FC236}">
              <a16:creationId xmlns:a16="http://schemas.microsoft.com/office/drawing/2014/main" id="{50A96821-16EB-4D6B-8E3A-73E281D07CE0}"/>
            </a:ext>
          </a:extLst>
        </xdr:cNvPr>
        <xdr:cNvSpPr txBox="1"/>
      </xdr:nvSpPr>
      <xdr:spPr>
        <a:xfrm>
          <a:off x="22199600" y="10414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525" name="フローチャート: 判断 524">
          <a:extLst>
            <a:ext uri="{FF2B5EF4-FFF2-40B4-BE49-F238E27FC236}">
              <a16:creationId xmlns:a16="http://schemas.microsoft.com/office/drawing/2014/main" id="{EDC74F5A-18C2-41A9-BF11-8F4ADB1E34B9}"/>
            </a:ext>
          </a:extLst>
        </xdr:cNvPr>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526" name="フローチャート: 判断 525">
          <a:extLst>
            <a:ext uri="{FF2B5EF4-FFF2-40B4-BE49-F238E27FC236}">
              <a16:creationId xmlns:a16="http://schemas.microsoft.com/office/drawing/2014/main" id="{4D0A16AE-01EB-4C94-9799-99684AEF128A}"/>
            </a:ext>
          </a:extLst>
        </xdr:cNvPr>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527" name="フローチャート: 判断 526">
          <a:extLst>
            <a:ext uri="{FF2B5EF4-FFF2-40B4-BE49-F238E27FC236}">
              <a16:creationId xmlns:a16="http://schemas.microsoft.com/office/drawing/2014/main" id="{63E20AB3-2A86-4375-BE9D-7CAE4BDD832F}"/>
            </a:ext>
          </a:extLst>
        </xdr:cNvPr>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528" name="フローチャート: 判断 527">
          <a:extLst>
            <a:ext uri="{FF2B5EF4-FFF2-40B4-BE49-F238E27FC236}">
              <a16:creationId xmlns:a16="http://schemas.microsoft.com/office/drawing/2014/main" id="{35BC878C-061F-415D-8449-2DE6C5976107}"/>
            </a:ext>
          </a:extLst>
        </xdr:cNvPr>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BBD3C05E-D977-4585-9B55-A7C3FEA6514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669ECA49-074E-479D-A040-54A143232E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135CA4F7-810B-438C-9680-A6E56F3A60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C5A9933C-1A3D-4CEB-8426-5D9CF31F910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23D28094-C26B-4E07-8FA9-5DFDAC39605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140081</xdr:rowOff>
    </xdr:from>
    <xdr:to>
      <xdr:col>116</xdr:col>
      <xdr:colOff>114300</xdr:colOff>
      <xdr:row>64</xdr:row>
      <xdr:rowOff>70231</xdr:rowOff>
    </xdr:to>
    <xdr:sp macro="" textlink="">
      <xdr:nvSpPr>
        <xdr:cNvPr id="534" name="楕円 533">
          <a:extLst>
            <a:ext uri="{FF2B5EF4-FFF2-40B4-BE49-F238E27FC236}">
              <a16:creationId xmlns:a16="http://schemas.microsoft.com/office/drawing/2014/main" id="{733FA198-02EC-4C02-91AB-F1D6EB67FAB2}"/>
            </a:ext>
          </a:extLst>
        </xdr:cNvPr>
        <xdr:cNvSpPr/>
      </xdr:nvSpPr>
      <xdr:spPr>
        <a:xfrm>
          <a:off x="22110700" y="1094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55008</xdr:rowOff>
    </xdr:from>
    <xdr:ext cx="469744" cy="259045"/>
    <xdr:sp macro="" textlink="">
      <xdr:nvSpPr>
        <xdr:cNvPr id="535" name="【学校施設】&#10;一人当たり面積該当値テキスト">
          <a:extLst>
            <a:ext uri="{FF2B5EF4-FFF2-40B4-BE49-F238E27FC236}">
              <a16:creationId xmlns:a16="http://schemas.microsoft.com/office/drawing/2014/main" id="{163A7717-C7A2-4767-8B21-3F0EE686B9AE}"/>
            </a:ext>
          </a:extLst>
        </xdr:cNvPr>
        <xdr:cNvSpPr txBox="1"/>
      </xdr:nvSpPr>
      <xdr:spPr>
        <a:xfrm>
          <a:off x="22199600" y="1085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145034</xdr:rowOff>
    </xdr:from>
    <xdr:to>
      <xdr:col>112</xdr:col>
      <xdr:colOff>38100</xdr:colOff>
      <xdr:row>64</xdr:row>
      <xdr:rowOff>75184</xdr:rowOff>
    </xdr:to>
    <xdr:sp macro="" textlink="">
      <xdr:nvSpPr>
        <xdr:cNvPr id="536" name="楕円 535">
          <a:extLst>
            <a:ext uri="{FF2B5EF4-FFF2-40B4-BE49-F238E27FC236}">
              <a16:creationId xmlns:a16="http://schemas.microsoft.com/office/drawing/2014/main" id="{0DF1F798-70A4-4834-B144-93B9EBA03F9A}"/>
            </a:ext>
          </a:extLst>
        </xdr:cNvPr>
        <xdr:cNvSpPr/>
      </xdr:nvSpPr>
      <xdr:spPr>
        <a:xfrm>
          <a:off x="21272500" y="1094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19431</xdr:rowOff>
    </xdr:from>
    <xdr:to>
      <xdr:col>116</xdr:col>
      <xdr:colOff>63500</xdr:colOff>
      <xdr:row>64</xdr:row>
      <xdr:rowOff>24384</xdr:rowOff>
    </xdr:to>
    <xdr:cxnSp macro="">
      <xdr:nvCxnSpPr>
        <xdr:cNvPr id="537" name="直線コネクタ 536">
          <a:extLst>
            <a:ext uri="{FF2B5EF4-FFF2-40B4-BE49-F238E27FC236}">
              <a16:creationId xmlns:a16="http://schemas.microsoft.com/office/drawing/2014/main" id="{77C08B3D-CA67-4F9E-B67D-4287A0F2CEB7}"/>
            </a:ext>
          </a:extLst>
        </xdr:cNvPr>
        <xdr:cNvCxnSpPr/>
      </xdr:nvCxnSpPr>
      <xdr:spPr>
        <a:xfrm flipV="1">
          <a:off x="21323300" y="1099223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135890</xdr:rowOff>
    </xdr:from>
    <xdr:to>
      <xdr:col>107</xdr:col>
      <xdr:colOff>101600</xdr:colOff>
      <xdr:row>62</xdr:row>
      <xdr:rowOff>66040</xdr:rowOff>
    </xdr:to>
    <xdr:sp macro="" textlink="">
      <xdr:nvSpPr>
        <xdr:cNvPr id="538" name="楕円 537">
          <a:extLst>
            <a:ext uri="{FF2B5EF4-FFF2-40B4-BE49-F238E27FC236}">
              <a16:creationId xmlns:a16="http://schemas.microsoft.com/office/drawing/2014/main" id="{4D664513-1271-4116-BC4D-026269E46875}"/>
            </a:ext>
          </a:extLst>
        </xdr:cNvPr>
        <xdr:cNvSpPr/>
      </xdr:nvSpPr>
      <xdr:spPr>
        <a:xfrm>
          <a:off x="20383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15240</xdr:rowOff>
    </xdr:from>
    <xdr:to>
      <xdr:col>111</xdr:col>
      <xdr:colOff>177800</xdr:colOff>
      <xdr:row>64</xdr:row>
      <xdr:rowOff>24384</xdr:rowOff>
    </xdr:to>
    <xdr:cxnSp macro="">
      <xdr:nvCxnSpPr>
        <xdr:cNvPr id="539" name="直線コネクタ 538">
          <a:extLst>
            <a:ext uri="{FF2B5EF4-FFF2-40B4-BE49-F238E27FC236}">
              <a16:creationId xmlns:a16="http://schemas.microsoft.com/office/drawing/2014/main" id="{1CF1C5AE-B0E8-4631-9165-9931E1499102}"/>
            </a:ext>
          </a:extLst>
        </xdr:cNvPr>
        <xdr:cNvCxnSpPr/>
      </xdr:nvCxnSpPr>
      <xdr:spPr>
        <a:xfrm>
          <a:off x="20434300" y="10645140"/>
          <a:ext cx="8890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39895</xdr:rowOff>
    </xdr:from>
    <xdr:ext cx="469744" cy="259045"/>
    <xdr:sp macro="" textlink="">
      <xdr:nvSpPr>
        <xdr:cNvPr id="540" name="n_1aveValue【学校施設】&#10;一人当たり面積">
          <a:extLst>
            <a:ext uri="{FF2B5EF4-FFF2-40B4-BE49-F238E27FC236}">
              <a16:creationId xmlns:a16="http://schemas.microsoft.com/office/drawing/2014/main" id="{96DC64C4-0ACB-4FE9-8169-3AFC8C984F1A}"/>
            </a:ext>
          </a:extLst>
        </xdr:cNvPr>
        <xdr:cNvSpPr txBox="1"/>
      </xdr:nvSpPr>
      <xdr:spPr>
        <a:xfrm>
          <a:off x="210757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34180</xdr:rowOff>
    </xdr:from>
    <xdr:ext cx="469744" cy="259045"/>
    <xdr:sp macro="" textlink="">
      <xdr:nvSpPr>
        <xdr:cNvPr id="541" name="n_2aveValue【学校施設】&#10;一人当たり面積">
          <a:extLst>
            <a:ext uri="{FF2B5EF4-FFF2-40B4-BE49-F238E27FC236}">
              <a16:creationId xmlns:a16="http://schemas.microsoft.com/office/drawing/2014/main" id="{C5B93F86-7294-4BE2-8E7C-CB8D645EC439}"/>
            </a:ext>
          </a:extLst>
        </xdr:cNvPr>
        <xdr:cNvSpPr txBox="1"/>
      </xdr:nvSpPr>
      <xdr:spPr>
        <a:xfrm>
          <a:off x="20199427" y="1032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542" name="n_3aveValue【学校施設】&#10;一人当たり面積">
          <a:extLst>
            <a:ext uri="{FF2B5EF4-FFF2-40B4-BE49-F238E27FC236}">
              <a16:creationId xmlns:a16="http://schemas.microsoft.com/office/drawing/2014/main" id="{1AEA4CDD-4C50-4422-A551-7BF07070C434}"/>
            </a:ext>
          </a:extLst>
        </xdr:cNvPr>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66311</xdr:rowOff>
    </xdr:from>
    <xdr:ext cx="469744" cy="259045"/>
    <xdr:sp macro="" textlink="">
      <xdr:nvSpPr>
        <xdr:cNvPr id="543" name="n_1mainValue【学校施設】&#10;一人当たり面積">
          <a:extLst>
            <a:ext uri="{FF2B5EF4-FFF2-40B4-BE49-F238E27FC236}">
              <a16:creationId xmlns:a16="http://schemas.microsoft.com/office/drawing/2014/main" id="{F0F818EA-149F-43F2-8783-080CFC303530}"/>
            </a:ext>
          </a:extLst>
        </xdr:cNvPr>
        <xdr:cNvSpPr txBox="1"/>
      </xdr:nvSpPr>
      <xdr:spPr>
        <a:xfrm>
          <a:off x="21075727" y="1103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57167</xdr:rowOff>
    </xdr:from>
    <xdr:ext cx="469744" cy="259045"/>
    <xdr:sp macro="" textlink="">
      <xdr:nvSpPr>
        <xdr:cNvPr id="544" name="n_2mainValue【学校施設】&#10;一人当たり面積">
          <a:extLst>
            <a:ext uri="{FF2B5EF4-FFF2-40B4-BE49-F238E27FC236}">
              <a16:creationId xmlns:a16="http://schemas.microsoft.com/office/drawing/2014/main" id="{865BA1C7-5C73-40F0-8356-A99433591EE0}"/>
            </a:ext>
          </a:extLst>
        </xdr:cNvPr>
        <xdr:cNvSpPr txBox="1"/>
      </xdr:nvSpPr>
      <xdr:spPr>
        <a:xfrm>
          <a:off x="201994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5" name="正方形/長方形 544">
          <a:extLst>
            <a:ext uri="{FF2B5EF4-FFF2-40B4-BE49-F238E27FC236}">
              <a16:creationId xmlns:a16="http://schemas.microsoft.com/office/drawing/2014/main" id="{8DDDFED5-2BC4-417E-ABAA-2208FCF6F89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6" name="正方形/長方形 545">
          <a:extLst>
            <a:ext uri="{FF2B5EF4-FFF2-40B4-BE49-F238E27FC236}">
              <a16:creationId xmlns:a16="http://schemas.microsoft.com/office/drawing/2014/main" id="{BE1D778B-1596-484E-8477-C06E29CE572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7" name="正方形/長方形 546">
          <a:extLst>
            <a:ext uri="{FF2B5EF4-FFF2-40B4-BE49-F238E27FC236}">
              <a16:creationId xmlns:a16="http://schemas.microsoft.com/office/drawing/2014/main" id="{E5639B9D-66A9-40AE-A0CF-BA52630F39C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8" name="正方形/長方形 547">
          <a:extLst>
            <a:ext uri="{FF2B5EF4-FFF2-40B4-BE49-F238E27FC236}">
              <a16:creationId xmlns:a16="http://schemas.microsoft.com/office/drawing/2014/main" id="{7D5891F3-23DA-4040-9EB9-0868932F5EE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9" name="正方形/長方形 548">
          <a:extLst>
            <a:ext uri="{FF2B5EF4-FFF2-40B4-BE49-F238E27FC236}">
              <a16:creationId xmlns:a16="http://schemas.microsoft.com/office/drawing/2014/main" id="{AFAFA888-E5B1-45D0-A030-BB1B7DF85C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0" name="正方形/長方形 549">
          <a:extLst>
            <a:ext uri="{FF2B5EF4-FFF2-40B4-BE49-F238E27FC236}">
              <a16:creationId xmlns:a16="http://schemas.microsoft.com/office/drawing/2014/main" id="{FE36C695-448C-49FF-B31D-7C98B279280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1" name="正方形/長方形 550">
          <a:extLst>
            <a:ext uri="{FF2B5EF4-FFF2-40B4-BE49-F238E27FC236}">
              <a16:creationId xmlns:a16="http://schemas.microsoft.com/office/drawing/2014/main" id="{8E6113C5-90B8-4750-82F9-DB5B1090AFF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2" name="正方形/長方形 551">
          <a:extLst>
            <a:ext uri="{FF2B5EF4-FFF2-40B4-BE49-F238E27FC236}">
              <a16:creationId xmlns:a16="http://schemas.microsoft.com/office/drawing/2014/main" id="{DD19D487-E522-4A12-AA83-B7338F300D1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3" name="テキスト ボックス 552">
          <a:extLst>
            <a:ext uri="{FF2B5EF4-FFF2-40B4-BE49-F238E27FC236}">
              <a16:creationId xmlns:a16="http://schemas.microsoft.com/office/drawing/2014/main" id="{FC1FC17D-46FD-423D-A180-7CE286A0B3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4" name="直線コネクタ 553">
          <a:extLst>
            <a:ext uri="{FF2B5EF4-FFF2-40B4-BE49-F238E27FC236}">
              <a16:creationId xmlns:a16="http://schemas.microsoft.com/office/drawing/2014/main" id="{BCE6CA7F-30E2-498A-B8B9-E31B355A3EC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5" name="テキスト ボックス 554">
          <a:extLst>
            <a:ext uri="{FF2B5EF4-FFF2-40B4-BE49-F238E27FC236}">
              <a16:creationId xmlns:a16="http://schemas.microsoft.com/office/drawing/2014/main" id="{0CF66C0D-D340-4AA1-9938-7A31EA2BA5F7}"/>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6" name="直線コネクタ 555">
          <a:extLst>
            <a:ext uri="{FF2B5EF4-FFF2-40B4-BE49-F238E27FC236}">
              <a16:creationId xmlns:a16="http://schemas.microsoft.com/office/drawing/2014/main" id="{712A8AF1-1F53-4798-A0BE-1DF138E402F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7" name="テキスト ボックス 556">
          <a:extLst>
            <a:ext uri="{FF2B5EF4-FFF2-40B4-BE49-F238E27FC236}">
              <a16:creationId xmlns:a16="http://schemas.microsoft.com/office/drawing/2014/main" id="{5FB98144-EF44-49A1-B08D-92A5D7423A35}"/>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8" name="直線コネクタ 557">
          <a:extLst>
            <a:ext uri="{FF2B5EF4-FFF2-40B4-BE49-F238E27FC236}">
              <a16:creationId xmlns:a16="http://schemas.microsoft.com/office/drawing/2014/main" id="{EF31612B-1AA1-4063-B770-59A30D1729F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9" name="テキスト ボックス 558">
          <a:extLst>
            <a:ext uri="{FF2B5EF4-FFF2-40B4-BE49-F238E27FC236}">
              <a16:creationId xmlns:a16="http://schemas.microsoft.com/office/drawing/2014/main" id="{1E900370-CB5D-4E3B-A330-C6C0F2EFD733}"/>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0" name="直線コネクタ 559">
          <a:extLst>
            <a:ext uri="{FF2B5EF4-FFF2-40B4-BE49-F238E27FC236}">
              <a16:creationId xmlns:a16="http://schemas.microsoft.com/office/drawing/2014/main" id="{2C50E1FE-DB9F-48AE-A8E6-948E5DFB1F2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1" name="テキスト ボックス 560">
          <a:extLst>
            <a:ext uri="{FF2B5EF4-FFF2-40B4-BE49-F238E27FC236}">
              <a16:creationId xmlns:a16="http://schemas.microsoft.com/office/drawing/2014/main" id="{F7617C62-EE91-4AE7-ABE5-AF94237F0A15}"/>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2" name="直線コネクタ 561">
          <a:extLst>
            <a:ext uri="{FF2B5EF4-FFF2-40B4-BE49-F238E27FC236}">
              <a16:creationId xmlns:a16="http://schemas.microsoft.com/office/drawing/2014/main" id="{A9169CCF-11CA-4CA8-A944-34E043855B95}"/>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3" name="テキスト ボックス 562">
          <a:extLst>
            <a:ext uri="{FF2B5EF4-FFF2-40B4-BE49-F238E27FC236}">
              <a16:creationId xmlns:a16="http://schemas.microsoft.com/office/drawing/2014/main" id="{2700BE1D-72AE-420D-A89A-4689983BF13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4" name="直線コネクタ 563">
          <a:extLst>
            <a:ext uri="{FF2B5EF4-FFF2-40B4-BE49-F238E27FC236}">
              <a16:creationId xmlns:a16="http://schemas.microsoft.com/office/drawing/2014/main" id="{F0324545-4E9E-44FC-A431-3F75CD821CD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5" name="テキスト ボックス 564">
          <a:extLst>
            <a:ext uri="{FF2B5EF4-FFF2-40B4-BE49-F238E27FC236}">
              <a16:creationId xmlns:a16="http://schemas.microsoft.com/office/drawing/2014/main" id="{53B84395-9865-407A-A1BB-52A6E47A84A6}"/>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6" name="直線コネクタ 565">
          <a:extLst>
            <a:ext uri="{FF2B5EF4-FFF2-40B4-BE49-F238E27FC236}">
              <a16:creationId xmlns:a16="http://schemas.microsoft.com/office/drawing/2014/main" id="{56620BFE-EA25-4BA2-A712-97EAD11C381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7" name="テキスト ボックス 566">
          <a:extLst>
            <a:ext uri="{FF2B5EF4-FFF2-40B4-BE49-F238E27FC236}">
              <a16:creationId xmlns:a16="http://schemas.microsoft.com/office/drawing/2014/main" id="{38C5B75C-236C-48B4-836A-1077673351B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8" name="【児童館】&#10;有形固定資産減価償却率グラフ枠">
          <a:extLst>
            <a:ext uri="{FF2B5EF4-FFF2-40B4-BE49-F238E27FC236}">
              <a16:creationId xmlns:a16="http://schemas.microsoft.com/office/drawing/2014/main" id="{1C4568BD-6CA4-4B17-9799-8B25BE97170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81914</xdr:rowOff>
    </xdr:to>
    <xdr:cxnSp macro="">
      <xdr:nvCxnSpPr>
        <xdr:cNvPr id="569" name="直線コネクタ 568">
          <a:extLst>
            <a:ext uri="{FF2B5EF4-FFF2-40B4-BE49-F238E27FC236}">
              <a16:creationId xmlns:a16="http://schemas.microsoft.com/office/drawing/2014/main" id="{A7AC1807-0C87-4695-9247-7E71C1AC47F4}"/>
            </a:ext>
          </a:extLst>
        </xdr:cNvPr>
        <xdr:cNvCxnSpPr/>
      </xdr:nvCxnSpPr>
      <xdr:spPr>
        <a:xfrm flipV="1">
          <a:off x="16318864" y="13335000"/>
          <a:ext cx="0" cy="1491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85741</xdr:rowOff>
    </xdr:from>
    <xdr:ext cx="405111" cy="259045"/>
    <xdr:sp macro="" textlink="">
      <xdr:nvSpPr>
        <xdr:cNvPr id="570" name="【児童館】&#10;有形固定資産減価償却率最小値テキスト">
          <a:extLst>
            <a:ext uri="{FF2B5EF4-FFF2-40B4-BE49-F238E27FC236}">
              <a16:creationId xmlns:a16="http://schemas.microsoft.com/office/drawing/2014/main" id="{8F6A2B11-5748-4468-98BD-6DF205AACA48}"/>
            </a:ext>
          </a:extLst>
        </xdr:cNvPr>
        <xdr:cNvSpPr txBox="1"/>
      </xdr:nvSpPr>
      <xdr:spPr>
        <a:xfrm>
          <a:off x="16357600" y="1483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81914</xdr:rowOff>
    </xdr:from>
    <xdr:to>
      <xdr:col>86</xdr:col>
      <xdr:colOff>25400</xdr:colOff>
      <xdr:row>86</xdr:row>
      <xdr:rowOff>81914</xdr:rowOff>
    </xdr:to>
    <xdr:cxnSp macro="">
      <xdr:nvCxnSpPr>
        <xdr:cNvPr id="571" name="直線コネクタ 570">
          <a:extLst>
            <a:ext uri="{FF2B5EF4-FFF2-40B4-BE49-F238E27FC236}">
              <a16:creationId xmlns:a16="http://schemas.microsoft.com/office/drawing/2014/main" id="{89B55235-2C72-4813-92F5-E0971D7779F4}"/>
            </a:ext>
          </a:extLst>
        </xdr:cNvPr>
        <xdr:cNvCxnSpPr/>
      </xdr:nvCxnSpPr>
      <xdr:spPr>
        <a:xfrm>
          <a:off x="16230600" y="1482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2" name="【児童館】&#10;有形固定資産減価償却率最大値テキスト">
          <a:extLst>
            <a:ext uri="{FF2B5EF4-FFF2-40B4-BE49-F238E27FC236}">
              <a16:creationId xmlns:a16="http://schemas.microsoft.com/office/drawing/2014/main" id="{317DE70B-FF61-4A9E-8EAA-A6C348E34D81}"/>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3" name="直線コネクタ 572">
          <a:extLst>
            <a:ext uri="{FF2B5EF4-FFF2-40B4-BE49-F238E27FC236}">
              <a16:creationId xmlns:a16="http://schemas.microsoft.com/office/drawing/2014/main" id="{02138018-C5CF-4057-8B4C-1D5EE41327F1}"/>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132097</xdr:rowOff>
    </xdr:from>
    <xdr:ext cx="405111" cy="259045"/>
    <xdr:sp macro="" textlink="">
      <xdr:nvSpPr>
        <xdr:cNvPr id="574" name="【児童館】&#10;有形固定資産減価償却率平均値テキスト">
          <a:extLst>
            <a:ext uri="{FF2B5EF4-FFF2-40B4-BE49-F238E27FC236}">
              <a16:creationId xmlns:a16="http://schemas.microsoft.com/office/drawing/2014/main" id="{70035FC0-6B17-46BE-BDCD-95D75B4BD100}"/>
            </a:ext>
          </a:extLst>
        </xdr:cNvPr>
        <xdr:cNvSpPr txBox="1"/>
      </xdr:nvSpPr>
      <xdr:spPr>
        <a:xfrm>
          <a:off x="16357600" y="1367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109220</xdr:rowOff>
    </xdr:from>
    <xdr:to>
      <xdr:col>85</xdr:col>
      <xdr:colOff>177800</xdr:colOff>
      <xdr:row>81</xdr:row>
      <xdr:rowOff>39370</xdr:rowOff>
    </xdr:to>
    <xdr:sp macro="" textlink="">
      <xdr:nvSpPr>
        <xdr:cNvPr id="575" name="フローチャート: 判断 574">
          <a:extLst>
            <a:ext uri="{FF2B5EF4-FFF2-40B4-BE49-F238E27FC236}">
              <a16:creationId xmlns:a16="http://schemas.microsoft.com/office/drawing/2014/main" id="{288996CA-D08B-44F1-BA8E-CD1F7E3DEE73}"/>
            </a:ext>
          </a:extLst>
        </xdr:cNvPr>
        <xdr:cNvSpPr/>
      </xdr:nvSpPr>
      <xdr:spPr>
        <a:xfrm>
          <a:off x="162687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76" name="フローチャート: 判断 575">
          <a:extLst>
            <a:ext uri="{FF2B5EF4-FFF2-40B4-BE49-F238E27FC236}">
              <a16:creationId xmlns:a16="http://schemas.microsoft.com/office/drawing/2014/main" id="{116B202F-1765-4B30-A87C-6D27CB683EDC}"/>
            </a:ext>
          </a:extLst>
        </xdr:cNvPr>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4445</xdr:rowOff>
    </xdr:from>
    <xdr:to>
      <xdr:col>76</xdr:col>
      <xdr:colOff>165100</xdr:colOff>
      <xdr:row>81</xdr:row>
      <xdr:rowOff>106045</xdr:rowOff>
    </xdr:to>
    <xdr:sp macro="" textlink="">
      <xdr:nvSpPr>
        <xdr:cNvPr id="577" name="フローチャート: 判断 576">
          <a:extLst>
            <a:ext uri="{FF2B5EF4-FFF2-40B4-BE49-F238E27FC236}">
              <a16:creationId xmlns:a16="http://schemas.microsoft.com/office/drawing/2014/main" id="{785C4A29-45BC-4988-9681-ED446248C605}"/>
            </a:ext>
          </a:extLst>
        </xdr:cNvPr>
        <xdr:cNvSpPr/>
      </xdr:nvSpPr>
      <xdr:spPr>
        <a:xfrm>
          <a:off x="14541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139700</xdr:rowOff>
    </xdr:from>
    <xdr:to>
      <xdr:col>72</xdr:col>
      <xdr:colOff>38100</xdr:colOff>
      <xdr:row>83</xdr:row>
      <xdr:rowOff>69850</xdr:rowOff>
    </xdr:to>
    <xdr:sp macro="" textlink="">
      <xdr:nvSpPr>
        <xdr:cNvPr id="578" name="フローチャート: 判断 577">
          <a:extLst>
            <a:ext uri="{FF2B5EF4-FFF2-40B4-BE49-F238E27FC236}">
              <a16:creationId xmlns:a16="http://schemas.microsoft.com/office/drawing/2014/main" id="{48216D4D-33A2-4C6E-A846-94A832875311}"/>
            </a:ext>
          </a:extLst>
        </xdr:cNvPr>
        <xdr:cNvSpPr/>
      </xdr:nvSpPr>
      <xdr:spPr>
        <a:xfrm>
          <a:off x="1365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9" name="テキスト ボックス 578">
          <a:extLst>
            <a:ext uri="{FF2B5EF4-FFF2-40B4-BE49-F238E27FC236}">
              <a16:creationId xmlns:a16="http://schemas.microsoft.com/office/drawing/2014/main" id="{5A29D72B-2560-46CA-AB88-7292388B5F7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50B40E43-CB26-49BD-84FE-67F0337CFA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21C09BC3-B32F-48E1-8891-EB3FE7834E5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5B3FAC89-7221-494F-9EE5-2995024017E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F126BE6D-7ABC-442F-8B48-043945D2D85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53975</xdr:rowOff>
    </xdr:from>
    <xdr:to>
      <xdr:col>85</xdr:col>
      <xdr:colOff>177800</xdr:colOff>
      <xdr:row>81</xdr:row>
      <xdr:rowOff>155575</xdr:rowOff>
    </xdr:to>
    <xdr:sp macro="" textlink="">
      <xdr:nvSpPr>
        <xdr:cNvPr id="584" name="楕円 583">
          <a:extLst>
            <a:ext uri="{FF2B5EF4-FFF2-40B4-BE49-F238E27FC236}">
              <a16:creationId xmlns:a16="http://schemas.microsoft.com/office/drawing/2014/main" id="{41A4029D-7550-41C8-A830-0067B5158F49}"/>
            </a:ext>
          </a:extLst>
        </xdr:cNvPr>
        <xdr:cNvSpPr/>
      </xdr:nvSpPr>
      <xdr:spPr>
        <a:xfrm>
          <a:off x="162687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32402</xdr:rowOff>
    </xdr:from>
    <xdr:ext cx="405111" cy="259045"/>
    <xdr:sp macro="" textlink="">
      <xdr:nvSpPr>
        <xdr:cNvPr id="585" name="【児童館】&#10;有形固定資産減価償却率該当値テキスト">
          <a:extLst>
            <a:ext uri="{FF2B5EF4-FFF2-40B4-BE49-F238E27FC236}">
              <a16:creationId xmlns:a16="http://schemas.microsoft.com/office/drawing/2014/main" id="{A00B949F-A085-4238-B69E-BFE63E4F1A75}"/>
            </a:ext>
          </a:extLst>
        </xdr:cNvPr>
        <xdr:cNvSpPr txBox="1"/>
      </xdr:nvSpPr>
      <xdr:spPr>
        <a:xfrm>
          <a:off x="16357600" y="1391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78739</xdr:rowOff>
    </xdr:from>
    <xdr:to>
      <xdr:col>81</xdr:col>
      <xdr:colOff>101600</xdr:colOff>
      <xdr:row>82</xdr:row>
      <xdr:rowOff>8889</xdr:rowOff>
    </xdr:to>
    <xdr:sp macro="" textlink="">
      <xdr:nvSpPr>
        <xdr:cNvPr id="586" name="楕円 585">
          <a:extLst>
            <a:ext uri="{FF2B5EF4-FFF2-40B4-BE49-F238E27FC236}">
              <a16:creationId xmlns:a16="http://schemas.microsoft.com/office/drawing/2014/main" id="{474084C9-9CF3-435D-A8AF-0CCC66ED3B0C}"/>
            </a:ext>
          </a:extLst>
        </xdr:cNvPr>
        <xdr:cNvSpPr/>
      </xdr:nvSpPr>
      <xdr:spPr>
        <a:xfrm>
          <a:off x="15430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104775</xdr:rowOff>
    </xdr:from>
    <xdr:to>
      <xdr:col>85</xdr:col>
      <xdr:colOff>127000</xdr:colOff>
      <xdr:row>81</xdr:row>
      <xdr:rowOff>129539</xdr:rowOff>
    </xdr:to>
    <xdr:cxnSp macro="">
      <xdr:nvCxnSpPr>
        <xdr:cNvPr id="587" name="直線コネクタ 586">
          <a:extLst>
            <a:ext uri="{FF2B5EF4-FFF2-40B4-BE49-F238E27FC236}">
              <a16:creationId xmlns:a16="http://schemas.microsoft.com/office/drawing/2014/main" id="{0A479AC2-BACD-4B34-AD4A-25DF1FFB5505}"/>
            </a:ext>
          </a:extLst>
        </xdr:cNvPr>
        <xdr:cNvCxnSpPr/>
      </xdr:nvCxnSpPr>
      <xdr:spPr>
        <a:xfrm flipV="1">
          <a:off x="15481300" y="139922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82550</xdr:rowOff>
    </xdr:from>
    <xdr:to>
      <xdr:col>76</xdr:col>
      <xdr:colOff>165100</xdr:colOff>
      <xdr:row>82</xdr:row>
      <xdr:rowOff>12700</xdr:rowOff>
    </xdr:to>
    <xdr:sp macro="" textlink="">
      <xdr:nvSpPr>
        <xdr:cNvPr id="588" name="楕円 587">
          <a:extLst>
            <a:ext uri="{FF2B5EF4-FFF2-40B4-BE49-F238E27FC236}">
              <a16:creationId xmlns:a16="http://schemas.microsoft.com/office/drawing/2014/main" id="{0C0559DC-0715-4FF8-B155-1C533FF552FC}"/>
            </a:ext>
          </a:extLst>
        </xdr:cNvPr>
        <xdr:cNvSpPr/>
      </xdr:nvSpPr>
      <xdr:spPr>
        <a:xfrm>
          <a:off x="14541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81</xdr:row>
      <xdr:rowOff>133350</xdr:rowOff>
    </xdr:to>
    <xdr:cxnSp macro="">
      <xdr:nvCxnSpPr>
        <xdr:cNvPr id="589" name="直線コネクタ 588">
          <a:extLst>
            <a:ext uri="{FF2B5EF4-FFF2-40B4-BE49-F238E27FC236}">
              <a16:creationId xmlns:a16="http://schemas.microsoft.com/office/drawing/2014/main" id="{C133BA50-8761-47E6-B9DA-8548C0426AA2}"/>
            </a:ext>
          </a:extLst>
        </xdr:cNvPr>
        <xdr:cNvCxnSpPr/>
      </xdr:nvCxnSpPr>
      <xdr:spPr>
        <a:xfrm flipV="1">
          <a:off x="14592300" y="140169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116857</xdr:rowOff>
    </xdr:from>
    <xdr:ext cx="405111" cy="259045"/>
    <xdr:sp macro="" textlink="">
      <xdr:nvSpPr>
        <xdr:cNvPr id="590" name="n_1aveValue【児童館】&#10;有形固定資産減価償却率">
          <a:extLst>
            <a:ext uri="{FF2B5EF4-FFF2-40B4-BE49-F238E27FC236}">
              <a16:creationId xmlns:a16="http://schemas.microsoft.com/office/drawing/2014/main" id="{DA825F09-2116-482A-B785-C88D8FFF9D1E}"/>
            </a:ext>
          </a:extLst>
        </xdr:cNvPr>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122572</xdr:rowOff>
    </xdr:from>
    <xdr:ext cx="405111" cy="259045"/>
    <xdr:sp macro="" textlink="">
      <xdr:nvSpPr>
        <xdr:cNvPr id="591" name="n_2aveValue【児童館】&#10;有形固定資産減価償却率">
          <a:extLst>
            <a:ext uri="{FF2B5EF4-FFF2-40B4-BE49-F238E27FC236}">
              <a16:creationId xmlns:a16="http://schemas.microsoft.com/office/drawing/2014/main" id="{1A8D4EC5-3BC5-47BC-B645-483297C5F2D1}"/>
            </a:ext>
          </a:extLst>
        </xdr:cNvPr>
        <xdr:cNvSpPr txBox="1"/>
      </xdr:nvSpPr>
      <xdr:spPr>
        <a:xfrm>
          <a:off x="14389744" y="1366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86377</xdr:rowOff>
    </xdr:from>
    <xdr:ext cx="405111" cy="259045"/>
    <xdr:sp macro="" textlink="">
      <xdr:nvSpPr>
        <xdr:cNvPr id="592" name="n_3aveValue【児童館】&#10;有形固定資産減価償却率">
          <a:extLst>
            <a:ext uri="{FF2B5EF4-FFF2-40B4-BE49-F238E27FC236}">
              <a16:creationId xmlns:a16="http://schemas.microsoft.com/office/drawing/2014/main" id="{4592E304-27C6-4FD4-B75C-8409156C2649}"/>
            </a:ext>
          </a:extLst>
        </xdr:cNvPr>
        <xdr:cNvSpPr txBox="1"/>
      </xdr:nvSpPr>
      <xdr:spPr>
        <a:xfrm>
          <a:off x="13500744" y="1397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xdr:rowOff>
    </xdr:from>
    <xdr:ext cx="405111" cy="259045"/>
    <xdr:sp macro="" textlink="">
      <xdr:nvSpPr>
        <xdr:cNvPr id="593" name="n_1mainValue【児童館】&#10;有形固定資産減価償却率">
          <a:extLst>
            <a:ext uri="{FF2B5EF4-FFF2-40B4-BE49-F238E27FC236}">
              <a16:creationId xmlns:a16="http://schemas.microsoft.com/office/drawing/2014/main" id="{EE3CA70F-4F05-46B2-953B-1E080857E141}"/>
            </a:ext>
          </a:extLst>
        </xdr:cNvPr>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3827</xdr:rowOff>
    </xdr:from>
    <xdr:ext cx="405111" cy="259045"/>
    <xdr:sp macro="" textlink="">
      <xdr:nvSpPr>
        <xdr:cNvPr id="594" name="n_2mainValue【児童館】&#10;有形固定資産減価償却率">
          <a:extLst>
            <a:ext uri="{FF2B5EF4-FFF2-40B4-BE49-F238E27FC236}">
              <a16:creationId xmlns:a16="http://schemas.microsoft.com/office/drawing/2014/main" id="{33CC4845-3043-423D-88B5-C098E32337B9}"/>
            </a:ext>
          </a:extLst>
        </xdr:cNvPr>
        <xdr:cNvSpPr txBox="1"/>
      </xdr:nvSpPr>
      <xdr:spPr>
        <a:xfrm>
          <a:off x="14389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5" name="正方形/長方形 594">
          <a:extLst>
            <a:ext uri="{FF2B5EF4-FFF2-40B4-BE49-F238E27FC236}">
              <a16:creationId xmlns:a16="http://schemas.microsoft.com/office/drawing/2014/main" id="{2256DE86-B002-43E0-8562-3E650FF78E6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6" name="正方形/長方形 595">
          <a:extLst>
            <a:ext uri="{FF2B5EF4-FFF2-40B4-BE49-F238E27FC236}">
              <a16:creationId xmlns:a16="http://schemas.microsoft.com/office/drawing/2014/main" id="{B4CFF910-BBB4-46E4-9D53-EC03827729F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7" name="正方形/長方形 596">
          <a:extLst>
            <a:ext uri="{FF2B5EF4-FFF2-40B4-BE49-F238E27FC236}">
              <a16:creationId xmlns:a16="http://schemas.microsoft.com/office/drawing/2014/main" id="{9C192E5F-369A-415A-9CD6-3AAAFF1C2CA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8" name="正方形/長方形 597">
          <a:extLst>
            <a:ext uri="{FF2B5EF4-FFF2-40B4-BE49-F238E27FC236}">
              <a16:creationId xmlns:a16="http://schemas.microsoft.com/office/drawing/2014/main" id="{3169E0F5-AD9D-437B-A885-26486CFC3EE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9" name="正方形/長方形 598">
          <a:extLst>
            <a:ext uri="{FF2B5EF4-FFF2-40B4-BE49-F238E27FC236}">
              <a16:creationId xmlns:a16="http://schemas.microsoft.com/office/drawing/2014/main" id="{748271DF-9990-4809-9E5E-7C89C7D7773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0" name="正方形/長方形 599">
          <a:extLst>
            <a:ext uri="{FF2B5EF4-FFF2-40B4-BE49-F238E27FC236}">
              <a16:creationId xmlns:a16="http://schemas.microsoft.com/office/drawing/2014/main" id="{C8B026F2-D8A4-4569-8373-7EB9D5A9576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1" name="正方形/長方形 600">
          <a:extLst>
            <a:ext uri="{FF2B5EF4-FFF2-40B4-BE49-F238E27FC236}">
              <a16:creationId xmlns:a16="http://schemas.microsoft.com/office/drawing/2014/main" id="{83F963C2-20C7-410B-A606-332EC3E8ED7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2" name="正方形/長方形 601">
          <a:extLst>
            <a:ext uri="{FF2B5EF4-FFF2-40B4-BE49-F238E27FC236}">
              <a16:creationId xmlns:a16="http://schemas.microsoft.com/office/drawing/2014/main" id="{B07F6D6E-D624-4BFF-86C8-5AEB5A45F5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3" name="テキスト ボックス 602">
          <a:extLst>
            <a:ext uri="{FF2B5EF4-FFF2-40B4-BE49-F238E27FC236}">
              <a16:creationId xmlns:a16="http://schemas.microsoft.com/office/drawing/2014/main" id="{920B55B7-E937-4900-9105-900D0846859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4" name="直線コネクタ 603">
          <a:extLst>
            <a:ext uri="{FF2B5EF4-FFF2-40B4-BE49-F238E27FC236}">
              <a16:creationId xmlns:a16="http://schemas.microsoft.com/office/drawing/2014/main" id="{6178C016-5169-415E-A4F0-27E383BDB2A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5" name="直線コネクタ 604">
          <a:extLst>
            <a:ext uri="{FF2B5EF4-FFF2-40B4-BE49-F238E27FC236}">
              <a16:creationId xmlns:a16="http://schemas.microsoft.com/office/drawing/2014/main" id="{E38C5CD3-3BA4-4EB9-9536-41F3D757411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6" name="テキスト ボックス 605">
          <a:extLst>
            <a:ext uri="{FF2B5EF4-FFF2-40B4-BE49-F238E27FC236}">
              <a16:creationId xmlns:a16="http://schemas.microsoft.com/office/drawing/2014/main" id="{55337B08-9D93-4DAC-96E5-1623D30240C5}"/>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7" name="直線コネクタ 606">
          <a:extLst>
            <a:ext uri="{FF2B5EF4-FFF2-40B4-BE49-F238E27FC236}">
              <a16:creationId xmlns:a16="http://schemas.microsoft.com/office/drawing/2014/main" id="{B397B066-A330-40AE-8787-A0B6162EEFD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8" name="テキスト ボックス 607">
          <a:extLst>
            <a:ext uri="{FF2B5EF4-FFF2-40B4-BE49-F238E27FC236}">
              <a16:creationId xmlns:a16="http://schemas.microsoft.com/office/drawing/2014/main" id="{E19253AE-9F9A-4755-A8EB-D7B0BB5B0EF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9" name="直線コネクタ 608">
          <a:extLst>
            <a:ext uri="{FF2B5EF4-FFF2-40B4-BE49-F238E27FC236}">
              <a16:creationId xmlns:a16="http://schemas.microsoft.com/office/drawing/2014/main" id="{66E63C2D-9A47-461C-817E-1FD10050F4E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0" name="テキスト ボックス 609">
          <a:extLst>
            <a:ext uri="{FF2B5EF4-FFF2-40B4-BE49-F238E27FC236}">
              <a16:creationId xmlns:a16="http://schemas.microsoft.com/office/drawing/2014/main" id="{C9341D89-1043-4691-93C4-C6B203C4C7F2}"/>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1" name="直線コネクタ 610">
          <a:extLst>
            <a:ext uri="{FF2B5EF4-FFF2-40B4-BE49-F238E27FC236}">
              <a16:creationId xmlns:a16="http://schemas.microsoft.com/office/drawing/2014/main" id="{C2C6BFD5-01A5-4664-B3DA-AA7E30EF3296}"/>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2" name="テキスト ボックス 611">
          <a:extLst>
            <a:ext uri="{FF2B5EF4-FFF2-40B4-BE49-F238E27FC236}">
              <a16:creationId xmlns:a16="http://schemas.microsoft.com/office/drawing/2014/main" id="{2F1F7711-98FB-4DFC-ACE9-38DAA797DEE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3" name="直線コネクタ 612">
          <a:extLst>
            <a:ext uri="{FF2B5EF4-FFF2-40B4-BE49-F238E27FC236}">
              <a16:creationId xmlns:a16="http://schemas.microsoft.com/office/drawing/2014/main" id="{2563A672-A722-47D4-BECD-C9C908E7688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4" name="テキスト ボックス 613">
          <a:extLst>
            <a:ext uri="{FF2B5EF4-FFF2-40B4-BE49-F238E27FC236}">
              <a16:creationId xmlns:a16="http://schemas.microsoft.com/office/drawing/2014/main" id="{C2E8439A-082D-4C5A-8B5C-07A14CC387D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5" name="直線コネクタ 614">
          <a:extLst>
            <a:ext uri="{FF2B5EF4-FFF2-40B4-BE49-F238E27FC236}">
              <a16:creationId xmlns:a16="http://schemas.microsoft.com/office/drawing/2014/main" id="{EF6BC535-10CF-4C0A-BA25-0BF09A81AE2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6" name="テキスト ボックス 615">
          <a:extLst>
            <a:ext uri="{FF2B5EF4-FFF2-40B4-BE49-F238E27FC236}">
              <a16:creationId xmlns:a16="http://schemas.microsoft.com/office/drawing/2014/main" id="{E341D566-CDDC-4552-9167-2D9E6E93E35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7" name="【児童館】&#10;一人当たり面積グラフ枠">
          <a:extLst>
            <a:ext uri="{FF2B5EF4-FFF2-40B4-BE49-F238E27FC236}">
              <a16:creationId xmlns:a16="http://schemas.microsoft.com/office/drawing/2014/main" id="{13F9F22A-6B28-4D31-8363-AC014F8EBEC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7620</xdr:rowOff>
    </xdr:from>
    <xdr:to>
      <xdr:col>116</xdr:col>
      <xdr:colOff>62864</xdr:colOff>
      <xdr:row>86</xdr:row>
      <xdr:rowOff>38100</xdr:rowOff>
    </xdr:to>
    <xdr:cxnSp macro="">
      <xdr:nvCxnSpPr>
        <xdr:cNvPr id="618" name="直線コネクタ 617">
          <a:extLst>
            <a:ext uri="{FF2B5EF4-FFF2-40B4-BE49-F238E27FC236}">
              <a16:creationId xmlns:a16="http://schemas.microsoft.com/office/drawing/2014/main" id="{E99B3205-9516-4BBD-9BF9-C8358CE89223}"/>
            </a:ext>
          </a:extLst>
        </xdr:cNvPr>
        <xdr:cNvCxnSpPr/>
      </xdr:nvCxnSpPr>
      <xdr:spPr>
        <a:xfrm flipV="1">
          <a:off x="22160864" y="1355217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19" name="【児童館】&#10;一人当たり面積最小値テキスト">
          <a:extLst>
            <a:ext uri="{FF2B5EF4-FFF2-40B4-BE49-F238E27FC236}">
              <a16:creationId xmlns:a16="http://schemas.microsoft.com/office/drawing/2014/main" id="{FFB05C54-5B28-4A56-9C38-A3AD9FE672F9}"/>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20" name="直線コネクタ 619">
          <a:extLst>
            <a:ext uri="{FF2B5EF4-FFF2-40B4-BE49-F238E27FC236}">
              <a16:creationId xmlns:a16="http://schemas.microsoft.com/office/drawing/2014/main" id="{20B35CEE-73D8-42BD-BDEE-C99CCAA60D1A}"/>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125747</xdr:rowOff>
    </xdr:from>
    <xdr:ext cx="469744" cy="259045"/>
    <xdr:sp macro="" textlink="">
      <xdr:nvSpPr>
        <xdr:cNvPr id="621" name="【児童館】&#10;一人当たり面積最大値テキスト">
          <a:extLst>
            <a:ext uri="{FF2B5EF4-FFF2-40B4-BE49-F238E27FC236}">
              <a16:creationId xmlns:a16="http://schemas.microsoft.com/office/drawing/2014/main" id="{5FCCB6BD-3A6E-4E3C-8323-4E597BEC76CE}"/>
            </a:ext>
          </a:extLst>
        </xdr:cNvPr>
        <xdr:cNvSpPr txBox="1"/>
      </xdr:nvSpPr>
      <xdr:spPr>
        <a:xfrm>
          <a:off x="22199600" y="1332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7620</xdr:rowOff>
    </xdr:from>
    <xdr:to>
      <xdr:col>116</xdr:col>
      <xdr:colOff>152400</xdr:colOff>
      <xdr:row>79</xdr:row>
      <xdr:rowOff>7620</xdr:rowOff>
    </xdr:to>
    <xdr:cxnSp macro="">
      <xdr:nvCxnSpPr>
        <xdr:cNvPr id="622" name="直線コネクタ 621">
          <a:extLst>
            <a:ext uri="{FF2B5EF4-FFF2-40B4-BE49-F238E27FC236}">
              <a16:creationId xmlns:a16="http://schemas.microsoft.com/office/drawing/2014/main" id="{B2474164-7252-49D2-BE58-C31A6A4D04BC}"/>
            </a:ext>
          </a:extLst>
        </xdr:cNvPr>
        <xdr:cNvCxnSpPr/>
      </xdr:nvCxnSpPr>
      <xdr:spPr>
        <a:xfrm>
          <a:off x="22072600" y="1355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13988</xdr:rowOff>
    </xdr:from>
    <xdr:ext cx="469744" cy="259045"/>
    <xdr:sp macro="" textlink="">
      <xdr:nvSpPr>
        <xdr:cNvPr id="623" name="【児童館】&#10;一人当たり面積平均値テキスト">
          <a:extLst>
            <a:ext uri="{FF2B5EF4-FFF2-40B4-BE49-F238E27FC236}">
              <a16:creationId xmlns:a16="http://schemas.microsoft.com/office/drawing/2014/main" id="{58ECDB3A-59B3-460A-AA57-7612A59EE17E}"/>
            </a:ext>
          </a:extLst>
        </xdr:cNvPr>
        <xdr:cNvSpPr txBox="1"/>
      </xdr:nvSpPr>
      <xdr:spPr>
        <a:xfrm>
          <a:off x="22199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624" name="フローチャート: 判断 623">
          <a:extLst>
            <a:ext uri="{FF2B5EF4-FFF2-40B4-BE49-F238E27FC236}">
              <a16:creationId xmlns:a16="http://schemas.microsoft.com/office/drawing/2014/main" id="{9211FEAC-7CE1-4EB2-A89E-384AF0646EE5}"/>
            </a:ext>
          </a:extLst>
        </xdr:cNvPr>
        <xdr:cNvSpPr/>
      </xdr:nvSpPr>
      <xdr:spPr>
        <a:xfrm>
          <a:off x="22110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154939</xdr:rowOff>
    </xdr:from>
    <xdr:to>
      <xdr:col>112</xdr:col>
      <xdr:colOff>38100</xdr:colOff>
      <xdr:row>85</xdr:row>
      <xdr:rowOff>85089</xdr:rowOff>
    </xdr:to>
    <xdr:sp macro="" textlink="">
      <xdr:nvSpPr>
        <xdr:cNvPr id="625" name="フローチャート: 判断 624">
          <a:extLst>
            <a:ext uri="{FF2B5EF4-FFF2-40B4-BE49-F238E27FC236}">
              <a16:creationId xmlns:a16="http://schemas.microsoft.com/office/drawing/2014/main" id="{43145634-8CC2-4EA0-B3A4-3D395CE4F425}"/>
            </a:ext>
          </a:extLst>
        </xdr:cNvPr>
        <xdr:cNvSpPr/>
      </xdr:nvSpPr>
      <xdr:spPr>
        <a:xfrm>
          <a:off x="21272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626" name="フローチャート: 判断 625">
          <a:extLst>
            <a:ext uri="{FF2B5EF4-FFF2-40B4-BE49-F238E27FC236}">
              <a16:creationId xmlns:a16="http://schemas.microsoft.com/office/drawing/2014/main" id="{6146F532-9F2C-40A6-8E13-E786174509CC}"/>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52070</xdr:rowOff>
    </xdr:from>
    <xdr:to>
      <xdr:col>102</xdr:col>
      <xdr:colOff>165100</xdr:colOff>
      <xdr:row>85</xdr:row>
      <xdr:rowOff>153670</xdr:rowOff>
    </xdr:to>
    <xdr:sp macro="" textlink="">
      <xdr:nvSpPr>
        <xdr:cNvPr id="627" name="フローチャート: 判断 626">
          <a:extLst>
            <a:ext uri="{FF2B5EF4-FFF2-40B4-BE49-F238E27FC236}">
              <a16:creationId xmlns:a16="http://schemas.microsoft.com/office/drawing/2014/main" id="{30B75AA8-92AD-4A66-A2C6-90DC3C261A70}"/>
            </a:ext>
          </a:extLst>
        </xdr:cNvPr>
        <xdr:cNvSpPr/>
      </xdr:nvSpPr>
      <xdr:spPr>
        <a:xfrm>
          <a:off x="19494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D2EFDED5-6326-4719-9339-AE8B8709C87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4B9DA9B7-31AE-4168-83B5-AA878C6A4D5B}"/>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36D5AFD9-876F-45A1-B9CE-64FC352FDE75}"/>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41E32DEA-DCCE-4321-A38C-9907954C331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73F6BDB5-26C2-4667-8042-07DA035046D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124461</xdr:rowOff>
    </xdr:from>
    <xdr:to>
      <xdr:col>116</xdr:col>
      <xdr:colOff>114300</xdr:colOff>
      <xdr:row>86</xdr:row>
      <xdr:rowOff>54611</xdr:rowOff>
    </xdr:to>
    <xdr:sp macro="" textlink="">
      <xdr:nvSpPr>
        <xdr:cNvPr id="633" name="楕円 632">
          <a:extLst>
            <a:ext uri="{FF2B5EF4-FFF2-40B4-BE49-F238E27FC236}">
              <a16:creationId xmlns:a16="http://schemas.microsoft.com/office/drawing/2014/main" id="{79EEAC5A-0B6F-4FDA-906A-033C7B26B1F9}"/>
            </a:ext>
          </a:extLst>
        </xdr:cNvPr>
        <xdr:cNvSpPr/>
      </xdr:nvSpPr>
      <xdr:spPr>
        <a:xfrm>
          <a:off x="22110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39388</xdr:rowOff>
    </xdr:from>
    <xdr:ext cx="469744" cy="259045"/>
    <xdr:sp macro="" textlink="">
      <xdr:nvSpPr>
        <xdr:cNvPr id="634" name="【児童館】&#10;一人当たり面積該当値テキスト">
          <a:extLst>
            <a:ext uri="{FF2B5EF4-FFF2-40B4-BE49-F238E27FC236}">
              <a16:creationId xmlns:a16="http://schemas.microsoft.com/office/drawing/2014/main" id="{6438215E-1073-44E0-8CFF-A272B9E95375}"/>
            </a:ext>
          </a:extLst>
        </xdr:cNvPr>
        <xdr:cNvSpPr txBox="1"/>
      </xdr:nvSpPr>
      <xdr:spPr>
        <a:xfrm>
          <a:off x="22199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128270</xdr:rowOff>
    </xdr:from>
    <xdr:to>
      <xdr:col>112</xdr:col>
      <xdr:colOff>38100</xdr:colOff>
      <xdr:row>86</xdr:row>
      <xdr:rowOff>58420</xdr:rowOff>
    </xdr:to>
    <xdr:sp macro="" textlink="">
      <xdr:nvSpPr>
        <xdr:cNvPr id="635" name="楕円 634">
          <a:extLst>
            <a:ext uri="{FF2B5EF4-FFF2-40B4-BE49-F238E27FC236}">
              <a16:creationId xmlns:a16="http://schemas.microsoft.com/office/drawing/2014/main" id="{67F6FBBC-C1B5-41BC-BFB6-638400C616C8}"/>
            </a:ext>
          </a:extLst>
        </xdr:cNvPr>
        <xdr:cNvSpPr/>
      </xdr:nvSpPr>
      <xdr:spPr>
        <a:xfrm>
          <a:off x="212725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3811</xdr:rowOff>
    </xdr:from>
    <xdr:to>
      <xdr:col>116</xdr:col>
      <xdr:colOff>63500</xdr:colOff>
      <xdr:row>86</xdr:row>
      <xdr:rowOff>7620</xdr:rowOff>
    </xdr:to>
    <xdr:cxnSp macro="">
      <xdr:nvCxnSpPr>
        <xdr:cNvPr id="636" name="直線コネクタ 635">
          <a:extLst>
            <a:ext uri="{FF2B5EF4-FFF2-40B4-BE49-F238E27FC236}">
              <a16:creationId xmlns:a16="http://schemas.microsoft.com/office/drawing/2014/main" id="{CA881B29-0855-4001-A02E-31DC7C7BD78E}"/>
            </a:ext>
          </a:extLst>
        </xdr:cNvPr>
        <xdr:cNvCxnSpPr/>
      </xdr:nvCxnSpPr>
      <xdr:spPr>
        <a:xfrm flipV="1">
          <a:off x="21323300" y="147485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120650</xdr:rowOff>
    </xdr:from>
    <xdr:to>
      <xdr:col>107</xdr:col>
      <xdr:colOff>101600</xdr:colOff>
      <xdr:row>86</xdr:row>
      <xdr:rowOff>50800</xdr:rowOff>
    </xdr:to>
    <xdr:sp macro="" textlink="">
      <xdr:nvSpPr>
        <xdr:cNvPr id="637" name="楕円 636">
          <a:extLst>
            <a:ext uri="{FF2B5EF4-FFF2-40B4-BE49-F238E27FC236}">
              <a16:creationId xmlns:a16="http://schemas.microsoft.com/office/drawing/2014/main" id="{AFA06679-99D5-443E-8AD3-276ABEC3F2CD}"/>
            </a:ext>
          </a:extLst>
        </xdr:cNvPr>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7620</xdr:rowOff>
    </xdr:to>
    <xdr:cxnSp macro="">
      <xdr:nvCxnSpPr>
        <xdr:cNvPr id="638" name="直線コネクタ 637">
          <a:extLst>
            <a:ext uri="{FF2B5EF4-FFF2-40B4-BE49-F238E27FC236}">
              <a16:creationId xmlns:a16="http://schemas.microsoft.com/office/drawing/2014/main" id="{6675CF6C-0C14-4AA3-AD88-0749518060A7}"/>
            </a:ext>
          </a:extLst>
        </xdr:cNvPr>
        <xdr:cNvCxnSpPr/>
      </xdr:nvCxnSpPr>
      <xdr:spPr>
        <a:xfrm>
          <a:off x="20434300" y="14744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101616</xdr:rowOff>
    </xdr:from>
    <xdr:ext cx="469744" cy="259045"/>
    <xdr:sp macro="" textlink="">
      <xdr:nvSpPr>
        <xdr:cNvPr id="639" name="n_1aveValue【児童館】&#10;一人当たり面積">
          <a:extLst>
            <a:ext uri="{FF2B5EF4-FFF2-40B4-BE49-F238E27FC236}">
              <a16:creationId xmlns:a16="http://schemas.microsoft.com/office/drawing/2014/main" id="{6D162EF0-C927-41BC-8366-BFF9AABC88B0}"/>
            </a:ext>
          </a:extLst>
        </xdr:cNvPr>
        <xdr:cNvSpPr txBox="1"/>
      </xdr:nvSpPr>
      <xdr:spPr>
        <a:xfrm>
          <a:off x="210757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640" name="n_2aveValue【児童館】&#10;一人当たり面積">
          <a:extLst>
            <a:ext uri="{FF2B5EF4-FFF2-40B4-BE49-F238E27FC236}">
              <a16:creationId xmlns:a16="http://schemas.microsoft.com/office/drawing/2014/main" id="{DC0C30EB-65FA-4329-AA74-18BDA290EE36}"/>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170197</xdr:rowOff>
    </xdr:from>
    <xdr:ext cx="469744" cy="259045"/>
    <xdr:sp macro="" textlink="">
      <xdr:nvSpPr>
        <xdr:cNvPr id="641" name="n_3aveValue【児童館】&#10;一人当たり面積">
          <a:extLst>
            <a:ext uri="{FF2B5EF4-FFF2-40B4-BE49-F238E27FC236}">
              <a16:creationId xmlns:a16="http://schemas.microsoft.com/office/drawing/2014/main" id="{52C8F7CC-884B-45B1-A5AA-372DB2852F48}"/>
            </a:ext>
          </a:extLst>
        </xdr:cNvPr>
        <xdr:cNvSpPr txBox="1"/>
      </xdr:nvSpPr>
      <xdr:spPr>
        <a:xfrm>
          <a:off x="19310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49547</xdr:rowOff>
    </xdr:from>
    <xdr:ext cx="469744" cy="259045"/>
    <xdr:sp macro="" textlink="">
      <xdr:nvSpPr>
        <xdr:cNvPr id="642" name="n_1mainValue【児童館】&#10;一人当たり面積">
          <a:extLst>
            <a:ext uri="{FF2B5EF4-FFF2-40B4-BE49-F238E27FC236}">
              <a16:creationId xmlns:a16="http://schemas.microsoft.com/office/drawing/2014/main" id="{872E3105-D4C6-4D81-82F4-24541873E663}"/>
            </a:ext>
          </a:extLst>
        </xdr:cNvPr>
        <xdr:cNvSpPr txBox="1"/>
      </xdr:nvSpPr>
      <xdr:spPr>
        <a:xfrm>
          <a:off x="21075727" y="147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43" name="n_2mainValue【児童館】&#10;一人当たり面積">
          <a:extLst>
            <a:ext uri="{FF2B5EF4-FFF2-40B4-BE49-F238E27FC236}">
              <a16:creationId xmlns:a16="http://schemas.microsoft.com/office/drawing/2014/main" id="{D98DE579-59E5-4E6F-8EEA-8F2623232740}"/>
            </a:ext>
          </a:extLst>
        </xdr:cNvPr>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7934324F-6C22-426B-90A7-1455CF229A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D603C92F-423E-4BAC-BE78-4D654B8071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2AC4B32C-E90B-423C-8A70-B72CE412745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D975F5FC-D0DB-44AF-81F1-F217D023CB6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3B37E0E9-502C-4435-A3D6-DE1411209C0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1F643A55-A1D9-4A9A-9681-0FBE78C9581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DD1EDA31-AE6A-450B-8662-1CA9F0B5238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BAE62A00-F383-4858-892A-3DD5CDF39B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DF298D91-7A0C-4ACA-8A4A-26902FD2CC7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277AAF5C-2BC2-4527-99AC-B4A1711FE96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4" name="直線コネクタ 653">
          <a:extLst>
            <a:ext uri="{FF2B5EF4-FFF2-40B4-BE49-F238E27FC236}">
              <a16:creationId xmlns:a16="http://schemas.microsoft.com/office/drawing/2014/main" id="{96D7BD2B-9237-4DB5-8530-2A2C3EAAB91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5" name="テキスト ボックス 654">
          <a:extLst>
            <a:ext uri="{FF2B5EF4-FFF2-40B4-BE49-F238E27FC236}">
              <a16:creationId xmlns:a16="http://schemas.microsoft.com/office/drawing/2014/main" id="{FAC3A398-7706-4E55-95D6-C96E2422424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6" name="直線コネクタ 655">
          <a:extLst>
            <a:ext uri="{FF2B5EF4-FFF2-40B4-BE49-F238E27FC236}">
              <a16:creationId xmlns:a16="http://schemas.microsoft.com/office/drawing/2014/main" id="{515688E3-064C-4FB9-A7BB-B5D1B1D84F1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7" name="テキスト ボックス 656">
          <a:extLst>
            <a:ext uri="{FF2B5EF4-FFF2-40B4-BE49-F238E27FC236}">
              <a16:creationId xmlns:a16="http://schemas.microsoft.com/office/drawing/2014/main" id="{AB2C7BB5-4788-46A9-A138-CC85B9EAFA6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8" name="直線コネクタ 657">
          <a:extLst>
            <a:ext uri="{FF2B5EF4-FFF2-40B4-BE49-F238E27FC236}">
              <a16:creationId xmlns:a16="http://schemas.microsoft.com/office/drawing/2014/main" id="{6315C864-91C9-4601-B87F-219E48912D7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9" name="テキスト ボックス 658">
          <a:extLst>
            <a:ext uri="{FF2B5EF4-FFF2-40B4-BE49-F238E27FC236}">
              <a16:creationId xmlns:a16="http://schemas.microsoft.com/office/drawing/2014/main" id="{2348DE53-1864-4F46-AE1D-A02BC70E25B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0" name="直線コネクタ 659">
          <a:extLst>
            <a:ext uri="{FF2B5EF4-FFF2-40B4-BE49-F238E27FC236}">
              <a16:creationId xmlns:a16="http://schemas.microsoft.com/office/drawing/2014/main" id="{A78AA6D0-924C-40C2-BB55-A204A85CBE6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1" name="テキスト ボックス 660">
          <a:extLst>
            <a:ext uri="{FF2B5EF4-FFF2-40B4-BE49-F238E27FC236}">
              <a16:creationId xmlns:a16="http://schemas.microsoft.com/office/drawing/2014/main" id="{36415B2F-4214-4757-A9AF-BD4DD8230F9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2" name="直線コネクタ 661">
          <a:extLst>
            <a:ext uri="{FF2B5EF4-FFF2-40B4-BE49-F238E27FC236}">
              <a16:creationId xmlns:a16="http://schemas.microsoft.com/office/drawing/2014/main" id="{3FC9E8B6-DC5F-4C8C-B37C-0D4A811EA84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3" name="テキスト ボックス 662">
          <a:extLst>
            <a:ext uri="{FF2B5EF4-FFF2-40B4-BE49-F238E27FC236}">
              <a16:creationId xmlns:a16="http://schemas.microsoft.com/office/drawing/2014/main" id="{28CD136B-3FF8-41BC-8F02-0C1668F8231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4" name="直線コネクタ 663">
          <a:extLst>
            <a:ext uri="{FF2B5EF4-FFF2-40B4-BE49-F238E27FC236}">
              <a16:creationId xmlns:a16="http://schemas.microsoft.com/office/drawing/2014/main" id="{ECCD814A-58DC-4113-87DB-C805E641525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2C5737F3-1800-4999-9297-E7D0581C539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92A07606-ED7B-4659-9922-170EE80EEAE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336ABF46-BD8E-4104-A51F-AAF72D59D79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A769A281-E8BA-416B-B4E4-BA12D8018B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69" name="直線コネクタ 668">
          <a:extLst>
            <a:ext uri="{FF2B5EF4-FFF2-40B4-BE49-F238E27FC236}">
              <a16:creationId xmlns:a16="http://schemas.microsoft.com/office/drawing/2014/main" id="{3D6ECB32-7714-4AF4-A2EF-7EEFA47CC0A4}"/>
            </a:ext>
          </a:extLst>
        </xdr:cNvPr>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70" name="【公民館】&#10;有形固定資産減価償却率最小値テキスト">
          <a:extLst>
            <a:ext uri="{FF2B5EF4-FFF2-40B4-BE49-F238E27FC236}">
              <a16:creationId xmlns:a16="http://schemas.microsoft.com/office/drawing/2014/main" id="{D0DA4352-D891-43E9-85D1-D70A2CE18847}"/>
            </a:ext>
          </a:extLst>
        </xdr:cNvPr>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71" name="直線コネクタ 670">
          <a:extLst>
            <a:ext uri="{FF2B5EF4-FFF2-40B4-BE49-F238E27FC236}">
              <a16:creationId xmlns:a16="http://schemas.microsoft.com/office/drawing/2014/main" id="{80DAF54F-EFC9-418A-91C5-002130497CCD}"/>
            </a:ext>
          </a:extLst>
        </xdr:cNvPr>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2" name="【公民館】&#10;有形固定資産減価償却率最大値テキスト">
          <a:extLst>
            <a:ext uri="{FF2B5EF4-FFF2-40B4-BE49-F238E27FC236}">
              <a16:creationId xmlns:a16="http://schemas.microsoft.com/office/drawing/2014/main" id="{49EF0972-B68B-48AD-8E7E-28EA88EFC86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a:extLst>
            <a:ext uri="{FF2B5EF4-FFF2-40B4-BE49-F238E27FC236}">
              <a16:creationId xmlns:a16="http://schemas.microsoft.com/office/drawing/2014/main" id="{71A1A6E5-DC33-4344-895C-7A4E1C342B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674" name="【公民館】&#10;有形固定資産減価償却率平均値テキスト">
          <a:extLst>
            <a:ext uri="{FF2B5EF4-FFF2-40B4-BE49-F238E27FC236}">
              <a16:creationId xmlns:a16="http://schemas.microsoft.com/office/drawing/2014/main" id="{6FC92A3E-184E-4EB9-BD08-C47596DD51BF}"/>
            </a:ext>
          </a:extLst>
        </xdr:cNvPr>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75" name="フローチャート: 判断 674">
          <a:extLst>
            <a:ext uri="{FF2B5EF4-FFF2-40B4-BE49-F238E27FC236}">
              <a16:creationId xmlns:a16="http://schemas.microsoft.com/office/drawing/2014/main" id="{63A4D29D-E6C1-4774-A023-DB94E6BF3ED5}"/>
            </a:ext>
          </a:extLst>
        </xdr:cNvPr>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76" name="フローチャート: 判断 675">
          <a:extLst>
            <a:ext uri="{FF2B5EF4-FFF2-40B4-BE49-F238E27FC236}">
              <a16:creationId xmlns:a16="http://schemas.microsoft.com/office/drawing/2014/main" id="{EF546062-212A-43EF-860A-9F82F559BBBA}"/>
            </a:ext>
          </a:extLst>
        </xdr:cNvPr>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77" name="フローチャート: 判断 676">
          <a:extLst>
            <a:ext uri="{FF2B5EF4-FFF2-40B4-BE49-F238E27FC236}">
              <a16:creationId xmlns:a16="http://schemas.microsoft.com/office/drawing/2014/main" id="{6FF3E3B5-CA42-4568-BECB-CBAB35A62EF8}"/>
            </a:ext>
          </a:extLst>
        </xdr:cNvPr>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78" name="フローチャート: 判断 677">
          <a:extLst>
            <a:ext uri="{FF2B5EF4-FFF2-40B4-BE49-F238E27FC236}">
              <a16:creationId xmlns:a16="http://schemas.microsoft.com/office/drawing/2014/main" id="{ADF6F02B-4116-4F7F-8845-4C42E7E1FD1E}"/>
            </a:ext>
          </a:extLst>
        </xdr:cNvPr>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5A0B332-6244-4150-81EA-1CFC7D3A5E2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F23FBA4-2A54-48DE-BEF5-8B3AB82F8C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A70100D2-2CF8-4222-873D-9FD14C79FD7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A698FA99-8B8C-4BE1-8E8B-5BC3CD995E6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52E1F31D-F9D9-49AD-9EC6-63A0A4A35FD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115207</xdr:rowOff>
    </xdr:from>
    <xdr:to>
      <xdr:col>85</xdr:col>
      <xdr:colOff>177800</xdr:colOff>
      <xdr:row>103</xdr:row>
      <xdr:rowOff>45357</xdr:rowOff>
    </xdr:to>
    <xdr:sp macro="" textlink="">
      <xdr:nvSpPr>
        <xdr:cNvPr id="684" name="楕円 683">
          <a:extLst>
            <a:ext uri="{FF2B5EF4-FFF2-40B4-BE49-F238E27FC236}">
              <a16:creationId xmlns:a16="http://schemas.microsoft.com/office/drawing/2014/main" id="{86672944-56FC-4A69-B6A2-FD28CCF542E5}"/>
            </a:ext>
          </a:extLst>
        </xdr:cNvPr>
        <xdr:cNvSpPr/>
      </xdr:nvSpPr>
      <xdr:spPr>
        <a:xfrm>
          <a:off x="162687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93634</xdr:rowOff>
    </xdr:from>
    <xdr:ext cx="405111" cy="259045"/>
    <xdr:sp macro="" textlink="">
      <xdr:nvSpPr>
        <xdr:cNvPr id="685" name="【公民館】&#10;有形固定資産減価償却率該当値テキスト">
          <a:extLst>
            <a:ext uri="{FF2B5EF4-FFF2-40B4-BE49-F238E27FC236}">
              <a16:creationId xmlns:a16="http://schemas.microsoft.com/office/drawing/2014/main" id="{AAA5603C-2393-4C22-B6F3-7334A27D65FD}"/>
            </a:ext>
          </a:extLst>
        </xdr:cNvPr>
        <xdr:cNvSpPr txBox="1"/>
      </xdr:nvSpPr>
      <xdr:spPr>
        <a:xfrm>
          <a:off x="16357600" y="17581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120106</xdr:rowOff>
    </xdr:from>
    <xdr:to>
      <xdr:col>81</xdr:col>
      <xdr:colOff>101600</xdr:colOff>
      <xdr:row>103</xdr:row>
      <xdr:rowOff>50256</xdr:rowOff>
    </xdr:to>
    <xdr:sp macro="" textlink="">
      <xdr:nvSpPr>
        <xdr:cNvPr id="686" name="楕円 685">
          <a:extLst>
            <a:ext uri="{FF2B5EF4-FFF2-40B4-BE49-F238E27FC236}">
              <a16:creationId xmlns:a16="http://schemas.microsoft.com/office/drawing/2014/main" id="{52A29CF9-F86B-4C29-A17F-08F45FA0C03B}"/>
            </a:ext>
          </a:extLst>
        </xdr:cNvPr>
        <xdr:cNvSpPr/>
      </xdr:nvSpPr>
      <xdr:spPr>
        <a:xfrm>
          <a:off x="15430500" y="1760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166007</xdr:rowOff>
    </xdr:from>
    <xdr:to>
      <xdr:col>85</xdr:col>
      <xdr:colOff>127000</xdr:colOff>
      <xdr:row>102</xdr:row>
      <xdr:rowOff>170906</xdr:rowOff>
    </xdr:to>
    <xdr:cxnSp macro="">
      <xdr:nvCxnSpPr>
        <xdr:cNvPr id="687" name="直線コネクタ 686">
          <a:extLst>
            <a:ext uri="{FF2B5EF4-FFF2-40B4-BE49-F238E27FC236}">
              <a16:creationId xmlns:a16="http://schemas.microsoft.com/office/drawing/2014/main" id="{64058853-1D3E-4CF8-88EB-53683B27AB61}"/>
            </a:ext>
          </a:extLst>
        </xdr:cNvPr>
        <xdr:cNvCxnSpPr/>
      </xdr:nvCxnSpPr>
      <xdr:spPr>
        <a:xfrm flipV="1">
          <a:off x="15481300" y="1765390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144599</xdr:rowOff>
    </xdr:from>
    <xdr:to>
      <xdr:col>76</xdr:col>
      <xdr:colOff>165100</xdr:colOff>
      <xdr:row>103</xdr:row>
      <xdr:rowOff>74749</xdr:rowOff>
    </xdr:to>
    <xdr:sp macro="" textlink="">
      <xdr:nvSpPr>
        <xdr:cNvPr id="688" name="楕円 687">
          <a:extLst>
            <a:ext uri="{FF2B5EF4-FFF2-40B4-BE49-F238E27FC236}">
              <a16:creationId xmlns:a16="http://schemas.microsoft.com/office/drawing/2014/main" id="{F2A35B8A-F33D-4BDA-88CD-512F6C216E0A}"/>
            </a:ext>
          </a:extLst>
        </xdr:cNvPr>
        <xdr:cNvSpPr/>
      </xdr:nvSpPr>
      <xdr:spPr>
        <a:xfrm>
          <a:off x="14541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170906</xdr:rowOff>
    </xdr:from>
    <xdr:to>
      <xdr:col>81</xdr:col>
      <xdr:colOff>50800</xdr:colOff>
      <xdr:row>103</xdr:row>
      <xdr:rowOff>23949</xdr:rowOff>
    </xdr:to>
    <xdr:cxnSp macro="">
      <xdr:nvCxnSpPr>
        <xdr:cNvPr id="689" name="直線コネクタ 688">
          <a:extLst>
            <a:ext uri="{FF2B5EF4-FFF2-40B4-BE49-F238E27FC236}">
              <a16:creationId xmlns:a16="http://schemas.microsoft.com/office/drawing/2014/main" id="{0CCAC3FF-CF00-41E1-B026-7C048B42202C}"/>
            </a:ext>
          </a:extLst>
        </xdr:cNvPr>
        <xdr:cNvCxnSpPr/>
      </xdr:nvCxnSpPr>
      <xdr:spPr>
        <a:xfrm flipV="1">
          <a:off x="14592300" y="1765880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690" name="n_1aveValue【公民館】&#10;有形固定資産減価償却率">
          <a:extLst>
            <a:ext uri="{FF2B5EF4-FFF2-40B4-BE49-F238E27FC236}">
              <a16:creationId xmlns:a16="http://schemas.microsoft.com/office/drawing/2014/main" id="{C1C0B053-D6E4-4813-8804-5C8D2F805066}"/>
            </a:ext>
          </a:extLst>
        </xdr:cNvPr>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91" name="n_2aveValue【公民館】&#10;有形固定資産減価償却率">
          <a:extLst>
            <a:ext uri="{FF2B5EF4-FFF2-40B4-BE49-F238E27FC236}">
              <a16:creationId xmlns:a16="http://schemas.microsoft.com/office/drawing/2014/main" id="{CFD0873A-0A70-4A88-BC12-3301F5D760D0}"/>
            </a:ext>
          </a:extLst>
        </xdr:cNvPr>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92" name="n_3aveValue【公民館】&#10;有形固定資産減価償却率">
          <a:extLst>
            <a:ext uri="{FF2B5EF4-FFF2-40B4-BE49-F238E27FC236}">
              <a16:creationId xmlns:a16="http://schemas.microsoft.com/office/drawing/2014/main" id="{05D8D2E6-A12C-4AA9-AE0E-190FF1280779}"/>
            </a:ext>
          </a:extLst>
        </xdr:cNvPr>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41383</xdr:rowOff>
    </xdr:from>
    <xdr:ext cx="405111" cy="259045"/>
    <xdr:sp macro="" textlink="">
      <xdr:nvSpPr>
        <xdr:cNvPr id="693" name="n_1mainValue【公民館】&#10;有形固定資産減価償却率">
          <a:extLst>
            <a:ext uri="{FF2B5EF4-FFF2-40B4-BE49-F238E27FC236}">
              <a16:creationId xmlns:a16="http://schemas.microsoft.com/office/drawing/2014/main" id="{3C85E249-A89E-4350-9B64-3674D1B6993B}"/>
            </a:ext>
          </a:extLst>
        </xdr:cNvPr>
        <xdr:cNvSpPr txBox="1"/>
      </xdr:nvSpPr>
      <xdr:spPr>
        <a:xfrm>
          <a:off x="152660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65876</xdr:rowOff>
    </xdr:from>
    <xdr:ext cx="405111" cy="259045"/>
    <xdr:sp macro="" textlink="">
      <xdr:nvSpPr>
        <xdr:cNvPr id="694" name="n_2mainValue【公民館】&#10;有形固定資産減価償却率">
          <a:extLst>
            <a:ext uri="{FF2B5EF4-FFF2-40B4-BE49-F238E27FC236}">
              <a16:creationId xmlns:a16="http://schemas.microsoft.com/office/drawing/2014/main" id="{41A1F6DB-DCE6-4D56-97D6-1AAFD3DDEF23}"/>
            </a:ext>
          </a:extLst>
        </xdr:cNvPr>
        <xdr:cNvSpPr txBox="1"/>
      </xdr:nvSpPr>
      <xdr:spPr>
        <a:xfrm>
          <a:off x="14389744" y="1772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88D0369-7342-4865-BEFC-2BA063A70B7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63EAF1BD-CE48-41D7-9000-019FED5A7D0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8FBD77F6-AD6A-4F50-AD75-25B18B5931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B9AA2FF2-A426-4578-84C3-A315FA9BDEC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BCD13780-7144-49D3-8440-6CCD9C9CAF6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39E8AB11-E352-4005-88E2-6E6E5BAD0E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EAD6ECC9-4D70-4057-AF91-6B05BD7EE9C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1C08C97C-DDE3-46FD-85F0-7052EDE6599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2AD7EF4-54E9-4BFD-886F-085BB48AE61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47070869-E8F2-4B59-8FF8-770BB4C0CBA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5" name="直線コネクタ 704">
          <a:extLst>
            <a:ext uri="{FF2B5EF4-FFF2-40B4-BE49-F238E27FC236}">
              <a16:creationId xmlns:a16="http://schemas.microsoft.com/office/drawing/2014/main" id="{DB1BDC3C-922C-4B6F-8938-254DF93C01D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6" name="テキスト ボックス 705">
          <a:extLst>
            <a:ext uri="{FF2B5EF4-FFF2-40B4-BE49-F238E27FC236}">
              <a16:creationId xmlns:a16="http://schemas.microsoft.com/office/drawing/2014/main" id="{5B318C36-F377-4382-93AA-49E134EA876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7" name="直線コネクタ 706">
          <a:extLst>
            <a:ext uri="{FF2B5EF4-FFF2-40B4-BE49-F238E27FC236}">
              <a16:creationId xmlns:a16="http://schemas.microsoft.com/office/drawing/2014/main" id="{D3841A55-4284-4395-A926-9B4FF95978A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8" name="テキスト ボックス 707">
          <a:extLst>
            <a:ext uri="{FF2B5EF4-FFF2-40B4-BE49-F238E27FC236}">
              <a16:creationId xmlns:a16="http://schemas.microsoft.com/office/drawing/2014/main" id="{3983FCDF-99D7-42A5-BD7C-FB3D210317B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9" name="直線コネクタ 708">
          <a:extLst>
            <a:ext uri="{FF2B5EF4-FFF2-40B4-BE49-F238E27FC236}">
              <a16:creationId xmlns:a16="http://schemas.microsoft.com/office/drawing/2014/main" id="{F812DAE0-BF61-44EB-99F6-47496AFBF06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0" name="テキスト ボックス 709">
          <a:extLst>
            <a:ext uri="{FF2B5EF4-FFF2-40B4-BE49-F238E27FC236}">
              <a16:creationId xmlns:a16="http://schemas.microsoft.com/office/drawing/2014/main" id="{46474086-4899-48D9-A90A-95E9E5EC58E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1" name="直線コネクタ 710">
          <a:extLst>
            <a:ext uri="{FF2B5EF4-FFF2-40B4-BE49-F238E27FC236}">
              <a16:creationId xmlns:a16="http://schemas.microsoft.com/office/drawing/2014/main" id="{E43A3750-A4A8-4433-97B7-25419E1C7DF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2" name="テキスト ボックス 711">
          <a:extLst>
            <a:ext uri="{FF2B5EF4-FFF2-40B4-BE49-F238E27FC236}">
              <a16:creationId xmlns:a16="http://schemas.microsoft.com/office/drawing/2014/main" id="{C49AACAE-B100-4E82-AD6D-117DFCA65984}"/>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3" name="直線コネクタ 712">
          <a:extLst>
            <a:ext uri="{FF2B5EF4-FFF2-40B4-BE49-F238E27FC236}">
              <a16:creationId xmlns:a16="http://schemas.microsoft.com/office/drawing/2014/main" id="{D7F079CE-1D7F-4C2B-BDF2-DDBC84B08A5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4" name="テキスト ボックス 713">
          <a:extLst>
            <a:ext uri="{FF2B5EF4-FFF2-40B4-BE49-F238E27FC236}">
              <a16:creationId xmlns:a16="http://schemas.microsoft.com/office/drawing/2014/main" id="{97EAA851-84C4-46EC-9793-15B00B48E79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5" name="直線コネクタ 714">
          <a:extLst>
            <a:ext uri="{FF2B5EF4-FFF2-40B4-BE49-F238E27FC236}">
              <a16:creationId xmlns:a16="http://schemas.microsoft.com/office/drawing/2014/main" id="{8E1CFA92-D113-4AF7-8166-E9995E52523E}"/>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6" name="テキスト ボックス 715">
          <a:extLst>
            <a:ext uri="{FF2B5EF4-FFF2-40B4-BE49-F238E27FC236}">
              <a16:creationId xmlns:a16="http://schemas.microsoft.com/office/drawing/2014/main" id="{B39A77EC-A6CF-4838-ACE7-D2677E4542EC}"/>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9D18F76A-0B30-4951-AE05-A143295615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F2FA4C69-668B-495C-A149-979B26BF2F4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7B77B466-CF1A-4BDF-A409-98E83CD38A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20" name="直線コネクタ 719">
          <a:extLst>
            <a:ext uri="{FF2B5EF4-FFF2-40B4-BE49-F238E27FC236}">
              <a16:creationId xmlns:a16="http://schemas.microsoft.com/office/drawing/2014/main" id="{42E896E7-8C59-47A7-B240-23E51EBDA6EE}"/>
            </a:ext>
          </a:extLst>
        </xdr:cNvPr>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21" name="【公民館】&#10;一人当たり面積最小値テキスト">
          <a:extLst>
            <a:ext uri="{FF2B5EF4-FFF2-40B4-BE49-F238E27FC236}">
              <a16:creationId xmlns:a16="http://schemas.microsoft.com/office/drawing/2014/main" id="{480A01D8-2C42-49AB-B33B-22AA4B36BB15}"/>
            </a:ext>
          </a:extLst>
        </xdr:cNvPr>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2" name="直線コネクタ 721">
          <a:extLst>
            <a:ext uri="{FF2B5EF4-FFF2-40B4-BE49-F238E27FC236}">
              <a16:creationId xmlns:a16="http://schemas.microsoft.com/office/drawing/2014/main" id="{14DA7FAC-CCED-418E-BCF2-F4DB346B072B}"/>
            </a:ext>
          </a:extLst>
        </xdr:cNvPr>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3" name="【公民館】&#10;一人当たり面積最大値テキスト">
          <a:extLst>
            <a:ext uri="{FF2B5EF4-FFF2-40B4-BE49-F238E27FC236}">
              <a16:creationId xmlns:a16="http://schemas.microsoft.com/office/drawing/2014/main" id="{DF6FEB59-0BCA-4E86-91A5-777034A26D2A}"/>
            </a:ext>
          </a:extLst>
        </xdr:cNvPr>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4" name="直線コネクタ 723">
          <a:extLst>
            <a:ext uri="{FF2B5EF4-FFF2-40B4-BE49-F238E27FC236}">
              <a16:creationId xmlns:a16="http://schemas.microsoft.com/office/drawing/2014/main" id="{5C4F1E47-337D-4DFC-BF32-62385BF4B941}"/>
            </a:ext>
          </a:extLst>
        </xdr:cNvPr>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35214</xdr:rowOff>
    </xdr:from>
    <xdr:ext cx="469744" cy="259045"/>
    <xdr:sp macro="" textlink="">
      <xdr:nvSpPr>
        <xdr:cNvPr id="725" name="【公民館】&#10;一人当たり面積平均値テキスト">
          <a:extLst>
            <a:ext uri="{FF2B5EF4-FFF2-40B4-BE49-F238E27FC236}">
              <a16:creationId xmlns:a16="http://schemas.microsoft.com/office/drawing/2014/main" id="{798C2BB8-6878-4264-A4C5-5DDEC49FC4E2}"/>
            </a:ext>
          </a:extLst>
        </xdr:cNvPr>
        <xdr:cNvSpPr txBox="1"/>
      </xdr:nvSpPr>
      <xdr:spPr>
        <a:xfrm>
          <a:off x="22199600" y="18037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26" name="フローチャート: 判断 725">
          <a:extLst>
            <a:ext uri="{FF2B5EF4-FFF2-40B4-BE49-F238E27FC236}">
              <a16:creationId xmlns:a16="http://schemas.microsoft.com/office/drawing/2014/main" id="{005AAF70-0D61-4E0C-AE3B-C5BB5E162A7D}"/>
            </a:ext>
          </a:extLst>
        </xdr:cNvPr>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27" name="フローチャート: 判断 726">
          <a:extLst>
            <a:ext uri="{FF2B5EF4-FFF2-40B4-BE49-F238E27FC236}">
              <a16:creationId xmlns:a16="http://schemas.microsoft.com/office/drawing/2014/main" id="{DE920F7C-1F0A-4800-B92C-1221EF1C4AEE}"/>
            </a:ext>
          </a:extLst>
        </xdr:cNvPr>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28" name="フローチャート: 判断 727">
          <a:extLst>
            <a:ext uri="{FF2B5EF4-FFF2-40B4-BE49-F238E27FC236}">
              <a16:creationId xmlns:a16="http://schemas.microsoft.com/office/drawing/2014/main" id="{139F3833-0E64-47B5-B338-0B71FA3BFAA8}"/>
            </a:ext>
          </a:extLst>
        </xdr:cNvPr>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29" name="フローチャート: 判断 728">
          <a:extLst>
            <a:ext uri="{FF2B5EF4-FFF2-40B4-BE49-F238E27FC236}">
              <a16:creationId xmlns:a16="http://schemas.microsoft.com/office/drawing/2014/main" id="{9BBC5EAC-C2B7-48A5-986C-CC6171C6C9AC}"/>
            </a:ext>
          </a:extLst>
        </xdr:cNvPr>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6D338A5-B7DA-41FC-ACDA-22A22707B0E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F722AE8-1DA9-4EE8-994D-B23CC80A6E2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67057B64-712B-4783-90AE-3B51B70BDBF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FB31303F-C19B-42A8-9CDB-DBB3DEE1666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247F4565-32AC-4898-AA63-83D375CD03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77651</xdr:rowOff>
    </xdr:from>
    <xdr:to>
      <xdr:col>116</xdr:col>
      <xdr:colOff>114300</xdr:colOff>
      <xdr:row>108</xdr:row>
      <xdr:rowOff>7801</xdr:rowOff>
    </xdr:to>
    <xdr:sp macro="" textlink="">
      <xdr:nvSpPr>
        <xdr:cNvPr id="735" name="楕円 734">
          <a:extLst>
            <a:ext uri="{FF2B5EF4-FFF2-40B4-BE49-F238E27FC236}">
              <a16:creationId xmlns:a16="http://schemas.microsoft.com/office/drawing/2014/main" id="{AA0041B3-5F11-4817-A1C1-ECA479BFFA1A}"/>
            </a:ext>
          </a:extLst>
        </xdr:cNvPr>
        <xdr:cNvSpPr/>
      </xdr:nvSpPr>
      <xdr:spPr>
        <a:xfrm>
          <a:off x="22110700" y="1842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56078</xdr:rowOff>
    </xdr:from>
    <xdr:ext cx="469744" cy="259045"/>
    <xdr:sp macro="" textlink="">
      <xdr:nvSpPr>
        <xdr:cNvPr id="736" name="【公民館】&#10;一人当たり面積該当値テキスト">
          <a:extLst>
            <a:ext uri="{FF2B5EF4-FFF2-40B4-BE49-F238E27FC236}">
              <a16:creationId xmlns:a16="http://schemas.microsoft.com/office/drawing/2014/main" id="{B61FF485-89FE-497D-917D-291BE0CF6835}"/>
            </a:ext>
          </a:extLst>
        </xdr:cNvPr>
        <xdr:cNvSpPr txBox="1"/>
      </xdr:nvSpPr>
      <xdr:spPr>
        <a:xfrm>
          <a:off x="22199600" y="1840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80918</xdr:rowOff>
    </xdr:from>
    <xdr:to>
      <xdr:col>112</xdr:col>
      <xdr:colOff>38100</xdr:colOff>
      <xdr:row>108</xdr:row>
      <xdr:rowOff>11068</xdr:rowOff>
    </xdr:to>
    <xdr:sp macro="" textlink="">
      <xdr:nvSpPr>
        <xdr:cNvPr id="737" name="楕円 736">
          <a:extLst>
            <a:ext uri="{FF2B5EF4-FFF2-40B4-BE49-F238E27FC236}">
              <a16:creationId xmlns:a16="http://schemas.microsoft.com/office/drawing/2014/main" id="{2B045607-2D40-434A-A97A-95B5A999602E}"/>
            </a:ext>
          </a:extLst>
        </xdr:cNvPr>
        <xdr:cNvSpPr/>
      </xdr:nvSpPr>
      <xdr:spPr>
        <a:xfrm>
          <a:off x="21272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128451</xdr:rowOff>
    </xdr:from>
    <xdr:to>
      <xdr:col>116</xdr:col>
      <xdr:colOff>63500</xdr:colOff>
      <xdr:row>107</xdr:row>
      <xdr:rowOff>131718</xdr:rowOff>
    </xdr:to>
    <xdr:cxnSp macro="">
      <xdr:nvCxnSpPr>
        <xdr:cNvPr id="738" name="直線コネクタ 737">
          <a:extLst>
            <a:ext uri="{FF2B5EF4-FFF2-40B4-BE49-F238E27FC236}">
              <a16:creationId xmlns:a16="http://schemas.microsoft.com/office/drawing/2014/main" id="{E6192B9E-8FE8-40D0-B922-CAE9CE5AA448}"/>
            </a:ext>
          </a:extLst>
        </xdr:cNvPr>
        <xdr:cNvCxnSpPr/>
      </xdr:nvCxnSpPr>
      <xdr:spPr>
        <a:xfrm flipV="1">
          <a:off x="21323300" y="18473601"/>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51526</xdr:rowOff>
    </xdr:from>
    <xdr:to>
      <xdr:col>107</xdr:col>
      <xdr:colOff>101600</xdr:colOff>
      <xdr:row>107</xdr:row>
      <xdr:rowOff>153126</xdr:rowOff>
    </xdr:to>
    <xdr:sp macro="" textlink="">
      <xdr:nvSpPr>
        <xdr:cNvPr id="739" name="楕円 738">
          <a:extLst>
            <a:ext uri="{FF2B5EF4-FFF2-40B4-BE49-F238E27FC236}">
              <a16:creationId xmlns:a16="http://schemas.microsoft.com/office/drawing/2014/main" id="{2DEC352E-5A28-4BC6-955D-36F417D7A845}"/>
            </a:ext>
          </a:extLst>
        </xdr:cNvPr>
        <xdr:cNvSpPr/>
      </xdr:nvSpPr>
      <xdr:spPr>
        <a:xfrm>
          <a:off x="20383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102326</xdr:rowOff>
    </xdr:from>
    <xdr:to>
      <xdr:col>111</xdr:col>
      <xdr:colOff>177800</xdr:colOff>
      <xdr:row>107</xdr:row>
      <xdr:rowOff>131718</xdr:rowOff>
    </xdr:to>
    <xdr:cxnSp macro="">
      <xdr:nvCxnSpPr>
        <xdr:cNvPr id="740" name="直線コネクタ 739">
          <a:extLst>
            <a:ext uri="{FF2B5EF4-FFF2-40B4-BE49-F238E27FC236}">
              <a16:creationId xmlns:a16="http://schemas.microsoft.com/office/drawing/2014/main" id="{0FF71043-1475-4A14-B062-E1345EB3CBA9}"/>
            </a:ext>
          </a:extLst>
        </xdr:cNvPr>
        <xdr:cNvCxnSpPr/>
      </xdr:nvCxnSpPr>
      <xdr:spPr>
        <a:xfrm>
          <a:off x="20434300" y="1844747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127198</xdr:rowOff>
    </xdr:from>
    <xdr:ext cx="469744" cy="259045"/>
    <xdr:sp macro="" textlink="">
      <xdr:nvSpPr>
        <xdr:cNvPr id="741" name="n_1aveValue【公民館】&#10;一人当たり面積">
          <a:extLst>
            <a:ext uri="{FF2B5EF4-FFF2-40B4-BE49-F238E27FC236}">
              <a16:creationId xmlns:a16="http://schemas.microsoft.com/office/drawing/2014/main" id="{182B2190-7EE3-41C3-90CE-CC2255BA715A}"/>
            </a:ext>
          </a:extLst>
        </xdr:cNvPr>
        <xdr:cNvSpPr txBox="1"/>
      </xdr:nvSpPr>
      <xdr:spPr>
        <a:xfrm>
          <a:off x="21075727" y="1795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42" name="n_2aveValue【公民館】&#10;一人当たり面積">
          <a:extLst>
            <a:ext uri="{FF2B5EF4-FFF2-40B4-BE49-F238E27FC236}">
              <a16:creationId xmlns:a16="http://schemas.microsoft.com/office/drawing/2014/main" id="{0C81514B-4E47-4CA2-AE44-72A66C423168}"/>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743" name="n_3aveValue【公民館】&#10;一人当たり面積">
          <a:extLst>
            <a:ext uri="{FF2B5EF4-FFF2-40B4-BE49-F238E27FC236}">
              <a16:creationId xmlns:a16="http://schemas.microsoft.com/office/drawing/2014/main" id="{AA245B55-78FE-4044-9C55-6786FC0AEC8C}"/>
            </a:ext>
          </a:extLst>
        </xdr:cNvPr>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2195</xdr:rowOff>
    </xdr:from>
    <xdr:ext cx="469744" cy="259045"/>
    <xdr:sp macro="" textlink="">
      <xdr:nvSpPr>
        <xdr:cNvPr id="744" name="n_1mainValue【公民館】&#10;一人当たり面積">
          <a:extLst>
            <a:ext uri="{FF2B5EF4-FFF2-40B4-BE49-F238E27FC236}">
              <a16:creationId xmlns:a16="http://schemas.microsoft.com/office/drawing/2014/main" id="{6A0297C7-A7E5-40F9-9F42-0D1C4A573FF8}"/>
            </a:ext>
          </a:extLst>
        </xdr:cNvPr>
        <xdr:cNvSpPr txBox="1"/>
      </xdr:nvSpPr>
      <xdr:spPr>
        <a:xfrm>
          <a:off x="21075727" y="1851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144253</xdr:rowOff>
    </xdr:from>
    <xdr:ext cx="469744" cy="259045"/>
    <xdr:sp macro="" textlink="">
      <xdr:nvSpPr>
        <xdr:cNvPr id="745" name="n_2mainValue【公民館】&#10;一人当たり面積">
          <a:extLst>
            <a:ext uri="{FF2B5EF4-FFF2-40B4-BE49-F238E27FC236}">
              <a16:creationId xmlns:a16="http://schemas.microsoft.com/office/drawing/2014/main" id="{0DD6968D-B941-4E9E-9872-6CA51B6C8173}"/>
            </a:ext>
          </a:extLst>
        </xdr:cNvPr>
        <xdr:cNvSpPr txBox="1"/>
      </xdr:nvSpPr>
      <xdr:spPr>
        <a:xfrm>
          <a:off x="20199427" y="184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D20AC5C8-8AE9-43CE-9D81-8280FC23FBF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158A93BB-4B5F-4D41-A22B-F2F19D67D0B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50F1D6A3-37AF-4C7B-9BC3-8FA83BD584D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施設の大半が有形固定資産減価償却率</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％を超えており、将来的な施設等の更新時期や更新費用について留意する必要がある。今後は公共施設等総合管理計画に基づいた個別施設計画に沿って、計画を推進していくことが必要である。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D4E02E-45C4-45B2-ABCE-0ADF4D4D639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5BFD079-1ECD-46F1-A087-8571C416A67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6817D22-A389-4669-B9B1-0B3F1C74D3D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4C8602-1623-484E-87ED-6B4B859596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3E40C49-54E7-42DF-9852-8419B51304D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1F7850A-6805-4442-A6DB-35810E3699B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B5051A6-0F00-4BC3-A96E-BBB0DD7B36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F703D87-6587-497B-97B7-03F475D7487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BF4A4CF-AA84-49EE-ADCE-B5D625B7C4E4}"/>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CBDC76-CBBB-49B5-BFA8-4E6C7DA2B82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
11,909
42.97
5,722,913
5,413,486
270,219
3,403,467
4,290,065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B553CE-658B-4812-8370-3AAF95FE70A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D8B392D-3D2F-4DD1-8C2E-47BF7AA4FF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E3274A-B111-4C31-BB25-3C208667FCF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675928D-5763-4CE9-8EF0-771ED408954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063A2D6-894D-4937-A57F-FEF2EBEB656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88D4411-5602-4624-905D-FCA273D3D1E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F16F880-0EE5-412F-99DE-0EA1E595E91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8FDD1A1-A5D0-441C-BD4D-763A9776E8E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CB62D6B-9825-4DC3-A704-7D32F0AD0E7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6251B0-DF4E-42DA-B8D6-3814E00E50A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3F591D-88B9-47D6-B2E6-F8ECD28F5A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0D087AF-3855-4101-A7AE-75B9583BC49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3C4665D-DAD5-42E1-BF19-42298DAD57D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69B820D-084A-4CD1-9C47-AE07AE73F3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D5D4D17-8827-434C-B95D-3CA6583EB5F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BF29AE0-103E-4B80-BE8F-6DB8106D58D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3D1E0FA-8FE3-45EF-BC37-1A80D389ED33}"/>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CB0A3BC-0A87-4790-BBFF-A2C7EC99496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4D15A7B-9559-495C-8372-7E533B6DEF2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B438C9D-7DBC-498A-AC1D-5ADB6B369332}"/>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8E844EF-AEDE-43DE-B908-0D310828308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3454732-EE4B-48AB-B260-DA3AA6D2C8F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4588A05A-8E7F-49AB-AF39-228A2DBA8EF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73169BEF-7A26-439F-A9AE-03C498C724C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62A290ED-A64B-437E-BDD9-B99584C10C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419AFFE-DA69-4F41-BBB6-710517DFAD6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98E1F18-04B7-492C-8E76-D927F880C0D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9CD8A192-FE7A-44D9-B577-D2F0040DF644}"/>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0F2C5F2E-5ED3-4BAE-92EA-71E54E7890D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F0FA3EBA-977A-492D-97E2-2EF5432C820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83B8ADCB-3D40-4B60-8F46-D773301BD3E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24C5F749-4ED4-4AB7-82C6-29E218CE19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F7505D8F-3072-4C1F-AFB3-9066F8C06E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52DAFEEC-1CBE-43FE-9F9D-EFC847F1CD6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6E76EF09-6D30-49CA-B6A4-9AFE06E314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885BB5AB-A008-4DCA-BA37-5D10F4F72954}"/>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F0F03A98-248A-45AE-811B-C07325014E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58520E19-1124-45E4-8CB4-EAFB9A942B4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4E8D013D-D768-4100-A469-023311908E8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7703C8DA-DDA8-4D76-B346-3B075E0B5F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78EE4423-1677-4F71-83A6-3C4850FA9DA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A0DC25E7-9E6C-4424-A69D-17F9A76A742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639DD8AB-6F26-404C-BEDE-9E507CEF2C7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02B5FCEB-FE85-4F58-B3BB-4B5135EF1A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4953B5F3-813F-4307-BA40-E055665F86A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67BCCB68-45F0-4F5A-8E6A-2241859D7E7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C58394E3-C301-47B8-9B86-AD5E3705B8E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9DBC0FE4-77A4-47F0-8B18-4985F8E8A06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434E0A03-6E6B-4FCD-A47C-D009A2B2DD9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541267AE-CC14-45BD-A664-6565BBA8711B}"/>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CC17BCF1-1552-4FC4-83BB-A535F450712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CCB0374E-0207-4F45-9F78-B496140B1BBB}"/>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BA392A5C-DF0B-45A3-80AD-F4A3EB4F59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30FA49A9-9375-42FA-B2C4-FF4179A5670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1DF90EA4-A041-4987-AA66-4D71E39D38B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8E45388B-452E-4654-ACAA-DB9A5C53A80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275FA15C-2D3B-4A7B-B8E7-E3B89F41277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44D66852-9A1E-4815-BB6C-1F9E334C4A5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FABC1F3B-989A-485B-B5CF-5629EC2015C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EC31F6BE-4B98-4DFA-9A84-E07DE11A9E1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72" name="直線コネクタ 71">
          <a:extLst>
            <a:ext uri="{FF2B5EF4-FFF2-40B4-BE49-F238E27FC236}">
              <a16:creationId xmlns:a16="http://schemas.microsoft.com/office/drawing/2014/main" id="{39173015-CBD0-43FC-904E-905823745F70}"/>
            </a:ext>
          </a:extLst>
        </xdr:cNvPr>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758B81BF-7B9E-44A5-98CA-CAD98D7F6702}"/>
            </a:ext>
          </a:extLst>
        </xdr:cNvPr>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74" name="直線コネクタ 73">
          <a:extLst>
            <a:ext uri="{FF2B5EF4-FFF2-40B4-BE49-F238E27FC236}">
              <a16:creationId xmlns:a16="http://schemas.microsoft.com/office/drawing/2014/main" id="{582E41B7-0D04-4CAB-BC55-9C74C0C7B478}"/>
            </a:ext>
          </a:extLst>
        </xdr:cNvPr>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548EBA6B-CEB5-4F22-BFC0-6417580BBE5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0F90075C-F236-4439-8E67-1EA9856DBA7C}"/>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AC1CB299-CB8A-42F1-82E2-5D078292168B}"/>
            </a:ext>
          </a:extLst>
        </xdr:cNvPr>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78" name="フローチャート: 判断 77">
          <a:extLst>
            <a:ext uri="{FF2B5EF4-FFF2-40B4-BE49-F238E27FC236}">
              <a16:creationId xmlns:a16="http://schemas.microsoft.com/office/drawing/2014/main" id="{27CF689F-6966-4F34-AE41-32B0DC831B25}"/>
            </a:ext>
          </a:extLst>
        </xdr:cNvPr>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79" name="フローチャート: 判断 78">
          <a:extLst>
            <a:ext uri="{FF2B5EF4-FFF2-40B4-BE49-F238E27FC236}">
              <a16:creationId xmlns:a16="http://schemas.microsoft.com/office/drawing/2014/main" id="{F83064B1-F4A2-46C3-991E-B0E490A0EB2E}"/>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42562</xdr:rowOff>
    </xdr:from>
    <xdr:ext cx="405111" cy="259045"/>
    <xdr:sp macro="" textlink="">
      <xdr:nvSpPr>
        <xdr:cNvPr id="80" name="n_1aveValue【体育館・プール】&#10;有形固定資産減価償却率">
          <a:extLst>
            <a:ext uri="{FF2B5EF4-FFF2-40B4-BE49-F238E27FC236}">
              <a16:creationId xmlns:a16="http://schemas.microsoft.com/office/drawing/2014/main" id="{A26BA13D-2353-4129-9D87-AAC1852B3CC9}"/>
            </a:ext>
          </a:extLst>
        </xdr:cNvPr>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116840</xdr:rowOff>
    </xdr:from>
    <xdr:to>
      <xdr:col>15</xdr:col>
      <xdr:colOff>101600</xdr:colOff>
      <xdr:row>60</xdr:row>
      <xdr:rowOff>46990</xdr:rowOff>
    </xdr:to>
    <xdr:sp macro="" textlink="">
      <xdr:nvSpPr>
        <xdr:cNvPr id="81" name="フローチャート: 判断 80">
          <a:extLst>
            <a:ext uri="{FF2B5EF4-FFF2-40B4-BE49-F238E27FC236}">
              <a16:creationId xmlns:a16="http://schemas.microsoft.com/office/drawing/2014/main" id="{F510BC15-8636-4823-8730-BA9A4C9F8BEB}"/>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38117</xdr:rowOff>
    </xdr:from>
    <xdr:ext cx="405111" cy="259045"/>
    <xdr:sp macro="" textlink="">
      <xdr:nvSpPr>
        <xdr:cNvPr id="82" name="n_2aveValue【体育館・プール】&#10;有形固定資産減価償却率">
          <a:extLst>
            <a:ext uri="{FF2B5EF4-FFF2-40B4-BE49-F238E27FC236}">
              <a16:creationId xmlns:a16="http://schemas.microsoft.com/office/drawing/2014/main" id="{9DEDFAF1-65A3-45E6-81E4-154F5F2BD689}"/>
            </a:ext>
          </a:extLst>
        </xdr:cNvPr>
        <xdr:cNvSpPr txBox="1"/>
      </xdr:nvSpPr>
      <xdr:spPr>
        <a:xfrm>
          <a:off x="2705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38735</xdr:rowOff>
    </xdr:from>
    <xdr:to>
      <xdr:col>10</xdr:col>
      <xdr:colOff>165100</xdr:colOff>
      <xdr:row>59</xdr:row>
      <xdr:rowOff>140335</xdr:rowOff>
    </xdr:to>
    <xdr:sp macro="" textlink="">
      <xdr:nvSpPr>
        <xdr:cNvPr id="83" name="フローチャート: 判断 82">
          <a:extLst>
            <a:ext uri="{FF2B5EF4-FFF2-40B4-BE49-F238E27FC236}">
              <a16:creationId xmlns:a16="http://schemas.microsoft.com/office/drawing/2014/main" id="{4DB07226-95D1-470C-91DC-9F63366DE1E6}"/>
            </a:ext>
          </a:extLst>
        </xdr:cNvPr>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57</xdr:row>
      <xdr:rowOff>156862</xdr:rowOff>
    </xdr:from>
    <xdr:ext cx="405111" cy="259045"/>
    <xdr:sp macro="" textlink="">
      <xdr:nvSpPr>
        <xdr:cNvPr id="84" name="n_3aveValue【体育館・プール】&#10;有形固定資産減価償却率">
          <a:extLst>
            <a:ext uri="{FF2B5EF4-FFF2-40B4-BE49-F238E27FC236}">
              <a16:creationId xmlns:a16="http://schemas.microsoft.com/office/drawing/2014/main" id="{8845CAA2-6247-4E5F-A679-693D7B2BAB3D}"/>
            </a:ext>
          </a:extLst>
        </xdr:cNvPr>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E2C7DF27-0A0E-4B2F-B8CD-0C584374CED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5FAD6DA-8C93-4BE8-91C0-1C187B78ECE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55DD1DE-CF62-44D9-9F4D-FEBFB9DC63C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A50C731F-D52F-4B27-8802-1A867AADE33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EC224E69-C049-4816-A2D2-6DE5302EEA8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8255</xdr:rowOff>
    </xdr:from>
    <xdr:to>
      <xdr:col>24</xdr:col>
      <xdr:colOff>114300</xdr:colOff>
      <xdr:row>64</xdr:row>
      <xdr:rowOff>109855</xdr:rowOff>
    </xdr:to>
    <xdr:sp macro="" textlink="">
      <xdr:nvSpPr>
        <xdr:cNvPr id="90" name="楕円 89">
          <a:extLst>
            <a:ext uri="{FF2B5EF4-FFF2-40B4-BE49-F238E27FC236}">
              <a16:creationId xmlns:a16="http://schemas.microsoft.com/office/drawing/2014/main" id="{F79BFC27-A188-4D69-9498-88432ACA6061}"/>
            </a:ext>
          </a:extLst>
        </xdr:cNvPr>
        <xdr:cNvSpPr/>
      </xdr:nvSpPr>
      <xdr:spPr>
        <a:xfrm>
          <a:off x="45847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94632</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871B9D48-BB04-4A70-BFB2-8DD4D474687F}"/>
            </a:ext>
          </a:extLst>
        </xdr:cNvPr>
        <xdr:cNvSpPr txBox="1"/>
      </xdr:nvSpPr>
      <xdr:spPr>
        <a:xfrm>
          <a:off x="4673600" y="1089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34925</xdr:rowOff>
    </xdr:from>
    <xdr:to>
      <xdr:col>20</xdr:col>
      <xdr:colOff>38100</xdr:colOff>
      <xdr:row>64</xdr:row>
      <xdr:rowOff>136525</xdr:rowOff>
    </xdr:to>
    <xdr:sp macro="" textlink="">
      <xdr:nvSpPr>
        <xdr:cNvPr id="92" name="楕円 91">
          <a:extLst>
            <a:ext uri="{FF2B5EF4-FFF2-40B4-BE49-F238E27FC236}">
              <a16:creationId xmlns:a16="http://schemas.microsoft.com/office/drawing/2014/main" id="{1D9E3A05-D12B-42BE-B77E-AA4A486EAE0E}"/>
            </a:ext>
          </a:extLst>
        </xdr:cNvPr>
        <xdr:cNvSpPr/>
      </xdr:nvSpPr>
      <xdr:spPr>
        <a:xfrm>
          <a:off x="3746500" y="11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59055</xdr:rowOff>
    </xdr:from>
    <xdr:to>
      <xdr:col>24</xdr:col>
      <xdr:colOff>63500</xdr:colOff>
      <xdr:row>64</xdr:row>
      <xdr:rowOff>85725</xdr:rowOff>
    </xdr:to>
    <xdr:cxnSp macro="">
      <xdr:nvCxnSpPr>
        <xdr:cNvPr id="93" name="直線コネクタ 92">
          <a:extLst>
            <a:ext uri="{FF2B5EF4-FFF2-40B4-BE49-F238E27FC236}">
              <a16:creationId xmlns:a16="http://schemas.microsoft.com/office/drawing/2014/main" id="{8598EFF0-637B-4F4B-B2B1-91E7C0D4A691}"/>
            </a:ext>
          </a:extLst>
        </xdr:cNvPr>
        <xdr:cNvCxnSpPr/>
      </xdr:nvCxnSpPr>
      <xdr:spPr>
        <a:xfrm flipV="1">
          <a:off x="3797300" y="110318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69215</xdr:rowOff>
    </xdr:from>
    <xdr:to>
      <xdr:col>15</xdr:col>
      <xdr:colOff>101600</xdr:colOff>
      <xdr:row>56</xdr:row>
      <xdr:rowOff>170815</xdr:rowOff>
    </xdr:to>
    <xdr:sp macro="" textlink="">
      <xdr:nvSpPr>
        <xdr:cNvPr id="94" name="楕円 93">
          <a:extLst>
            <a:ext uri="{FF2B5EF4-FFF2-40B4-BE49-F238E27FC236}">
              <a16:creationId xmlns:a16="http://schemas.microsoft.com/office/drawing/2014/main" id="{21C16B92-901D-4FF1-8FD1-D39703E84B4C}"/>
            </a:ext>
          </a:extLst>
        </xdr:cNvPr>
        <xdr:cNvSpPr/>
      </xdr:nvSpPr>
      <xdr:spPr>
        <a:xfrm>
          <a:off x="28575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120015</xdr:rowOff>
    </xdr:from>
    <xdr:to>
      <xdr:col>19</xdr:col>
      <xdr:colOff>177800</xdr:colOff>
      <xdr:row>64</xdr:row>
      <xdr:rowOff>85725</xdr:rowOff>
    </xdr:to>
    <xdr:cxnSp macro="">
      <xdr:nvCxnSpPr>
        <xdr:cNvPr id="95" name="直線コネクタ 94">
          <a:extLst>
            <a:ext uri="{FF2B5EF4-FFF2-40B4-BE49-F238E27FC236}">
              <a16:creationId xmlns:a16="http://schemas.microsoft.com/office/drawing/2014/main" id="{0C20655C-AB60-4584-961E-575D2B1C1AEF}"/>
            </a:ext>
          </a:extLst>
        </xdr:cNvPr>
        <xdr:cNvCxnSpPr/>
      </xdr:nvCxnSpPr>
      <xdr:spPr>
        <a:xfrm>
          <a:off x="2908300" y="9721215"/>
          <a:ext cx="889000" cy="13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64</xdr:row>
      <xdr:rowOff>127652</xdr:rowOff>
    </xdr:from>
    <xdr:ext cx="405111" cy="259045"/>
    <xdr:sp macro="" textlink="">
      <xdr:nvSpPr>
        <xdr:cNvPr id="96" name="n_1mainValue【体育館・プール】&#10;有形固定資産減価償却率">
          <a:extLst>
            <a:ext uri="{FF2B5EF4-FFF2-40B4-BE49-F238E27FC236}">
              <a16:creationId xmlns:a16="http://schemas.microsoft.com/office/drawing/2014/main" id="{82A63108-B4C7-4E25-BE7F-AECF5477F1AA}"/>
            </a:ext>
          </a:extLst>
        </xdr:cNvPr>
        <xdr:cNvSpPr txBox="1"/>
      </xdr:nvSpPr>
      <xdr:spPr>
        <a:xfrm>
          <a:off x="3582044"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15892</xdr:rowOff>
    </xdr:from>
    <xdr:ext cx="405111" cy="259045"/>
    <xdr:sp macro="" textlink="">
      <xdr:nvSpPr>
        <xdr:cNvPr id="97" name="n_2mainValue【体育館・プール】&#10;有形固定資産減価償却率">
          <a:extLst>
            <a:ext uri="{FF2B5EF4-FFF2-40B4-BE49-F238E27FC236}">
              <a16:creationId xmlns:a16="http://schemas.microsoft.com/office/drawing/2014/main" id="{2425C698-F3D6-4A39-BA45-6CB869651377}"/>
            </a:ext>
          </a:extLst>
        </xdr:cNvPr>
        <xdr:cNvSpPr txBox="1"/>
      </xdr:nvSpPr>
      <xdr:spPr>
        <a:xfrm>
          <a:off x="2705744" y="944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a:extLst>
            <a:ext uri="{FF2B5EF4-FFF2-40B4-BE49-F238E27FC236}">
              <a16:creationId xmlns:a16="http://schemas.microsoft.com/office/drawing/2014/main" id="{3B85F104-6051-4CF3-883D-E742A146801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a:extLst>
            <a:ext uri="{FF2B5EF4-FFF2-40B4-BE49-F238E27FC236}">
              <a16:creationId xmlns:a16="http://schemas.microsoft.com/office/drawing/2014/main" id="{61C195FA-A3A0-45EA-A553-C0C09CC75D2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a:extLst>
            <a:ext uri="{FF2B5EF4-FFF2-40B4-BE49-F238E27FC236}">
              <a16:creationId xmlns:a16="http://schemas.microsoft.com/office/drawing/2014/main" id="{F82238D4-BD6B-45F1-9D0B-FD49B61C906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a:extLst>
            <a:ext uri="{FF2B5EF4-FFF2-40B4-BE49-F238E27FC236}">
              <a16:creationId xmlns:a16="http://schemas.microsoft.com/office/drawing/2014/main" id="{4EAA07B5-146C-4A75-B847-A2A3A03DFF5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a:extLst>
            <a:ext uri="{FF2B5EF4-FFF2-40B4-BE49-F238E27FC236}">
              <a16:creationId xmlns:a16="http://schemas.microsoft.com/office/drawing/2014/main" id="{86C47558-FF70-4F17-9983-547643EF707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a:extLst>
            <a:ext uri="{FF2B5EF4-FFF2-40B4-BE49-F238E27FC236}">
              <a16:creationId xmlns:a16="http://schemas.microsoft.com/office/drawing/2014/main" id="{97650D60-C61D-41C8-99B2-AC79BBE8550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a:extLst>
            <a:ext uri="{FF2B5EF4-FFF2-40B4-BE49-F238E27FC236}">
              <a16:creationId xmlns:a16="http://schemas.microsoft.com/office/drawing/2014/main" id="{616C10E7-8B9C-4F3E-95AD-168CE8E229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a:extLst>
            <a:ext uri="{FF2B5EF4-FFF2-40B4-BE49-F238E27FC236}">
              <a16:creationId xmlns:a16="http://schemas.microsoft.com/office/drawing/2014/main" id="{9A7FFACB-4F49-4176-B7FB-730BBDEF401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a:extLst>
            <a:ext uri="{FF2B5EF4-FFF2-40B4-BE49-F238E27FC236}">
              <a16:creationId xmlns:a16="http://schemas.microsoft.com/office/drawing/2014/main" id="{6488B5EE-8E1C-4D4D-ADD6-31CE4A972AD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a:extLst>
            <a:ext uri="{FF2B5EF4-FFF2-40B4-BE49-F238E27FC236}">
              <a16:creationId xmlns:a16="http://schemas.microsoft.com/office/drawing/2014/main" id="{531C69D0-9B12-4EE2-B62F-10900265B5B4}"/>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8" name="直線コネクタ 107">
          <a:extLst>
            <a:ext uri="{FF2B5EF4-FFF2-40B4-BE49-F238E27FC236}">
              <a16:creationId xmlns:a16="http://schemas.microsoft.com/office/drawing/2014/main" id="{7C6FAC9E-7514-4E5A-986D-13EC9D67464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9" name="テキスト ボックス 108">
          <a:extLst>
            <a:ext uri="{FF2B5EF4-FFF2-40B4-BE49-F238E27FC236}">
              <a16:creationId xmlns:a16="http://schemas.microsoft.com/office/drawing/2014/main" id="{14B47E41-9398-4ACF-89AE-7543BE272C08}"/>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0" name="直線コネクタ 109">
          <a:extLst>
            <a:ext uri="{FF2B5EF4-FFF2-40B4-BE49-F238E27FC236}">
              <a16:creationId xmlns:a16="http://schemas.microsoft.com/office/drawing/2014/main" id="{AD4E516B-392C-49D9-92E5-1B5259AF5D1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11" name="テキスト ボックス 110">
          <a:extLst>
            <a:ext uri="{FF2B5EF4-FFF2-40B4-BE49-F238E27FC236}">
              <a16:creationId xmlns:a16="http://schemas.microsoft.com/office/drawing/2014/main" id="{533E0E58-17E1-4515-9B8F-AAF935378CC5}"/>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2" name="直線コネクタ 111">
          <a:extLst>
            <a:ext uri="{FF2B5EF4-FFF2-40B4-BE49-F238E27FC236}">
              <a16:creationId xmlns:a16="http://schemas.microsoft.com/office/drawing/2014/main" id="{4EDC3ED5-856A-4E2F-BA40-D79736AAB4E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3" name="テキスト ボックス 112">
          <a:extLst>
            <a:ext uri="{FF2B5EF4-FFF2-40B4-BE49-F238E27FC236}">
              <a16:creationId xmlns:a16="http://schemas.microsoft.com/office/drawing/2014/main" id="{2697045C-DE97-4B99-8736-0B4979E1D40A}"/>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4" name="直線コネクタ 113">
          <a:extLst>
            <a:ext uri="{FF2B5EF4-FFF2-40B4-BE49-F238E27FC236}">
              <a16:creationId xmlns:a16="http://schemas.microsoft.com/office/drawing/2014/main" id="{F02047D8-1365-454F-BB64-11FAC70F109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5" name="テキスト ボックス 114">
          <a:extLst>
            <a:ext uri="{FF2B5EF4-FFF2-40B4-BE49-F238E27FC236}">
              <a16:creationId xmlns:a16="http://schemas.microsoft.com/office/drawing/2014/main" id="{38ECD84A-8805-42B1-9BDB-729CE0EA0E3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6" name="直線コネクタ 115">
          <a:extLst>
            <a:ext uri="{FF2B5EF4-FFF2-40B4-BE49-F238E27FC236}">
              <a16:creationId xmlns:a16="http://schemas.microsoft.com/office/drawing/2014/main" id="{D9B8D803-AB1A-4B90-8502-4B96658E3B6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7" name="テキスト ボックス 116">
          <a:extLst>
            <a:ext uri="{FF2B5EF4-FFF2-40B4-BE49-F238E27FC236}">
              <a16:creationId xmlns:a16="http://schemas.microsoft.com/office/drawing/2014/main" id="{4CD8045E-57C5-47B6-A422-0325659281C4}"/>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8" name="直線コネクタ 117">
          <a:extLst>
            <a:ext uri="{FF2B5EF4-FFF2-40B4-BE49-F238E27FC236}">
              <a16:creationId xmlns:a16="http://schemas.microsoft.com/office/drawing/2014/main" id="{E5C81D6F-B0F0-4595-A078-6D7B1E880606}"/>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19" name="テキスト ボックス 118">
          <a:extLst>
            <a:ext uri="{FF2B5EF4-FFF2-40B4-BE49-F238E27FC236}">
              <a16:creationId xmlns:a16="http://schemas.microsoft.com/office/drawing/2014/main" id="{716D3908-9C8C-42A2-93D1-D954BD7D86E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0" name="直線コネクタ 119">
          <a:extLst>
            <a:ext uri="{FF2B5EF4-FFF2-40B4-BE49-F238E27FC236}">
              <a16:creationId xmlns:a16="http://schemas.microsoft.com/office/drawing/2014/main" id="{8A083B3E-72C1-4342-A28F-D4D23A53EE9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1" name="テキスト ボックス 120">
          <a:extLst>
            <a:ext uri="{FF2B5EF4-FFF2-40B4-BE49-F238E27FC236}">
              <a16:creationId xmlns:a16="http://schemas.microsoft.com/office/drawing/2014/main" id="{0612DF00-B0B6-4B0E-9044-8A8710F14D0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2" name="【体育館・プール】&#10;一人当たり面積グラフ枠">
          <a:extLst>
            <a:ext uri="{FF2B5EF4-FFF2-40B4-BE49-F238E27FC236}">
              <a16:creationId xmlns:a16="http://schemas.microsoft.com/office/drawing/2014/main" id="{2F734477-8FE3-43C9-AA57-C200FBBCD90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123" name="直線コネクタ 122">
          <a:extLst>
            <a:ext uri="{FF2B5EF4-FFF2-40B4-BE49-F238E27FC236}">
              <a16:creationId xmlns:a16="http://schemas.microsoft.com/office/drawing/2014/main" id="{B2D5285C-0242-4D46-BB8C-9386C8597CE6}"/>
            </a:ext>
          </a:extLst>
        </xdr:cNvPr>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124" name="【体育館・プール】&#10;一人当たり面積最小値テキスト">
          <a:extLst>
            <a:ext uri="{FF2B5EF4-FFF2-40B4-BE49-F238E27FC236}">
              <a16:creationId xmlns:a16="http://schemas.microsoft.com/office/drawing/2014/main" id="{1EF6056D-9BFA-43F2-9350-2E6729527734}"/>
            </a:ext>
          </a:extLst>
        </xdr:cNvPr>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125" name="直線コネクタ 124">
          <a:extLst>
            <a:ext uri="{FF2B5EF4-FFF2-40B4-BE49-F238E27FC236}">
              <a16:creationId xmlns:a16="http://schemas.microsoft.com/office/drawing/2014/main" id="{F54E23B4-8FCF-4F35-A2E5-619781CC03E9}"/>
            </a:ext>
          </a:extLst>
        </xdr:cNvPr>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126" name="【体育館・プール】&#10;一人当たり面積最大値テキスト">
          <a:extLst>
            <a:ext uri="{FF2B5EF4-FFF2-40B4-BE49-F238E27FC236}">
              <a16:creationId xmlns:a16="http://schemas.microsoft.com/office/drawing/2014/main" id="{702C6927-C847-47AC-BE27-509BBA38E531}"/>
            </a:ext>
          </a:extLst>
        </xdr:cNvPr>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127" name="直線コネクタ 126">
          <a:extLst>
            <a:ext uri="{FF2B5EF4-FFF2-40B4-BE49-F238E27FC236}">
              <a16:creationId xmlns:a16="http://schemas.microsoft.com/office/drawing/2014/main" id="{C1A95E2F-28D6-481F-BA1F-8CEC1B32535E}"/>
            </a:ext>
          </a:extLst>
        </xdr:cNvPr>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29771</xdr:rowOff>
    </xdr:from>
    <xdr:ext cx="469744" cy="259045"/>
    <xdr:sp macro="" textlink="">
      <xdr:nvSpPr>
        <xdr:cNvPr id="128" name="【体育館・プール】&#10;一人当たり面積平均値テキスト">
          <a:extLst>
            <a:ext uri="{FF2B5EF4-FFF2-40B4-BE49-F238E27FC236}">
              <a16:creationId xmlns:a16="http://schemas.microsoft.com/office/drawing/2014/main" id="{C9FF602D-9066-4973-A95F-0B20766989C2}"/>
            </a:ext>
          </a:extLst>
        </xdr:cNvPr>
        <xdr:cNvSpPr txBox="1"/>
      </xdr:nvSpPr>
      <xdr:spPr>
        <a:xfrm>
          <a:off x="10515600" y="10488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129" name="フローチャート: 判断 128">
          <a:extLst>
            <a:ext uri="{FF2B5EF4-FFF2-40B4-BE49-F238E27FC236}">
              <a16:creationId xmlns:a16="http://schemas.microsoft.com/office/drawing/2014/main" id="{B84365AD-4E76-44FC-9CC7-8D88D1F616AB}"/>
            </a:ext>
          </a:extLst>
        </xdr:cNvPr>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130" name="フローチャート: 判断 129">
          <a:extLst>
            <a:ext uri="{FF2B5EF4-FFF2-40B4-BE49-F238E27FC236}">
              <a16:creationId xmlns:a16="http://schemas.microsoft.com/office/drawing/2014/main" id="{E5AF2C8C-50E1-44B5-9ED2-A89E547BFC9F}"/>
            </a:ext>
          </a:extLst>
        </xdr:cNvPr>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106515</xdr:rowOff>
    </xdr:from>
    <xdr:ext cx="469744" cy="259045"/>
    <xdr:sp macro="" textlink="">
      <xdr:nvSpPr>
        <xdr:cNvPr id="131" name="n_1aveValue【体育館・プール】&#10;一人当たり面積">
          <a:extLst>
            <a:ext uri="{FF2B5EF4-FFF2-40B4-BE49-F238E27FC236}">
              <a16:creationId xmlns:a16="http://schemas.microsoft.com/office/drawing/2014/main" id="{4DFD1C3C-B96E-4BA5-AD53-DEDACB98A941}"/>
            </a:ext>
          </a:extLst>
        </xdr:cNvPr>
        <xdr:cNvSpPr txBox="1"/>
      </xdr:nvSpPr>
      <xdr:spPr>
        <a:xfrm>
          <a:off x="93917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159838</xdr:rowOff>
    </xdr:from>
    <xdr:to>
      <xdr:col>46</xdr:col>
      <xdr:colOff>38100</xdr:colOff>
      <xdr:row>62</xdr:row>
      <xdr:rowOff>89988</xdr:rowOff>
    </xdr:to>
    <xdr:sp macro="" textlink="">
      <xdr:nvSpPr>
        <xdr:cNvPr id="132" name="フローチャート: 判断 131">
          <a:extLst>
            <a:ext uri="{FF2B5EF4-FFF2-40B4-BE49-F238E27FC236}">
              <a16:creationId xmlns:a16="http://schemas.microsoft.com/office/drawing/2014/main" id="{D6D07E30-7893-42C8-9DB4-613CD6AD5D1C}"/>
            </a:ext>
          </a:extLst>
        </xdr:cNvPr>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106515</xdr:rowOff>
    </xdr:from>
    <xdr:ext cx="469744" cy="259045"/>
    <xdr:sp macro="" textlink="">
      <xdr:nvSpPr>
        <xdr:cNvPr id="133" name="n_2aveValue【体育館・プール】&#10;一人当たり面積">
          <a:extLst>
            <a:ext uri="{FF2B5EF4-FFF2-40B4-BE49-F238E27FC236}">
              <a16:creationId xmlns:a16="http://schemas.microsoft.com/office/drawing/2014/main" id="{6A7CFBA7-E633-4AF4-AA15-BE7E37B28BE7}"/>
            </a:ext>
          </a:extLst>
        </xdr:cNvPr>
        <xdr:cNvSpPr txBox="1"/>
      </xdr:nvSpPr>
      <xdr:spPr>
        <a:xfrm>
          <a:off x="8515427" y="1039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34109</xdr:rowOff>
    </xdr:from>
    <xdr:to>
      <xdr:col>41</xdr:col>
      <xdr:colOff>101600</xdr:colOff>
      <xdr:row>62</xdr:row>
      <xdr:rowOff>135709</xdr:rowOff>
    </xdr:to>
    <xdr:sp macro="" textlink="">
      <xdr:nvSpPr>
        <xdr:cNvPr id="134" name="フローチャート: 判断 133">
          <a:extLst>
            <a:ext uri="{FF2B5EF4-FFF2-40B4-BE49-F238E27FC236}">
              <a16:creationId xmlns:a16="http://schemas.microsoft.com/office/drawing/2014/main" id="{AE72A1CA-3851-4567-8591-2899882106BB}"/>
            </a:ext>
          </a:extLst>
        </xdr:cNvPr>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152236</xdr:rowOff>
    </xdr:from>
    <xdr:ext cx="469744" cy="259045"/>
    <xdr:sp macro="" textlink="">
      <xdr:nvSpPr>
        <xdr:cNvPr id="135" name="n_3aveValue【体育館・プール】&#10;一人当たり面積">
          <a:extLst>
            <a:ext uri="{FF2B5EF4-FFF2-40B4-BE49-F238E27FC236}">
              <a16:creationId xmlns:a16="http://schemas.microsoft.com/office/drawing/2014/main" id="{C7BDD8D2-11A9-457C-BB14-52D9C3CF2718}"/>
            </a:ext>
          </a:extLst>
        </xdr:cNvPr>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C2E8787E-E66B-4D19-92AD-D4F2F275D91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741E9446-BA57-46BF-BCD6-A741AD001CE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942F8FE1-52FA-4387-96C7-F71D283EB74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1A7D17F-F70D-4895-B405-39E19ED56AA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8BEA300A-68FD-43DA-A524-E9D1E3163C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88537</xdr:rowOff>
    </xdr:from>
    <xdr:to>
      <xdr:col>55</xdr:col>
      <xdr:colOff>50800</xdr:colOff>
      <xdr:row>63</xdr:row>
      <xdr:rowOff>18687</xdr:rowOff>
    </xdr:to>
    <xdr:sp macro="" textlink="">
      <xdr:nvSpPr>
        <xdr:cNvPr id="141" name="楕円 140">
          <a:extLst>
            <a:ext uri="{FF2B5EF4-FFF2-40B4-BE49-F238E27FC236}">
              <a16:creationId xmlns:a16="http://schemas.microsoft.com/office/drawing/2014/main" id="{9AA199DA-E938-4BEF-8EC6-A3FBCE29A0E2}"/>
            </a:ext>
          </a:extLst>
        </xdr:cNvPr>
        <xdr:cNvSpPr/>
      </xdr:nvSpPr>
      <xdr:spPr>
        <a:xfrm>
          <a:off x="10426700" y="107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66964</xdr:rowOff>
    </xdr:from>
    <xdr:ext cx="469744" cy="259045"/>
    <xdr:sp macro="" textlink="">
      <xdr:nvSpPr>
        <xdr:cNvPr id="142" name="【体育館・プール】&#10;一人当たり面積該当値テキスト">
          <a:extLst>
            <a:ext uri="{FF2B5EF4-FFF2-40B4-BE49-F238E27FC236}">
              <a16:creationId xmlns:a16="http://schemas.microsoft.com/office/drawing/2014/main" id="{DF094488-B1C3-4B96-921B-5E33EC810511}"/>
            </a:ext>
          </a:extLst>
        </xdr:cNvPr>
        <xdr:cNvSpPr txBox="1"/>
      </xdr:nvSpPr>
      <xdr:spPr>
        <a:xfrm>
          <a:off x="10515600" y="1069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91803</xdr:rowOff>
    </xdr:from>
    <xdr:to>
      <xdr:col>50</xdr:col>
      <xdr:colOff>165100</xdr:colOff>
      <xdr:row>63</xdr:row>
      <xdr:rowOff>21953</xdr:rowOff>
    </xdr:to>
    <xdr:sp macro="" textlink="">
      <xdr:nvSpPr>
        <xdr:cNvPr id="143" name="楕円 142">
          <a:extLst>
            <a:ext uri="{FF2B5EF4-FFF2-40B4-BE49-F238E27FC236}">
              <a16:creationId xmlns:a16="http://schemas.microsoft.com/office/drawing/2014/main" id="{449B18A9-4AA3-4D3B-A4F6-630E33426115}"/>
            </a:ext>
          </a:extLst>
        </xdr:cNvPr>
        <xdr:cNvSpPr/>
      </xdr:nvSpPr>
      <xdr:spPr>
        <a:xfrm>
          <a:off x="9588500" y="1072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139337</xdr:rowOff>
    </xdr:from>
    <xdr:to>
      <xdr:col>55</xdr:col>
      <xdr:colOff>0</xdr:colOff>
      <xdr:row>62</xdr:row>
      <xdr:rowOff>142603</xdr:rowOff>
    </xdr:to>
    <xdr:cxnSp macro="">
      <xdr:nvCxnSpPr>
        <xdr:cNvPr id="144" name="直線コネクタ 143">
          <a:extLst>
            <a:ext uri="{FF2B5EF4-FFF2-40B4-BE49-F238E27FC236}">
              <a16:creationId xmlns:a16="http://schemas.microsoft.com/office/drawing/2014/main" id="{722DBCA9-2C1B-4912-9588-0DC569539552}"/>
            </a:ext>
          </a:extLst>
        </xdr:cNvPr>
        <xdr:cNvCxnSpPr/>
      </xdr:nvCxnSpPr>
      <xdr:spPr>
        <a:xfrm flipV="1">
          <a:off x="9639300" y="1076923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105410</xdr:rowOff>
    </xdr:from>
    <xdr:to>
      <xdr:col>46</xdr:col>
      <xdr:colOff>38100</xdr:colOff>
      <xdr:row>64</xdr:row>
      <xdr:rowOff>35560</xdr:rowOff>
    </xdr:to>
    <xdr:sp macro="" textlink="">
      <xdr:nvSpPr>
        <xdr:cNvPr id="145" name="楕円 144">
          <a:extLst>
            <a:ext uri="{FF2B5EF4-FFF2-40B4-BE49-F238E27FC236}">
              <a16:creationId xmlns:a16="http://schemas.microsoft.com/office/drawing/2014/main" id="{8396FDC6-E593-405E-B741-269CCEF25DE1}"/>
            </a:ext>
          </a:extLst>
        </xdr:cNvPr>
        <xdr:cNvSpPr/>
      </xdr:nvSpPr>
      <xdr:spPr>
        <a:xfrm>
          <a:off x="8699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142603</xdr:rowOff>
    </xdr:from>
    <xdr:to>
      <xdr:col>50</xdr:col>
      <xdr:colOff>114300</xdr:colOff>
      <xdr:row>63</xdr:row>
      <xdr:rowOff>156210</xdr:rowOff>
    </xdr:to>
    <xdr:cxnSp macro="">
      <xdr:nvCxnSpPr>
        <xdr:cNvPr id="146" name="直線コネクタ 145">
          <a:extLst>
            <a:ext uri="{FF2B5EF4-FFF2-40B4-BE49-F238E27FC236}">
              <a16:creationId xmlns:a16="http://schemas.microsoft.com/office/drawing/2014/main" id="{14257A0B-F89A-4E15-AC18-BC4A2CF0FAA9}"/>
            </a:ext>
          </a:extLst>
        </xdr:cNvPr>
        <xdr:cNvCxnSpPr/>
      </xdr:nvCxnSpPr>
      <xdr:spPr>
        <a:xfrm flipV="1">
          <a:off x="8750300" y="1077250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13080</xdr:rowOff>
    </xdr:from>
    <xdr:ext cx="469744" cy="259045"/>
    <xdr:sp macro="" textlink="">
      <xdr:nvSpPr>
        <xdr:cNvPr id="147" name="n_1mainValue【体育館・プール】&#10;一人当たり面積">
          <a:extLst>
            <a:ext uri="{FF2B5EF4-FFF2-40B4-BE49-F238E27FC236}">
              <a16:creationId xmlns:a16="http://schemas.microsoft.com/office/drawing/2014/main" id="{0360E722-25B1-4A2A-BE01-33F54F96844D}"/>
            </a:ext>
          </a:extLst>
        </xdr:cNvPr>
        <xdr:cNvSpPr txBox="1"/>
      </xdr:nvSpPr>
      <xdr:spPr>
        <a:xfrm>
          <a:off x="9391727" y="1081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26687</xdr:rowOff>
    </xdr:from>
    <xdr:ext cx="469744" cy="259045"/>
    <xdr:sp macro="" textlink="">
      <xdr:nvSpPr>
        <xdr:cNvPr id="148" name="n_2mainValue【体育館・プール】&#10;一人当たり面積">
          <a:extLst>
            <a:ext uri="{FF2B5EF4-FFF2-40B4-BE49-F238E27FC236}">
              <a16:creationId xmlns:a16="http://schemas.microsoft.com/office/drawing/2014/main" id="{AD7836D4-CD79-4713-8401-FF0F94CB4106}"/>
            </a:ext>
          </a:extLst>
        </xdr:cNvPr>
        <xdr:cNvSpPr txBox="1"/>
      </xdr:nvSpPr>
      <xdr:spPr>
        <a:xfrm>
          <a:off x="8515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a:extLst>
            <a:ext uri="{FF2B5EF4-FFF2-40B4-BE49-F238E27FC236}">
              <a16:creationId xmlns:a16="http://schemas.microsoft.com/office/drawing/2014/main" id="{968E9402-2B71-49F1-823B-2E760CCF143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a:extLst>
            <a:ext uri="{FF2B5EF4-FFF2-40B4-BE49-F238E27FC236}">
              <a16:creationId xmlns:a16="http://schemas.microsoft.com/office/drawing/2014/main" id="{2D9C9184-5FBB-4F62-999B-B8547FC7171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a:extLst>
            <a:ext uri="{FF2B5EF4-FFF2-40B4-BE49-F238E27FC236}">
              <a16:creationId xmlns:a16="http://schemas.microsoft.com/office/drawing/2014/main" id="{800FB855-65D3-4C9E-800B-5DC270CB542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a:extLst>
            <a:ext uri="{FF2B5EF4-FFF2-40B4-BE49-F238E27FC236}">
              <a16:creationId xmlns:a16="http://schemas.microsoft.com/office/drawing/2014/main" id="{696B2579-0ED9-49A8-87B4-56277E62370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a:extLst>
            <a:ext uri="{FF2B5EF4-FFF2-40B4-BE49-F238E27FC236}">
              <a16:creationId xmlns:a16="http://schemas.microsoft.com/office/drawing/2014/main" id="{8772BDEC-5407-4502-A075-06D75202CD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a:extLst>
            <a:ext uri="{FF2B5EF4-FFF2-40B4-BE49-F238E27FC236}">
              <a16:creationId xmlns:a16="http://schemas.microsoft.com/office/drawing/2014/main" id="{C71E1CD9-F1C3-4C55-A6B9-08E64C16B52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a:extLst>
            <a:ext uri="{FF2B5EF4-FFF2-40B4-BE49-F238E27FC236}">
              <a16:creationId xmlns:a16="http://schemas.microsoft.com/office/drawing/2014/main" id="{5E1D2299-E95A-459C-8179-8BEE51140AD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a:extLst>
            <a:ext uri="{FF2B5EF4-FFF2-40B4-BE49-F238E27FC236}">
              <a16:creationId xmlns:a16="http://schemas.microsoft.com/office/drawing/2014/main" id="{885030D7-1D7F-4396-BFA7-B0EE3B123B9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a:extLst>
            <a:ext uri="{FF2B5EF4-FFF2-40B4-BE49-F238E27FC236}">
              <a16:creationId xmlns:a16="http://schemas.microsoft.com/office/drawing/2014/main" id="{1341B946-C3EE-496F-A656-D1C1163E672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a:extLst>
            <a:ext uri="{FF2B5EF4-FFF2-40B4-BE49-F238E27FC236}">
              <a16:creationId xmlns:a16="http://schemas.microsoft.com/office/drawing/2014/main" id="{B54F4EF4-E8BA-41ED-B67D-1649673F328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a:extLst>
            <a:ext uri="{FF2B5EF4-FFF2-40B4-BE49-F238E27FC236}">
              <a16:creationId xmlns:a16="http://schemas.microsoft.com/office/drawing/2014/main" id="{49A8DD73-E448-4EB2-A539-86BCEFB143C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a:extLst>
            <a:ext uri="{FF2B5EF4-FFF2-40B4-BE49-F238E27FC236}">
              <a16:creationId xmlns:a16="http://schemas.microsoft.com/office/drawing/2014/main" id="{6BA7CCC5-D8CD-41A3-9B47-3141565D267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a:extLst>
            <a:ext uri="{FF2B5EF4-FFF2-40B4-BE49-F238E27FC236}">
              <a16:creationId xmlns:a16="http://schemas.microsoft.com/office/drawing/2014/main" id="{2BA641BE-9D09-4986-995E-6E3CFD98E0B9}"/>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a:extLst>
            <a:ext uri="{FF2B5EF4-FFF2-40B4-BE49-F238E27FC236}">
              <a16:creationId xmlns:a16="http://schemas.microsoft.com/office/drawing/2014/main" id="{48F885EC-C223-4FC8-AA04-8DFB4B99740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a:extLst>
            <a:ext uri="{FF2B5EF4-FFF2-40B4-BE49-F238E27FC236}">
              <a16:creationId xmlns:a16="http://schemas.microsoft.com/office/drawing/2014/main" id="{EF98F81C-413C-48B6-A177-351B5D2FCBC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a:extLst>
            <a:ext uri="{FF2B5EF4-FFF2-40B4-BE49-F238E27FC236}">
              <a16:creationId xmlns:a16="http://schemas.microsoft.com/office/drawing/2014/main" id="{443FF140-A1F9-42AE-9541-EC13C78FDDA5}"/>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a:extLst>
            <a:ext uri="{FF2B5EF4-FFF2-40B4-BE49-F238E27FC236}">
              <a16:creationId xmlns:a16="http://schemas.microsoft.com/office/drawing/2014/main" id="{D966DF48-8C01-4FBF-AE70-D156ABA1F14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a:extLst>
            <a:ext uri="{FF2B5EF4-FFF2-40B4-BE49-F238E27FC236}">
              <a16:creationId xmlns:a16="http://schemas.microsoft.com/office/drawing/2014/main" id="{CAA5F988-EAC9-4210-B0AC-537530705C3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a:extLst>
            <a:ext uri="{FF2B5EF4-FFF2-40B4-BE49-F238E27FC236}">
              <a16:creationId xmlns:a16="http://schemas.microsoft.com/office/drawing/2014/main" id="{701C0C21-4F16-4034-A633-E6DC790386B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a:extLst>
            <a:ext uri="{FF2B5EF4-FFF2-40B4-BE49-F238E27FC236}">
              <a16:creationId xmlns:a16="http://schemas.microsoft.com/office/drawing/2014/main" id="{5FFB50A9-B294-4A82-AA2D-3C34163EF741}"/>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a:extLst>
            <a:ext uri="{FF2B5EF4-FFF2-40B4-BE49-F238E27FC236}">
              <a16:creationId xmlns:a16="http://schemas.microsoft.com/office/drawing/2014/main" id="{92C75DB3-F87F-4717-9D19-6F6F0B45540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a:extLst>
            <a:ext uri="{FF2B5EF4-FFF2-40B4-BE49-F238E27FC236}">
              <a16:creationId xmlns:a16="http://schemas.microsoft.com/office/drawing/2014/main" id="{766AE31D-2BFA-4CA3-BB5C-D91DAAA3CB7F}"/>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a:extLst>
            <a:ext uri="{FF2B5EF4-FFF2-40B4-BE49-F238E27FC236}">
              <a16:creationId xmlns:a16="http://schemas.microsoft.com/office/drawing/2014/main" id="{899B7FB6-0389-42B3-97A2-CF00539796C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a:extLst>
            <a:ext uri="{FF2B5EF4-FFF2-40B4-BE49-F238E27FC236}">
              <a16:creationId xmlns:a16="http://schemas.microsoft.com/office/drawing/2014/main" id="{F4862F6E-775C-48E2-8FB4-13AA459537F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a:extLst>
            <a:ext uri="{FF2B5EF4-FFF2-40B4-BE49-F238E27FC236}">
              <a16:creationId xmlns:a16="http://schemas.microsoft.com/office/drawing/2014/main" id="{71FEC269-06DC-4B1A-B73C-414600A10BD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174" name="直線コネクタ 173">
          <a:extLst>
            <a:ext uri="{FF2B5EF4-FFF2-40B4-BE49-F238E27FC236}">
              <a16:creationId xmlns:a16="http://schemas.microsoft.com/office/drawing/2014/main" id="{F4FA6698-9458-4349-BA1C-1AE921DEE58D}"/>
            </a:ext>
          </a:extLst>
        </xdr:cNvPr>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175" name="【福祉施設】&#10;有形固定資産減価償却率最小値テキスト">
          <a:extLst>
            <a:ext uri="{FF2B5EF4-FFF2-40B4-BE49-F238E27FC236}">
              <a16:creationId xmlns:a16="http://schemas.microsoft.com/office/drawing/2014/main" id="{60CBF232-FB69-42C7-9EC9-9BE77355D998}"/>
            </a:ext>
          </a:extLst>
        </xdr:cNvPr>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176" name="直線コネクタ 175">
          <a:extLst>
            <a:ext uri="{FF2B5EF4-FFF2-40B4-BE49-F238E27FC236}">
              <a16:creationId xmlns:a16="http://schemas.microsoft.com/office/drawing/2014/main" id="{B582132B-D702-49D1-91E7-565608ADFB47}"/>
            </a:ext>
          </a:extLst>
        </xdr:cNvPr>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a:extLst>
            <a:ext uri="{FF2B5EF4-FFF2-40B4-BE49-F238E27FC236}">
              <a16:creationId xmlns:a16="http://schemas.microsoft.com/office/drawing/2014/main" id="{AF678351-F2E7-4640-99FE-4E27B44194FE}"/>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a:extLst>
            <a:ext uri="{FF2B5EF4-FFF2-40B4-BE49-F238E27FC236}">
              <a16:creationId xmlns:a16="http://schemas.microsoft.com/office/drawing/2014/main" id="{442AECA3-18F3-42BA-97C3-6FBF394D43E1}"/>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62065</xdr:rowOff>
    </xdr:from>
    <xdr:ext cx="405111" cy="259045"/>
    <xdr:sp macro="" textlink="">
      <xdr:nvSpPr>
        <xdr:cNvPr id="179" name="【福祉施設】&#10;有形固定資産減価償却率平均値テキスト">
          <a:extLst>
            <a:ext uri="{FF2B5EF4-FFF2-40B4-BE49-F238E27FC236}">
              <a16:creationId xmlns:a16="http://schemas.microsoft.com/office/drawing/2014/main" id="{688C5F3D-00ED-4FED-BBE6-F118A2E51C2B}"/>
            </a:ext>
          </a:extLst>
        </xdr:cNvPr>
        <xdr:cNvSpPr txBox="1"/>
      </xdr:nvSpPr>
      <xdr:spPr>
        <a:xfrm>
          <a:off x="4673600" y="1394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180" name="フローチャート: 判断 179">
          <a:extLst>
            <a:ext uri="{FF2B5EF4-FFF2-40B4-BE49-F238E27FC236}">
              <a16:creationId xmlns:a16="http://schemas.microsoft.com/office/drawing/2014/main" id="{A95D64C3-9431-4A69-8BD2-1316CE70332A}"/>
            </a:ext>
          </a:extLst>
        </xdr:cNvPr>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181" name="フローチャート: 判断 180">
          <a:extLst>
            <a:ext uri="{FF2B5EF4-FFF2-40B4-BE49-F238E27FC236}">
              <a16:creationId xmlns:a16="http://schemas.microsoft.com/office/drawing/2014/main" id="{6E6897AD-3DE7-4018-945C-ADDD7978869A}"/>
            </a:ext>
          </a:extLst>
        </xdr:cNvPr>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50635</xdr:rowOff>
    </xdr:from>
    <xdr:ext cx="405111" cy="259045"/>
    <xdr:sp macro="" textlink="">
      <xdr:nvSpPr>
        <xdr:cNvPr id="182" name="n_1aveValue【福祉施設】&#10;有形固定資産減価償却率">
          <a:extLst>
            <a:ext uri="{FF2B5EF4-FFF2-40B4-BE49-F238E27FC236}">
              <a16:creationId xmlns:a16="http://schemas.microsoft.com/office/drawing/2014/main" id="{92CEC465-9BD0-4CDC-8AAE-C97545B173E8}"/>
            </a:ext>
          </a:extLst>
        </xdr:cNvPr>
        <xdr:cNvSpPr txBox="1"/>
      </xdr:nvSpPr>
      <xdr:spPr>
        <a:xfrm>
          <a:off x="3582044" y="1410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160382</xdr:rowOff>
    </xdr:from>
    <xdr:to>
      <xdr:col>15</xdr:col>
      <xdr:colOff>101600</xdr:colOff>
      <xdr:row>82</xdr:row>
      <xdr:rowOff>90532</xdr:rowOff>
    </xdr:to>
    <xdr:sp macro="" textlink="">
      <xdr:nvSpPr>
        <xdr:cNvPr id="183" name="フローチャート: 判断 182">
          <a:extLst>
            <a:ext uri="{FF2B5EF4-FFF2-40B4-BE49-F238E27FC236}">
              <a16:creationId xmlns:a16="http://schemas.microsoft.com/office/drawing/2014/main" id="{BB9F0E94-4B2A-47A1-90CC-E392FF0D8895}"/>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81659</xdr:rowOff>
    </xdr:from>
    <xdr:ext cx="405111" cy="259045"/>
    <xdr:sp macro="" textlink="">
      <xdr:nvSpPr>
        <xdr:cNvPr id="184" name="n_2aveValue【福祉施設】&#10;有形固定資産減価償却率">
          <a:extLst>
            <a:ext uri="{FF2B5EF4-FFF2-40B4-BE49-F238E27FC236}">
              <a16:creationId xmlns:a16="http://schemas.microsoft.com/office/drawing/2014/main" id="{ADA63B4F-B933-4550-84ED-E432B11FD146}"/>
            </a:ext>
          </a:extLst>
        </xdr:cNvPr>
        <xdr:cNvSpPr txBox="1"/>
      </xdr:nvSpPr>
      <xdr:spPr>
        <a:xfrm>
          <a:off x="2705744" y="1414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122827</xdr:rowOff>
    </xdr:from>
    <xdr:to>
      <xdr:col>10</xdr:col>
      <xdr:colOff>165100</xdr:colOff>
      <xdr:row>82</xdr:row>
      <xdr:rowOff>52977</xdr:rowOff>
    </xdr:to>
    <xdr:sp macro="" textlink="">
      <xdr:nvSpPr>
        <xdr:cNvPr id="185" name="フローチャート: 判断 184">
          <a:extLst>
            <a:ext uri="{FF2B5EF4-FFF2-40B4-BE49-F238E27FC236}">
              <a16:creationId xmlns:a16="http://schemas.microsoft.com/office/drawing/2014/main" id="{1325EA37-DEB9-4662-B806-D5F167B0611F}"/>
            </a:ext>
          </a:extLst>
        </xdr:cNvPr>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69504</xdr:rowOff>
    </xdr:from>
    <xdr:ext cx="405111" cy="259045"/>
    <xdr:sp macro="" textlink="">
      <xdr:nvSpPr>
        <xdr:cNvPr id="186" name="n_3aveValue【福祉施設】&#10;有形固定資産減価償却率">
          <a:extLst>
            <a:ext uri="{FF2B5EF4-FFF2-40B4-BE49-F238E27FC236}">
              <a16:creationId xmlns:a16="http://schemas.microsoft.com/office/drawing/2014/main" id="{D78F1815-2E17-44AE-A7AD-51C2D100926E}"/>
            </a:ext>
          </a:extLst>
        </xdr:cNvPr>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a:extLst>
            <a:ext uri="{FF2B5EF4-FFF2-40B4-BE49-F238E27FC236}">
              <a16:creationId xmlns:a16="http://schemas.microsoft.com/office/drawing/2014/main" id="{C12DBCCC-C266-4FAF-A69C-0088C8B7B9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3BEF419C-A2CF-4802-B45F-961571EF652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95E746C9-248B-4B9D-BBE2-9E49E8B69EE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99A56EDA-2CBF-44E2-8034-13ABB0703AC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402BA75D-7DB7-477B-9C2E-36F8754F3F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57513</xdr:rowOff>
    </xdr:from>
    <xdr:to>
      <xdr:col>24</xdr:col>
      <xdr:colOff>114300</xdr:colOff>
      <xdr:row>81</xdr:row>
      <xdr:rowOff>159113</xdr:rowOff>
    </xdr:to>
    <xdr:sp macro="" textlink="">
      <xdr:nvSpPr>
        <xdr:cNvPr id="192" name="楕円 191">
          <a:extLst>
            <a:ext uri="{FF2B5EF4-FFF2-40B4-BE49-F238E27FC236}">
              <a16:creationId xmlns:a16="http://schemas.microsoft.com/office/drawing/2014/main" id="{8179621F-82DB-4929-B297-1D3821D02F5B}"/>
            </a:ext>
          </a:extLst>
        </xdr:cNvPr>
        <xdr:cNvSpPr/>
      </xdr:nvSpPr>
      <xdr:spPr>
        <a:xfrm>
          <a:off x="4584700" y="139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80390</xdr:rowOff>
    </xdr:from>
    <xdr:ext cx="405111" cy="259045"/>
    <xdr:sp macro="" textlink="">
      <xdr:nvSpPr>
        <xdr:cNvPr id="193" name="【福祉施設】&#10;有形固定資産減価償却率該当値テキスト">
          <a:extLst>
            <a:ext uri="{FF2B5EF4-FFF2-40B4-BE49-F238E27FC236}">
              <a16:creationId xmlns:a16="http://schemas.microsoft.com/office/drawing/2014/main" id="{024D8E53-CAED-4584-AE1E-1391BCC2EE22}"/>
            </a:ext>
          </a:extLst>
        </xdr:cNvPr>
        <xdr:cNvSpPr txBox="1"/>
      </xdr:nvSpPr>
      <xdr:spPr>
        <a:xfrm>
          <a:off x="4673600" y="13796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91802</xdr:rowOff>
    </xdr:from>
    <xdr:to>
      <xdr:col>20</xdr:col>
      <xdr:colOff>38100</xdr:colOff>
      <xdr:row>82</xdr:row>
      <xdr:rowOff>21952</xdr:rowOff>
    </xdr:to>
    <xdr:sp macro="" textlink="">
      <xdr:nvSpPr>
        <xdr:cNvPr id="194" name="楕円 193">
          <a:extLst>
            <a:ext uri="{FF2B5EF4-FFF2-40B4-BE49-F238E27FC236}">
              <a16:creationId xmlns:a16="http://schemas.microsoft.com/office/drawing/2014/main" id="{E84C11AB-D914-44E9-9ED5-2A546E30F386}"/>
            </a:ext>
          </a:extLst>
        </xdr:cNvPr>
        <xdr:cNvSpPr/>
      </xdr:nvSpPr>
      <xdr:spPr>
        <a:xfrm>
          <a:off x="3746500" y="1397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108313</xdr:rowOff>
    </xdr:from>
    <xdr:to>
      <xdr:col>24</xdr:col>
      <xdr:colOff>63500</xdr:colOff>
      <xdr:row>81</xdr:row>
      <xdr:rowOff>142602</xdr:rowOff>
    </xdr:to>
    <xdr:cxnSp macro="">
      <xdr:nvCxnSpPr>
        <xdr:cNvPr id="195" name="直線コネクタ 194">
          <a:extLst>
            <a:ext uri="{FF2B5EF4-FFF2-40B4-BE49-F238E27FC236}">
              <a16:creationId xmlns:a16="http://schemas.microsoft.com/office/drawing/2014/main" id="{422981CC-63B4-4348-8441-B660FD55256A}"/>
            </a:ext>
          </a:extLst>
        </xdr:cNvPr>
        <xdr:cNvCxnSpPr/>
      </xdr:nvCxnSpPr>
      <xdr:spPr>
        <a:xfrm flipV="1">
          <a:off x="3797300" y="139957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111398</xdr:rowOff>
    </xdr:from>
    <xdr:to>
      <xdr:col>15</xdr:col>
      <xdr:colOff>101600</xdr:colOff>
      <xdr:row>82</xdr:row>
      <xdr:rowOff>41548</xdr:rowOff>
    </xdr:to>
    <xdr:sp macro="" textlink="">
      <xdr:nvSpPr>
        <xdr:cNvPr id="196" name="楕円 195">
          <a:extLst>
            <a:ext uri="{FF2B5EF4-FFF2-40B4-BE49-F238E27FC236}">
              <a16:creationId xmlns:a16="http://schemas.microsoft.com/office/drawing/2014/main" id="{6B07C4A7-0D0B-42C1-9E27-E0C50A20E13F}"/>
            </a:ext>
          </a:extLst>
        </xdr:cNvPr>
        <xdr:cNvSpPr/>
      </xdr:nvSpPr>
      <xdr:spPr>
        <a:xfrm>
          <a:off x="28575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142602</xdr:rowOff>
    </xdr:from>
    <xdr:to>
      <xdr:col>19</xdr:col>
      <xdr:colOff>177800</xdr:colOff>
      <xdr:row>81</xdr:row>
      <xdr:rowOff>162198</xdr:rowOff>
    </xdr:to>
    <xdr:cxnSp macro="">
      <xdr:nvCxnSpPr>
        <xdr:cNvPr id="197" name="直線コネクタ 196">
          <a:extLst>
            <a:ext uri="{FF2B5EF4-FFF2-40B4-BE49-F238E27FC236}">
              <a16:creationId xmlns:a16="http://schemas.microsoft.com/office/drawing/2014/main" id="{F367B7C0-9B9B-4C9F-8842-6DDD6B076ABA}"/>
            </a:ext>
          </a:extLst>
        </xdr:cNvPr>
        <xdr:cNvCxnSpPr/>
      </xdr:nvCxnSpPr>
      <xdr:spPr>
        <a:xfrm flipV="1">
          <a:off x="2908300" y="1403005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38479</xdr:rowOff>
    </xdr:from>
    <xdr:ext cx="405111" cy="259045"/>
    <xdr:sp macro="" textlink="">
      <xdr:nvSpPr>
        <xdr:cNvPr id="198" name="n_1mainValue【福祉施設】&#10;有形固定資産減価償却率">
          <a:extLst>
            <a:ext uri="{FF2B5EF4-FFF2-40B4-BE49-F238E27FC236}">
              <a16:creationId xmlns:a16="http://schemas.microsoft.com/office/drawing/2014/main" id="{7F8FFC3D-E56B-4AD5-9622-6079FDB792ED}"/>
            </a:ext>
          </a:extLst>
        </xdr:cNvPr>
        <xdr:cNvSpPr txBox="1"/>
      </xdr:nvSpPr>
      <xdr:spPr>
        <a:xfrm>
          <a:off x="35820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58075</xdr:rowOff>
    </xdr:from>
    <xdr:ext cx="405111" cy="259045"/>
    <xdr:sp macro="" textlink="">
      <xdr:nvSpPr>
        <xdr:cNvPr id="199" name="n_2mainValue【福祉施設】&#10;有形固定資産減価償却率">
          <a:extLst>
            <a:ext uri="{FF2B5EF4-FFF2-40B4-BE49-F238E27FC236}">
              <a16:creationId xmlns:a16="http://schemas.microsoft.com/office/drawing/2014/main" id="{57404980-C42D-4AA7-9C01-700FB1B75D91}"/>
            </a:ext>
          </a:extLst>
        </xdr:cNvPr>
        <xdr:cNvSpPr txBox="1"/>
      </xdr:nvSpPr>
      <xdr:spPr>
        <a:xfrm>
          <a:off x="2705744" y="1377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0" name="正方形/長方形 199">
          <a:extLst>
            <a:ext uri="{FF2B5EF4-FFF2-40B4-BE49-F238E27FC236}">
              <a16:creationId xmlns:a16="http://schemas.microsoft.com/office/drawing/2014/main" id="{A30010A7-35DE-4CDB-A8E8-F052500380B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1" name="正方形/長方形 200">
          <a:extLst>
            <a:ext uri="{FF2B5EF4-FFF2-40B4-BE49-F238E27FC236}">
              <a16:creationId xmlns:a16="http://schemas.microsoft.com/office/drawing/2014/main" id="{4290EDD5-D3D3-46CC-93A6-2C73A6B4F2C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2" name="正方形/長方形 201">
          <a:extLst>
            <a:ext uri="{FF2B5EF4-FFF2-40B4-BE49-F238E27FC236}">
              <a16:creationId xmlns:a16="http://schemas.microsoft.com/office/drawing/2014/main" id="{66C935F0-5670-465D-A9A5-862DC96D984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3" name="正方形/長方形 202">
          <a:extLst>
            <a:ext uri="{FF2B5EF4-FFF2-40B4-BE49-F238E27FC236}">
              <a16:creationId xmlns:a16="http://schemas.microsoft.com/office/drawing/2014/main" id="{41A1EA18-371B-4662-B923-5C57460189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4" name="正方形/長方形 203">
          <a:extLst>
            <a:ext uri="{FF2B5EF4-FFF2-40B4-BE49-F238E27FC236}">
              <a16:creationId xmlns:a16="http://schemas.microsoft.com/office/drawing/2014/main" id="{8C32F0C4-2301-4F48-B905-7E1BFB72105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5" name="正方形/長方形 204">
          <a:extLst>
            <a:ext uri="{FF2B5EF4-FFF2-40B4-BE49-F238E27FC236}">
              <a16:creationId xmlns:a16="http://schemas.microsoft.com/office/drawing/2014/main" id="{171E1183-FD8E-4298-8D55-51951ECD8BB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6" name="正方形/長方形 205">
          <a:extLst>
            <a:ext uri="{FF2B5EF4-FFF2-40B4-BE49-F238E27FC236}">
              <a16:creationId xmlns:a16="http://schemas.microsoft.com/office/drawing/2014/main" id="{F0F1C0F6-DDA9-4A9A-AD5D-3D62A35EE2D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7" name="正方形/長方形 206">
          <a:extLst>
            <a:ext uri="{FF2B5EF4-FFF2-40B4-BE49-F238E27FC236}">
              <a16:creationId xmlns:a16="http://schemas.microsoft.com/office/drawing/2014/main" id="{52CCAE92-1B4E-432C-B89E-E567CCB7550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8" name="テキスト ボックス 207">
          <a:extLst>
            <a:ext uri="{FF2B5EF4-FFF2-40B4-BE49-F238E27FC236}">
              <a16:creationId xmlns:a16="http://schemas.microsoft.com/office/drawing/2014/main" id="{87971793-B1D2-4665-874C-3AD4441E258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9" name="直線コネクタ 208">
          <a:extLst>
            <a:ext uri="{FF2B5EF4-FFF2-40B4-BE49-F238E27FC236}">
              <a16:creationId xmlns:a16="http://schemas.microsoft.com/office/drawing/2014/main" id="{67DF6BC3-C0D6-4420-87BE-6CA898F61E9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10" name="直線コネクタ 209">
          <a:extLst>
            <a:ext uri="{FF2B5EF4-FFF2-40B4-BE49-F238E27FC236}">
              <a16:creationId xmlns:a16="http://schemas.microsoft.com/office/drawing/2014/main" id="{B679649F-085D-4E99-BDF9-422FC4CDDC2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11" name="テキスト ボックス 210">
          <a:extLst>
            <a:ext uri="{FF2B5EF4-FFF2-40B4-BE49-F238E27FC236}">
              <a16:creationId xmlns:a16="http://schemas.microsoft.com/office/drawing/2014/main" id="{1F629819-8CD2-44F6-A3BB-A7B031B370E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2" name="直線コネクタ 211">
          <a:extLst>
            <a:ext uri="{FF2B5EF4-FFF2-40B4-BE49-F238E27FC236}">
              <a16:creationId xmlns:a16="http://schemas.microsoft.com/office/drawing/2014/main" id="{6142221D-5052-4EE8-92CB-BA96B6175B1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3" name="テキスト ボックス 212">
          <a:extLst>
            <a:ext uri="{FF2B5EF4-FFF2-40B4-BE49-F238E27FC236}">
              <a16:creationId xmlns:a16="http://schemas.microsoft.com/office/drawing/2014/main" id="{3CD7263E-DC6A-44EB-8032-F025ACA85459}"/>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4" name="直線コネクタ 213">
          <a:extLst>
            <a:ext uri="{FF2B5EF4-FFF2-40B4-BE49-F238E27FC236}">
              <a16:creationId xmlns:a16="http://schemas.microsoft.com/office/drawing/2014/main" id="{D37B689E-944A-4EA0-A70F-1DEAD404053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5" name="テキスト ボックス 214">
          <a:extLst>
            <a:ext uri="{FF2B5EF4-FFF2-40B4-BE49-F238E27FC236}">
              <a16:creationId xmlns:a16="http://schemas.microsoft.com/office/drawing/2014/main" id="{54AF7408-AC48-41B3-8108-3B35A72BA95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6" name="直線コネクタ 215">
          <a:extLst>
            <a:ext uri="{FF2B5EF4-FFF2-40B4-BE49-F238E27FC236}">
              <a16:creationId xmlns:a16="http://schemas.microsoft.com/office/drawing/2014/main" id="{D032347F-C833-4695-B982-FDB134C551C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7" name="テキスト ボックス 216">
          <a:extLst>
            <a:ext uri="{FF2B5EF4-FFF2-40B4-BE49-F238E27FC236}">
              <a16:creationId xmlns:a16="http://schemas.microsoft.com/office/drawing/2014/main" id="{E127EB93-9C90-4652-94B9-A01AAC4DE7E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8" name="直線コネクタ 217">
          <a:extLst>
            <a:ext uri="{FF2B5EF4-FFF2-40B4-BE49-F238E27FC236}">
              <a16:creationId xmlns:a16="http://schemas.microsoft.com/office/drawing/2014/main" id="{3E9B469B-5E5C-4C0F-8A90-545B93F3ED4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298DAA10-6504-411C-B2D9-239A8CDD8BB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0" name="直線コネクタ 219">
          <a:extLst>
            <a:ext uri="{FF2B5EF4-FFF2-40B4-BE49-F238E27FC236}">
              <a16:creationId xmlns:a16="http://schemas.microsoft.com/office/drawing/2014/main" id="{56E5BA44-5D09-4698-9097-2C1DEA24F56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825509D2-1FE8-45BA-AECA-102AA06E7B6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2" name="【福祉施設】&#10;一人当たり面積グラフ枠">
          <a:extLst>
            <a:ext uri="{FF2B5EF4-FFF2-40B4-BE49-F238E27FC236}">
              <a16:creationId xmlns:a16="http://schemas.microsoft.com/office/drawing/2014/main" id="{0C44187D-D1CF-4D69-805C-97E30CDDC0D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223" name="直線コネクタ 222">
          <a:extLst>
            <a:ext uri="{FF2B5EF4-FFF2-40B4-BE49-F238E27FC236}">
              <a16:creationId xmlns:a16="http://schemas.microsoft.com/office/drawing/2014/main" id="{87D9E9D3-7BFE-4453-BE8C-7F3398D258D7}"/>
            </a:ext>
          </a:extLst>
        </xdr:cNvPr>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24" name="【福祉施設】&#10;一人当たり面積最小値テキスト">
          <a:extLst>
            <a:ext uri="{FF2B5EF4-FFF2-40B4-BE49-F238E27FC236}">
              <a16:creationId xmlns:a16="http://schemas.microsoft.com/office/drawing/2014/main" id="{DF1FA98A-A35E-450C-9504-22AF391AC9C5}"/>
            </a:ext>
          </a:extLst>
        </xdr:cNvPr>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25" name="直線コネクタ 224">
          <a:extLst>
            <a:ext uri="{FF2B5EF4-FFF2-40B4-BE49-F238E27FC236}">
              <a16:creationId xmlns:a16="http://schemas.microsoft.com/office/drawing/2014/main" id="{2082874B-93E3-4755-B499-E9052D1E72EE}"/>
            </a:ext>
          </a:extLst>
        </xdr:cNvPr>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226" name="【福祉施設】&#10;一人当たり面積最大値テキスト">
          <a:extLst>
            <a:ext uri="{FF2B5EF4-FFF2-40B4-BE49-F238E27FC236}">
              <a16:creationId xmlns:a16="http://schemas.microsoft.com/office/drawing/2014/main" id="{55B8429C-EF42-4174-B625-6EA5287B0A2E}"/>
            </a:ext>
          </a:extLst>
        </xdr:cNvPr>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227" name="直線コネクタ 226">
          <a:extLst>
            <a:ext uri="{FF2B5EF4-FFF2-40B4-BE49-F238E27FC236}">
              <a16:creationId xmlns:a16="http://schemas.microsoft.com/office/drawing/2014/main" id="{930C4B84-52E6-469B-9694-7CE228A955C2}"/>
            </a:ext>
          </a:extLst>
        </xdr:cNvPr>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158766</xdr:rowOff>
    </xdr:from>
    <xdr:ext cx="469744" cy="259045"/>
    <xdr:sp macro="" textlink="">
      <xdr:nvSpPr>
        <xdr:cNvPr id="228" name="【福祉施設】&#10;一人当たり面積平均値テキスト">
          <a:extLst>
            <a:ext uri="{FF2B5EF4-FFF2-40B4-BE49-F238E27FC236}">
              <a16:creationId xmlns:a16="http://schemas.microsoft.com/office/drawing/2014/main" id="{5692EADC-1385-446E-9408-23566E06710C}"/>
            </a:ext>
          </a:extLst>
        </xdr:cNvPr>
        <xdr:cNvSpPr txBox="1"/>
      </xdr:nvSpPr>
      <xdr:spPr>
        <a:xfrm>
          <a:off x="10515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229" name="フローチャート: 判断 228">
          <a:extLst>
            <a:ext uri="{FF2B5EF4-FFF2-40B4-BE49-F238E27FC236}">
              <a16:creationId xmlns:a16="http://schemas.microsoft.com/office/drawing/2014/main" id="{4514D769-6547-4BF9-8904-0CDFC4274EE1}"/>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230" name="フローチャート: 判断 229">
          <a:extLst>
            <a:ext uri="{FF2B5EF4-FFF2-40B4-BE49-F238E27FC236}">
              <a16:creationId xmlns:a16="http://schemas.microsoft.com/office/drawing/2014/main" id="{E44D32B5-EA4B-4A53-AE59-EF18077764C4}"/>
            </a:ext>
          </a:extLst>
        </xdr:cNvPr>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65422</xdr:rowOff>
    </xdr:from>
    <xdr:ext cx="469744" cy="259045"/>
    <xdr:sp macro="" textlink="">
      <xdr:nvSpPr>
        <xdr:cNvPr id="231" name="n_1aveValue【福祉施設】&#10;一人当たり面積">
          <a:extLst>
            <a:ext uri="{FF2B5EF4-FFF2-40B4-BE49-F238E27FC236}">
              <a16:creationId xmlns:a16="http://schemas.microsoft.com/office/drawing/2014/main" id="{4D1B2FAF-7101-419D-8DC1-9C27D3B07F4B}"/>
            </a:ext>
          </a:extLst>
        </xdr:cNvPr>
        <xdr:cNvSpPr txBox="1"/>
      </xdr:nvSpPr>
      <xdr:spPr>
        <a:xfrm>
          <a:off x="9391727" y="1412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158750</xdr:rowOff>
    </xdr:from>
    <xdr:to>
      <xdr:col>46</xdr:col>
      <xdr:colOff>38100</xdr:colOff>
      <xdr:row>83</xdr:row>
      <xdr:rowOff>88900</xdr:rowOff>
    </xdr:to>
    <xdr:sp macro="" textlink="">
      <xdr:nvSpPr>
        <xdr:cNvPr id="232" name="フローチャート: 判断 231">
          <a:extLst>
            <a:ext uri="{FF2B5EF4-FFF2-40B4-BE49-F238E27FC236}">
              <a16:creationId xmlns:a16="http://schemas.microsoft.com/office/drawing/2014/main" id="{5A61B74D-0544-4F87-8298-14C7B095871F}"/>
            </a:ext>
          </a:extLst>
        </xdr:cNvPr>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105427</xdr:rowOff>
    </xdr:from>
    <xdr:ext cx="469744" cy="259045"/>
    <xdr:sp macro="" textlink="">
      <xdr:nvSpPr>
        <xdr:cNvPr id="233" name="n_2aveValue【福祉施設】&#10;一人当たり面積">
          <a:extLst>
            <a:ext uri="{FF2B5EF4-FFF2-40B4-BE49-F238E27FC236}">
              <a16:creationId xmlns:a16="http://schemas.microsoft.com/office/drawing/2014/main" id="{54DCBE2D-F0D8-44D6-A289-76532D72473A}"/>
            </a:ext>
          </a:extLst>
        </xdr:cNvPr>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19686</xdr:rowOff>
    </xdr:from>
    <xdr:to>
      <xdr:col>41</xdr:col>
      <xdr:colOff>101600</xdr:colOff>
      <xdr:row>84</xdr:row>
      <xdr:rowOff>121286</xdr:rowOff>
    </xdr:to>
    <xdr:sp macro="" textlink="">
      <xdr:nvSpPr>
        <xdr:cNvPr id="234" name="フローチャート: 判断 233">
          <a:extLst>
            <a:ext uri="{FF2B5EF4-FFF2-40B4-BE49-F238E27FC236}">
              <a16:creationId xmlns:a16="http://schemas.microsoft.com/office/drawing/2014/main" id="{A6160C5F-0969-481A-887F-3A9CC5AB5816}"/>
            </a:ext>
          </a:extLst>
        </xdr:cNvPr>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82</xdr:row>
      <xdr:rowOff>137813</xdr:rowOff>
    </xdr:from>
    <xdr:ext cx="469744" cy="259045"/>
    <xdr:sp macro="" textlink="">
      <xdr:nvSpPr>
        <xdr:cNvPr id="235" name="n_3aveValue【福祉施設】&#10;一人当たり面積">
          <a:extLst>
            <a:ext uri="{FF2B5EF4-FFF2-40B4-BE49-F238E27FC236}">
              <a16:creationId xmlns:a16="http://schemas.microsoft.com/office/drawing/2014/main" id="{2DDD0DA6-C8A9-4B10-9364-6C894BB014A3}"/>
            </a:ext>
          </a:extLst>
        </xdr:cNvPr>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91E363E5-CFE5-4B64-8E96-90A454E1FC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4F62BF83-EC9D-4C01-AFD8-95FA61B3E5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EC850F68-7D7F-4EC4-BF30-49A6F09C17F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9" name="テキスト ボックス 238">
          <a:extLst>
            <a:ext uri="{FF2B5EF4-FFF2-40B4-BE49-F238E27FC236}">
              <a16:creationId xmlns:a16="http://schemas.microsoft.com/office/drawing/2014/main" id="{4AAFFDBD-DECE-4CF1-AEEE-24C39308441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0" name="テキスト ボックス 239">
          <a:extLst>
            <a:ext uri="{FF2B5EF4-FFF2-40B4-BE49-F238E27FC236}">
              <a16:creationId xmlns:a16="http://schemas.microsoft.com/office/drawing/2014/main" id="{7A7E837D-4AB2-4AE8-8D22-CD124826B7D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27305</xdr:rowOff>
    </xdr:from>
    <xdr:to>
      <xdr:col>55</xdr:col>
      <xdr:colOff>50800</xdr:colOff>
      <xdr:row>85</xdr:row>
      <xdr:rowOff>128905</xdr:rowOff>
    </xdr:to>
    <xdr:sp macro="" textlink="">
      <xdr:nvSpPr>
        <xdr:cNvPr id="241" name="楕円 240">
          <a:extLst>
            <a:ext uri="{FF2B5EF4-FFF2-40B4-BE49-F238E27FC236}">
              <a16:creationId xmlns:a16="http://schemas.microsoft.com/office/drawing/2014/main" id="{166B2BEE-6EF3-4640-B597-14E2D8325B58}"/>
            </a:ext>
          </a:extLst>
        </xdr:cNvPr>
        <xdr:cNvSpPr/>
      </xdr:nvSpPr>
      <xdr:spPr>
        <a:xfrm>
          <a:off x="10426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5732</xdr:rowOff>
    </xdr:from>
    <xdr:ext cx="469744" cy="259045"/>
    <xdr:sp macro="" textlink="">
      <xdr:nvSpPr>
        <xdr:cNvPr id="242" name="【福祉施設】&#10;一人当たり面積該当値テキスト">
          <a:extLst>
            <a:ext uri="{FF2B5EF4-FFF2-40B4-BE49-F238E27FC236}">
              <a16:creationId xmlns:a16="http://schemas.microsoft.com/office/drawing/2014/main" id="{0EFB5CED-92C9-425C-A53C-0B2E034EF854}"/>
            </a:ext>
          </a:extLst>
        </xdr:cNvPr>
        <xdr:cNvSpPr txBox="1"/>
      </xdr:nvSpPr>
      <xdr:spPr>
        <a:xfrm>
          <a:off x="10515600" y="1457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29211</xdr:rowOff>
    </xdr:from>
    <xdr:to>
      <xdr:col>50</xdr:col>
      <xdr:colOff>165100</xdr:colOff>
      <xdr:row>85</xdr:row>
      <xdr:rowOff>130811</xdr:rowOff>
    </xdr:to>
    <xdr:sp macro="" textlink="">
      <xdr:nvSpPr>
        <xdr:cNvPr id="243" name="楕円 242">
          <a:extLst>
            <a:ext uri="{FF2B5EF4-FFF2-40B4-BE49-F238E27FC236}">
              <a16:creationId xmlns:a16="http://schemas.microsoft.com/office/drawing/2014/main" id="{B73A5CFA-69D5-4149-AF07-E979A0A305AF}"/>
            </a:ext>
          </a:extLst>
        </xdr:cNvPr>
        <xdr:cNvSpPr/>
      </xdr:nvSpPr>
      <xdr:spPr>
        <a:xfrm>
          <a:off x="958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78105</xdr:rowOff>
    </xdr:from>
    <xdr:to>
      <xdr:col>55</xdr:col>
      <xdr:colOff>0</xdr:colOff>
      <xdr:row>85</xdr:row>
      <xdr:rowOff>80011</xdr:rowOff>
    </xdr:to>
    <xdr:cxnSp macro="">
      <xdr:nvCxnSpPr>
        <xdr:cNvPr id="244" name="直線コネクタ 243">
          <a:extLst>
            <a:ext uri="{FF2B5EF4-FFF2-40B4-BE49-F238E27FC236}">
              <a16:creationId xmlns:a16="http://schemas.microsoft.com/office/drawing/2014/main" id="{4D30604E-5A5B-4C08-A6B1-402131116CC7}"/>
            </a:ext>
          </a:extLst>
        </xdr:cNvPr>
        <xdr:cNvCxnSpPr/>
      </xdr:nvCxnSpPr>
      <xdr:spPr>
        <a:xfrm flipV="1">
          <a:off x="9639300" y="146513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31114</xdr:rowOff>
    </xdr:from>
    <xdr:to>
      <xdr:col>46</xdr:col>
      <xdr:colOff>38100</xdr:colOff>
      <xdr:row>85</xdr:row>
      <xdr:rowOff>132714</xdr:rowOff>
    </xdr:to>
    <xdr:sp macro="" textlink="">
      <xdr:nvSpPr>
        <xdr:cNvPr id="245" name="楕円 244">
          <a:extLst>
            <a:ext uri="{FF2B5EF4-FFF2-40B4-BE49-F238E27FC236}">
              <a16:creationId xmlns:a16="http://schemas.microsoft.com/office/drawing/2014/main" id="{293ED07A-0969-4987-8CA7-171246725D3C}"/>
            </a:ext>
          </a:extLst>
        </xdr:cNvPr>
        <xdr:cNvSpPr/>
      </xdr:nvSpPr>
      <xdr:spPr>
        <a:xfrm>
          <a:off x="8699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80011</xdr:rowOff>
    </xdr:from>
    <xdr:to>
      <xdr:col>50</xdr:col>
      <xdr:colOff>114300</xdr:colOff>
      <xdr:row>85</xdr:row>
      <xdr:rowOff>81914</xdr:rowOff>
    </xdr:to>
    <xdr:cxnSp macro="">
      <xdr:nvCxnSpPr>
        <xdr:cNvPr id="246" name="直線コネクタ 245">
          <a:extLst>
            <a:ext uri="{FF2B5EF4-FFF2-40B4-BE49-F238E27FC236}">
              <a16:creationId xmlns:a16="http://schemas.microsoft.com/office/drawing/2014/main" id="{5D95C3D1-FF09-4D85-9615-11E96CD0C14B}"/>
            </a:ext>
          </a:extLst>
        </xdr:cNvPr>
        <xdr:cNvCxnSpPr/>
      </xdr:nvCxnSpPr>
      <xdr:spPr>
        <a:xfrm flipV="1">
          <a:off x="8750300" y="146532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121938</xdr:rowOff>
    </xdr:from>
    <xdr:ext cx="469744" cy="259045"/>
    <xdr:sp macro="" textlink="">
      <xdr:nvSpPr>
        <xdr:cNvPr id="247" name="n_1mainValue【福祉施設】&#10;一人当たり面積">
          <a:extLst>
            <a:ext uri="{FF2B5EF4-FFF2-40B4-BE49-F238E27FC236}">
              <a16:creationId xmlns:a16="http://schemas.microsoft.com/office/drawing/2014/main" id="{C3AFC81B-0464-4805-9869-7303F22770B3}"/>
            </a:ext>
          </a:extLst>
        </xdr:cNvPr>
        <xdr:cNvSpPr txBox="1"/>
      </xdr:nvSpPr>
      <xdr:spPr>
        <a:xfrm>
          <a:off x="9391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123841</xdr:rowOff>
    </xdr:from>
    <xdr:ext cx="469744" cy="259045"/>
    <xdr:sp macro="" textlink="">
      <xdr:nvSpPr>
        <xdr:cNvPr id="248" name="n_2mainValue【福祉施設】&#10;一人当たり面積">
          <a:extLst>
            <a:ext uri="{FF2B5EF4-FFF2-40B4-BE49-F238E27FC236}">
              <a16:creationId xmlns:a16="http://schemas.microsoft.com/office/drawing/2014/main" id="{F466E28B-4631-4241-ABF2-5E0CE7EE84C5}"/>
            </a:ext>
          </a:extLst>
        </xdr:cNvPr>
        <xdr:cNvSpPr txBox="1"/>
      </xdr:nvSpPr>
      <xdr:spPr>
        <a:xfrm>
          <a:off x="85154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9" name="正方形/長方形 248">
          <a:extLst>
            <a:ext uri="{FF2B5EF4-FFF2-40B4-BE49-F238E27FC236}">
              <a16:creationId xmlns:a16="http://schemas.microsoft.com/office/drawing/2014/main" id="{0D994BA4-BE2F-468A-A551-EAEC58E2BA3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0" name="正方形/長方形 249">
          <a:extLst>
            <a:ext uri="{FF2B5EF4-FFF2-40B4-BE49-F238E27FC236}">
              <a16:creationId xmlns:a16="http://schemas.microsoft.com/office/drawing/2014/main" id="{E7AF486D-C768-4804-85ED-9181D247555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1" name="正方形/長方形 250">
          <a:extLst>
            <a:ext uri="{FF2B5EF4-FFF2-40B4-BE49-F238E27FC236}">
              <a16:creationId xmlns:a16="http://schemas.microsoft.com/office/drawing/2014/main" id="{FCBF389A-739B-4D23-95BF-68DEFE4ABB1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2" name="正方形/長方形 251">
          <a:extLst>
            <a:ext uri="{FF2B5EF4-FFF2-40B4-BE49-F238E27FC236}">
              <a16:creationId xmlns:a16="http://schemas.microsoft.com/office/drawing/2014/main" id="{99CBAEB6-2D2F-42F2-8721-8DC4A32376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3" name="正方形/長方形 252">
          <a:extLst>
            <a:ext uri="{FF2B5EF4-FFF2-40B4-BE49-F238E27FC236}">
              <a16:creationId xmlns:a16="http://schemas.microsoft.com/office/drawing/2014/main" id="{77D9E320-858A-4614-A133-26BABF56B13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4" name="正方形/長方形 253">
          <a:extLst>
            <a:ext uri="{FF2B5EF4-FFF2-40B4-BE49-F238E27FC236}">
              <a16:creationId xmlns:a16="http://schemas.microsoft.com/office/drawing/2014/main" id="{9C226D0A-394D-48FC-A127-89071330E29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5" name="正方形/長方形 254">
          <a:extLst>
            <a:ext uri="{FF2B5EF4-FFF2-40B4-BE49-F238E27FC236}">
              <a16:creationId xmlns:a16="http://schemas.microsoft.com/office/drawing/2014/main" id="{27CF1AD5-E207-4D2C-BA70-DFBCE1A5C5D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6" name="正方形/長方形 255">
          <a:extLst>
            <a:ext uri="{FF2B5EF4-FFF2-40B4-BE49-F238E27FC236}">
              <a16:creationId xmlns:a16="http://schemas.microsoft.com/office/drawing/2014/main" id="{EC34981A-94FF-459F-9B86-BE7B85031CD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A61A9B1D-1965-4FD6-B61B-3315CB2BF8B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B772E5BE-776E-4D51-B697-AF858AB9B4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286E7806-DC2F-4DD1-831C-E9AF1F6364C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04691FD2-C752-4F0C-8C19-FC57BE15BB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B4BC695B-6958-4AC7-BF6F-A4A094FC338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A0C0820B-EE17-498C-A278-A4889B627F5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15143EDB-0DA0-4707-AE18-C308BC482D9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5E4A2831-F028-42A0-996D-0C03D3F910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5" name="正方形/長方形 264">
          <a:extLst>
            <a:ext uri="{FF2B5EF4-FFF2-40B4-BE49-F238E27FC236}">
              <a16:creationId xmlns:a16="http://schemas.microsoft.com/office/drawing/2014/main" id="{2AC73B5C-90A9-44C9-B72D-CC37D9432E7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6" name="正方形/長方形 265">
          <a:extLst>
            <a:ext uri="{FF2B5EF4-FFF2-40B4-BE49-F238E27FC236}">
              <a16:creationId xmlns:a16="http://schemas.microsoft.com/office/drawing/2014/main" id="{F421D431-E423-4760-86CB-02E8D315B5E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67" name="正方形/長方形 266">
          <a:extLst>
            <a:ext uri="{FF2B5EF4-FFF2-40B4-BE49-F238E27FC236}">
              <a16:creationId xmlns:a16="http://schemas.microsoft.com/office/drawing/2014/main" id="{96024C2A-3C7F-4AF0-8E89-C517B8CC857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8" name="正方形/長方形 267">
          <a:extLst>
            <a:ext uri="{FF2B5EF4-FFF2-40B4-BE49-F238E27FC236}">
              <a16:creationId xmlns:a16="http://schemas.microsoft.com/office/drawing/2014/main" id="{C05CD5FC-6585-40BB-9771-75374220D26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9" name="正方形/長方形 268">
          <a:extLst>
            <a:ext uri="{FF2B5EF4-FFF2-40B4-BE49-F238E27FC236}">
              <a16:creationId xmlns:a16="http://schemas.microsoft.com/office/drawing/2014/main" id="{80B7F317-1B2E-458C-973A-8D3539D64A7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0" name="正方形/長方形 269">
          <a:extLst>
            <a:ext uri="{FF2B5EF4-FFF2-40B4-BE49-F238E27FC236}">
              <a16:creationId xmlns:a16="http://schemas.microsoft.com/office/drawing/2014/main" id="{34003380-BFFC-4C75-B13C-95D7A020E34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1" name="正方形/長方形 270">
          <a:extLst>
            <a:ext uri="{FF2B5EF4-FFF2-40B4-BE49-F238E27FC236}">
              <a16:creationId xmlns:a16="http://schemas.microsoft.com/office/drawing/2014/main" id="{D8F503C7-B61F-4E40-BE81-520B0239894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2" name="正方形/長方形 271">
          <a:extLst>
            <a:ext uri="{FF2B5EF4-FFF2-40B4-BE49-F238E27FC236}">
              <a16:creationId xmlns:a16="http://schemas.microsoft.com/office/drawing/2014/main" id="{FC2920BE-1A44-4AE1-8EB0-025A626F37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3" name="テキスト ボックス 272">
          <a:extLst>
            <a:ext uri="{FF2B5EF4-FFF2-40B4-BE49-F238E27FC236}">
              <a16:creationId xmlns:a16="http://schemas.microsoft.com/office/drawing/2014/main" id="{0D59C9D8-4070-4CE2-9951-ED8323FCBE7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4" name="直線コネクタ 273">
          <a:extLst>
            <a:ext uri="{FF2B5EF4-FFF2-40B4-BE49-F238E27FC236}">
              <a16:creationId xmlns:a16="http://schemas.microsoft.com/office/drawing/2014/main" id="{578E7498-1F51-4E3B-9359-47F3E369F46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75" name="直線コネクタ 274">
          <a:extLst>
            <a:ext uri="{FF2B5EF4-FFF2-40B4-BE49-F238E27FC236}">
              <a16:creationId xmlns:a16="http://schemas.microsoft.com/office/drawing/2014/main" id="{1427A4B6-4003-4B44-96A5-DD06F681CCB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76" name="テキスト ボックス 275">
          <a:extLst>
            <a:ext uri="{FF2B5EF4-FFF2-40B4-BE49-F238E27FC236}">
              <a16:creationId xmlns:a16="http://schemas.microsoft.com/office/drawing/2014/main" id="{F8321F50-4E2B-4D34-BE46-BED4D42C6BBE}"/>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77" name="直線コネクタ 276">
          <a:extLst>
            <a:ext uri="{FF2B5EF4-FFF2-40B4-BE49-F238E27FC236}">
              <a16:creationId xmlns:a16="http://schemas.microsoft.com/office/drawing/2014/main" id="{5B3792C5-E56C-4C16-8A2B-50D50CF3999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78" name="テキスト ボックス 277">
          <a:extLst>
            <a:ext uri="{FF2B5EF4-FFF2-40B4-BE49-F238E27FC236}">
              <a16:creationId xmlns:a16="http://schemas.microsoft.com/office/drawing/2014/main" id="{B37992E0-562A-4528-BA05-8BD314B6162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79" name="直線コネクタ 278">
          <a:extLst>
            <a:ext uri="{FF2B5EF4-FFF2-40B4-BE49-F238E27FC236}">
              <a16:creationId xmlns:a16="http://schemas.microsoft.com/office/drawing/2014/main" id="{6789773C-8018-4407-83FC-6EACADBDDDB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0" name="テキスト ボックス 279">
          <a:extLst>
            <a:ext uri="{FF2B5EF4-FFF2-40B4-BE49-F238E27FC236}">
              <a16:creationId xmlns:a16="http://schemas.microsoft.com/office/drawing/2014/main" id="{8347C404-8C2E-479D-91AC-B601CB43F06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1" name="直線コネクタ 280">
          <a:extLst>
            <a:ext uri="{FF2B5EF4-FFF2-40B4-BE49-F238E27FC236}">
              <a16:creationId xmlns:a16="http://schemas.microsoft.com/office/drawing/2014/main" id="{94BE6493-8885-484A-A5C5-F1AF67EE6EB6}"/>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2" name="テキスト ボックス 281">
          <a:extLst>
            <a:ext uri="{FF2B5EF4-FFF2-40B4-BE49-F238E27FC236}">
              <a16:creationId xmlns:a16="http://schemas.microsoft.com/office/drawing/2014/main" id="{ABA3F8D1-BF7F-454B-97FA-BE3BEB3EA51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3" name="直線コネクタ 282">
          <a:extLst>
            <a:ext uri="{FF2B5EF4-FFF2-40B4-BE49-F238E27FC236}">
              <a16:creationId xmlns:a16="http://schemas.microsoft.com/office/drawing/2014/main" id="{E8E2FEC4-7E76-4717-9AD0-93D69977AED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4" name="テキスト ボックス 283">
          <a:extLst>
            <a:ext uri="{FF2B5EF4-FFF2-40B4-BE49-F238E27FC236}">
              <a16:creationId xmlns:a16="http://schemas.microsoft.com/office/drawing/2014/main" id="{1424F8AB-F7D9-4741-8AC4-A0AE9C06A0B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5" name="直線コネクタ 284">
          <a:extLst>
            <a:ext uri="{FF2B5EF4-FFF2-40B4-BE49-F238E27FC236}">
              <a16:creationId xmlns:a16="http://schemas.microsoft.com/office/drawing/2014/main" id="{29453DEA-D8B3-455F-8B13-52744CD88D16}"/>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86" name="テキスト ボックス 285">
          <a:extLst>
            <a:ext uri="{FF2B5EF4-FFF2-40B4-BE49-F238E27FC236}">
              <a16:creationId xmlns:a16="http://schemas.microsoft.com/office/drawing/2014/main" id="{271FFFF1-418D-4C4F-BCC9-7531E8E935A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87" name="直線コネクタ 286">
          <a:extLst>
            <a:ext uri="{FF2B5EF4-FFF2-40B4-BE49-F238E27FC236}">
              <a16:creationId xmlns:a16="http://schemas.microsoft.com/office/drawing/2014/main" id="{7CFEBD83-946B-41CB-ABDE-53292F99567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88" name="テキスト ボックス 287">
          <a:extLst>
            <a:ext uri="{FF2B5EF4-FFF2-40B4-BE49-F238E27FC236}">
              <a16:creationId xmlns:a16="http://schemas.microsoft.com/office/drawing/2014/main" id="{C6DFD00E-C912-4D1A-9400-7291FAD89D25}"/>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9" name="【一般廃棄物処理施設】&#10;有形固定資産減価償却率グラフ枠">
          <a:extLst>
            <a:ext uri="{FF2B5EF4-FFF2-40B4-BE49-F238E27FC236}">
              <a16:creationId xmlns:a16="http://schemas.microsoft.com/office/drawing/2014/main" id="{77960B57-6444-42AE-BF27-3ED91954CAD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290" name="直線コネクタ 289">
          <a:extLst>
            <a:ext uri="{FF2B5EF4-FFF2-40B4-BE49-F238E27FC236}">
              <a16:creationId xmlns:a16="http://schemas.microsoft.com/office/drawing/2014/main" id="{E8E3BEBD-F7A5-42D9-A693-416A0F7AEB22}"/>
            </a:ext>
          </a:extLst>
        </xdr:cNvPr>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291" name="【一般廃棄物処理施設】&#10;有形固定資産減価償却率最小値テキスト">
          <a:extLst>
            <a:ext uri="{FF2B5EF4-FFF2-40B4-BE49-F238E27FC236}">
              <a16:creationId xmlns:a16="http://schemas.microsoft.com/office/drawing/2014/main" id="{411F1340-F238-4F55-9E9D-9D81D611AE0D}"/>
            </a:ext>
          </a:extLst>
        </xdr:cNvPr>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292" name="直線コネクタ 291">
          <a:extLst>
            <a:ext uri="{FF2B5EF4-FFF2-40B4-BE49-F238E27FC236}">
              <a16:creationId xmlns:a16="http://schemas.microsoft.com/office/drawing/2014/main" id="{5B677B01-8EF4-4598-B2E7-7DC7C1DDADBB}"/>
            </a:ext>
          </a:extLst>
        </xdr:cNvPr>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293" name="【一般廃棄物処理施設】&#10;有形固定資産減価償却率最大値テキスト">
          <a:extLst>
            <a:ext uri="{FF2B5EF4-FFF2-40B4-BE49-F238E27FC236}">
              <a16:creationId xmlns:a16="http://schemas.microsoft.com/office/drawing/2014/main" id="{C2FE11DD-2FEF-4208-930C-F561A1D58F43}"/>
            </a:ext>
          </a:extLst>
        </xdr:cNvPr>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294" name="直線コネクタ 293">
          <a:extLst>
            <a:ext uri="{FF2B5EF4-FFF2-40B4-BE49-F238E27FC236}">
              <a16:creationId xmlns:a16="http://schemas.microsoft.com/office/drawing/2014/main" id="{7A857D22-3ABD-4A30-BC1A-222B69F719DE}"/>
            </a:ext>
          </a:extLst>
        </xdr:cNvPr>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142983</xdr:rowOff>
    </xdr:from>
    <xdr:ext cx="405111" cy="259045"/>
    <xdr:sp macro="" textlink="">
      <xdr:nvSpPr>
        <xdr:cNvPr id="295" name="【一般廃棄物処理施設】&#10;有形固定資産減価償却率平均値テキスト">
          <a:extLst>
            <a:ext uri="{FF2B5EF4-FFF2-40B4-BE49-F238E27FC236}">
              <a16:creationId xmlns:a16="http://schemas.microsoft.com/office/drawing/2014/main" id="{D87727E3-5780-496F-998A-89E52ED7FEEC}"/>
            </a:ext>
          </a:extLst>
        </xdr:cNvPr>
        <xdr:cNvSpPr txBox="1"/>
      </xdr:nvSpPr>
      <xdr:spPr>
        <a:xfrm>
          <a:off x="16357600" y="614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296" name="フローチャート: 判断 295">
          <a:extLst>
            <a:ext uri="{FF2B5EF4-FFF2-40B4-BE49-F238E27FC236}">
              <a16:creationId xmlns:a16="http://schemas.microsoft.com/office/drawing/2014/main" id="{F7889F87-BF57-4323-90BD-AEF49249CCD5}"/>
            </a:ext>
          </a:extLst>
        </xdr:cNvPr>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297" name="フローチャート: 判断 296">
          <a:extLst>
            <a:ext uri="{FF2B5EF4-FFF2-40B4-BE49-F238E27FC236}">
              <a16:creationId xmlns:a16="http://schemas.microsoft.com/office/drawing/2014/main" id="{3898881A-9F47-42D7-A3EC-44DD1C999764}"/>
            </a:ext>
          </a:extLst>
        </xdr:cNvPr>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35758</xdr:rowOff>
    </xdr:from>
    <xdr:ext cx="405111" cy="259045"/>
    <xdr:sp macro="" textlink="">
      <xdr:nvSpPr>
        <xdr:cNvPr id="298" name="n_1aveValue【一般廃棄物処理施設】&#10;有形固定資産減価償却率">
          <a:extLst>
            <a:ext uri="{FF2B5EF4-FFF2-40B4-BE49-F238E27FC236}">
              <a16:creationId xmlns:a16="http://schemas.microsoft.com/office/drawing/2014/main" id="{19BE3149-603F-4210-829C-A8E0BD62F9A4}"/>
            </a:ext>
          </a:extLst>
        </xdr:cNvPr>
        <xdr:cNvSpPr txBox="1"/>
      </xdr:nvSpPr>
      <xdr:spPr>
        <a:xfrm>
          <a:off x="15266044" y="603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95613</xdr:rowOff>
    </xdr:from>
    <xdr:to>
      <xdr:col>76</xdr:col>
      <xdr:colOff>165100</xdr:colOff>
      <xdr:row>37</xdr:row>
      <xdr:rowOff>25763</xdr:rowOff>
    </xdr:to>
    <xdr:sp macro="" textlink="">
      <xdr:nvSpPr>
        <xdr:cNvPr id="299" name="フローチャート: 判断 298">
          <a:extLst>
            <a:ext uri="{FF2B5EF4-FFF2-40B4-BE49-F238E27FC236}">
              <a16:creationId xmlns:a16="http://schemas.microsoft.com/office/drawing/2014/main" id="{C7A43DE3-FFBE-4E1C-9299-9DF474BFE31F}"/>
            </a:ext>
          </a:extLst>
        </xdr:cNvPr>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16890</xdr:rowOff>
    </xdr:from>
    <xdr:ext cx="405111" cy="259045"/>
    <xdr:sp macro="" textlink="">
      <xdr:nvSpPr>
        <xdr:cNvPr id="300" name="n_2aveValue【一般廃棄物処理施設】&#10;有形固定資産減価償却率">
          <a:extLst>
            <a:ext uri="{FF2B5EF4-FFF2-40B4-BE49-F238E27FC236}">
              <a16:creationId xmlns:a16="http://schemas.microsoft.com/office/drawing/2014/main" id="{BDDF5C1F-9702-45BE-9501-ED20BF5C8876}"/>
            </a:ext>
          </a:extLst>
        </xdr:cNvPr>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69487</xdr:rowOff>
    </xdr:from>
    <xdr:to>
      <xdr:col>72</xdr:col>
      <xdr:colOff>38100</xdr:colOff>
      <xdr:row>36</xdr:row>
      <xdr:rowOff>171087</xdr:rowOff>
    </xdr:to>
    <xdr:sp macro="" textlink="">
      <xdr:nvSpPr>
        <xdr:cNvPr id="301" name="フローチャート: 判断 300">
          <a:extLst>
            <a:ext uri="{FF2B5EF4-FFF2-40B4-BE49-F238E27FC236}">
              <a16:creationId xmlns:a16="http://schemas.microsoft.com/office/drawing/2014/main" id="{3246CD06-B97E-49FA-A538-B82BC8CD5D73}"/>
            </a:ext>
          </a:extLst>
        </xdr:cNvPr>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16164</xdr:rowOff>
    </xdr:from>
    <xdr:ext cx="405111" cy="259045"/>
    <xdr:sp macro="" textlink="">
      <xdr:nvSpPr>
        <xdr:cNvPr id="302" name="n_3aveValue【一般廃棄物処理施設】&#10;有形固定資産減価償却率">
          <a:extLst>
            <a:ext uri="{FF2B5EF4-FFF2-40B4-BE49-F238E27FC236}">
              <a16:creationId xmlns:a16="http://schemas.microsoft.com/office/drawing/2014/main" id="{5FC59951-E19F-48A0-BC02-415985DE2F1E}"/>
            </a:ext>
          </a:extLst>
        </xdr:cNvPr>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03" name="テキスト ボックス 302">
          <a:extLst>
            <a:ext uri="{FF2B5EF4-FFF2-40B4-BE49-F238E27FC236}">
              <a16:creationId xmlns:a16="http://schemas.microsoft.com/office/drawing/2014/main" id="{CF874243-83C9-4D4E-8268-C42A6819282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2765F2EB-71B3-450D-9194-0DF18532242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073F2776-7CB0-4754-BAF2-8874BC88F3F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F1D45E8D-5710-44C4-9D3B-1F853171DB1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076D1FC9-23EE-4A48-B226-F2634B559F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308" name="楕円 307">
          <a:extLst>
            <a:ext uri="{FF2B5EF4-FFF2-40B4-BE49-F238E27FC236}">
              <a16:creationId xmlns:a16="http://schemas.microsoft.com/office/drawing/2014/main" id="{D0FA0DF2-399B-4F60-87F7-4A4BC22DFAE7}"/>
            </a:ext>
          </a:extLst>
        </xdr:cNvPr>
        <xdr:cNvSpPr/>
      </xdr:nvSpPr>
      <xdr:spPr>
        <a:xfrm>
          <a:off x="16268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144253</xdr:rowOff>
    </xdr:from>
    <xdr:ext cx="405111" cy="259045"/>
    <xdr:sp macro="" textlink="">
      <xdr:nvSpPr>
        <xdr:cNvPr id="309" name="【一般廃棄物処理施設】&#10;有形固定資産減価償却率該当値テキスト">
          <a:extLst>
            <a:ext uri="{FF2B5EF4-FFF2-40B4-BE49-F238E27FC236}">
              <a16:creationId xmlns:a16="http://schemas.microsoft.com/office/drawing/2014/main" id="{47D65023-48CF-4600-AA59-C796A11A1DEA}"/>
            </a:ext>
          </a:extLst>
        </xdr:cNvPr>
        <xdr:cNvSpPr txBox="1"/>
      </xdr:nvSpPr>
      <xdr:spPr>
        <a:xfrm>
          <a:off x="16357600"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85816</xdr:rowOff>
    </xdr:from>
    <xdr:to>
      <xdr:col>81</xdr:col>
      <xdr:colOff>101600</xdr:colOff>
      <xdr:row>38</xdr:row>
      <xdr:rowOff>15966</xdr:rowOff>
    </xdr:to>
    <xdr:sp macro="" textlink="">
      <xdr:nvSpPr>
        <xdr:cNvPr id="310" name="楕円 309">
          <a:extLst>
            <a:ext uri="{FF2B5EF4-FFF2-40B4-BE49-F238E27FC236}">
              <a16:creationId xmlns:a16="http://schemas.microsoft.com/office/drawing/2014/main" id="{CFFBF71A-FBC2-44B5-A9E1-33805245D068}"/>
            </a:ext>
          </a:extLst>
        </xdr:cNvPr>
        <xdr:cNvSpPr/>
      </xdr:nvSpPr>
      <xdr:spPr>
        <a:xfrm>
          <a:off x="15430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136616</xdr:rowOff>
    </xdr:from>
    <xdr:to>
      <xdr:col>85</xdr:col>
      <xdr:colOff>127000</xdr:colOff>
      <xdr:row>39</xdr:row>
      <xdr:rowOff>45176</xdr:rowOff>
    </xdr:to>
    <xdr:cxnSp macro="">
      <xdr:nvCxnSpPr>
        <xdr:cNvPr id="311" name="直線コネクタ 310">
          <a:extLst>
            <a:ext uri="{FF2B5EF4-FFF2-40B4-BE49-F238E27FC236}">
              <a16:creationId xmlns:a16="http://schemas.microsoft.com/office/drawing/2014/main" id="{D8501252-70DE-48B1-AF94-3F0D6352D7D0}"/>
            </a:ext>
          </a:extLst>
        </xdr:cNvPr>
        <xdr:cNvCxnSpPr/>
      </xdr:nvCxnSpPr>
      <xdr:spPr>
        <a:xfrm>
          <a:off x="15481300" y="6480266"/>
          <a:ext cx="8382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92347</xdr:rowOff>
    </xdr:from>
    <xdr:to>
      <xdr:col>76</xdr:col>
      <xdr:colOff>165100</xdr:colOff>
      <xdr:row>35</xdr:row>
      <xdr:rowOff>22497</xdr:rowOff>
    </xdr:to>
    <xdr:sp macro="" textlink="">
      <xdr:nvSpPr>
        <xdr:cNvPr id="312" name="楕円 311">
          <a:extLst>
            <a:ext uri="{FF2B5EF4-FFF2-40B4-BE49-F238E27FC236}">
              <a16:creationId xmlns:a16="http://schemas.microsoft.com/office/drawing/2014/main" id="{1CD9E16E-139A-4404-86A6-98FCECB7652D}"/>
            </a:ext>
          </a:extLst>
        </xdr:cNvPr>
        <xdr:cNvSpPr/>
      </xdr:nvSpPr>
      <xdr:spPr>
        <a:xfrm>
          <a:off x="14541500" y="592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143147</xdr:rowOff>
    </xdr:from>
    <xdr:to>
      <xdr:col>81</xdr:col>
      <xdr:colOff>50800</xdr:colOff>
      <xdr:row>37</xdr:row>
      <xdr:rowOff>136616</xdr:rowOff>
    </xdr:to>
    <xdr:cxnSp macro="">
      <xdr:nvCxnSpPr>
        <xdr:cNvPr id="313" name="直線コネクタ 312">
          <a:extLst>
            <a:ext uri="{FF2B5EF4-FFF2-40B4-BE49-F238E27FC236}">
              <a16:creationId xmlns:a16="http://schemas.microsoft.com/office/drawing/2014/main" id="{D91EB942-E407-400F-BB2D-6F65402BD7D7}"/>
            </a:ext>
          </a:extLst>
        </xdr:cNvPr>
        <xdr:cNvCxnSpPr/>
      </xdr:nvCxnSpPr>
      <xdr:spPr>
        <a:xfrm>
          <a:off x="14592300" y="5972447"/>
          <a:ext cx="889000" cy="50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7093</xdr:rowOff>
    </xdr:from>
    <xdr:ext cx="405111" cy="259045"/>
    <xdr:sp macro="" textlink="">
      <xdr:nvSpPr>
        <xdr:cNvPr id="314" name="n_1mainValue【一般廃棄物処理施設】&#10;有形固定資産減価償却率">
          <a:extLst>
            <a:ext uri="{FF2B5EF4-FFF2-40B4-BE49-F238E27FC236}">
              <a16:creationId xmlns:a16="http://schemas.microsoft.com/office/drawing/2014/main" id="{DECEB002-42F8-4E97-BB34-5F16701C0B15}"/>
            </a:ext>
          </a:extLst>
        </xdr:cNvPr>
        <xdr:cNvSpPr txBox="1"/>
      </xdr:nvSpPr>
      <xdr:spPr>
        <a:xfrm>
          <a:off x="152660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39024</xdr:rowOff>
    </xdr:from>
    <xdr:ext cx="405111" cy="259045"/>
    <xdr:sp macro="" textlink="">
      <xdr:nvSpPr>
        <xdr:cNvPr id="315" name="n_2mainValue【一般廃棄物処理施設】&#10;有形固定資産減価償却率">
          <a:extLst>
            <a:ext uri="{FF2B5EF4-FFF2-40B4-BE49-F238E27FC236}">
              <a16:creationId xmlns:a16="http://schemas.microsoft.com/office/drawing/2014/main" id="{96EE8145-3D90-4EC8-84FA-60E49D2A64B7}"/>
            </a:ext>
          </a:extLst>
        </xdr:cNvPr>
        <xdr:cNvSpPr txBox="1"/>
      </xdr:nvSpPr>
      <xdr:spPr>
        <a:xfrm>
          <a:off x="14389744" y="569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16" name="正方形/長方形 315">
          <a:extLst>
            <a:ext uri="{FF2B5EF4-FFF2-40B4-BE49-F238E27FC236}">
              <a16:creationId xmlns:a16="http://schemas.microsoft.com/office/drawing/2014/main" id="{922D6FAA-041C-4F91-A135-582E2206E0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17" name="正方形/長方形 316">
          <a:extLst>
            <a:ext uri="{FF2B5EF4-FFF2-40B4-BE49-F238E27FC236}">
              <a16:creationId xmlns:a16="http://schemas.microsoft.com/office/drawing/2014/main" id="{F248C7C3-DC40-4C4C-A8A6-A8BFBFC381F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18" name="正方形/長方形 317">
          <a:extLst>
            <a:ext uri="{FF2B5EF4-FFF2-40B4-BE49-F238E27FC236}">
              <a16:creationId xmlns:a16="http://schemas.microsoft.com/office/drawing/2014/main" id="{D83EF869-7A01-4D4D-9BB4-E539B5AA1CF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19" name="正方形/長方形 318">
          <a:extLst>
            <a:ext uri="{FF2B5EF4-FFF2-40B4-BE49-F238E27FC236}">
              <a16:creationId xmlns:a16="http://schemas.microsoft.com/office/drawing/2014/main" id="{CC80D90C-B84C-4092-8D51-5B066671FC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0" name="正方形/長方形 319">
          <a:extLst>
            <a:ext uri="{FF2B5EF4-FFF2-40B4-BE49-F238E27FC236}">
              <a16:creationId xmlns:a16="http://schemas.microsoft.com/office/drawing/2014/main" id="{24B55201-5E79-429D-A0D8-EA3C51502AF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1" name="正方形/長方形 320">
          <a:extLst>
            <a:ext uri="{FF2B5EF4-FFF2-40B4-BE49-F238E27FC236}">
              <a16:creationId xmlns:a16="http://schemas.microsoft.com/office/drawing/2014/main" id="{AE8BDCFA-735E-49F6-B469-AC1CA877CA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2" name="正方形/長方形 321">
          <a:extLst>
            <a:ext uri="{FF2B5EF4-FFF2-40B4-BE49-F238E27FC236}">
              <a16:creationId xmlns:a16="http://schemas.microsoft.com/office/drawing/2014/main" id="{B0256449-5418-4EC0-8A9E-5D8B627D1B9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3" name="正方形/長方形 322">
          <a:extLst>
            <a:ext uri="{FF2B5EF4-FFF2-40B4-BE49-F238E27FC236}">
              <a16:creationId xmlns:a16="http://schemas.microsoft.com/office/drawing/2014/main" id="{043D05F3-9CBA-4CCB-B6A2-9867A3A9DAB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4" name="テキスト ボックス 323">
          <a:extLst>
            <a:ext uri="{FF2B5EF4-FFF2-40B4-BE49-F238E27FC236}">
              <a16:creationId xmlns:a16="http://schemas.microsoft.com/office/drawing/2014/main" id="{0E336B77-7F25-42CE-807F-E388DE8358E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25" name="直線コネクタ 324">
          <a:extLst>
            <a:ext uri="{FF2B5EF4-FFF2-40B4-BE49-F238E27FC236}">
              <a16:creationId xmlns:a16="http://schemas.microsoft.com/office/drawing/2014/main" id="{ACB3C17B-DA23-43FC-B1DF-0BB8D4416B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26" name="直線コネクタ 325">
          <a:extLst>
            <a:ext uri="{FF2B5EF4-FFF2-40B4-BE49-F238E27FC236}">
              <a16:creationId xmlns:a16="http://schemas.microsoft.com/office/drawing/2014/main" id="{F31CFF90-F00E-439D-90F1-A6B3372551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27" name="テキスト ボックス 326">
          <a:extLst>
            <a:ext uri="{FF2B5EF4-FFF2-40B4-BE49-F238E27FC236}">
              <a16:creationId xmlns:a16="http://schemas.microsoft.com/office/drawing/2014/main" id="{6D77BDD1-B999-4370-9B0C-036EC4CECB5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28" name="直線コネクタ 327">
          <a:extLst>
            <a:ext uri="{FF2B5EF4-FFF2-40B4-BE49-F238E27FC236}">
              <a16:creationId xmlns:a16="http://schemas.microsoft.com/office/drawing/2014/main" id="{7A76C238-3CCF-4A02-8DCA-59CB7B17FD5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29" name="テキスト ボックス 328">
          <a:extLst>
            <a:ext uri="{FF2B5EF4-FFF2-40B4-BE49-F238E27FC236}">
              <a16:creationId xmlns:a16="http://schemas.microsoft.com/office/drawing/2014/main" id="{8A18573A-B04E-4B8A-BCEA-EC4FA45E27E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0" name="直線コネクタ 329">
          <a:extLst>
            <a:ext uri="{FF2B5EF4-FFF2-40B4-BE49-F238E27FC236}">
              <a16:creationId xmlns:a16="http://schemas.microsoft.com/office/drawing/2014/main" id="{C779ACD5-95C2-432B-8022-023F30AC768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31" name="テキスト ボックス 330">
          <a:extLst>
            <a:ext uri="{FF2B5EF4-FFF2-40B4-BE49-F238E27FC236}">
              <a16:creationId xmlns:a16="http://schemas.microsoft.com/office/drawing/2014/main" id="{CD4C2CA5-B353-409F-9B86-38E347049A3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2" name="直線コネクタ 331">
          <a:extLst>
            <a:ext uri="{FF2B5EF4-FFF2-40B4-BE49-F238E27FC236}">
              <a16:creationId xmlns:a16="http://schemas.microsoft.com/office/drawing/2014/main" id="{A4FCD04B-7AF3-472C-91D1-3D94240D508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33" name="テキスト ボックス 332">
          <a:extLst>
            <a:ext uri="{FF2B5EF4-FFF2-40B4-BE49-F238E27FC236}">
              <a16:creationId xmlns:a16="http://schemas.microsoft.com/office/drawing/2014/main" id="{7C6D0E62-3668-43DD-8C4D-0546B53515D9}"/>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4" name="直線コネクタ 333">
          <a:extLst>
            <a:ext uri="{FF2B5EF4-FFF2-40B4-BE49-F238E27FC236}">
              <a16:creationId xmlns:a16="http://schemas.microsoft.com/office/drawing/2014/main" id="{2C473D51-C7BE-4448-82D3-A4E5E47F779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35" name="テキスト ボックス 334">
          <a:extLst>
            <a:ext uri="{FF2B5EF4-FFF2-40B4-BE49-F238E27FC236}">
              <a16:creationId xmlns:a16="http://schemas.microsoft.com/office/drawing/2014/main" id="{46B7E6DE-1AF2-4A03-84CE-583FD1F2122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36" name="【一般廃棄物処理施設】&#10;一人当たり有形固定資産（償却資産）額グラフ枠">
          <a:extLst>
            <a:ext uri="{FF2B5EF4-FFF2-40B4-BE49-F238E27FC236}">
              <a16:creationId xmlns:a16="http://schemas.microsoft.com/office/drawing/2014/main" id="{C4A542F1-73D6-4EEC-AC95-044DB455EBE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337" name="直線コネクタ 336">
          <a:extLst>
            <a:ext uri="{FF2B5EF4-FFF2-40B4-BE49-F238E27FC236}">
              <a16:creationId xmlns:a16="http://schemas.microsoft.com/office/drawing/2014/main" id="{6ED9A362-A491-4F49-9429-1142D5F386D7}"/>
            </a:ext>
          </a:extLst>
        </xdr:cNvPr>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338" name="【一般廃棄物処理施設】&#10;一人当たり有形固定資産（償却資産）額最小値テキスト">
          <a:extLst>
            <a:ext uri="{FF2B5EF4-FFF2-40B4-BE49-F238E27FC236}">
              <a16:creationId xmlns:a16="http://schemas.microsoft.com/office/drawing/2014/main" id="{6365A04F-89E1-4370-AB02-DF025AAB04EB}"/>
            </a:ext>
          </a:extLst>
        </xdr:cNvPr>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339" name="直線コネクタ 338">
          <a:extLst>
            <a:ext uri="{FF2B5EF4-FFF2-40B4-BE49-F238E27FC236}">
              <a16:creationId xmlns:a16="http://schemas.microsoft.com/office/drawing/2014/main" id="{FDDE1AEC-49B7-4A20-B3E6-E2E96D683760}"/>
            </a:ext>
          </a:extLst>
        </xdr:cNvPr>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340" name="【一般廃棄物処理施設】&#10;一人当たり有形固定資産（償却資産）額最大値テキスト">
          <a:extLst>
            <a:ext uri="{FF2B5EF4-FFF2-40B4-BE49-F238E27FC236}">
              <a16:creationId xmlns:a16="http://schemas.microsoft.com/office/drawing/2014/main" id="{7A4C8901-1729-4E4C-9EE6-E7F3FA669D40}"/>
            </a:ext>
          </a:extLst>
        </xdr:cNvPr>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341" name="直線コネクタ 340">
          <a:extLst>
            <a:ext uri="{FF2B5EF4-FFF2-40B4-BE49-F238E27FC236}">
              <a16:creationId xmlns:a16="http://schemas.microsoft.com/office/drawing/2014/main" id="{48ECFEED-85F3-44DD-8094-62EEA34B3269}"/>
            </a:ext>
          </a:extLst>
        </xdr:cNvPr>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342" name="【一般廃棄物処理施設】&#10;一人当たり有形固定資産（償却資産）額平均値テキスト">
          <a:extLst>
            <a:ext uri="{FF2B5EF4-FFF2-40B4-BE49-F238E27FC236}">
              <a16:creationId xmlns:a16="http://schemas.microsoft.com/office/drawing/2014/main" id="{CA413F3E-1999-4AC9-984A-2038BCEF03B0}"/>
            </a:ext>
          </a:extLst>
        </xdr:cNvPr>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343" name="フローチャート: 判断 342">
          <a:extLst>
            <a:ext uri="{FF2B5EF4-FFF2-40B4-BE49-F238E27FC236}">
              <a16:creationId xmlns:a16="http://schemas.microsoft.com/office/drawing/2014/main" id="{EC1BA0D4-F4CC-4403-A858-DD983ACBE918}"/>
            </a:ext>
          </a:extLst>
        </xdr:cNvPr>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344" name="フローチャート: 判断 343">
          <a:extLst>
            <a:ext uri="{FF2B5EF4-FFF2-40B4-BE49-F238E27FC236}">
              <a16:creationId xmlns:a16="http://schemas.microsoft.com/office/drawing/2014/main" id="{6D3414AD-0ABA-4A23-838A-5089B732F020}"/>
            </a:ext>
          </a:extLst>
        </xdr:cNvPr>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18154</xdr:rowOff>
    </xdr:from>
    <xdr:ext cx="599010" cy="259045"/>
    <xdr:sp macro="" textlink="">
      <xdr:nvSpPr>
        <xdr:cNvPr id="345" name="n_1aveValue【一般廃棄物処理施設】&#10;一人当たり有形固定資産（償却資産）額">
          <a:extLst>
            <a:ext uri="{FF2B5EF4-FFF2-40B4-BE49-F238E27FC236}">
              <a16:creationId xmlns:a16="http://schemas.microsoft.com/office/drawing/2014/main" id="{3351658D-4FF6-4F5A-B255-FAC56F364D95}"/>
            </a:ext>
          </a:extLst>
        </xdr:cNvPr>
        <xdr:cNvSpPr txBox="1"/>
      </xdr:nvSpPr>
      <xdr:spPr>
        <a:xfrm>
          <a:off x="21011095" y="6361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121810</xdr:rowOff>
    </xdr:from>
    <xdr:to>
      <xdr:col>107</xdr:col>
      <xdr:colOff>101600</xdr:colOff>
      <xdr:row>39</xdr:row>
      <xdr:rowOff>51960</xdr:rowOff>
    </xdr:to>
    <xdr:sp macro="" textlink="">
      <xdr:nvSpPr>
        <xdr:cNvPr id="346" name="フローチャート: 判断 345">
          <a:extLst>
            <a:ext uri="{FF2B5EF4-FFF2-40B4-BE49-F238E27FC236}">
              <a16:creationId xmlns:a16="http://schemas.microsoft.com/office/drawing/2014/main" id="{8D051F27-BB6C-445E-8A0F-19969A8B9A6F}"/>
            </a:ext>
          </a:extLst>
        </xdr:cNvPr>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37</xdr:row>
      <xdr:rowOff>68487</xdr:rowOff>
    </xdr:from>
    <xdr:ext cx="599010" cy="259045"/>
    <xdr:sp macro="" textlink="">
      <xdr:nvSpPr>
        <xdr:cNvPr id="347" name="n_2aveValue【一般廃棄物処理施設】&#10;一人当たり有形固定資産（償却資産）額">
          <a:extLst>
            <a:ext uri="{FF2B5EF4-FFF2-40B4-BE49-F238E27FC236}">
              <a16:creationId xmlns:a16="http://schemas.microsoft.com/office/drawing/2014/main" id="{62D12B87-E387-4DCD-ABF9-DF91CFF1B48D}"/>
            </a:ext>
          </a:extLst>
        </xdr:cNvPr>
        <xdr:cNvSpPr txBox="1"/>
      </xdr:nvSpPr>
      <xdr:spPr>
        <a:xfrm>
          <a:off x="20134795" y="64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133825</xdr:rowOff>
    </xdr:from>
    <xdr:to>
      <xdr:col>102</xdr:col>
      <xdr:colOff>165100</xdr:colOff>
      <xdr:row>39</xdr:row>
      <xdr:rowOff>63975</xdr:rowOff>
    </xdr:to>
    <xdr:sp macro="" textlink="">
      <xdr:nvSpPr>
        <xdr:cNvPr id="348" name="フローチャート: 判断 347">
          <a:extLst>
            <a:ext uri="{FF2B5EF4-FFF2-40B4-BE49-F238E27FC236}">
              <a16:creationId xmlns:a16="http://schemas.microsoft.com/office/drawing/2014/main" id="{458E812F-F578-45DF-AA1B-8E50E910696E}"/>
            </a:ext>
          </a:extLst>
        </xdr:cNvPr>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80502</xdr:rowOff>
    </xdr:from>
    <xdr:ext cx="599010" cy="259045"/>
    <xdr:sp macro="" textlink="">
      <xdr:nvSpPr>
        <xdr:cNvPr id="349" name="n_3aveValue【一般廃棄物処理施設】&#10;一人当たり有形固定資産（償却資産）額">
          <a:extLst>
            <a:ext uri="{FF2B5EF4-FFF2-40B4-BE49-F238E27FC236}">
              <a16:creationId xmlns:a16="http://schemas.microsoft.com/office/drawing/2014/main" id="{05693AA0-687B-4CBE-A60B-0C2F3F064778}"/>
            </a:ext>
          </a:extLst>
        </xdr:cNvPr>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id="{8358DCB2-9185-4377-B72F-3D9BF97CEC7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8A37880A-17AE-4C0B-B83B-25A423E58EE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D543C37F-D182-4B31-9509-1AD6B56070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7CDC82AA-2A71-4819-8007-BF8907485A4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53303BA5-2C18-4CC2-B905-F74582FEB21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153201</xdr:rowOff>
    </xdr:from>
    <xdr:to>
      <xdr:col>116</xdr:col>
      <xdr:colOff>114300</xdr:colOff>
      <xdr:row>37</xdr:row>
      <xdr:rowOff>83351</xdr:rowOff>
    </xdr:to>
    <xdr:sp macro="" textlink="">
      <xdr:nvSpPr>
        <xdr:cNvPr id="355" name="楕円 354">
          <a:extLst>
            <a:ext uri="{FF2B5EF4-FFF2-40B4-BE49-F238E27FC236}">
              <a16:creationId xmlns:a16="http://schemas.microsoft.com/office/drawing/2014/main" id="{F0B1F0A0-9A9B-473A-BFFB-1D08F3A19DC3}"/>
            </a:ext>
          </a:extLst>
        </xdr:cNvPr>
        <xdr:cNvSpPr/>
      </xdr:nvSpPr>
      <xdr:spPr>
        <a:xfrm>
          <a:off x="22110700" y="632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4628</xdr:rowOff>
    </xdr:from>
    <xdr:ext cx="599010" cy="259045"/>
    <xdr:sp macro="" textlink="">
      <xdr:nvSpPr>
        <xdr:cNvPr id="356" name="【一般廃棄物処理施設】&#10;一人当たり有形固定資産（償却資産）額該当値テキスト">
          <a:extLst>
            <a:ext uri="{FF2B5EF4-FFF2-40B4-BE49-F238E27FC236}">
              <a16:creationId xmlns:a16="http://schemas.microsoft.com/office/drawing/2014/main" id="{6AEF09F0-8575-4381-B5AE-9FAB3ABE4AD7}"/>
            </a:ext>
          </a:extLst>
        </xdr:cNvPr>
        <xdr:cNvSpPr txBox="1"/>
      </xdr:nvSpPr>
      <xdr:spPr>
        <a:xfrm>
          <a:off x="22199600" y="6176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87241</xdr:rowOff>
    </xdr:from>
    <xdr:to>
      <xdr:col>112</xdr:col>
      <xdr:colOff>38100</xdr:colOff>
      <xdr:row>39</xdr:row>
      <xdr:rowOff>17391</xdr:rowOff>
    </xdr:to>
    <xdr:sp macro="" textlink="">
      <xdr:nvSpPr>
        <xdr:cNvPr id="357" name="楕円 356">
          <a:extLst>
            <a:ext uri="{FF2B5EF4-FFF2-40B4-BE49-F238E27FC236}">
              <a16:creationId xmlns:a16="http://schemas.microsoft.com/office/drawing/2014/main" id="{BA24C811-15A5-473F-AB1F-3E385BA5A683}"/>
            </a:ext>
          </a:extLst>
        </xdr:cNvPr>
        <xdr:cNvSpPr/>
      </xdr:nvSpPr>
      <xdr:spPr>
        <a:xfrm>
          <a:off x="21272500" y="660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32551</xdr:rowOff>
    </xdr:from>
    <xdr:to>
      <xdr:col>116</xdr:col>
      <xdr:colOff>63500</xdr:colOff>
      <xdr:row>38</xdr:row>
      <xdr:rowOff>138041</xdr:rowOff>
    </xdr:to>
    <xdr:cxnSp macro="">
      <xdr:nvCxnSpPr>
        <xdr:cNvPr id="358" name="直線コネクタ 357">
          <a:extLst>
            <a:ext uri="{FF2B5EF4-FFF2-40B4-BE49-F238E27FC236}">
              <a16:creationId xmlns:a16="http://schemas.microsoft.com/office/drawing/2014/main" id="{A86D2E90-836D-4855-A526-9A8D80D5357A}"/>
            </a:ext>
          </a:extLst>
        </xdr:cNvPr>
        <xdr:cNvCxnSpPr/>
      </xdr:nvCxnSpPr>
      <xdr:spPr>
        <a:xfrm flipV="1">
          <a:off x="21323300" y="6376201"/>
          <a:ext cx="838200" cy="27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131539</xdr:rowOff>
    </xdr:from>
    <xdr:to>
      <xdr:col>107</xdr:col>
      <xdr:colOff>101600</xdr:colOff>
      <xdr:row>40</xdr:row>
      <xdr:rowOff>61689</xdr:rowOff>
    </xdr:to>
    <xdr:sp macro="" textlink="">
      <xdr:nvSpPr>
        <xdr:cNvPr id="359" name="楕円 358">
          <a:extLst>
            <a:ext uri="{FF2B5EF4-FFF2-40B4-BE49-F238E27FC236}">
              <a16:creationId xmlns:a16="http://schemas.microsoft.com/office/drawing/2014/main" id="{3D694DF4-F4E4-4A86-B96A-6CED1CCB7FA1}"/>
            </a:ext>
          </a:extLst>
        </xdr:cNvPr>
        <xdr:cNvSpPr/>
      </xdr:nvSpPr>
      <xdr:spPr>
        <a:xfrm>
          <a:off x="20383500" y="681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138041</xdr:rowOff>
    </xdr:from>
    <xdr:to>
      <xdr:col>111</xdr:col>
      <xdr:colOff>177800</xdr:colOff>
      <xdr:row>40</xdr:row>
      <xdr:rowOff>10889</xdr:rowOff>
    </xdr:to>
    <xdr:cxnSp macro="">
      <xdr:nvCxnSpPr>
        <xdr:cNvPr id="360" name="直線コネクタ 359">
          <a:extLst>
            <a:ext uri="{FF2B5EF4-FFF2-40B4-BE49-F238E27FC236}">
              <a16:creationId xmlns:a16="http://schemas.microsoft.com/office/drawing/2014/main" id="{68837352-0019-4C41-8DA0-CF8E57EF2988}"/>
            </a:ext>
          </a:extLst>
        </xdr:cNvPr>
        <xdr:cNvCxnSpPr/>
      </xdr:nvCxnSpPr>
      <xdr:spPr>
        <a:xfrm flipV="1">
          <a:off x="20434300" y="6653141"/>
          <a:ext cx="889000" cy="2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8518</xdr:rowOff>
    </xdr:from>
    <xdr:ext cx="599010" cy="259045"/>
    <xdr:sp macro="" textlink="">
      <xdr:nvSpPr>
        <xdr:cNvPr id="361" name="n_1mainValue【一般廃棄物処理施設】&#10;一人当たり有形固定資産（償却資産）額">
          <a:extLst>
            <a:ext uri="{FF2B5EF4-FFF2-40B4-BE49-F238E27FC236}">
              <a16:creationId xmlns:a16="http://schemas.microsoft.com/office/drawing/2014/main" id="{F9DB6C19-8401-4ABB-9955-F1444B0522C0}"/>
            </a:ext>
          </a:extLst>
        </xdr:cNvPr>
        <xdr:cNvSpPr txBox="1"/>
      </xdr:nvSpPr>
      <xdr:spPr>
        <a:xfrm>
          <a:off x="21011095" y="669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52816</xdr:rowOff>
    </xdr:from>
    <xdr:ext cx="534377" cy="259045"/>
    <xdr:sp macro="" textlink="">
      <xdr:nvSpPr>
        <xdr:cNvPr id="362" name="n_2mainValue【一般廃棄物処理施設】&#10;一人当たり有形固定資産（償却資産）額">
          <a:extLst>
            <a:ext uri="{FF2B5EF4-FFF2-40B4-BE49-F238E27FC236}">
              <a16:creationId xmlns:a16="http://schemas.microsoft.com/office/drawing/2014/main" id="{E0DDA1B0-A78C-478B-8A30-38A4865C2053}"/>
            </a:ext>
          </a:extLst>
        </xdr:cNvPr>
        <xdr:cNvSpPr txBox="1"/>
      </xdr:nvSpPr>
      <xdr:spPr>
        <a:xfrm>
          <a:off x="20167111" y="691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710EAD79-4DDD-48FF-8AF0-635045E0350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5DE4A6AB-D09F-4AFD-A57C-DECB6DB8F1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9219E291-B44E-458A-8F04-F035CAA3281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E55B3528-DB37-40A4-BDAA-9568C44D42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06932F41-861D-4FC2-A47A-004D1930572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C103B760-B6DB-4FF8-8E30-593DDEDCB9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41E38594-10DB-420A-8775-5B4306CA43E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7E7EFF4F-4BD1-4294-BCE7-6517D5644AE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D50044FA-FA1F-491C-969C-17152463B45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67EF64D3-FB73-4235-9B2D-B5C164AE291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8D332F3A-7C38-446F-8224-00F19251FB2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a:extLst>
            <a:ext uri="{FF2B5EF4-FFF2-40B4-BE49-F238E27FC236}">
              <a16:creationId xmlns:a16="http://schemas.microsoft.com/office/drawing/2014/main" id="{8ADB3431-3788-4EF1-99CE-D7E2966F435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5DB120E7-BF62-4698-A9AF-B98F6E1F28C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a:extLst>
            <a:ext uri="{FF2B5EF4-FFF2-40B4-BE49-F238E27FC236}">
              <a16:creationId xmlns:a16="http://schemas.microsoft.com/office/drawing/2014/main" id="{BB1D83D6-B217-474E-8CB1-04E6DF85015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EE84D41B-C3BF-4B99-8D7B-B93D712B07A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a:extLst>
            <a:ext uri="{FF2B5EF4-FFF2-40B4-BE49-F238E27FC236}">
              <a16:creationId xmlns:a16="http://schemas.microsoft.com/office/drawing/2014/main" id="{9EF84FC0-080F-4B49-B430-2237FECB603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20A7B541-7183-412E-8BE1-E22F5E46104B}"/>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a:extLst>
            <a:ext uri="{FF2B5EF4-FFF2-40B4-BE49-F238E27FC236}">
              <a16:creationId xmlns:a16="http://schemas.microsoft.com/office/drawing/2014/main" id="{0EB04A2F-723B-4FB2-ACAF-61EE1C53CDCD}"/>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09610D6D-26B7-4415-8D50-4786D0C8232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a:extLst>
            <a:ext uri="{FF2B5EF4-FFF2-40B4-BE49-F238E27FC236}">
              <a16:creationId xmlns:a16="http://schemas.microsoft.com/office/drawing/2014/main" id="{A54B36F5-75C8-4B3F-B2E2-D65FF5E82C6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7C00A44C-0440-4E6F-96B2-849A4A43F0F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a16="http://schemas.microsoft.com/office/drawing/2014/main" id="{98DBABC6-A094-4380-BF10-D2FDCD33F8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60F56E35-9ACC-4BAB-9E40-54247C1F375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保健センター・保健所】&#10;有形固定資産減価償却率グラフ枠">
          <a:extLst>
            <a:ext uri="{FF2B5EF4-FFF2-40B4-BE49-F238E27FC236}">
              <a16:creationId xmlns:a16="http://schemas.microsoft.com/office/drawing/2014/main" id="{496AF62C-133C-4E03-A6C1-3653E9EC11D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104775</xdr:rowOff>
    </xdr:to>
    <xdr:cxnSp macro="">
      <xdr:nvCxnSpPr>
        <xdr:cNvPr id="387" name="直線コネクタ 386">
          <a:extLst>
            <a:ext uri="{FF2B5EF4-FFF2-40B4-BE49-F238E27FC236}">
              <a16:creationId xmlns:a16="http://schemas.microsoft.com/office/drawing/2014/main" id="{1538E5A1-495B-4598-920E-F7E52E97216E}"/>
            </a:ext>
          </a:extLst>
        </xdr:cNvPr>
        <xdr:cNvCxnSpPr/>
      </xdr:nvCxnSpPr>
      <xdr:spPr>
        <a:xfrm flipV="1">
          <a:off x="16318864" y="9525000"/>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108602</xdr:rowOff>
    </xdr:from>
    <xdr:ext cx="405111" cy="259045"/>
    <xdr:sp macro="" textlink="">
      <xdr:nvSpPr>
        <xdr:cNvPr id="388" name="【保健センター・保健所】&#10;有形固定資産減価償却率最小値テキスト">
          <a:extLst>
            <a:ext uri="{FF2B5EF4-FFF2-40B4-BE49-F238E27FC236}">
              <a16:creationId xmlns:a16="http://schemas.microsoft.com/office/drawing/2014/main" id="{4D4F4255-0427-4C3B-9F43-8CB4A2B75173}"/>
            </a:ext>
          </a:extLst>
        </xdr:cNvPr>
        <xdr:cNvSpPr txBox="1"/>
      </xdr:nvSpPr>
      <xdr:spPr>
        <a:xfrm>
          <a:off x="16357600" y="1108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104775</xdr:rowOff>
    </xdr:from>
    <xdr:to>
      <xdr:col>86</xdr:col>
      <xdr:colOff>25400</xdr:colOff>
      <xdr:row>64</xdr:row>
      <xdr:rowOff>104775</xdr:rowOff>
    </xdr:to>
    <xdr:cxnSp macro="">
      <xdr:nvCxnSpPr>
        <xdr:cNvPr id="389" name="直線コネクタ 388">
          <a:extLst>
            <a:ext uri="{FF2B5EF4-FFF2-40B4-BE49-F238E27FC236}">
              <a16:creationId xmlns:a16="http://schemas.microsoft.com/office/drawing/2014/main" id="{4C45A5E5-30AB-49B6-AAF5-5D5E079EDBF5}"/>
            </a:ext>
          </a:extLst>
        </xdr:cNvPr>
        <xdr:cNvCxnSpPr/>
      </xdr:nvCxnSpPr>
      <xdr:spPr>
        <a:xfrm>
          <a:off x="16230600" y="1107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390" name="【保健センター・保健所】&#10;有形固定資産減価償却率最大値テキスト">
          <a:extLst>
            <a:ext uri="{FF2B5EF4-FFF2-40B4-BE49-F238E27FC236}">
              <a16:creationId xmlns:a16="http://schemas.microsoft.com/office/drawing/2014/main" id="{2333E158-3B5C-4834-98C5-E55E7C308696}"/>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391" name="直線コネクタ 390">
          <a:extLst>
            <a:ext uri="{FF2B5EF4-FFF2-40B4-BE49-F238E27FC236}">
              <a16:creationId xmlns:a16="http://schemas.microsoft.com/office/drawing/2014/main" id="{785F7849-CC43-4648-A6A0-53DC93978033}"/>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97172</xdr:rowOff>
    </xdr:from>
    <xdr:ext cx="405111" cy="259045"/>
    <xdr:sp macro="" textlink="">
      <xdr:nvSpPr>
        <xdr:cNvPr id="392" name="【保健センター・保健所】&#10;有形固定資産減価償却率平均値テキスト">
          <a:extLst>
            <a:ext uri="{FF2B5EF4-FFF2-40B4-BE49-F238E27FC236}">
              <a16:creationId xmlns:a16="http://schemas.microsoft.com/office/drawing/2014/main" id="{09659EDF-88E9-4F1D-B2A9-571384DF77EC}"/>
            </a:ext>
          </a:extLst>
        </xdr:cNvPr>
        <xdr:cNvSpPr txBox="1"/>
      </xdr:nvSpPr>
      <xdr:spPr>
        <a:xfrm>
          <a:off x="16357600" y="1038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393" name="フローチャート: 判断 392">
          <a:extLst>
            <a:ext uri="{FF2B5EF4-FFF2-40B4-BE49-F238E27FC236}">
              <a16:creationId xmlns:a16="http://schemas.microsoft.com/office/drawing/2014/main" id="{436415EE-FF71-41ED-8849-02E5602D0133}"/>
            </a:ext>
          </a:extLst>
        </xdr:cNvPr>
        <xdr:cNvSpPr/>
      </xdr:nvSpPr>
      <xdr:spPr>
        <a:xfrm>
          <a:off x="16268700" y="1040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153035</xdr:rowOff>
    </xdr:from>
    <xdr:to>
      <xdr:col>81</xdr:col>
      <xdr:colOff>101600</xdr:colOff>
      <xdr:row>61</xdr:row>
      <xdr:rowOff>83185</xdr:rowOff>
    </xdr:to>
    <xdr:sp macro="" textlink="">
      <xdr:nvSpPr>
        <xdr:cNvPr id="394" name="フローチャート: 判断 393">
          <a:extLst>
            <a:ext uri="{FF2B5EF4-FFF2-40B4-BE49-F238E27FC236}">
              <a16:creationId xmlns:a16="http://schemas.microsoft.com/office/drawing/2014/main" id="{C5D0F282-DC20-441D-9900-4E80A6EEB3C2}"/>
            </a:ext>
          </a:extLst>
        </xdr:cNvPr>
        <xdr:cNvSpPr/>
      </xdr:nvSpPr>
      <xdr:spPr>
        <a:xfrm>
          <a:off x="15430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74312</xdr:rowOff>
    </xdr:from>
    <xdr:ext cx="405111" cy="259045"/>
    <xdr:sp macro="" textlink="">
      <xdr:nvSpPr>
        <xdr:cNvPr id="395" name="n_1aveValue【保健センター・保健所】&#10;有形固定資産減価償却率">
          <a:extLst>
            <a:ext uri="{FF2B5EF4-FFF2-40B4-BE49-F238E27FC236}">
              <a16:creationId xmlns:a16="http://schemas.microsoft.com/office/drawing/2014/main" id="{BAB62355-5532-44C6-BEB8-58F53F9E6AAC}"/>
            </a:ext>
          </a:extLst>
        </xdr:cNvPr>
        <xdr:cNvSpPr txBox="1"/>
      </xdr:nvSpPr>
      <xdr:spPr>
        <a:xfrm>
          <a:off x="152660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12065</xdr:rowOff>
    </xdr:from>
    <xdr:to>
      <xdr:col>76</xdr:col>
      <xdr:colOff>165100</xdr:colOff>
      <xdr:row>61</xdr:row>
      <xdr:rowOff>113665</xdr:rowOff>
    </xdr:to>
    <xdr:sp macro="" textlink="">
      <xdr:nvSpPr>
        <xdr:cNvPr id="396" name="フローチャート: 判断 395">
          <a:extLst>
            <a:ext uri="{FF2B5EF4-FFF2-40B4-BE49-F238E27FC236}">
              <a16:creationId xmlns:a16="http://schemas.microsoft.com/office/drawing/2014/main" id="{BB7AA39B-5614-4F87-9102-A7028B2836AE}"/>
            </a:ext>
          </a:extLst>
        </xdr:cNvPr>
        <xdr:cNvSpPr/>
      </xdr:nvSpPr>
      <xdr:spPr>
        <a:xfrm>
          <a:off x="145415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104792</xdr:rowOff>
    </xdr:from>
    <xdr:ext cx="405111" cy="259045"/>
    <xdr:sp macro="" textlink="">
      <xdr:nvSpPr>
        <xdr:cNvPr id="397" name="n_2aveValue【保健センター・保健所】&#10;有形固定資産減価償却率">
          <a:extLst>
            <a:ext uri="{FF2B5EF4-FFF2-40B4-BE49-F238E27FC236}">
              <a16:creationId xmlns:a16="http://schemas.microsoft.com/office/drawing/2014/main" id="{B75DDD35-2D7F-4DA8-9F39-972CFAB9F967}"/>
            </a:ext>
          </a:extLst>
        </xdr:cNvPr>
        <xdr:cNvSpPr txBox="1"/>
      </xdr:nvSpPr>
      <xdr:spPr>
        <a:xfrm>
          <a:off x="14389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36830</xdr:rowOff>
    </xdr:from>
    <xdr:to>
      <xdr:col>72</xdr:col>
      <xdr:colOff>38100</xdr:colOff>
      <xdr:row>60</xdr:row>
      <xdr:rowOff>138430</xdr:rowOff>
    </xdr:to>
    <xdr:sp macro="" textlink="">
      <xdr:nvSpPr>
        <xdr:cNvPr id="398" name="フローチャート: 判断 397">
          <a:extLst>
            <a:ext uri="{FF2B5EF4-FFF2-40B4-BE49-F238E27FC236}">
              <a16:creationId xmlns:a16="http://schemas.microsoft.com/office/drawing/2014/main" id="{42DF5128-710E-4D2B-A2F7-76B597D49623}"/>
            </a:ext>
          </a:extLst>
        </xdr:cNvPr>
        <xdr:cNvSpPr/>
      </xdr:nvSpPr>
      <xdr:spPr>
        <a:xfrm>
          <a:off x="13652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58</xdr:row>
      <xdr:rowOff>154957</xdr:rowOff>
    </xdr:from>
    <xdr:ext cx="405111" cy="259045"/>
    <xdr:sp macro="" textlink="">
      <xdr:nvSpPr>
        <xdr:cNvPr id="399" name="n_3aveValue【保健センター・保健所】&#10;有形固定資産減価償却率">
          <a:extLst>
            <a:ext uri="{FF2B5EF4-FFF2-40B4-BE49-F238E27FC236}">
              <a16:creationId xmlns:a16="http://schemas.microsoft.com/office/drawing/2014/main" id="{898C69C3-6A22-4C75-A610-8C16AA673D5A}"/>
            </a:ext>
          </a:extLst>
        </xdr:cNvPr>
        <xdr:cNvSpPr txBox="1"/>
      </xdr:nvSpPr>
      <xdr:spPr>
        <a:xfrm>
          <a:off x="13500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C3BFE220-350E-4127-A191-0C047191941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577FB8A4-EA5E-4093-BEA6-7EAEE03B612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id="{23A0E251-CD8D-4851-AFC8-4D1BD4444BC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id="{23DFBA7A-19FA-4F79-9005-D4C6C99395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C6346800-996A-441B-BA63-9A753105786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05" name="楕円 404">
          <a:extLst>
            <a:ext uri="{FF2B5EF4-FFF2-40B4-BE49-F238E27FC236}">
              <a16:creationId xmlns:a16="http://schemas.microsoft.com/office/drawing/2014/main" id="{CD318004-CDA8-4DC1-B3C4-593D5D9ECD6D}"/>
            </a:ext>
          </a:extLst>
        </xdr:cNvPr>
        <xdr:cNvSpPr/>
      </xdr:nvSpPr>
      <xdr:spPr>
        <a:xfrm>
          <a:off x="162687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21607</xdr:rowOff>
    </xdr:from>
    <xdr:ext cx="405111" cy="259045"/>
    <xdr:sp macro="" textlink="">
      <xdr:nvSpPr>
        <xdr:cNvPr id="406" name="【保健センター・保健所】&#10;有形固定資産減価償却率該当値テキスト">
          <a:extLst>
            <a:ext uri="{FF2B5EF4-FFF2-40B4-BE49-F238E27FC236}">
              <a16:creationId xmlns:a16="http://schemas.microsoft.com/office/drawing/2014/main" id="{8DA12165-788A-453D-A685-FCC7006D20A6}"/>
            </a:ext>
          </a:extLst>
        </xdr:cNvPr>
        <xdr:cNvSpPr txBox="1"/>
      </xdr:nvSpPr>
      <xdr:spPr>
        <a:xfrm>
          <a:off x="16357600"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407" name="楕円 406">
          <a:extLst>
            <a:ext uri="{FF2B5EF4-FFF2-40B4-BE49-F238E27FC236}">
              <a16:creationId xmlns:a16="http://schemas.microsoft.com/office/drawing/2014/main" id="{3CD30D92-6825-4341-8D07-08C0628FF03A}"/>
            </a:ext>
          </a:extLst>
        </xdr:cNvPr>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49530</xdr:rowOff>
    </xdr:from>
    <xdr:to>
      <xdr:col>85</xdr:col>
      <xdr:colOff>127000</xdr:colOff>
      <xdr:row>60</xdr:row>
      <xdr:rowOff>100965</xdr:rowOff>
    </xdr:to>
    <xdr:cxnSp macro="">
      <xdr:nvCxnSpPr>
        <xdr:cNvPr id="408" name="直線コネクタ 407">
          <a:extLst>
            <a:ext uri="{FF2B5EF4-FFF2-40B4-BE49-F238E27FC236}">
              <a16:creationId xmlns:a16="http://schemas.microsoft.com/office/drawing/2014/main" id="{33BB3980-9F2B-4B1A-8C6E-29077975E447}"/>
            </a:ext>
          </a:extLst>
        </xdr:cNvPr>
        <xdr:cNvCxnSpPr/>
      </xdr:nvCxnSpPr>
      <xdr:spPr>
        <a:xfrm flipV="1">
          <a:off x="15481300" y="1033653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93980</xdr:rowOff>
    </xdr:from>
    <xdr:to>
      <xdr:col>76</xdr:col>
      <xdr:colOff>165100</xdr:colOff>
      <xdr:row>61</xdr:row>
      <xdr:rowOff>24130</xdr:rowOff>
    </xdr:to>
    <xdr:sp macro="" textlink="">
      <xdr:nvSpPr>
        <xdr:cNvPr id="409" name="楕円 408">
          <a:extLst>
            <a:ext uri="{FF2B5EF4-FFF2-40B4-BE49-F238E27FC236}">
              <a16:creationId xmlns:a16="http://schemas.microsoft.com/office/drawing/2014/main" id="{A421CEE2-F2C8-4E37-8A90-7747DAA0B6D9}"/>
            </a:ext>
          </a:extLst>
        </xdr:cNvPr>
        <xdr:cNvSpPr/>
      </xdr:nvSpPr>
      <xdr:spPr>
        <a:xfrm>
          <a:off x="14541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100965</xdr:rowOff>
    </xdr:from>
    <xdr:to>
      <xdr:col>81</xdr:col>
      <xdr:colOff>50800</xdr:colOff>
      <xdr:row>60</xdr:row>
      <xdr:rowOff>144780</xdr:rowOff>
    </xdr:to>
    <xdr:cxnSp macro="">
      <xdr:nvCxnSpPr>
        <xdr:cNvPr id="410" name="直線コネクタ 409">
          <a:extLst>
            <a:ext uri="{FF2B5EF4-FFF2-40B4-BE49-F238E27FC236}">
              <a16:creationId xmlns:a16="http://schemas.microsoft.com/office/drawing/2014/main" id="{26DABC88-CDCE-47EF-8EAE-49D0C55F2A7F}"/>
            </a:ext>
          </a:extLst>
        </xdr:cNvPr>
        <xdr:cNvCxnSpPr/>
      </xdr:nvCxnSpPr>
      <xdr:spPr>
        <a:xfrm flipV="1">
          <a:off x="14592300" y="10387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168292</xdr:rowOff>
    </xdr:from>
    <xdr:ext cx="405111" cy="259045"/>
    <xdr:sp macro="" textlink="">
      <xdr:nvSpPr>
        <xdr:cNvPr id="411" name="n_1mainValue【保健センター・保健所】&#10;有形固定資産減価償却率">
          <a:extLst>
            <a:ext uri="{FF2B5EF4-FFF2-40B4-BE49-F238E27FC236}">
              <a16:creationId xmlns:a16="http://schemas.microsoft.com/office/drawing/2014/main" id="{397BE13E-C580-4491-B023-1EC8AAEB0CE9}"/>
            </a:ext>
          </a:extLst>
        </xdr:cNvPr>
        <xdr:cNvSpPr txBox="1"/>
      </xdr:nvSpPr>
      <xdr:spPr>
        <a:xfrm>
          <a:off x="15266044" y="1011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40657</xdr:rowOff>
    </xdr:from>
    <xdr:ext cx="405111" cy="259045"/>
    <xdr:sp macro="" textlink="">
      <xdr:nvSpPr>
        <xdr:cNvPr id="412" name="n_2mainValue【保健センター・保健所】&#10;有形固定資産減価償却率">
          <a:extLst>
            <a:ext uri="{FF2B5EF4-FFF2-40B4-BE49-F238E27FC236}">
              <a16:creationId xmlns:a16="http://schemas.microsoft.com/office/drawing/2014/main" id="{781647B0-A266-4D74-B5D4-F02399B7238E}"/>
            </a:ext>
          </a:extLst>
        </xdr:cNvPr>
        <xdr:cNvSpPr txBox="1"/>
      </xdr:nvSpPr>
      <xdr:spPr>
        <a:xfrm>
          <a:off x="143897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8B91FC79-27CE-49CE-9AE6-33109E29C3A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D360E61C-AB2B-4F12-8A58-5CAC5E48581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BBC53F04-3089-4C64-BB93-0E6E2A3ECD8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B8697E5E-C638-418C-8362-E49C3403C0C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881793B8-5B74-42B0-AD23-44AE5873FE5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49216C84-45F3-45CB-BF46-C30A16A6F0D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D8A10D3C-F2BF-4E44-A349-C1CA9D6A92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8E0EFBEA-9DA1-4DF1-8266-7DFC72BC964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6222E9E0-22B1-4FA0-91BD-7D3528FC79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483F7777-24FA-4E3B-A9AA-36351E770A6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3" name="直線コネクタ 422">
          <a:extLst>
            <a:ext uri="{FF2B5EF4-FFF2-40B4-BE49-F238E27FC236}">
              <a16:creationId xmlns:a16="http://schemas.microsoft.com/office/drawing/2014/main" id="{C3751037-3012-4490-9743-371D0B3B4E6B}"/>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4" name="テキスト ボックス 423">
          <a:extLst>
            <a:ext uri="{FF2B5EF4-FFF2-40B4-BE49-F238E27FC236}">
              <a16:creationId xmlns:a16="http://schemas.microsoft.com/office/drawing/2014/main" id="{40057AE0-1929-4513-8817-61F0EA99074C}"/>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5" name="直線コネクタ 424">
          <a:extLst>
            <a:ext uri="{FF2B5EF4-FFF2-40B4-BE49-F238E27FC236}">
              <a16:creationId xmlns:a16="http://schemas.microsoft.com/office/drawing/2014/main" id="{6B96AE41-068B-40D9-849A-72E65116E59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26" name="テキスト ボックス 425">
          <a:extLst>
            <a:ext uri="{FF2B5EF4-FFF2-40B4-BE49-F238E27FC236}">
              <a16:creationId xmlns:a16="http://schemas.microsoft.com/office/drawing/2014/main" id="{E79B67B9-7761-4ADF-BF16-1CE0BC9038F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7" name="直線コネクタ 426">
          <a:extLst>
            <a:ext uri="{FF2B5EF4-FFF2-40B4-BE49-F238E27FC236}">
              <a16:creationId xmlns:a16="http://schemas.microsoft.com/office/drawing/2014/main" id="{11D633EA-5633-4328-AB46-FC93C881B4F5}"/>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28" name="テキスト ボックス 427">
          <a:extLst>
            <a:ext uri="{FF2B5EF4-FFF2-40B4-BE49-F238E27FC236}">
              <a16:creationId xmlns:a16="http://schemas.microsoft.com/office/drawing/2014/main" id="{A05C99DB-FC2E-434E-B1CE-8C7FE14ECBCF}"/>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9" name="直線コネクタ 428">
          <a:extLst>
            <a:ext uri="{FF2B5EF4-FFF2-40B4-BE49-F238E27FC236}">
              <a16:creationId xmlns:a16="http://schemas.microsoft.com/office/drawing/2014/main" id="{1A384341-AEA6-4582-9821-C3E0C9056F37}"/>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0" name="テキスト ボックス 429">
          <a:extLst>
            <a:ext uri="{FF2B5EF4-FFF2-40B4-BE49-F238E27FC236}">
              <a16:creationId xmlns:a16="http://schemas.microsoft.com/office/drawing/2014/main" id="{37437677-85D8-4BBB-9769-8505C465BD37}"/>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a:extLst>
            <a:ext uri="{FF2B5EF4-FFF2-40B4-BE49-F238E27FC236}">
              <a16:creationId xmlns:a16="http://schemas.microsoft.com/office/drawing/2014/main" id="{03DFF994-7224-4CDA-84BD-CD24F0E026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2" name="テキスト ボックス 431">
          <a:extLst>
            <a:ext uri="{FF2B5EF4-FFF2-40B4-BE49-F238E27FC236}">
              <a16:creationId xmlns:a16="http://schemas.microsoft.com/office/drawing/2014/main" id="{95828ED6-2F0E-4D19-BE78-B97DA784127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保健センター・保健所】&#10;一人当たり面積グラフ枠">
          <a:extLst>
            <a:ext uri="{FF2B5EF4-FFF2-40B4-BE49-F238E27FC236}">
              <a16:creationId xmlns:a16="http://schemas.microsoft.com/office/drawing/2014/main" id="{3A9D35DF-5B89-4B42-AF72-E6DE5269FAB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434" name="直線コネクタ 433">
          <a:extLst>
            <a:ext uri="{FF2B5EF4-FFF2-40B4-BE49-F238E27FC236}">
              <a16:creationId xmlns:a16="http://schemas.microsoft.com/office/drawing/2014/main" id="{754E94F1-4CFE-41EF-8195-41C1A0242999}"/>
            </a:ext>
          </a:extLst>
        </xdr:cNvPr>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435" name="【保健センター・保健所】&#10;一人当たり面積最小値テキスト">
          <a:extLst>
            <a:ext uri="{FF2B5EF4-FFF2-40B4-BE49-F238E27FC236}">
              <a16:creationId xmlns:a16="http://schemas.microsoft.com/office/drawing/2014/main" id="{279424A3-CCE4-4148-8CBC-40A7CE802799}"/>
            </a:ext>
          </a:extLst>
        </xdr:cNvPr>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436" name="直線コネクタ 435">
          <a:extLst>
            <a:ext uri="{FF2B5EF4-FFF2-40B4-BE49-F238E27FC236}">
              <a16:creationId xmlns:a16="http://schemas.microsoft.com/office/drawing/2014/main" id="{E1F79F2B-B494-4200-8471-C14427C35638}"/>
            </a:ext>
          </a:extLst>
        </xdr:cNvPr>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437" name="【保健センター・保健所】&#10;一人当たり面積最大値テキスト">
          <a:extLst>
            <a:ext uri="{FF2B5EF4-FFF2-40B4-BE49-F238E27FC236}">
              <a16:creationId xmlns:a16="http://schemas.microsoft.com/office/drawing/2014/main" id="{6099DEBB-45F5-4351-894B-1F2DA6D28096}"/>
            </a:ext>
          </a:extLst>
        </xdr:cNvPr>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438" name="直線コネクタ 437">
          <a:extLst>
            <a:ext uri="{FF2B5EF4-FFF2-40B4-BE49-F238E27FC236}">
              <a16:creationId xmlns:a16="http://schemas.microsoft.com/office/drawing/2014/main" id="{B0089A0A-276F-4B56-8205-EED0027FE7D7}"/>
            </a:ext>
          </a:extLst>
        </xdr:cNvPr>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137939</xdr:rowOff>
    </xdr:from>
    <xdr:ext cx="469744" cy="259045"/>
    <xdr:sp macro="" textlink="">
      <xdr:nvSpPr>
        <xdr:cNvPr id="439" name="【保健センター・保健所】&#10;一人当たり面積平均値テキスト">
          <a:extLst>
            <a:ext uri="{FF2B5EF4-FFF2-40B4-BE49-F238E27FC236}">
              <a16:creationId xmlns:a16="http://schemas.microsoft.com/office/drawing/2014/main" id="{8AF4B848-3B28-43BA-B64D-C2A1DFF48E8D}"/>
            </a:ext>
          </a:extLst>
        </xdr:cNvPr>
        <xdr:cNvSpPr txBox="1"/>
      </xdr:nvSpPr>
      <xdr:spPr>
        <a:xfrm>
          <a:off x="221996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440" name="フローチャート: 判断 439">
          <a:extLst>
            <a:ext uri="{FF2B5EF4-FFF2-40B4-BE49-F238E27FC236}">
              <a16:creationId xmlns:a16="http://schemas.microsoft.com/office/drawing/2014/main" id="{626FC564-4576-4242-BA15-411A3C80A69F}"/>
            </a:ext>
          </a:extLst>
        </xdr:cNvPr>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441" name="フローチャート: 判断 440">
          <a:extLst>
            <a:ext uri="{FF2B5EF4-FFF2-40B4-BE49-F238E27FC236}">
              <a16:creationId xmlns:a16="http://schemas.microsoft.com/office/drawing/2014/main" id="{FAC09672-54F9-40D1-ADA3-D71CF1A64C5B}"/>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53357</xdr:rowOff>
    </xdr:from>
    <xdr:ext cx="469744" cy="259045"/>
    <xdr:sp macro="" textlink="">
      <xdr:nvSpPr>
        <xdr:cNvPr id="442" name="n_1aveValue【保健センター・保健所】&#10;一人当たり面積">
          <a:extLst>
            <a:ext uri="{FF2B5EF4-FFF2-40B4-BE49-F238E27FC236}">
              <a16:creationId xmlns:a16="http://schemas.microsoft.com/office/drawing/2014/main" id="{EB05A6EC-C115-458F-8C87-6693E8781473}"/>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104648</xdr:rowOff>
    </xdr:from>
    <xdr:to>
      <xdr:col>107</xdr:col>
      <xdr:colOff>101600</xdr:colOff>
      <xdr:row>61</xdr:row>
      <xdr:rowOff>34798</xdr:rowOff>
    </xdr:to>
    <xdr:sp macro="" textlink="">
      <xdr:nvSpPr>
        <xdr:cNvPr id="443" name="フローチャート: 判断 442">
          <a:extLst>
            <a:ext uri="{FF2B5EF4-FFF2-40B4-BE49-F238E27FC236}">
              <a16:creationId xmlns:a16="http://schemas.microsoft.com/office/drawing/2014/main" id="{8733CD50-F0A6-43A8-8C32-6E01100EF500}"/>
            </a:ext>
          </a:extLst>
        </xdr:cNvPr>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51325</xdr:rowOff>
    </xdr:from>
    <xdr:ext cx="469744" cy="259045"/>
    <xdr:sp macro="" textlink="">
      <xdr:nvSpPr>
        <xdr:cNvPr id="444" name="n_2aveValue【保健センター・保健所】&#10;一人当たり面積">
          <a:extLst>
            <a:ext uri="{FF2B5EF4-FFF2-40B4-BE49-F238E27FC236}">
              <a16:creationId xmlns:a16="http://schemas.microsoft.com/office/drawing/2014/main" id="{49033F5C-10C3-4F4B-8F4B-6EA788031EF5}"/>
            </a:ext>
          </a:extLst>
        </xdr:cNvPr>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56642</xdr:rowOff>
    </xdr:from>
    <xdr:to>
      <xdr:col>102</xdr:col>
      <xdr:colOff>165100</xdr:colOff>
      <xdr:row>61</xdr:row>
      <xdr:rowOff>158242</xdr:rowOff>
    </xdr:to>
    <xdr:sp macro="" textlink="">
      <xdr:nvSpPr>
        <xdr:cNvPr id="445" name="フローチャート: 判断 444">
          <a:extLst>
            <a:ext uri="{FF2B5EF4-FFF2-40B4-BE49-F238E27FC236}">
              <a16:creationId xmlns:a16="http://schemas.microsoft.com/office/drawing/2014/main" id="{F7EB18D6-C49A-4EE2-94FC-1D5010E9B170}"/>
            </a:ext>
          </a:extLst>
        </xdr:cNvPr>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3319</xdr:rowOff>
    </xdr:from>
    <xdr:ext cx="469744" cy="259045"/>
    <xdr:sp macro="" textlink="">
      <xdr:nvSpPr>
        <xdr:cNvPr id="446" name="n_3aveValue【保健センター・保健所】&#10;一人当たり面積">
          <a:extLst>
            <a:ext uri="{FF2B5EF4-FFF2-40B4-BE49-F238E27FC236}">
              <a16:creationId xmlns:a16="http://schemas.microsoft.com/office/drawing/2014/main" id="{D14E5B4B-4D3C-4DC2-A117-20E0C071D17A}"/>
            </a:ext>
          </a:extLst>
        </xdr:cNvPr>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4B767A7E-B15B-46D8-A1FF-285F0F3C4EC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DF0F3499-FA28-4297-B2D8-4D3CAE10E49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52CCD24C-7FBB-4BE2-9770-2EFE3841904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2F73A4D1-2F6D-4C83-ACAA-18FB4451784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86948246-33C7-40F3-BD60-B519972EFCB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97790</xdr:rowOff>
    </xdr:from>
    <xdr:to>
      <xdr:col>116</xdr:col>
      <xdr:colOff>114300</xdr:colOff>
      <xdr:row>60</xdr:row>
      <xdr:rowOff>27940</xdr:rowOff>
    </xdr:to>
    <xdr:sp macro="" textlink="">
      <xdr:nvSpPr>
        <xdr:cNvPr id="452" name="楕円 451">
          <a:extLst>
            <a:ext uri="{FF2B5EF4-FFF2-40B4-BE49-F238E27FC236}">
              <a16:creationId xmlns:a16="http://schemas.microsoft.com/office/drawing/2014/main" id="{45A48A8D-92D2-4E1E-8822-112E63BF800F}"/>
            </a:ext>
          </a:extLst>
        </xdr:cNvPr>
        <xdr:cNvSpPr/>
      </xdr:nvSpPr>
      <xdr:spPr>
        <a:xfrm>
          <a:off x="22110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120667</xdr:rowOff>
    </xdr:from>
    <xdr:ext cx="469744" cy="259045"/>
    <xdr:sp macro="" textlink="">
      <xdr:nvSpPr>
        <xdr:cNvPr id="453" name="【保健センター・保健所】&#10;一人当たり面積該当値テキスト">
          <a:extLst>
            <a:ext uri="{FF2B5EF4-FFF2-40B4-BE49-F238E27FC236}">
              <a16:creationId xmlns:a16="http://schemas.microsoft.com/office/drawing/2014/main" id="{AF69B038-9E0F-4319-9E83-0350CFC1FEE0}"/>
            </a:ext>
          </a:extLst>
        </xdr:cNvPr>
        <xdr:cNvSpPr txBox="1"/>
      </xdr:nvSpPr>
      <xdr:spPr>
        <a:xfrm>
          <a:off x="22199600" y="1006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106934</xdr:rowOff>
    </xdr:from>
    <xdr:to>
      <xdr:col>112</xdr:col>
      <xdr:colOff>38100</xdr:colOff>
      <xdr:row>60</xdr:row>
      <xdr:rowOff>37084</xdr:rowOff>
    </xdr:to>
    <xdr:sp macro="" textlink="">
      <xdr:nvSpPr>
        <xdr:cNvPr id="454" name="楕円 453">
          <a:extLst>
            <a:ext uri="{FF2B5EF4-FFF2-40B4-BE49-F238E27FC236}">
              <a16:creationId xmlns:a16="http://schemas.microsoft.com/office/drawing/2014/main" id="{FD8446A5-175B-48CC-A1AA-9CCF21AD8DB2}"/>
            </a:ext>
          </a:extLst>
        </xdr:cNvPr>
        <xdr:cNvSpPr/>
      </xdr:nvSpPr>
      <xdr:spPr>
        <a:xfrm>
          <a:off x="21272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148590</xdr:rowOff>
    </xdr:from>
    <xdr:to>
      <xdr:col>116</xdr:col>
      <xdr:colOff>63500</xdr:colOff>
      <xdr:row>59</xdr:row>
      <xdr:rowOff>157734</xdr:rowOff>
    </xdr:to>
    <xdr:cxnSp macro="">
      <xdr:nvCxnSpPr>
        <xdr:cNvPr id="455" name="直線コネクタ 454">
          <a:extLst>
            <a:ext uri="{FF2B5EF4-FFF2-40B4-BE49-F238E27FC236}">
              <a16:creationId xmlns:a16="http://schemas.microsoft.com/office/drawing/2014/main" id="{D8A52AF8-24F2-4151-AAFC-D3C3876A6833}"/>
            </a:ext>
          </a:extLst>
        </xdr:cNvPr>
        <xdr:cNvCxnSpPr/>
      </xdr:nvCxnSpPr>
      <xdr:spPr>
        <a:xfrm flipV="1">
          <a:off x="21323300" y="102641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79502</xdr:rowOff>
    </xdr:from>
    <xdr:to>
      <xdr:col>107</xdr:col>
      <xdr:colOff>101600</xdr:colOff>
      <xdr:row>62</xdr:row>
      <xdr:rowOff>9652</xdr:rowOff>
    </xdr:to>
    <xdr:sp macro="" textlink="">
      <xdr:nvSpPr>
        <xdr:cNvPr id="456" name="楕円 455">
          <a:extLst>
            <a:ext uri="{FF2B5EF4-FFF2-40B4-BE49-F238E27FC236}">
              <a16:creationId xmlns:a16="http://schemas.microsoft.com/office/drawing/2014/main" id="{B97CD022-9CF6-4B03-9785-43795A2E9542}"/>
            </a:ext>
          </a:extLst>
        </xdr:cNvPr>
        <xdr:cNvSpPr/>
      </xdr:nvSpPr>
      <xdr:spPr>
        <a:xfrm>
          <a:off x="20383500" y="1053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157734</xdr:rowOff>
    </xdr:from>
    <xdr:to>
      <xdr:col>111</xdr:col>
      <xdr:colOff>177800</xdr:colOff>
      <xdr:row>61</xdr:row>
      <xdr:rowOff>130302</xdr:rowOff>
    </xdr:to>
    <xdr:cxnSp macro="">
      <xdr:nvCxnSpPr>
        <xdr:cNvPr id="457" name="直線コネクタ 456">
          <a:extLst>
            <a:ext uri="{FF2B5EF4-FFF2-40B4-BE49-F238E27FC236}">
              <a16:creationId xmlns:a16="http://schemas.microsoft.com/office/drawing/2014/main" id="{913F8B82-2EA5-479D-880C-349AC68A0612}"/>
            </a:ext>
          </a:extLst>
        </xdr:cNvPr>
        <xdr:cNvCxnSpPr/>
      </xdr:nvCxnSpPr>
      <xdr:spPr>
        <a:xfrm flipV="1">
          <a:off x="20434300" y="10273284"/>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53611</xdr:rowOff>
    </xdr:from>
    <xdr:ext cx="469744" cy="259045"/>
    <xdr:sp macro="" textlink="">
      <xdr:nvSpPr>
        <xdr:cNvPr id="458" name="n_1mainValue【保健センター・保健所】&#10;一人当たり面積">
          <a:extLst>
            <a:ext uri="{FF2B5EF4-FFF2-40B4-BE49-F238E27FC236}">
              <a16:creationId xmlns:a16="http://schemas.microsoft.com/office/drawing/2014/main" id="{383CBF4D-C74A-4356-8801-551703369D92}"/>
            </a:ext>
          </a:extLst>
        </xdr:cNvPr>
        <xdr:cNvSpPr txBox="1"/>
      </xdr:nvSpPr>
      <xdr:spPr>
        <a:xfrm>
          <a:off x="21075727" y="999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779</xdr:rowOff>
    </xdr:from>
    <xdr:ext cx="469744" cy="259045"/>
    <xdr:sp macro="" textlink="">
      <xdr:nvSpPr>
        <xdr:cNvPr id="459" name="n_2mainValue【保健センター・保健所】&#10;一人当たり面積">
          <a:extLst>
            <a:ext uri="{FF2B5EF4-FFF2-40B4-BE49-F238E27FC236}">
              <a16:creationId xmlns:a16="http://schemas.microsoft.com/office/drawing/2014/main" id="{4603477D-B448-449B-B02A-B1D65FA8B558}"/>
            </a:ext>
          </a:extLst>
        </xdr:cNvPr>
        <xdr:cNvSpPr txBox="1"/>
      </xdr:nvSpPr>
      <xdr:spPr>
        <a:xfrm>
          <a:off x="20199427"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8C2E40B0-213B-4005-B9CB-B1B45DE80D5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393F3F49-7D83-45C9-9FF2-1D0D8402F4B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3757A9B8-ADAE-4C34-B99C-84439B1FAD8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3D6B6DAF-A1C0-4BC9-A6D5-16AA423DD75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E4A00E2E-6317-4347-983F-699863F3C78E}"/>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90E5F09A-D335-4D8F-AA92-96BE7D651AA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7D66845D-D8F6-44BA-B0CB-E7B1898F629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7DADDE6B-439A-4A3F-9A2B-3B9268D481B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a:extLst>
            <a:ext uri="{FF2B5EF4-FFF2-40B4-BE49-F238E27FC236}">
              <a16:creationId xmlns:a16="http://schemas.microsoft.com/office/drawing/2014/main" id="{3001C855-19A0-466B-9620-050FC225CA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a:extLst>
            <a:ext uri="{FF2B5EF4-FFF2-40B4-BE49-F238E27FC236}">
              <a16:creationId xmlns:a16="http://schemas.microsoft.com/office/drawing/2014/main" id="{040F8A09-705A-4CE7-B7B1-260C12FDD4A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a:extLst>
            <a:ext uri="{FF2B5EF4-FFF2-40B4-BE49-F238E27FC236}">
              <a16:creationId xmlns:a16="http://schemas.microsoft.com/office/drawing/2014/main" id="{FF8DCABF-3395-48EF-878B-DD8C7821055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a:extLst>
            <a:ext uri="{FF2B5EF4-FFF2-40B4-BE49-F238E27FC236}">
              <a16:creationId xmlns:a16="http://schemas.microsoft.com/office/drawing/2014/main" id="{9474BB6C-57DD-4FA4-9D83-57991D1E6EAB}"/>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a:extLst>
            <a:ext uri="{FF2B5EF4-FFF2-40B4-BE49-F238E27FC236}">
              <a16:creationId xmlns:a16="http://schemas.microsoft.com/office/drawing/2014/main" id="{0F275933-577A-4F23-A1F8-9A2F888045C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a:extLst>
            <a:ext uri="{FF2B5EF4-FFF2-40B4-BE49-F238E27FC236}">
              <a16:creationId xmlns:a16="http://schemas.microsoft.com/office/drawing/2014/main" id="{533A201E-D729-4991-9F82-14518D012C3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a:extLst>
            <a:ext uri="{FF2B5EF4-FFF2-40B4-BE49-F238E27FC236}">
              <a16:creationId xmlns:a16="http://schemas.microsoft.com/office/drawing/2014/main" id="{8E5904CE-73E8-4EC7-812C-A699FD66F5A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a:extLst>
            <a:ext uri="{FF2B5EF4-FFF2-40B4-BE49-F238E27FC236}">
              <a16:creationId xmlns:a16="http://schemas.microsoft.com/office/drawing/2014/main" id="{F5B5103C-0491-435C-A69A-EF5241117CA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a:extLst>
            <a:ext uri="{FF2B5EF4-FFF2-40B4-BE49-F238E27FC236}">
              <a16:creationId xmlns:a16="http://schemas.microsoft.com/office/drawing/2014/main" id="{95FE8316-50EA-4CE9-9B1F-214118375D2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a:extLst>
            <a:ext uri="{FF2B5EF4-FFF2-40B4-BE49-F238E27FC236}">
              <a16:creationId xmlns:a16="http://schemas.microsoft.com/office/drawing/2014/main" id="{C99AA249-D283-4B31-B6A7-767B5BE1C72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a:extLst>
            <a:ext uri="{FF2B5EF4-FFF2-40B4-BE49-F238E27FC236}">
              <a16:creationId xmlns:a16="http://schemas.microsoft.com/office/drawing/2014/main" id="{AB82473F-B0DD-444C-98BD-423AA5EF9989}"/>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a:extLst>
            <a:ext uri="{FF2B5EF4-FFF2-40B4-BE49-F238E27FC236}">
              <a16:creationId xmlns:a16="http://schemas.microsoft.com/office/drawing/2014/main" id="{E9023B2D-088B-46D3-8460-FE8AEAB1741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a:extLst>
            <a:ext uri="{FF2B5EF4-FFF2-40B4-BE49-F238E27FC236}">
              <a16:creationId xmlns:a16="http://schemas.microsoft.com/office/drawing/2014/main" id="{479A410A-6D18-4D7B-860D-823C7FA8ED51}"/>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a:extLst>
            <a:ext uri="{FF2B5EF4-FFF2-40B4-BE49-F238E27FC236}">
              <a16:creationId xmlns:a16="http://schemas.microsoft.com/office/drawing/2014/main" id="{B02C5C24-2CB1-41FD-AEAB-34F5DE323276}"/>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a:extLst>
            <a:ext uri="{FF2B5EF4-FFF2-40B4-BE49-F238E27FC236}">
              <a16:creationId xmlns:a16="http://schemas.microsoft.com/office/drawing/2014/main" id="{06DC99A6-DA26-4EB9-B6D4-33B50382C25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id="{57DB2D9F-B98F-4973-8567-101CCB7D8B4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a:extLst>
            <a:ext uri="{FF2B5EF4-FFF2-40B4-BE49-F238E27FC236}">
              <a16:creationId xmlns:a16="http://schemas.microsoft.com/office/drawing/2014/main" id="{EA924D2B-0C14-4CBA-BF45-2E0FCB75CEF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485" name="直線コネクタ 484">
          <a:extLst>
            <a:ext uri="{FF2B5EF4-FFF2-40B4-BE49-F238E27FC236}">
              <a16:creationId xmlns:a16="http://schemas.microsoft.com/office/drawing/2014/main" id="{04851CAA-DD3D-456F-BEE0-2416D1DF7E0F}"/>
            </a:ext>
          </a:extLst>
        </xdr:cNvPr>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486" name="【消防施設】&#10;有形固定資産減価償却率最小値テキスト">
          <a:extLst>
            <a:ext uri="{FF2B5EF4-FFF2-40B4-BE49-F238E27FC236}">
              <a16:creationId xmlns:a16="http://schemas.microsoft.com/office/drawing/2014/main" id="{AB46A972-4AC8-4737-9442-2E406B87847A}"/>
            </a:ext>
          </a:extLst>
        </xdr:cNvPr>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487" name="直線コネクタ 486">
          <a:extLst>
            <a:ext uri="{FF2B5EF4-FFF2-40B4-BE49-F238E27FC236}">
              <a16:creationId xmlns:a16="http://schemas.microsoft.com/office/drawing/2014/main" id="{F82F7936-98E8-4F63-9411-14A6EBD0471B}"/>
            </a:ext>
          </a:extLst>
        </xdr:cNvPr>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488" name="【消防施設】&#10;有形固定資産減価償却率最大値テキスト">
          <a:extLst>
            <a:ext uri="{FF2B5EF4-FFF2-40B4-BE49-F238E27FC236}">
              <a16:creationId xmlns:a16="http://schemas.microsoft.com/office/drawing/2014/main" id="{ABC9C0F3-A13D-4751-8DDE-7A2E1319D9E2}"/>
            </a:ext>
          </a:extLst>
        </xdr:cNvPr>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489" name="直線コネクタ 488">
          <a:extLst>
            <a:ext uri="{FF2B5EF4-FFF2-40B4-BE49-F238E27FC236}">
              <a16:creationId xmlns:a16="http://schemas.microsoft.com/office/drawing/2014/main" id="{63638EE3-3E52-4675-8182-96B50D543A5F}"/>
            </a:ext>
          </a:extLst>
        </xdr:cNvPr>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90" name="【消防施設】&#10;有形固定資産減価償却率平均値テキスト">
          <a:extLst>
            <a:ext uri="{FF2B5EF4-FFF2-40B4-BE49-F238E27FC236}">
              <a16:creationId xmlns:a16="http://schemas.microsoft.com/office/drawing/2014/main" id="{2C7827C7-B0B6-4E6A-A231-9102A43D7D2B}"/>
            </a:ext>
          </a:extLst>
        </xdr:cNvPr>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91" name="フローチャート: 判断 490">
          <a:extLst>
            <a:ext uri="{FF2B5EF4-FFF2-40B4-BE49-F238E27FC236}">
              <a16:creationId xmlns:a16="http://schemas.microsoft.com/office/drawing/2014/main" id="{5A1B089B-C5A7-4BF3-AE7D-76842C620A1E}"/>
            </a:ext>
          </a:extLst>
        </xdr:cNvPr>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492" name="フローチャート: 判断 491">
          <a:extLst>
            <a:ext uri="{FF2B5EF4-FFF2-40B4-BE49-F238E27FC236}">
              <a16:creationId xmlns:a16="http://schemas.microsoft.com/office/drawing/2014/main" id="{A6FC0696-4F93-40ED-AB61-CB2A3F3215E9}"/>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493" name="n_1aveValue【消防施設】&#10;有形固定資産減価償却率">
          <a:extLst>
            <a:ext uri="{FF2B5EF4-FFF2-40B4-BE49-F238E27FC236}">
              <a16:creationId xmlns:a16="http://schemas.microsoft.com/office/drawing/2014/main" id="{D83B847B-9F43-40E5-A400-086E31F16E44}"/>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49349</xdr:rowOff>
    </xdr:from>
    <xdr:to>
      <xdr:col>76</xdr:col>
      <xdr:colOff>165100</xdr:colOff>
      <xdr:row>81</xdr:row>
      <xdr:rowOff>150949</xdr:rowOff>
    </xdr:to>
    <xdr:sp macro="" textlink="">
      <xdr:nvSpPr>
        <xdr:cNvPr id="494" name="フローチャート: 判断 493">
          <a:extLst>
            <a:ext uri="{FF2B5EF4-FFF2-40B4-BE49-F238E27FC236}">
              <a16:creationId xmlns:a16="http://schemas.microsoft.com/office/drawing/2014/main" id="{E2F4C9C1-7E68-41C4-A47B-504C9C44D7B3}"/>
            </a:ext>
          </a:extLst>
        </xdr:cNvPr>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142076</xdr:rowOff>
    </xdr:from>
    <xdr:ext cx="405111" cy="259045"/>
    <xdr:sp macro="" textlink="">
      <xdr:nvSpPr>
        <xdr:cNvPr id="495" name="n_2aveValue【消防施設】&#10;有形固定資産減価償却率">
          <a:extLst>
            <a:ext uri="{FF2B5EF4-FFF2-40B4-BE49-F238E27FC236}">
              <a16:creationId xmlns:a16="http://schemas.microsoft.com/office/drawing/2014/main" id="{0A27E4C9-1330-4877-9E97-742E7CD551A3}"/>
            </a:ext>
          </a:extLst>
        </xdr:cNvPr>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153851</xdr:rowOff>
    </xdr:from>
    <xdr:to>
      <xdr:col>72</xdr:col>
      <xdr:colOff>38100</xdr:colOff>
      <xdr:row>81</xdr:row>
      <xdr:rowOff>84001</xdr:rowOff>
    </xdr:to>
    <xdr:sp macro="" textlink="">
      <xdr:nvSpPr>
        <xdr:cNvPr id="496" name="フローチャート: 判断 495">
          <a:extLst>
            <a:ext uri="{FF2B5EF4-FFF2-40B4-BE49-F238E27FC236}">
              <a16:creationId xmlns:a16="http://schemas.microsoft.com/office/drawing/2014/main" id="{09496738-294E-421E-8B10-A3EF86007972}"/>
            </a:ext>
          </a:extLst>
        </xdr:cNvPr>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100528</xdr:rowOff>
    </xdr:from>
    <xdr:ext cx="405111" cy="259045"/>
    <xdr:sp macro="" textlink="">
      <xdr:nvSpPr>
        <xdr:cNvPr id="497" name="n_3aveValue【消防施設】&#10;有形固定資産減価償却率">
          <a:extLst>
            <a:ext uri="{FF2B5EF4-FFF2-40B4-BE49-F238E27FC236}">
              <a16:creationId xmlns:a16="http://schemas.microsoft.com/office/drawing/2014/main" id="{C2357F81-EA81-41FC-ACCF-3DB09213A6E3}"/>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25D2916B-790D-44DA-902F-AC7811C1497C}"/>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69C69C8-1D4F-452D-9566-5F34B815A4F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9805FBBE-7EB7-4864-B022-F96DD4B9859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F90CD71B-99F3-4259-9088-EA0E45985EC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22D1FE28-E888-44C3-B01D-364678160C8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83638</xdr:rowOff>
    </xdr:from>
    <xdr:to>
      <xdr:col>85</xdr:col>
      <xdr:colOff>177800</xdr:colOff>
      <xdr:row>78</xdr:row>
      <xdr:rowOff>13788</xdr:rowOff>
    </xdr:to>
    <xdr:sp macro="" textlink="">
      <xdr:nvSpPr>
        <xdr:cNvPr id="503" name="楕円 502">
          <a:extLst>
            <a:ext uri="{FF2B5EF4-FFF2-40B4-BE49-F238E27FC236}">
              <a16:creationId xmlns:a16="http://schemas.microsoft.com/office/drawing/2014/main" id="{8DBED34B-B829-4575-B857-E069A84AD68E}"/>
            </a:ext>
          </a:extLst>
        </xdr:cNvPr>
        <xdr:cNvSpPr/>
      </xdr:nvSpPr>
      <xdr:spPr>
        <a:xfrm>
          <a:off x="16268700" y="13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36665</xdr:rowOff>
    </xdr:from>
    <xdr:ext cx="405111" cy="259045"/>
    <xdr:sp macro="" textlink="">
      <xdr:nvSpPr>
        <xdr:cNvPr id="504" name="【消防施設】&#10;有形固定資産減価償却率該当値テキスト">
          <a:extLst>
            <a:ext uri="{FF2B5EF4-FFF2-40B4-BE49-F238E27FC236}">
              <a16:creationId xmlns:a16="http://schemas.microsoft.com/office/drawing/2014/main" id="{642076A3-0290-4379-B215-25AA01C5ED3C}"/>
            </a:ext>
          </a:extLst>
        </xdr:cNvPr>
        <xdr:cNvSpPr txBox="1"/>
      </xdr:nvSpPr>
      <xdr:spPr>
        <a:xfrm>
          <a:off x="16357600" y="1323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70576</xdr:rowOff>
    </xdr:from>
    <xdr:to>
      <xdr:col>81</xdr:col>
      <xdr:colOff>101600</xdr:colOff>
      <xdr:row>78</xdr:row>
      <xdr:rowOff>726</xdr:rowOff>
    </xdr:to>
    <xdr:sp macro="" textlink="">
      <xdr:nvSpPr>
        <xdr:cNvPr id="505" name="楕円 504">
          <a:extLst>
            <a:ext uri="{FF2B5EF4-FFF2-40B4-BE49-F238E27FC236}">
              <a16:creationId xmlns:a16="http://schemas.microsoft.com/office/drawing/2014/main" id="{3B9E12BD-BDCA-42AD-9840-D5A3DC0D631C}"/>
            </a:ext>
          </a:extLst>
        </xdr:cNvPr>
        <xdr:cNvSpPr/>
      </xdr:nvSpPr>
      <xdr:spPr>
        <a:xfrm>
          <a:off x="15430500" y="1327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121376</xdr:rowOff>
    </xdr:from>
    <xdr:to>
      <xdr:col>85</xdr:col>
      <xdr:colOff>127000</xdr:colOff>
      <xdr:row>77</xdr:row>
      <xdr:rowOff>134438</xdr:rowOff>
    </xdr:to>
    <xdr:cxnSp macro="">
      <xdr:nvCxnSpPr>
        <xdr:cNvPr id="506" name="直線コネクタ 505">
          <a:extLst>
            <a:ext uri="{FF2B5EF4-FFF2-40B4-BE49-F238E27FC236}">
              <a16:creationId xmlns:a16="http://schemas.microsoft.com/office/drawing/2014/main" id="{CA5D0093-4D35-4FB7-B13E-F8E0E6AD97B2}"/>
            </a:ext>
          </a:extLst>
        </xdr:cNvPr>
        <xdr:cNvCxnSpPr/>
      </xdr:nvCxnSpPr>
      <xdr:spPr>
        <a:xfrm>
          <a:off x="15481300" y="133230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19957</xdr:rowOff>
    </xdr:from>
    <xdr:to>
      <xdr:col>76</xdr:col>
      <xdr:colOff>165100</xdr:colOff>
      <xdr:row>80</xdr:row>
      <xdr:rowOff>121557</xdr:rowOff>
    </xdr:to>
    <xdr:sp macro="" textlink="">
      <xdr:nvSpPr>
        <xdr:cNvPr id="507" name="楕円 506">
          <a:extLst>
            <a:ext uri="{FF2B5EF4-FFF2-40B4-BE49-F238E27FC236}">
              <a16:creationId xmlns:a16="http://schemas.microsoft.com/office/drawing/2014/main" id="{1E27D1FF-F849-4CF0-BCC6-BF07ED28218A}"/>
            </a:ext>
          </a:extLst>
        </xdr:cNvPr>
        <xdr:cNvSpPr/>
      </xdr:nvSpPr>
      <xdr:spPr>
        <a:xfrm>
          <a:off x="14541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121376</xdr:rowOff>
    </xdr:from>
    <xdr:to>
      <xdr:col>81</xdr:col>
      <xdr:colOff>50800</xdr:colOff>
      <xdr:row>80</xdr:row>
      <xdr:rowOff>70757</xdr:rowOff>
    </xdr:to>
    <xdr:cxnSp macro="">
      <xdr:nvCxnSpPr>
        <xdr:cNvPr id="508" name="直線コネクタ 507">
          <a:extLst>
            <a:ext uri="{FF2B5EF4-FFF2-40B4-BE49-F238E27FC236}">
              <a16:creationId xmlns:a16="http://schemas.microsoft.com/office/drawing/2014/main" id="{95A49498-3D3F-4113-A0E9-7098D93A4905}"/>
            </a:ext>
          </a:extLst>
        </xdr:cNvPr>
        <xdr:cNvCxnSpPr/>
      </xdr:nvCxnSpPr>
      <xdr:spPr>
        <a:xfrm flipV="1">
          <a:off x="14592300" y="13323026"/>
          <a:ext cx="889000" cy="46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76</xdr:row>
      <xdr:rowOff>17253</xdr:rowOff>
    </xdr:from>
    <xdr:ext cx="405111" cy="259045"/>
    <xdr:sp macro="" textlink="">
      <xdr:nvSpPr>
        <xdr:cNvPr id="509" name="n_1mainValue【消防施設】&#10;有形固定資産減価償却率">
          <a:extLst>
            <a:ext uri="{FF2B5EF4-FFF2-40B4-BE49-F238E27FC236}">
              <a16:creationId xmlns:a16="http://schemas.microsoft.com/office/drawing/2014/main" id="{4791B95A-368B-4FBC-BECE-9444295007B1}"/>
            </a:ext>
          </a:extLst>
        </xdr:cNvPr>
        <xdr:cNvSpPr txBox="1"/>
      </xdr:nvSpPr>
      <xdr:spPr>
        <a:xfrm>
          <a:off x="15266044" y="1304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138084</xdr:rowOff>
    </xdr:from>
    <xdr:ext cx="405111" cy="259045"/>
    <xdr:sp macro="" textlink="">
      <xdr:nvSpPr>
        <xdr:cNvPr id="510" name="n_2mainValue【消防施設】&#10;有形固定資産減価償却率">
          <a:extLst>
            <a:ext uri="{FF2B5EF4-FFF2-40B4-BE49-F238E27FC236}">
              <a16:creationId xmlns:a16="http://schemas.microsoft.com/office/drawing/2014/main" id="{4DCAE1BE-9221-4536-954F-763067E39E82}"/>
            </a:ext>
          </a:extLst>
        </xdr:cNvPr>
        <xdr:cNvSpPr txBox="1"/>
      </xdr:nvSpPr>
      <xdr:spPr>
        <a:xfrm>
          <a:off x="14389744" y="13511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id="{3B8FE4B1-39CA-45F5-B33A-4A768D36A8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id="{955C03CE-DF42-4E4F-8327-709715EED8D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id="{96C3FA05-0484-43D4-A4B7-9F6D5237E1B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id="{A33C5CC2-4E82-4045-83BD-0F5782C8CCF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id="{11DCEBC5-7C68-4731-B513-4EA1DF1C334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id="{B86E5426-E9A3-4697-B550-DADB465161B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id="{3F994EE0-9740-46FE-8CB7-33494AC7723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id="{C4663151-2187-4E95-9B13-E91DAC64381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a:extLst>
            <a:ext uri="{FF2B5EF4-FFF2-40B4-BE49-F238E27FC236}">
              <a16:creationId xmlns:a16="http://schemas.microsoft.com/office/drawing/2014/main" id="{F58D8445-F6A8-4507-B200-AC92E02AF63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a:extLst>
            <a:ext uri="{FF2B5EF4-FFF2-40B4-BE49-F238E27FC236}">
              <a16:creationId xmlns:a16="http://schemas.microsoft.com/office/drawing/2014/main" id="{D8283D5D-A2CD-4515-A94A-57C84CE6D4C3}"/>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21" name="直線コネクタ 520">
          <a:extLst>
            <a:ext uri="{FF2B5EF4-FFF2-40B4-BE49-F238E27FC236}">
              <a16:creationId xmlns:a16="http://schemas.microsoft.com/office/drawing/2014/main" id="{BF9C5887-04FD-4249-8E8D-5B9AD604C0A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22" name="テキスト ボックス 521">
          <a:extLst>
            <a:ext uri="{FF2B5EF4-FFF2-40B4-BE49-F238E27FC236}">
              <a16:creationId xmlns:a16="http://schemas.microsoft.com/office/drawing/2014/main" id="{18B21281-CD79-4668-8597-29AD1C8E009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23" name="直線コネクタ 522">
          <a:extLst>
            <a:ext uri="{FF2B5EF4-FFF2-40B4-BE49-F238E27FC236}">
              <a16:creationId xmlns:a16="http://schemas.microsoft.com/office/drawing/2014/main" id="{958E2A40-A956-47D2-89D4-5C503A9F9501}"/>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24" name="テキスト ボックス 523">
          <a:extLst>
            <a:ext uri="{FF2B5EF4-FFF2-40B4-BE49-F238E27FC236}">
              <a16:creationId xmlns:a16="http://schemas.microsoft.com/office/drawing/2014/main" id="{8A6282D8-6A2A-4F1A-A541-A9ABE90682D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5" name="直線コネクタ 524">
          <a:extLst>
            <a:ext uri="{FF2B5EF4-FFF2-40B4-BE49-F238E27FC236}">
              <a16:creationId xmlns:a16="http://schemas.microsoft.com/office/drawing/2014/main" id="{868A91C9-3009-435F-A560-E4E33B7D551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6" name="テキスト ボックス 525">
          <a:extLst>
            <a:ext uri="{FF2B5EF4-FFF2-40B4-BE49-F238E27FC236}">
              <a16:creationId xmlns:a16="http://schemas.microsoft.com/office/drawing/2014/main" id="{9CC41C3F-EB85-449B-A219-719BF7939F88}"/>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7" name="直線コネクタ 526">
          <a:extLst>
            <a:ext uri="{FF2B5EF4-FFF2-40B4-BE49-F238E27FC236}">
              <a16:creationId xmlns:a16="http://schemas.microsoft.com/office/drawing/2014/main" id="{C4A5EB7C-D459-4656-8324-3622BE6CE9D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8" name="テキスト ボックス 527">
          <a:extLst>
            <a:ext uri="{FF2B5EF4-FFF2-40B4-BE49-F238E27FC236}">
              <a16:creationId xmlns:a16="http://schemas.microsoft.com/office/drawing/2014/main" id="{8CD55DAA-7975-455E-A565-CC1CAE3BC7F1}"/>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9" name="直線コネクタ 528">
          <a:extLst>
            <a:ext uri="{FF2B5EF4-FFF2-40B4-BE49-F238E27FC236}">
              <a16:creationId xmlns:a16="http://schemas.microsoft.com/office/drawing/2014/main" id="{BFE03A8B-A822-4E23-B721-1640A114591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0" name="テキスト ボックス 529">
          <a:extLst>
            <a:ext uri="{FF2B5EF4-FFF2-40B4-BE49-F238E27FC236}">
              <a16:creationId xmlns:a16="http://schemas.microsoft.com/office/drawing/2014/main" id="{6F762265-DD24-4D0A-9487-0FCDF40F00B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1" name="【消防施設】&#10;一人当たり面積グラフ枠">
          <a:extLst>
            <a:ext uri="{FF2B5EF4-FFF2-40B4-BE49-F238E27FC236}">
              <a16:creationId xmlns:a16="http://schemas.microsoft.com/office/drawing/2014/main" id="{43C6202F-B536-4CB8-80FD-B64A478DF302}"/>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532" name="直線コネクタ 531">
          <a:extLst>
            <a:ext uri="{FF2B5EF4-FFF2-40B4-BE49-F238E27FC236}">
              <a16:creationId xmlns:a16="http://schemas.microsoft.com/office/drawing/2014/main" id="{89C3449B-622C-4D89-98AA-C36CA3EC07DD}"/>
            </a:ext>
          </a:extLst>
        </xdr:cNvPr>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533" name="【消防施設】&#10;一人当たり面積最小値テキスト">
          <a:extLst>
            <a:ext uri="{FF2B5EF4-FFF2-40B4-BE49-F238E27FC236}">
              <a16:creationId xmlns:a16="http://schemas.microsoft.com/office/drawing/2014/main" id="{7070FE0A-6490-4175-83F3-AB25F82C2583}"/>
            </a:ext>
          </a:extLst>
        </xdr:cNvPr>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534" name="直線コネクタ 533">
          <a:extLst>
            <a:ext uri="{FF2B5EF4-FFF2-40B4-BE49-F238E27FC236}">
              <a16:creationId xmlns:a16="http://schemas.microsoft.com/office/drawing/2014/main" id="{F5D30829-F982-4A6B-A8BA-FA90755A781C}"/>
            </a:ext>
          </a:extLst>
        </xdr:cNvPr>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535" name="【消防施設】&#10;一人当たり面積最大値テキスト">
          <a:extLst>
            <a:ext uri="{FF2B5EF4-FFF2-40B4-BE49-F238E27FC236}">
              <a16:creationId xmlns:a16="http://schemas.microsoft.com/office/drawing/2014/main" id="{7D5E038F-5F6B-49AF-B229-A0A6DB6E9594}"/>
            </a:ext>
          </a:extLst>
        </xdr:cNvPr>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536" name="直線コネクタ 535">
          <a:extLst>
            <a:ext uri="{FF2B5EF4-FFF2-40B4-BE49-F238E27FC236}">
              <a16:creationId xmlns:a16="http://schemas.microsoft.com/office/drawing/2014/main" id="{F1EA7B65-6BD7-4EB8-B142-D875972EED5B}"/>
            </a:ext>
          </a:extLst>
        </xdr:cNvPr>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537" name="【消防施設】&#10;一人当たり面積平均値テキスト">
          <a:extLst>
            <a:ext uri="{FF2B5EF4-FFF2-40B4-BE49-F238E27FC236}">
              <a16:creationId xmlns:a16="http://schemas.microsoft.com/office/drawing/2014/main" id="{041AE772-7C3F-4736-8FA4-073655F1DF8D}"/>
            </a:ext>
          </a:extLst>
        </xdr:cNvPr>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538" name="フローチャート: 判断 537">
          <a:extLst>
            <a:ext uri="{FF2B5EF4-FFF2-40B4-BE49-F238E27FC236}">
              <a16:creationId xmlns:a16="http://schemas.microsoft.com/office/drawing/2014/main" id="{F827B388-A9C1-459D-8167-EB59B42ADF18}"/>
            </a:ext>
          </a:extLst>
        </xdr:cNvPr>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539" name="フローチャート: 判断 538">
          <a:extLst>
            <a:ext uri="{FF2B5EF4-FFF2-40B4-BE49-F238E27FC236}">
              <a16:creationId xmlns:a16="http://schemas.microsoft.com/office/drawing/2014/main" id="{FB5DC4C9-3F73-465B-A99C-2922A7AFA7B2}"/>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125747</xdr:rowOff>
    </xdr:from>
    <xdr:ext cx="469744" cy="259045"/>
    <xdr:sp macro="" textlink="">
      <xdr:nvSpPr>
        <xdr:cNvPr id="540" name="n_1aveValue【消防施設】&#10;一人当たり面積">
          <a:extLst>
            <a:ext uri="{FF2B5EF4-FFF2-40B4-BE49-F238E27FC236}">
              <a16:creationId xmlns:a16="http://schemas.microsoft.com/office/drawing/2014/main" id="{5E37F1BC-D6B8-42D4-AE9F-6AC193DEFA70}"/>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33020</xdr:rowOff>
    </xdr:from>
    <xdr:to>
      <xdr:col>107</xdr:col>
      <xdr:colOff>101600</xdr:colOff>
      <xdr:row>84</xdr:row>
      <xdr:rowOff>134620</xdr:rowOff>
    </xdr:to>
    <xdr:sp macro="" textlink="">
      <xdr:nvSpPr>
        <xdr:cNvPr id="541" name="フローチャート: 判断 540">
          <a:extLst>
            <a:ext uri="{FF2B5EF4-FFF2-40B4-BE49-F238E27FC236}">
              <a16:creationId xmlns:a16="http://schemas.microsoft.com/office/drawing/2014/main" id="{E4C082FF-093A-4C25-8C87-1EFFAC631708}"/>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151147</xdr:rowOff>
    </xdr:from>
    <xdr:ext cx="469744" cy="259045"/>
    <xdr:sp macro="" textlink="">
      <xdr:nvSpPr>
        <xdr:cNvPr id="542" name="n_2aveValue【消防施設】&#10;一人当たり面積">
          <a:extLst>
            <a:ext uri="{FF2B5EF4-FFF2-40B4-BE49-F238E27FC236}">
              <a16:creationId xmlns:a16="http://schemas.microsoft.com/office/drawing/2014/main" id="{423E3B92-EE75-4D7D-8C4C-467FE82DAB57}"/>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106172</xdr:rowOff>
    </xdr:from>
    <xdr:to>
      <xdr:col>102</xdr:col>
      <xdr:colOff>165100</xdr:colOff>
      <xdr:row>85</xdr:row>
      <xdr:rowOff>36322</xdr:rowOff>
    </xdr:to>
    <xdr:sp macro="" textlink="">
      <xdr:nvSpPr>
        <xdr:cNvPr id="543" name="フローチャート: 判断 542">
          <a:extLst>
            <a:ext uri="{FF2B5EF4-FFF2-40B4-BE49-F238E27FC236}">
              <a16:creationId xmlns:a16="http://schemas.microsoft.com/office/drawing/2014/main" id="{AF5A8EDD-3B1C-44FA-932E-0033ABE96B29}"/>
            </a:ext>
          </a:extLst>
        </xdr:cNvPr>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52849</xdr:rowOff>
    </xdr:from>
    <xdr:ext cx="469744" cy="259045"/>
    <xdr:sp macro="" textlink="">
      <xdr:nvSpPr>
        <xdr:cNvPr id="544" name="n_3aveValue【消防施設】&#10;一人当たり面積">
          <a:extLst>
            <a:ext uri="{FF2B5EF4-FFF2-40B4-BE49-F238E27FC236}">
              <a16:creationId xmlns:a16="http://schemas.microsoft.com/office/drawing/2014/main" id="{6C63E96C-7AFE-496F-8D9C-87DF26D79BEE}"/>
            </a:ext>
          </a:extLst>
        </xdr:cNvPr>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id="{7E45E6EA-DB16-4537-8555-6CAC11B919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id="{164D943B-4A97-4706-B854-AA0B955CF92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id="{71CD341B-C0AD-4E98-9D70-73ACAF5244C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id="{7EBE7BD8-6D81-4D2D-8E3F-C619B67B07D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372C9CAC-EF26-48E9-898A-1713DD591AD3}"/>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21589</xdr:rowOff>
    </xdr:from>
    <xdr:to>
      <xdr:col>116</xdr:col>
      <xdr:colOff>114300</xdr:colOff>
      <xdr:row>79</xdr:row>
      <xdr:rowOff>123189</xdr:rowOff>
    </xdr:to>
    <xdr:sp macro="" textlink="">
      <xdr:nvSpPr>
        <xdr:cNvPr id="550" name="楕円 549">
          <a:extLst>
            <a:ext uri="{FF2B5EF4-FFF2-40B4-BE49-F238E27FC236}">
              <a16:creationId xmlns:a16="http://schemas.microsoft.com/office/drawing/2014/main" id="{4329D8F4-CAD7-46ED-9D61-33CBFA66A576}"/>
            </a:ext>
          </a:extLst>
        </xdr:cNvPr>
        <xdr:cNvSpPr/>
      </xdr:nvSpPr>
      <xdr:spPr>
        <a:xfrm>
          <a:off x="22110700" y="1356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107966</xdr:rowOff>
    </xdr:from>
    <xdr:ext cx="469744" cy="259045"/>
    <xdr:sp macro="" textlink="">
      <xdr:nvSpPr>
        <xdr:cNvPr id="551" name="【消防施設】&#10;一人当たり面積該当値テキスト">
          <a:extLst>
            <a:ext uri="{FF2B5EF4-FFF2-40B4-BE49-F238E27FC236}">
              <a16:creationId xmlns:a16="http://schemas.microsoft.com/office/drawing/2014/main" id="{2CA96529-10B0-4C14-B5EB-D587F9A480A6}"/>
            </a:ext>
          </a:extLst>
        </xdr:cNvPr>
        <xdr:cNvSpPr txBox="1"/>
      </xdr:nvSpPr>
      <xdr:spPr>
        <a:xfrm>
          <a:off x="22199600" y="1348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33020</xdr:rowOff>
    </xdr:from>
    <xdr:to>
      <xdr:col>112</xdr:col>
      <xdr:colOff>38100</xdr:colOff>
      <xdr:row>79</xdr:row>
      <xdr:rowOff>134620</xdr:rowOff>
    </xdr:to>
    <xdr:sp macro="" textlink="">
      <xdr:nvSpPr>
        <xdr:cNvPr id="552" name="楕円 551">
          <a:extLst>
            <a:ext uri="{FF2B5EF4-FFF2-40B4-BE49-F238E27FC236}">
              <a16:creationId xmlns:a16="http://schemas.microsoft.com/office/drawing/2014/main" id="{665D4072-1C53-47AB-AC81-8A133226F0FD}"/>
            </a:ext>
          </a:extLst>
        </xdr:cNvPr>
        <xdr:cNvSpPr/>
      </xdr:nvSpPr>
      <xdr:spPr>
        <a:xfrm>
          <a:off x="21272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72389</xdr:rowOff>
    </xdr:from>
    <xdr:to>
      <xdr:col>116</xdr:col>
      <xdr:colOff>63500</xdr:colOff>
      <xdr:row>79</xdr:row>
      <xdr:rowOff>83820</xdr:rowOff>
    </xdr:to>
    <xdr:cxnSp macro="">
      <xdr:nvCxnSpPr>
        <xdr:cNvPr id="553" name="直線コネクタ 552">
          <a:extLst>
            <a:ext uri="{FF2B5EF4-FFF2-40B4-BE49-F238E27FC236}">
              <a16:creationId xmlns:a16="http://schemas.microsoft.com/office/drawing/2014/main" id="{F7037F2C-47F7-4B0D-9BED-5B9BCAC06355}"/>
            </a:ext>
          </a:extLst>
        </xdr:cNvPr>
        <xdr:cNvCxnSpPr/>
      </xdr:nvCxnSpPr>
      <xdr:spPr>
        <a:xfrm flipV="1">
          <a:off x="21323300" y="136169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554" name="楕円 553">
          <a:extLst>
            <a:ext uri="{FF2B5EF4-FFF2-40B4-BE49-F238E27FC236}">
              <a16:creationId xmlns:a16="http://schemas.microsoft.com/office/drawing/2014/main" id="{521EBDA9-2724-4AAF-A6C0-C05B72AC6809}"/>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83820</xdr:rowOff>
    </xdr:from>
    <xdr:to>
      <xdr:col>111</xdr:col>
      <xdr:colOff>177800</xdr:colOff>
      <xdr:row>84</xdr:row>
      <xdr:rowOff>152400</xdr:rowOff>
    </xdr:to>
    <xdr:cxnSp macro="">
      <xdr:nvCxnSpPr>
        <xdr:cNvPr id="555" name="直線コネクタ 554">
          <a:extLst>
            <a:ext uri="{FF2B5EF4-FFF2-40B4-BE49-F238E27FC236}">
              <a16:creationId xmlns:a16="http://schemas.microsoft.com/office/drawing/2014/main" id="{947CA891-8B2C-43B3-BB90-962B5F6B3A4C}"/>
            </a:ext>
          </a:extLst>
        </xdr:cNvPr>
        <xdr:cNvCxnSpPr/>
      </xdr:nvCxnSpPr>
      <xdr:spPr>
        <a:xfrm flipV="1">
          <a:off x="20434300" y="13628370"/>
          <a:ext cx="889000" cy="92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77</xdr:row>
      <xdr:rowOff>151147</xdr:rowOff>
    </xdr:from>
    <xdr:ext cx="469744" cy="259045"/>
    <xdr:sp macro="" textlink="">
      <xdr:nvSpPr>
        <xdr:cNvPr id="556" name="n_1mainValue【消防施設】&#10;一人当たり面積">
          <a:extLst>
            <a:ext uri="{FF2B5EF4-FFF2-40B4-BE49-F238E27FC236}">
              <a16:creationId xmlns:a16="http://schemas.microsoft.com/office/drawing/2014/main" id="{17BDFF68-6794-4683-8720-3C3EBFE7E15D}"/>
            </a:ext>
          </a:extLst>
        </xdr:cNvPr>
        <xdr:cNvSpPr txBox="1"/>
      </xdr:nvSpPr>
      <xdr:spPr>
        <a:xfrm>
          <a:off x="21075727" y="1335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557" name="n_2mainValue【消防施設】&#10;一人当たり面積">
          <a:extLst>
            <a:ext uri="{FF2B5EF4-FFF2-40B4-BE49-F238E27FC236}">
              <a16:creationId xmlns:a16="http://schemas.microsoft.com/office/drawing/2014/main" id="{84AB3358-FF78-4F47-B5B8-7D2F67A4FA0F}"/>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8" name="正方形/長方形 557">
          <a:extLst>
            <a:ext uri="{FF2B5EF4-FFF2-40B4-BE49-F238E27FC236}">
              <a16:creationId xmlns:a16="http://schemas.microsoft.com/office/drawing/2014/main" id="{1A34EBAD-0709-43F1-AC73-8B5DA2EA23B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9" name="正方形/長方形 558">
          <a:extLst>
            <a:ext uri="{FF2B5EF4-FFF2-40B4-BE49-F238E27FC236}">
              <a16:creationId xmlns:a16="http://schemas.microsoft.com/office/drawing/2014/main" id="{67B4EFF4-B810-4E8A-A5DB-E2045B413AD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0" name="正方形/長方形 559">
          <a:extLst>
            <a:ext uri="{FF2B5EF4-FFF2-40B4-BE49-F238E27FC236}">
              <a16:creationId xmlns:a16="http://schemas.microsoft.com/office/drawing/2014/main" id="{756B45B5-F730-406E-BAAD-D922F39E02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1" name="正方形/長方形 560">
          <a:extLst>
            <a:ext uri="{FF2B5EF4-FFF2-40B4-BE49-F238E27FC236}">
              <a16:creationId xmlns:a16="http://schemas.microsoft.com/office/drawing/2014/main" id="{654B79FF-44E6-4403-9A0F-BBDFD7FD729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2" name="正方形/長方形 561">
          <a:extLst>
            <a:ext uri="{FF2B5EF4-FFF2-40B4-BE49-F238E27FC236}">
              <a16:creationId xmlns:a16="http://schemas.microsoft.com/office/drawing/2014/main" id="{BBA5F7EA-3990-4EEE-A6C2-477BC64BDBF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3" name="正方形/長方形 562">
          <a:extLst>
            <a:ext uri="{FF2B5EF4-FFF2-40B4-BE49-F238E27FC236}">
              <a16:creationId xmlns:a16="http://schemas.microsoft.com/office/drawing/2014/main" id="{5987FA0A-3C98-4E85-9825-27BC01A1F19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4" name="正方形/長方形 563">
          <a:extLst>
            <a:ext uri="{FF2B5EF4-FFF2-40B4-BE49-F238E27FC236}">
              <a16:creationId xmlns:a16="http://schemas.microsoft.com/office/drawing/2014/main" id="{3EEFC6ED-1A50-4639-9BDA-3838F6E6FD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5" name="正方形/長方形 564">
          <a:extLst>
            <a:ext uri="{FF2B5EF4-FFF2-40B4-BE49-F238E27FC236}">
              <a16:creationId xmlns:a16="http://schemas.microsoft.com/office/drawing/2014/main" id="{62C1A7D5-7024-448F-8449-DFF17ABF0C7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6" name="テキスト ボックス 565">
          <a:extLst>
            <a:ext uri="{FF2B5EF4-FFF2-40B4-BE49-F238E27FC236}">
              <a16:creationId xmlns:a16="http://schemas.microsoft.com/office/drawing/2014/main" id="{2F4AB487-7D4D-468D-9885-6ED8060F10B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7" name="直線コネクタ 566">
          <a:extLst>
            <a:ext uri="{FF2B5EF4-FFF2-40B4-BE49-F238E27FC236}">
              <a16:creationId xmlns:a16="http://schemas.microsoft.com/office/drawing/2014/main" id="{A3653FED-09BA-4B49-9A51-96D57343ED2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8" name="直線コネクタ 567">
          <a:extLst>
            <a:ext uri="{FF2B5EF4-FFF2-40B4-BE49-F238E27FC236}">
              <a16:creationId xmlns:a16="http://schemas.microsoft.com/office/drawing/2014/main" id="{6EE7009A-25CE-439D-91F4-41A1B723DFB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9" name="テキスト ボックス 568">
          <a:extLst>
            <a:ext uri="{FF2B5EF4-FFF2-40B4-BE49-F238E27FC236}">
              <a16:creationId xmlns:a16="http://schemas.microsoft.com/office/drawing/2014/main" id="{9FE07FAC-2516-4B35-8911-06E0218095F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70" name="直線コネクタ 569">
          <a:extLst>
            <a:ext uri="{FF2B5EF4-FFF2-40B4-BE49-F238E27FC236}">
              <a16:creationId xmlns:a16="http://schemas.microsoft.com/office/drawing/2014/main" id="{ED9F26BF-CA1C-4E5D-A9AC-E01B755AE77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71" name="テキスト ボックス 570">
          <a:extLst>
            <a:ext uri="{FF2B5EF4-FFF2-40B4-BE49-F238E27FC236}">
              <a16:creationId xmlns:a16="http://schemas.microsoft.com/office/drawing/2014/main" id="{1E751EEA-1A6A-4C10-8393-CAD28E9FFC8F}"/>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72" name="直線コネクタ 571">
          <a:extLst>
            <a:ext uri="{FF2B5EF4-FFF2-40B4-BE49-F238E27FC236}">
              <a16:creationId xmlns:a16="http://schemas.microsoft.com/office/drawing/2014/main" id="{E1F6A77E-AFDC-4ECC-ABF9-6A97F7F2ED1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73" name="テキスト ボックス 572">
          <a:extLst>
            <a:ext uri="{FF2B5EF4-FFF2-40B4-BE49-F238E27FC236}">
              <a16:creationId xmlns:a16="http://schemas.microsoft.com/office/drawing/2014/main" id="{997BC3D0-0420-4BCC-8EDF-1EF41229702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4" name="直線コネクタ 573">
          <a:extLst>
            <a:ext uri="{FF2B5EF4-FFF2-40B4-BE49-F238E27FC236}">
              <a16:creationId xmlns:a16="http://schemas.microsoft.com/office/drawing/2014/main" id="{81D03C20-2474-488C-ABCC-F4BCE487BAB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5" name="テキスト ボックス 574">
          <a:extLst>
            <a:ext uri="{FF2B5EF4-FFF2-40B4-BE49-F238E27FC236}">
              <a16:creationId xmlns:a16="http://schemas.microsoft.com/office/drawing/2014/main" id="{60DAFB80-BB3B-484C-BFB8-5987EC1F353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6" name="直線コネクタ 575">
          <a:extLst>
            <a:ext uri="{FF2B5EF4-FFF2-40B4-BE49-F238E27FC236}">
              <a16:creationId xmlns:a16="http://schemas.microsoft.com/office/drawing/2014/main" id="{677669C4-A84C-426E-8876-627C1D3F90A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7" name="テキスト ボックス 576">
          <a:extLst>
            <a:ext uri="{FF2B5EF4-FFF2-40B4-BE49-F238E27FC236}">
              <a16:creationId xmlns:a16="http://schemas.microsoft.com/office/drawing/2014/main" id="{B18392AE-063E-4C3D-9E34-C4AB7DA0FD6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8" name="直線コネクタ 577">
          <a:extLst>
            <a:ext uri="{FF2B5EF4-FFF2-40B4-BE49-F238E27FC236}">
              <a16:creationId xmlns:a16="http://schemas.microsoft.com/office/drawing/2014/main" id="{2325A6C9-2158-464F-804E-0DF132A2538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9" name="テキスト ボックス 578">
          <a:extLst>
            <a:ext uri="{FF2B5EF4-FFF2-40B4-BE49-F238E27FC236}">
              <a16:creationId xmlns:a16="http://schemas.microsoft.com/office/drawing/2014/main" id="{154967F7-A1A1-4D0C-8E07-998840347773}"/>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0" name="直線コネクタ 579">
          <a:extLst>
            <a:ext uri="{FF2B5EF4-FFF2-40B4-BE49-F238E27FC236}">
              <a16:creationId xmlns:a16="http://schemas.microsoft.com/office/drawing/2014/main" id="{C8807AE7-CFA8-48A0-8959-BE2D7CD9643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1" name="テキスト ボックス 580">
          <a:extLst>
            <a:ext uri="{FF2B5EF4-FFF2-40B4-BE49-F238E27FC236}">
              <a16:creationId xmlns:a16="http://schemas.microsoft.com/office/drawing/2014/main" id="{DD60998E-BAF2-4A58-A88A-DE816B692E9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2" name="【庁舎】&#10;有形固定資産減価償却率グラフ枠">
          <a:extLst>
            <a:ext uri="{FF2B5EF4-FFF2-40B4-BE49-F238E27FC236}">
              <a16:creationId xmlns:a16="http://schemas.microsoft.com/office/drawing/2014/main" id="{B96D684C-E2DB-489C-A6AD-D40A4C74B77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583" name="直線コネクタ 582">
          <a:extLst>
            <a:ext uri="{FF2B5EF4-FFF2-40B4-BE49-F238E27FC236}">
              <a16:creationId xmlns:a16="http://schemas.microsoft.com/office/drawing/2014/main" id="{FA40E6C6-FC90-4AB4-A912-9E0C937DAFA3}"/>
            </a:ext>
          </a:extLst>
        </xdr:cNvPr>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584" name="【庁舎】&#10;有形固定資産減価償却率最小値テキスト">
          <a:extLst>
            <a:ext uri="{FF2B5EF4-FFF2-40B4-BE49-F238E27FC236}">
              <a16:creationId xmlns:a16="http://schemas.microsoft.com/office/drawing/2014/main" id="{305E08C3-A73C-4E9D-9617-B53C48EA577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585" name="直線コネクタ 584">
          <a:extLst>
            <a:ext uri="{FF2B5EF4-FFF2-40B4-BE49-F238E27FC236}">
              <a16:creationId xmlns:a16="http://schemas.microsoft.com/office/drawing/2014/main" id="{D0451D52-4878-426A-B0B5-586D035275B9}"/>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6" name="【庁舎】&#10;有形固定資産減価償却率最大値テキスト">
          <a:extLst>
            <a:ext uri="{FF2B5EF4-FFF2-40B4-BE49-F238E27FC236}">
              <a16:creationId xmlns:a16="http://schemas.microsoft.com/office/drawing/2014/main" id="{1F17B25F-2262-444F-A518-CC635D92FEE5}"/>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7" name="直線コネクタ 586">
          <a:extLst>
            <a:ext uri="{FF2B5EF4-FFF2-40B4-BE49-F238E27FC236}">
              <a16:creationId xmlns:a16="http://schemas.microsoft.com/office/drawing/2014/main" id="{96A40FB5-FDCD-4EF6-9656-1FFD8B292BF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588" name="【庁舎】&#10;有形固定資産減価償却率平均値テキスト">
          <a:extLst>
            <a:ext uri="{FF2B5EF4-FFF2-40B4-BE49-F238E27FC236}">
              <a16:creationId xmlns:a16="http://schemas.microsoft.com/office/drawing/2014/main" id="{6F59A08E-04D6-4776-AE6B-F22FC11BF33F}"/>
            </a:ext>
          </a:extLst>
        </xdr:cNvPr>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589" name="フローチャート: 判断 588">
          <a:extLst>
            <a:ext uri="{FF2B5EF4-FFF2-40B4-BE49-F238E27FC236}">
              <a16:creationId xmlns:a16="http://schemas.microsoft.com/office/drawing/2014/main" id="{9AECC518-D413-4F85-B9D6-13E5DC537D0D}"/>
            </a:ext>
          </a:extLst>
        </xdr:cNvPr>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590" name="フローチャート: 判断 589">
          <a:extLst>
            <a:ext uri="{FF2B5EF4-FFF2-40B4-BE49-F238E27FC236}">
              <a16:creationId xmlns:a16="http://schemas.microsoft.com/office/drawing/2014/main" id="{D90214C8-5833-4DE9-AEF4-E2AE91590149}"/>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101798</xdr:rowOff>
    </xdr:from>
    <xdr:ext cx="405111" cy="259045"/>
    <xdr:sp macro="" textlink="">
      <xdr:nvSpPr>
        <xdr:cNvPr id="591" name="n_1aveValue【庁舎】&#10;有形固定資産減価償却率">
          <a:extLst>
            <a:ext uri="{FF2B5EF4-FFF2-40B4-BE49-F238E27FC236}">
              <a16:creationId xmlns:a16="http://schemas.microsoft.com/office/drawing/2014/main" id="{E2B0F289-5A4B-49D5-A30A-6AB5D5C9CA26}"/>
            </a:ext>
          </a:extLst>
        </xdr:cNvPr>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51526</xdr:rowOff>
    </xdr:from>
    <xdr:to>
      <xdr:col>76</xdr:col>
      <xdr:colOff>165100</xdr:colOff>
      <xdr:row>103</xdr:row>
      <xdr:rowOff>153126</xdr:rowOff>
    </xdr:to>
    <xdr:sp macro="" textlink="">
      <xdr:nvSpPr>
        <xdr:cNvPr id="592" name="フローチャート: 判断 591">
          <a:extLst>
            <a:ext uri="{FF2B5EF4-FFF2-40B4-BE49-F238E27FC236}">
              <a16:creationId xmlns:a16="http://schemas.microsoft.com/office/drawing/2014/main" id="{F06C1978-2AB6-41FD-87D0-6F65A328EA70}"/>
            </a:ext>
          </a:extLst>
        </xdr:cNvPr>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144253</xdr:rowOff>
    </xdr:from>
    <xdr:ext cx="405111" cy="259045"/>
    <xdr:sp macro="" textlink="">
      <xdr:nvSpPr>
        <xdr:cNvPr id="593" name="n_2aveValue【庁舎】&#10;有形固定資産減価償却率">
          <a:extLst>
            <a:ext uri="{FF2B5EF4-FFF2-40B4-BE49-F238E27FC236}">
              <a16:creationId xmlns:a16="http://schemas.microsoft.com/office/drawing/2014/main" id="{14D1B340-288F-448C-88D4-A4F1265FC822}"/>
            </a:ext>
          </a:extLst>
        </xdr:cNvPr>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126637</xdr:rowOff>
    </xdr:from>
    <xdr:to>
      <xdr:col>72</xdr:col>
      <xdr:colOff>38100</xdr:colOff>
      <xdr:row>104</xdr:row>
      <xdr:rowOff>56787</xdr:rowOff>
    </xdr:to>
    <xdr:sp macro="" textlink="">
      <xdr:nvSpPr>
        <xdr:cNvPr id="594" name="フローチャート: 判断 593">
          <a:extLst>
            <a:ext uri="{FF2B5EF4-FFF2-40B4-BE49-F238E27FC236}">
              <a16:creationId xmlns:a16="http://schemas.microsoft.com/office/drawing/2014/main" id="{3A7CBBAB-1D24-43FD-B781-BAB9D653681C}"/>
            </a:ext>
          </a:extLst>
        </xdr:cNvPr>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73314</xdr:rowOff>
    </xdr:from>
    <xdr:ext cx="405111" cy="259045"/>
    <xdr:sp macro="" textlink="">
      <xdr:nvSpPr>
        <xdr:cNvPr id="595" name="n_3aveValue【庁舎】&#10;有形固定資産減価償却率">
          <a:extLst>
            <a:ext uri="{FF2B5EF4-FFF2-40B4-BE49-F238E27FC236}">
              <a16:creationId xmlns:a16="http://schemas.microsoft.com/office/drawing/2014/main" id="{A3BA032C-FDF7-40D1-872F-45E89EE11E30}"/>
            </a:ext>
          </a:extLst>
        </xdr:cNvPr>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9593BCD9-E674-4BAE-9612-B37F73DCEE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A0C6EDE1-66AC-4880-A86F-CD55DE0CCA5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958AE304-C4B9-490D-B751-E98461DAE01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9" name="テキスト ボックス 598">
          <a:extLst>
            <a:ext uri="{FF2B5EF4-FFF2-40B4-BE49-F238E27FC236}">
              <a16:creationId xmlns:a16="http://schemas.microsoft.com/office/drawing/2014/main" id="{10AFF810-895A-46DA-8FEF-28EC7539957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0" name="テキスト ボックス 599">
          <a:extLst>
            <a:ext uri="{FF2B5EF4-FFF2-40B4-BE49-F238E27FC236}">
              <a16:creationId xmlns:a16="http://schemas.microsoft.com/office/drawing/2014/main" id="{944CDA00-1FD2-4FB8-A578-1258388F6D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84182</xdr:rowOff>
    </xdr:from>
    <xdr:to>
      <xdr:col>85</xdr:col>
      <xdr:colOff>177800</xdr:colOff>
      <xdr:row>102</xdr:row>
      <xdr:rowOff>14332</xdr:rowOff>
    </xdr:to>
    <xdr:sp macro="" textlink="">
      <xdr:nvSpPr>
        <xdr:cNvPr id="601" name="楕円 600">
          <a:extLst>
            <a:ext uri="{FF2B5EF4-FFF2-40B4-BE49-F238E27FC236}">
              <a16:creationId xmlns:a16="http://schemas.microsoft.com/office/drawing/2014/main" id="{33C804C9-2E75-495D-A25E-A8B8E815EA5F}"/>
            </a:ext>
          </a:extLst>
        </xdr:cNvPr>
        <xdr:cNvSpPr/>
      </xdr:nvSpPr>
      <xdr:spPr>
        <a:xfrm>
          <a:off x="162687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107059</xdr:rowOff>
    </xdr:from>
    <xdr:ext cx="405111" cy="259045"/>
    <xdr:sp macro="" textlink="">
      <xdr:nvSpPr>
        <xdr:cNvPr id="602" name="【庁舎】&#10;有形固定資産減価償却率該当値テキスト">
          <a:extLst>
            <a:ext uri="{FF2B5EF4-FFF2-40B4-BE49-F238E27FC236}">
              <a16:creationId xmlns:a16="http://schemas.microsoft.com/office/drawing/2014/main" id="{F62FA6ED-25A8-4099-A212-51429DCDC3D7}"/>
            </a:ext>
          </a:extLst>
        </xdr:cNvPr>
        <xdr:cNvSpPr txBox="1"/>
      </xdr:nvSpPr>
      <xdr:spPr>
        <a:xfrm>
          <a:off x="16357600" y="172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139700</xdr:rowOff>
    </xdr:from>
    <xdr:to>
      <xdr:col>81</xdr:col>
      <xdr:colOff>101600</xdr:colOff>
      <xdr:row>102</xdr:row>
      <xdr:rowOff>69850</xdr:rowOff>
    </xdr:to>
    <xdr:sp macro="" textlink="">
      <xdr:nvSpPr>
        <xdr:cNvPr id="603" name="楕円 602">
          <a:extLst>
            <a:ext uri="{FF2B5EF4-FFF2-40B4-BE49-F238E27FC236}">
              <a16:creationId xmlns:a16="http://schemas.microsoft.com/office/drawing/2014/main" id="{F90268FF-1D6B-49FA-8CF2-48E65E9763AA}"/>
            </a:ext>
          </a:extLst>
        </xdr:cNvPr>
        <xdr:cNvSpPr/>
      </xdr:nvSpPr>
      <xdr:spPr>
        <a:xfrm>
          <a:off x="15430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134982</xdr:rowOff>
    </xdr:from>
    <xdr:to>
      <xdr:col>85</xdr:col>
      <xdr:colOff>127000</xdr:colOff>
      <xdr:row>102</xdr:row>
      <xdr:rowOff>19050</xdr:rowOff>
    </xdr:to>
    <xdr:cxnSp macro="">
      <xdr:nvCxnSpPr>
        <xdr:cNvPr id="604" name="直線コネクタ 603">
          <a:extLst>
            <a:ext uri="{FF2B5EF4-FFF2-40B4-BE49-F238E27FC236}">
              <a16:creationId xmlns:a16="http://schemas.microsoft.com/office/drawing/2014/main" id="{34061B0C-5070-449D-8906-6E1E68687D09}"/>
            </a:ext>
          </a:extLst>
        </xdr:cNvPr>
        <xdr:cNvCxnSpPr/>
      </xdr:nvCxnSpPr>
      <xdr:spPr>
        <a:xfrm flipV="1">
          <a:off x="15481300" y="17451432"/>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160927</xdr:rowOff>
    </xdr:from>
    <xdr:to>
      <xdr:col>76</xdr:col>
      <xdr:colOff>165100</xdr:colOff>
      <xdr:row>101</xdr:row>
      <xdr:rowOff>91077</xdr:rowOff>
    </xdr:to>
    <xdr:sp macro="" textlink="">
      <xdr:nvSpPr>
        <xdr:cNvPr id="605" name="楕円 604">
          <a:extLst>
            <a:ext uri="{FF2B5EF4-FFF2-40B4-BE49-F238E27FC236}">
              <a16:creationId xmlns:a16="http://schemas.microsoft.com/office/drawing/2014/main" id="{B5F20114-FD57-4F84-ACA3-2AE28DCF34C1}"/>
            </a:ext>
          </a:extLst>
        </xdr:cNvPr>
        <xdr:cNvSpPr/>
      </xdr:nvSpPr>
      <xdr:spPr>
        <a:xfrm>
          <a:off x="145415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40277</xdr:rowOff>
    </xdr:from>
    <xdr:to>
      <xdr:col>81</xdr:col>
      <xdr:colOff>50800</xdr:colOff>
      <xdr:row>102</xdr:row>
      <xdr:rowOff>19050</xdr:rowOff>
    </xdr:to>
    <xdr:cxnSp macro="">
      <xdr:nvCxnSpPr>
        <xdr:cNvPr id="606" name="直線コネクタ 605">
          <a:extLst>
            <a:ext uri="{FF2B5EF4-FFF2-40B4-BE49-F238E27FC236}">
              <a16:creationId xmlns:a16="http://schemas.microsoft.com/office/drawing/2014/main" id="{614D83D2-1BB0-43BB-92EE-5933B2844517}"/>
            </a:ext>
          </a:extLst>
        </xdr:cNvPr>
        <xdr:cNvCxnSpPr/>
      </xdr:nvCxnSpPr>
      <xdr:spPr>
        <a:xfrm>
          <a:off x="14592300" y="17356727"/>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86377</xdr:rowOff>
    </xdr:from>
    <xdr:ext cx="405111" cy="259045"/>
    <xdr:sp macro="" textlink="">
      <xdr:nvSpPr>
        <xdr:cNvPr id="607" name="n_1mainValue【庁舎】&#10;有形固定資産減価償却率">
          <a:extLst>
            <a:ext uri="{FF2B5EF4-FFF2-40B4-BE49-F238E27FC236}">
              <a16:creationId xmlns:a16="http://schemas.microsoft.com/office/drawing/2014/main" id="{DB9B41C4-2071-427A-B1FE-986DE9B75418}"/>
            </a:ext>
          </a:extLst>
        </xdr:cNvPr>
        <xdr:cNvSpPr txBox="1"/>
      </xdr:nvSpPr>
      <xdr:spPr>
        <a:xfrm>
          <a:off x="152660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107604</xdr:rowOff>
    </xdr:from>
    <xdr:ext cx="405111" cy="259045"/>
    <xdr:sp macro="" textlink="">
      <xdr:nvSpPr>
        <xdr:cNvPr id="608" name="n_2mainValue【庁舎】&#10;有形固定資産減価償却率">
          <a:extLst>
            <a:ext uri="{FF2B5EF4-FFF2-40B4-BE49-F238E27FC236}">
              <a16:creationId xmlns:a16="http://schemas.microsoft.com/office/drawing/2014/main" id="{8DEF7E78-AB9F-4660-A65A-F734128CA501}"/>
            </a:ext>
          </a:extLst>
        </xdr:cNvPr>
        <xdr:cNvSpPr txBox="1"/>
      </xdr:nvSpPr>
      <xdr:spPr>
        <a:xfrm>
          <a:off x="14389744" y="1708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9" name="正方形/長方形 608">
          <a:extLst>
            <a:ext uri="{FF2B5EF4-FFF2-40B4-BE49-F238E27FC236}">
              <a16:creationId xmlns:a16="http://schemas.microsoft.com/office/drawing/2014/main" id="{6B0B7E71-FA3A-4D8F-9AB6-11B0DBD61DD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0" name="正方形/長方形 609">
          <a:extLst>
            <a:ext uri="{FF2B5EF4-FFF2-40B4-BE49-F238E27FC236}">
              <a16:creationId xmlns:a16="http://schemas.microsoft.com/office/drawing/2014/main" id="{3E12A93E-8F81-4646-91D5-8F6AEA36333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1" name="正方形/長方形 610">
          <a:extLst>
            <a:ext uri="{FF2B5EF4-FFF2-40B4-BE49-F238E27FC236}">
              <a16:creationId xmlns:a16="http://schemas.microsoft.com/office/drawing/2014/main" id="{08251592-3EA4-4182-8C15-38AC45F1CFD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2" name="正方形/長方形 611">
          <a:extLst>
            <a:ext uri="{FF2B5EF4-FFF2-40B4-BE49-F238E27FC236}">
              <a16:creationId xmlns:a16="http://schemas.microsoft.com/office/drawing/2014/main" id="{DBC9E4C7-E865-4B82-AAD3-43CD5BC5049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3" name="正方形/長方形 612">
          <a:extLst>
            <a:ext uri="{FF2B5EF4-FFF2-40B4-BE49-F238E27FC236}">
              <a16:creationId xmlns:a16="http://schemas.microsoft.com/office/drawing/2014/main" id="{70DA5798-99F2-4BD1-B8D8-1E4BB0DE719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4" name="正方形/長方形 613">
          <a:extLst>
            <a:ext uri="{FF2B5EF4-FFF2-40B4-BE49-F238E27FC236}">
              <a16:creationId xmlns:a16="http://schemas.microsoft.com/office/drawing/2014/main" id="{8CB70C53-64E5-426A-9F69-0B7EB672D6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5" name="正方形/長方形 614">
          <a:extLst>
            <a:ext uri="{FF2B5EF4-FFF2-40B4-BE49-F238E27FC236}">
              <a16:creationId xmlns:a16="http://schemas.microsoft.com/office/drawing/2014/main" id="{E77CDDED-0196-4662-BB3A-245E2C0F8E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6" name="正方形/長方形 615">
          <a:extLst>
            <a:ext uri="{FF2B5EF4-FFF2-40B4-BE49-F238E27FC236}">
              <a16:creationId xmlns:a16="http://schemas.microsoft.com/office/drawing/2014/main" id="{8F115802-E33D-4A70-8136-87BDFC07E0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7" name="テキスト ボックス 616">
          <a:extLst>
            <a:ext uri="{FF2B5EF4-FFF2-40B4-BE49-F238E27FC236}">
              <a16:creationId xmlns:a16="http://schemas.microsoft.com/office/drawing/2014/main" id="{D9B7AA02-0634-4545-B0A9-DCF445B81EF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8" name="直線コネクタ 617">
          <a:extLst>
            <a:ext uri="{FF2B5EF4-FFF2-40B4-BE49-F238E27FC236}">
              <a16:creationId xmlns:a16="http://schemas.microsoft.com/office/drawing/2014/main" id="{25A3122A-7406-4220-BE3E-360C4BA615B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9" name="直線コネクタ 618">
          <a:extLst>
            <a:ext uri="{FF2B5EF4-FFF2-40B4-BE49-F238E27FC236}">
              <a16:creationId xmlns:a16="http://schemas.microsoft.com/office/drawing/2014/main" id="{0179609A-1D75-4FDD-87F2-E3187ADF76B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20" name="テキスト ボックス 619">
          <a:extLst>
            <a:ext uri="{FF2B5EF4-FFF2-40B4-BE49-F238E27FC236}">
              <a16:creationId xmlns:a16="http://schemas.microsoft.com/office/drawing/2014/main" id="{D2D51C72-2ABA-458A-82A0-87468958D58E}"/>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21" name="直線コネクタ 620">
          <a:extLst>
            <a:ext uri="{FF2B5EF4-FFF2-40B4-BE49-F238E27FC236}">
              <a16:creationId xmlns:a16="http://schemas.microsoft.com/office/drawing/2014/main" id="{AA1F1BA1-52CF-41D2-848E-294388B0E0F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22" name="テキスト ボックス 621">
          <a:extLst>
            <a:ext uri="{FF2B5EF4-FFF2-40B4-BE49-F238E27FC236}">
              <a16:creationId xmlns:a16="http://schemas.microsoft.com/office/drawing/2014/main" id="{70A926BD-1746-4BBB-BF7B-9B02DE2E89A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23" name="直線コネクタ 622">
          <a:extLst>
            <a:ext uri="{FF2B5EF4-FFF2-40B4-BE49-F238E27FC236}">
              <a16:creationId xmlns:a16="http://schemas.microsoft.com/office/drawing/2014/main" id="{686AB3F2-B9AB-422D-B64B-C1EED8E0B0F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24" name="テキスト ボックス 623">
          <a:extLst>
            <a:ext uri="{FF2B5EF4-FFF2-40B4-BE49-F238E27FC236}">
              <a16:creationId xmlns:a16="http://schemas.microsoft.com/office/drawing/2014/main" id="{47C2F9BA-A0F0-4A91-8928-21475ED16A1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25" name="直線コネクタ 624">
          <a:extLst>
            <a:ext uri="{FF2B5EF4-FFF2-40B4-BE49-F238E27FC236}">
              <a16:creationId xmlns:a16="http://schemas.microsoft.com/office/drawing/2014/main" id="{6DCEB954-F207-47C8-89E9-CDE3DCC3F3C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6" name="テキスト ボックス 625">
          <a:extLst>
            <a:ext uri="{FF2B5EF4-FFF2-40B4-BE49-F238E27FC236}">
              <a16:creationId xmlns:a16="http://schemas.microsoft.com/office/drawing/2014/main" id="{ADE2D085-8810-4A3B-AADE-B4DD5451B3F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7" name="直線コネクタ 626">
          <a:extLst>
            <a:ext uri="{FF2B5EF4-FFF2-40B4-BE49-F238E27FC236}">
              <a16:creationId xmlns:a16="http://schemas.microsoft.com/office/drawing/2014/main" id="{E5F3F0D8-E941-4CE5-8F94-7FD5B03265B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8" name="テキスト ボックス 627">
          <a:extLst>
            <a:ext uri="{FF2B5EF4-FFF2-40B4-BE49-F238E27FC236}">
              <a16:creationId xmlns:a16="http://schemas.microsoft.com/office/drawing/2014/main" id="{11264938-099A-48BD-A502-7285B108093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9" name="直線コネクタ 628">
          <a:extLst>
            <a:ext uri="{FF2B5EF4-FFF2-40B4-BE49-F238E27FC236}">
              <a16:creationId xmlns:a16="http://schemas.microsoft.com/office/drawing/2014/main" id="{E0FA91D8-5359-4118-AA81-838A5064F07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0" name="テキスト ボックス 629">
          <a:extLst>
            <a:ext uri="{FF2B5EF4-FFF2-40B4-BE49-F238E27FC236}">
              <a16:creationId xmlns:a16="http://schemas.microsoft.com/office/drawing/2014/main" id="{DA0D402F-6849-4042-9EFC-3F45D984C21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1" name="【庁舎】&#10;一人当たり面積グラフ枠">
          <a:extLst>
            <a:ext uri="{FF2B5EF4-FFF2-40B4-BE49-F238E27FC236}">
              <a16:creationId xmlns:a16="http://schemas.microsoft.com/office/drawing/2014/main" id="{50560B28-142B-40CE-9C0F-1EEC9A583FC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632" name="直線コネクタ 631">
          <a:extLst>
            <a:ext uri="{FF2B5EF4-FFF2-40B4-BE49-F238E27FC236}">
              <a16:creationId xmlns:a16="http://schemas.microsoft.com/office/drawing/2014/main" id="{030FBC18-0B28-4D83-89F1-7FCB54D043AF}"/>
            </a:ext>
          </a:extLst>
        </xdr:cNvPr>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633" name="【庁舎】&#10;一人当たり面積最小値テキスト">
          <a:extLst>
            <a:ext uri="{FF2B5EF4-FFF2-40B4-BE49-F238E27FC236}">
              <a16:creationId xmlns:a16="http://schemas.microsoft.com/office/drawing/2014/main" id="{5F4F9D4B-E55E-41FD-A770-AC7794166B21}"/>
            </a:ext>
          </a:extLst>
        </xdr:cNvPr>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634" name="直線コネクタ 633">
          <a:extLst>
            <a:ext uri="{FF2B5EF4-FFF2-40B4-BE49-F238E27FC236}">
              <a16:creationId xmlns:a16="http://schemas.microsoft.com/office/drawing/2014/main" id="{FF76C0E1-6099-4B42-94D0-63C518E61C5A}"/>
            </a:ext>
          </a:extLst>
        </xdr:cNvPr>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35" name="【庁舎】&#10;一人当たり面積最大値テキスト">
          <a:extLst>
            <a:ext uri="{FF2B5EF4-FFF2-40B4-BE49-F238E27FC236}">
              <a16:creationId xmlns:a16="http://schemas.microsoft.com/office/drawing/2014/main" id="{9FF20C65-A28B-49A0-9A63-895C99F00FE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36" name="直線コネクタ 635">
          <a:extLst>
            <a:ext uri="{FF2B5EF4-FFF2-40B4-BE49-F238E27FC236}">
              <a16:creationId xmlns:a16="http://schemas.microsoft.com/office/drawing/2014/main" id="{F5F3E6D2-4F4A-4256-9BBB-CF9616BDC663}"/>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637" name="【庁舎】&#10;一人当たり面積平均値テキスト">
          <a:extLst>
            <a:ext uri="{FF2B5EF4-FFF2-40B4-BE49-F238E27FC236}">
              <a16:creationId xmlns:a16="http://schemas.microsoft.com/office/drawing/2014/main" id="{A1EF2E3C-81E9-44CB-8175-7D1D3CAF29D4}"/>
            </a:ext>
          </a:extLst>
        </xdr:cNvPr>
        <xdr:cNvSpPr txBox="1"/>
      </xdr:nvSpPr>
      <xdr:spPr>
        <a:xfrm>
          <a:off x="22199600" y="17978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638" name="フローチャート: 判断 637">
          <a:extLst>
            <a:ext uri="{FF2B5EF4-FFF2-40B4-BE49-F238E27FC236}">
              <a16:creationId xmlns:a16="http://schemas.microsoft.com/office/drawing/2014/main" id="{C50D83BF-88EA-4C2A-900E-3220AA2798D8}"/>
            </a:ext>
          </a:extLst>
        </xdr:cNvPr>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639" name="フローチャート: 判断 638">
          <a:extLst>
            <a:ext uri="{FF2B5EF4-FFF2-40B4-BE49-F238E27FC236}">
              <a16:creationId xmlns:a16="http://schemas.microsoft.com/office/drawing/2014/main" id="{D3AA5E1E-1E5E-43DB-8278-343F13237E03}"/>
            </a:ext>
          </a:extLst>
        </xdr:cNvPr>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87647</xdr:rowOff>
    </xdr:from>
    <xdr:ext cx="469744" cy="259045"/>
    <xdr:sp macro="" textlink="">
      <xdr:nvSpPr>
        <xdr:cNvPr id="640" name="n_1aveValue【庁舎】&#10;一人当たり面積">
          <a:extLst>
            <a:ext uri="{FF2B5EF4-FFF2-40B4-BE49-F238E27FC236}">
              <a16:creationId xmlns:a16="http://schemas.microsoft.com/office/drawing/2014/main" id="{E47F0959-5E7C-4DD0-843B-8BD0916575CC}"/>
            </a:ext>
          </a:extLst>
        </xdr:cNvPr>
        <xdr:cNvSpPr txBox="1"/>
      </xdr:nvSpPr>
      <xdr:spPr>
        <a:xfrm>
          <a:off x="21075727"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114300</xdr:rowOff>
    </xdr:from>
    <xdr:to>
      <xdr:col>107</xdr:col>
      <xdr:colOff>101600</xdr:colOff>
      <xdr:row>106</xdr:row>
      <xdr:rowOff>44450</xdr:rowOff>
    </xdr:to>
    <xdr:sp macro="" textlink="">
      <xdr:nvSpPr>
        <xdr:cNvPr id="641" name="フローチャート: 判断 640">
          <a:extLst>
            <a:ext uri="{FF2B5EF4-FFF2-40B4-BE49-F238E27FC236}">
              <a16:creationId xmlns:a16="http://schemas.microsoft.com/office/drawing/2014/main" id="{DECE22F6-B597-4B74-BA79-1A653CF71404}"/>
            </a:ext>
          </a:extLst>
        </xdr:cNvPr>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60977</xdr:rowOff>
    </xdr:from>
    <xdr:ext cx="469744" cy="259045"/>
    <xdr:sp macro="" textlink="">
      <xdr:nvSpPr>
        <xdr:cNvPr id="642" name="n_2aveValue【庁舎】&#10;一人当たり面積">
          <a:extLst>
            <a:ext uri="{FF2B5EF4-FFF2-40B4-BE49-F238E27FC236}">
              <a16:creationId xmlns:a16="http://schemas.microsoft.com/office/drawing/2014/main" id="{EF52C14F-E144-4BCB-BDF4-3233CE5B7D8E}"/>
            </a:ext>
          </a:extLst>
        </xdr:cNvPr>
        <xdr:cNvSpPr txBox="1"/>
      </xdr:nvSpPr>
      <xdr:spPr>
        <a:xfrm>
          <a:off x="20199427" y="178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1270</xdr:rowOff>
    </xdr:from>
    <xdr:to>
      <xdr:col>102</xdr:col>
      <xdr:colOff>165100</xdr:colOff>
      <xdr:row>106</xdr:row>
      <xdr:rowOff>102870</xdr:rowOff>
    </xdr:to>
    <xdr:sp macro="" textlink="">
      <xdr:nvSpPr>
        <xdr:cNvPr id="643" name="フローチャート: 判断 642">
          <a:extLst>
            <a:ext uri="{FF2B5EF4-FFF2-40B4-BE49-F238E27FC236}">
              <a16:creationId xmlns:a16="http://schemas.microsoft.com/office/drawing/2014/main" id="{303833BD-416E-4DF2-9EA6-EE2369E79CF9}"/>
            </a:ext>
          </a:extLst>
        </xdr:cNvPr>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119397</xdr:rowOff>
    </xdr:from>
    <xdr:ext cx="469744" cy="259045"/>
    <xdr:sp macro="" textlink="">
      <xdr:nvSpPr>
        <xdr:cNvPr id="644" name="n_3aveValue【庁舎】&#10;一人当たり面積">
          <a:extLst>
            <a:ext uri="{FF2B5EF4-FFF2-40B4-BE49-F238E27FC236}">
              <a16:creationId xmlns:a16="http://schemas.microsoft.com/office/drawing/2014/main" id="{CE156F63-14D6-4FF6-9D4A-274746D87D63}"/>
            </a:ext>
          </a:extLst>
        </xdr:cNvPr>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45" name="テキスト ボックス 644">
          <a:extLst>
            <a:ext uri="{FF2B5EF4-FFF2-40B4-BE49-F238E27FC236}">
              <a16:creationId xmlns:a16="http://schemas.microsoft.com/office/drawing/2014/main" id="{5FC490FA-41D3-44D2-BD4D-3AF53D6F954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6" name="テキスト ボックス 645">
          <a:extLst>
            <a:ext uri="{FF2B5EF4-FFF2-40B4-BE49-F238E27FC236}">
              <a16:creationId xmlns:a16="http://schemas.microsoft.com/office/drawing/2014/main" id="{A67CED04-7C8A-4761-BA96-833ABDF228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7" name="テキスト ボックス 646">
          <a:extLst>
            <a:ext uri="{FF2B5EF4-FFF2-40B4-BE49-F238E27FC236}">
              <a16:creationId xmlns:a16="http://schemas.microsoft.com/office/drawing/2014/main" id="{9F7B6370-B544-42AC-9CBD-5348CE7E81F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8" name="テキスト ボックス 647">
          <a:extLst>
            <a:ext uri="{FF2B5EF4-FFF2-40B4-BE49-F238E27FC236}">
              <a16:creationId xmlns:a16="http://schemas.microsoft.com/office/drawing/2014/main" id="{505AAF98-7608-4539-BBE1-5B7EC432EA5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9" name="テキスト ボックス 648">
          <a:extLst>
            <a:ext uri="{FF2B5EF4-FFF2-40B4-BE49-F238E27FC236}">
              <a16:creationId xmlns:a16="http://schemas.microsoft.com/office/drawing/2014/main" id="{2F2761E9-9D47-4EFF-94E3-0D8A763B7E2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97789</xdr:rowOff>
    </xdr:from>
    <xdr:to>
      <xdr:col>116</xdr:col>
      <xdr:colOff>114300</xdr:colOff>
      <xdr:row>108</xdr:row>
      <xdr:rowOff>27939</xdr:rowOff>
    </xdr:to>
    <xdr:sp macro="" textlink="">
      <xdr:nvSpPr>
        <xdr:cNvPr id="650" name="楕円 649">
          <a:extLst>
            <a:ext uri="{FF2B5EF4-FFF2-40B4-BE49-F238E27FC236}">
              <a16:creationId xmlns:a16="http://schemas.microsoft.com/office/drawing/2014/main" id="{61D4DBED-E7D2-4B41-AB38-E779BE290A46}"/>
            </a:ext>
          </a:extLst>
        </xdr:cNvPr>
        <xdr:cNvSpPr/>
      </xdr:nvSpPr>
      <xdr:spPr>
        <a:xfrm>
          <a:off x="221107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12716</xdr:rowOff>
    </xdr:from>
    <xdr:ext cx="469744" cy="259045"/>
    <xdr:sp macro="" textlink="">
      <xdr:nvSpPr>
        <xdr:cNvPr id="651" name="【庁舎】&#10;一人当たり面積該当値テキスト">
          <a:extLst>
            <a:ext uri="{FF2B5EF4-FFF2-40B4-BE49-F238E27FC236}">
              <a16:creationId xmlns:a16="http://schemas.microsoft.com/office/drawing/2014/main" id="{B9FA3FC8-5562-4E81-BF9D-A605AA0EB620}"/>
            </a:ext>
          </a:extLst>
        </xdr:cNvPr>
        <xdr:cNvSpPr txBox="1"/>
      </xdr:nvSpPr>
      <xdr:spPr>
        <a:xfrm>
          <a:off x="22199600" y="1835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99061</xdr:rowOff>
    </xdr:from>
    <xdr:to>
      <xdr:col>112</xdr:col>
      <xdr:colOff>38100</xdr:colOff>
      <xdr:row>108</xdr:row>
      <xdr:rowOff>29211</xdr:rowOff>
    </xdr:to>
    <xdr:sp macro="" textlink="">
      <xdr:nvSpPr>
        <xdr:cNvPr id="652" name="楕円 651">
          <a:extLst>
            <a:ext uri="{FF2B5EF4-FFF2-40B4-BE49-F238E27FC236}">
              <a16:creationId xmlns:a16="http://schemas.microsoft.com/office/drawing/2014/main" id="{D06CBF7B-861A-4CE4-B266-F4C65ED4DE39}"/>
            </a:ext>
          </a:extLst>
        </xdr:cNvPr>
        <xdr:cNvSpPr/>
      </xdr:nvSpPr>
      <xdr:spPr>
        <a:xfrm>
          <a:off x="21272500" y="184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148589</xdr:rowOff>
    </xdr:from>
    <xdr:to>
      <xdr:col>116</xdr:col>
      <xdr:colOff>63500</xdr:colOff>
      <xdr:row>107</xdr:row>
      <xdr:rowOff>149861</xdr:rowOff>
    </xdr:to>
    <xdr:cxnSp macro="">
      <xdr:nvCxnSpPr>
        <xdr:cNvPr id="653" name="直線コネクタ 652">
          <a:extLst>
            <a:ext uri="{FF2B5EF4-FFF2-40B4-BE49-F238E27FC236}">
              <a16:creationId xmlns:a16="http://schemas.microsoft.com/office/drawing/2014/main" id="{1E9ECB85-EEB7-41FB-BEFD-D6E653BE99C4}"/>
            </a:ext>
          </a:extLst>
        </xdr:cNvPr>
        <xdr:cNvCxnSpPr/>
      </xdr:nvCxnSpPr>
      <xdr:spPr>
        <a:xfrm flipV="1">
          <a:off x="21323300" y="184937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654" name="楕円 653">
          <a:extLst>
            <a:ext uri="{FF2B5EF4-FFF2-40B4-BE49-F238E27FC236}">
              <a16:creationId xmlns:a16="http://schemas.microsoft.com/office/drawing/2014/main" id="{5E565533-E04C-4FB5-AF0C-849E0F702E14}"/>
            </a:ext>
          </a:extLst>
        </xdr:cNvPr>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72389</xdr:rowOff>
    </xdr:from>
    <xdr:to>
      <xdr:col>111</xdr:col>
      <xdr:colOff>177800</xdr:colOff>
      <xdr:row>107</xdr:row>
      <xdr:rowOff>149861</xdr:rowOff>
    </xdr:to>
    <xdr:cxnSp macro="">
      <xdr:nvCxnSpPr>
        <xdr:cNvPr id="655" name="直線コネクタ 654">
          <a:extLst>
            <a:ext uri="{FF2B5EF4-FFF2-40B4-BE49-F238E27FC236}">
              <a16:creationId xmlns:a16="http://schemas.microsoft.com/office/drawing/2014/main" id="{F87414FD-D62A-4938-B85E-89F5E32B404D}"/>
            </a:ext>
          </a:extLst>
        </xdr:cNvPr>
        <xdr:cNvCxnSpPr/>
      </xdr:nvCxnSpPr>
      <xdr:spPr>
        <a:xfrm>
          <a:off x="20434300" y="18417539"/>
          <a:ext cx="889000" cy="7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20338</xdr:rowOff>
    </xdr:from>
    <xdr:ext cx="469744" cy="259045"/>
    <xdr:sp macro="" textlink="">
      <xdr:nvSpPr>
        <xdr:cNvPr id="656" name="n_1mainValue【庁舎】&#10;一人当たり面積">
          <a:extLst>
            <a:ext uri="{FF2B5EF4-FFF2-40B4-BE49-F238E27FC236}">
              <a16:creationId xmlns:a16="http://schemas.microsoft.com/office/drawing/2014/main" id="{6E8A8E05-91E1-417C-B60F-2C6E57FF5052}"/>
            </a:ext>
          </a:extLst>
        </xdr:cNvPr>
        <xdr:cNvSpPr txBox="1"/>
      </xdr:nvSpPr>
      <xdr:spPr>
        <a:xfrm>
          <a:off x="21075727" y="1853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657" name="n_2mainValue【庁舎】&#10;一人当たり面積">
          <a:extLst>
            <a:ext uri="{FF2B5EF4-FFF2-40B4-BE49-F238E27FC236}">
              <a16:creationId xmlns:a16="http://schemas.microsoft.com/office/drawing/2014/main" id="{56C8D714-E305-4DBE-BEFD-8986F32170FA}"/>
            </a:ext>
          </a:extLst>
        </xdr:cNvPr>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id="{5B6A791C-5436-452E-8740-D42D63149EB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id="{D1CC1B31-069A-46BF-B3B4-1E62AE82EC8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id="{E466B288-0D57-40A1-A064-DD4AB35E17A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施設の大半が有形固定資産減価償却率</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％を超えており、将来的な施設等の更新時期や更新費用について留意する必要がある。今後は公共施設等総合管理計画に基づいた個別施設計画に沿って、計画を推進していくことが必要である。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
11,909
42.97
5,722,913
5,413,486
270,219
3,403,467
4,290,065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人口の減少、高齢化率の上昇、復興事業や原発事故災害補償金の終了による個人・法人関係税の減収などから、類似団体を下回る結果となっており、近年はほぼ横這いで推移している。</a:t>
          </a:r>
        </a:p>
        <a:p>
          <a:r>
            <a:rPr kumimoji="1" lang="ja-JP" altLang="en-US" sz="1200">
              <a:latin typeface="ＭＳ Ｐゴシック" panose="020B0600070205080204" pitchFamily="50" charset="-128"/>
              <a:ea typeface="ＭＳ Ｐゴシック" panose="020B0600070205080204" pitchFamily="50" charset="-128"/>
            </a:rPr>
            <a:t>税収の確保など、さらなる歳入の確保に努めるとともに、事務事業の見直し効率化を進め、重点事業の峻別など、歳出抑制に取り組み、財政基盤の強化を図っていく。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4673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5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107967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63077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273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11447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ポイント増加し、類似団体平均値を上回った。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時間外勤務手当</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や物件費</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除染事業委託等</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を中心に震災以降増加している傾向にある一方で、</a:t>
          </a:r>
          <a:r>
            <a:rPr kumimoji="1" lang="en-US" altLang="ja-JP"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町税等の一般財源が減少している現状にあり、</a:t>
          </a:r>
          <a:r>
            <a:rPr kumimoji="1" lang="ja-JP" altLang="ja-JP" sz="1100">
              <a:solidFill>
                <a:schemeClr val="dk1"/>
              </a:solidFill>
              <a:effectLst/>
              <a:latin typeface="+mn-lt"/>
              <a:ea typeface="+mn-ea"/>
              <a:cs typeface="+mn-cs"/>
            </a:rPr>
            <a:t>依然として高い水準で推移している。引き続き事務事業の見直しを進め、経常経費の縮減と自主財源の確保を図り、健全な財政運営に努める。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64</xdr:row>
      <xdr:rowOff>58674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01699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133113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6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119126</xdr:rowOff>
    </xdr:from>
    <xdr:to>
      <xdr:col>19</xdr:col>
      <xdr:colOff>133350</xdr:colOff>
      <xdr:row>64</xdr:row>
      <xdr:rowOff>44196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204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18305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48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61214</xdr:rowOff>
    </xdr:from>
    <xdr:to>
      <xdr:col>15</xdr:col>
      <xdr:colOff>82550</xdr:colOff>
      <xdr:row>63</xdr:row>
      <xdr:rowOff>119126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8625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136669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61214</xdr:rowOff>
    </xdr:from>
    <xdr:to>
      <xdr:col>11</xdr:col>
      <xdr:colOff>31750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6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35323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25671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7874</xdr:rowOff>
    </xdr:from>
    <xdr:to>
      <xdr:col>23</xdr:col>
      <xdr:colOff>184150</xdr:colOff>
      <xdr:row>64</xdr:row>
      <xdr:rowOff>109474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151401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164846</xdr:rowOff>
    </xdr:from>
    <xdr:to>
      <xdr:col>19</xdr:col>
      <xdr:colOff>184150</xdr:colOff>
      <xdr:row>64</xdr:row>
      <xdr:rowOff>94996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79773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68326</xdr:rowOff>
    </xdr:from>
    <xdr:to>
      <xdr:col>15</xdr:col>
      <xdr:colOff>133350</xdr:colOff>
      <xdr:row>63</xdr:row>
      <xdr:rowOff>169926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10414</xdr:rowOff>
    </xdr:from>
    <xdr:to>
      <xdr:col>11</xdr:col>
      <xdr:colOff>82550</xdr:colOff>
      <xdr:row>63</xdr:row>
      <xdr:rowOff>112014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96791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[168,327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279</a:t>
          </a:r>
          <a:r>
            <a:rPr kumimoji="1" lang="ja-JP" altLang="en-US" sz="1100">
              <a:solidFill>
                <a:schemeClr val="dk1"/>
              </a:solidFill>
              <a:effectLst/>
              <a:latin typeface="+mn-lt"/>
              <a:ea typeface="+mn-ea"/>
              <a:cs typeface="+mn-cs"/>
            </a:rPr>
            <a:t>円減少し、</a:t>
          </a:r>
          <a:r>
            <a:rPr kumimoji="1" lang="ja-JP" altLang="ja-JP" sz="1100">
              <a:solidFill>
                <a:schemeClr val="dk1"/>
              </a:solidFill>
              <a:effectLst/>
              <a:latin typeface="+mn-lt"/>
              <a:ea typeface="+mn-ea"/>
              <a:cs typeface="+mn-cs"/>
            </a:rPr>
            <a:t>類似団体平均値</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下回った。</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、職員の基本給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カットを引き続き行なっているが</a:t>
          </a:r>
          <a:r>
            <a:rPr kumimoji="1" lang="ja-JP" altLang="en-US" sz="1100">
              <a:solidFill>
                <a:schemeClr val="dk1"/>
              </a:solidFill>
              <a:effectLst/>
              <a:latin typeface="+mn-lt"/>
              <a:ea typeface="+mn-ea"/>
              <a:cs typeface="+mn-cs"/>
            </a:rPr>
            <a:t>福島県知事選挙及び桑折町長選挙</a:t>
          </a:r>
          <a:r>
            <a:rPr kumimoji="1" lang="ja-JP" altLang="ja-JP" sz="1100">
              <a:solidFill>
                <a:schemeClr val="dk1"/>
              </a:solidFill>
              <a:effectLst/>
              <a:latin typeface="+mn-lt"/>
              <a:ea typeface="+mn-ea"/>
              <a:cs typeface="+mn-cs"/>
            </a:rPr>
            <a:t>等</a:t>
          </a:r>
          <a:r>
            <a:rPr kumimoji="1" lang="ja-JP" altLang="en-US" sz="1100">
              <a:solidFill>
                <a:schemeClr val="dk1"/>
              </a:solidFill>
              <a:effectLst/>
              <a:latin typeface="+mn-lt"/>
              <a:ea typeface="+mn-ea"/>
              <a:cs typeface="+mn-cs"/>
            </a:rPr>
            <a:t>に係る</a:t>
          </a:r>
          <a:r>
            <a:rPr kumimoji="1" lang="ja-JP" altLang="ja-JP" sz="1100">
              <a:solidFill>
                <a:schemeClr val="dk1"/>
              </a:solidFill>
              <a:effectLst/>
              <a:latin typeface="+mn-lt"/>
              <a:ea typeface="+mn-ea"/>
              <a:cs typeface="+mn-cs"/>
            </a:rPr>
            <a:t>時間外勤務手当等</a:t>
          </a:r>
          <a:r>
            <a:rPr kumimoji="1" lang="ja-JP" altLang="en-US"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16,636</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増加、物件費については、</a:t>
          </a:r>
          <a:r>
            <a:rPr kumimoji="1" lang="ja-JP" altLang="en-US" sz="1100">
              <a:solidFill>
                <a:schemeClr val="dk1"/>
              </a:solidFill>
              <a:effectLst/>
              <a:latin typeface="+mn-lt"/>
              <a:ea typeface="+mn-ea"/>
              <a:cs typeface="+mn-cs"/>
            </a:rPr>
            <a:t>伊達崎排水機場管理業務等により</a:t>
          </a:r>
          <a:r>
            <a:rPr kumimoji="1" lang="ja-JP" altLang="ja-JP" sz="1100">
              <a:solidFill>
                <a:schemeClr val="dk1"/>
              </a:solidFill>
              <a:effectLst/>
              <a:latin typeface="+mn-lt"/>
              <a:ea typeface="+mn-ea"/>
              <a:cs typeface="+mn-cs"/>
            </a:rPr>
            <a:t>前年度対比で</a:t>
          </a:r>
          <a:r>
            <a:rPr kumimoji="1" lang="en-US" altLang="ja-JP" sz="1100">
              <a:solidFill>
                <a:schemeClr val="dk1"/>
              </a:solidFill>
              <a:effectLst/>
              <a:latin typeface="+mn-lt"/>
              <a:ea typeface="+mn-ea"/>
              <a:cs typeface="+mn-cs"/>
            </a:rPr>
            <a:t>16,338</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維持補修費が道路・橋りょう維持管理費及び農業施設維持費等の減により</a:t>
          </a:r>
          <a:r>
            <a:rPr kumimoji="1" lang="en-US" altLang="ja-JP" sz="1100">
              <a:solidFill>
                <a:schemeClr val="dk1"/>
              </a:solidFill>
              <a:effectLst/>
              <a:latin typeface="+mn-lt"/>
              <a:ea typeface="+mn-ea"/>
              <a:cs typeface="+mn-cs"/>
            </a:rPr>
            <a:t>64,651</a:t>
          </a:r>
          <a:r>
            <a:rPr kumimoji="1" lang="ja-JP" altLang="ja-JP" sz="1100">
              <a:solidFill>
                <a:schemeClr val="dk1"/>
              </a:solidFill>
              <a:effectLst/>
              <a:latin typeface="+mn-lt"/>
              <a:ea typeface="+mn-ea"/>
              <a:cs typeface="+mn-cs"/>
            </a:rPr>
            <a:t>円減少し</a:t>
          </a:r>
          <a:r>
            <a:rPr kumimoji="1" lang="ja-JP" altLang="en-US" sz="1100">
              <a:solidFill>
                <a:schemeClr val="dk1"/>
              </a:solidFill>
              <a:effectLst/>
              <a:latin typeface="+mn-lt"/>
              <a:ea typeface="+mn-ea"/>
              <a:cs typeface="+mn-cs"/>
            </a:rPr>
            <a:t>たことによるものである。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16556</xdr:rowOff>
    </xdr:from>
    <xdr:to>
      <xdr:col>23</xdr:col>
      <xdr:colOff>133350</xdr:colOff>
      <xdr:row>82</xdr:row>
      <xdr:rowOff>17676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114800" y="14075456"/>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132700</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402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17676</xdr:rowOff>
    </xdr:from>
    <xdr:to>
      <xdr:col>19</xdr:col>
      <xdr:colOff>133350</xdr:colOff>
      <xdr:row>82</xdr:row>
      <xdr:rowOff>99084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225800" y="14076576"/>
          <a:ext cx="889000" cy="8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76672</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4135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99084</xdr:rowOff>
    </xdr:from>
    <xdr:to>
      <xdr:col>15</xdr:col>
      <xdr:colOff>82550</xdr:colOff>
      <xdr:row>87</xdr:row>
      <xdr:rowOff>93450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157984"/>
          <a:ext cx="889000" cy="85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93450</xdr:rowOff>
    </xdr:from>
    <xdr:to>
      <xdr:col>11</xdr:col>
      <xdr:colOff>31750</xdr:colOff>
      <xdr:row>87</xdr:row>
      <xdr:rowOff>154620</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1447800" y="15009600"/>
          <a:ext cx="889000" cy="6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138468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8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137206</xdr:rowOff>
    </xdr:from>
    <xdr:to>
      <xdr:col>23</xdr:col>
      <xdr:colOff>184150</xdr:colOff>
      <xdr:row>82</xdr:row>
      <xdr:rowOff>67356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4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153733</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86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138326</xdr:rowOff>
    </xdr:from>
    <xdr:to>
      <xdr:col>19</xdr:col>
      <xdr:colOff>184150</xdr:colOff>
      <xdr:row>82</xdr:row>
      <xdr:rowOff>68476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78653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7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48284</xdr:rowOff>
    </xdr:from>
    <xdr:to>
      <xdr:col>15</xdr:col>
      <xdr:colOff>133350</xdr:colOff>
      <xdr:row>82</xdr:row>
      <xdr:rowOff>149884</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10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134661</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19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42650</xdr:rowOff>
    </xdr:from>
    <xdr:to>
      <xdr:col>11</xdr:col>
      <xdr:colOff>82550</xdr:colOff>
      <xdr:row>87</xdr:row>
      <xdr:rowOff>144250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9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129027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50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103820</xdr:rowOff>
    </xdr:from>
    <xdr:to>
      <xdr:col>7</xdr:col>
      <xdr:colOff>31750</xdr:colOff>
      <xdr:row>88</xdr:row>
      <xdr:rowOff>33970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50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18747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51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昨年に引き続き町独自の給与削減措置を実施している。今後も国及び地方公共団体の給与状況を踏まえながら、給与の適正化に努める。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149377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5122071"/>
          <a:ext cx="838200" cy="11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149377</xdr:rowOff>
    </xdr:from>
    <xdr:to>
      <xdr:col>77</xdr:col>
      <xdr:colOff>44450</xdr:colOff>
      <xdr:row>88</xdr:row>
      <xdr:rowOff>160866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5236977"/>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160866</xdr:rowOff>
    </xdr:from>
    <xdr:to>
      <xdr:col>72</xdr:col>
      <xdr:colOff>203200</xdr:colOff>
      <xdr:row>88</xdr:row>
      <xdr:rowOff>160866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91923</xdr:rowOff>
    </xdr:from>
    <xdr:to>
      <xdr:col>68</xdr:col>
      <xdr:colOff>152400</xdr:colOff>
      <xdr:row>88</xdr:row>
      <xdr:rowOff>160866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17952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93634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155121</xdr:rowOff>
    </xdr:from>
    <xdr:to>
      <xdr:col>81</xdr:col>
      <xdr:colOff>95250</xdr:colOff>
      <xdr:row>88</xdr:row>
      <xdr:rowOff>85271</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127198</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50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98577</xdr:rowOff>
    </xdr:from>
    <xdr:to>
      <xdr:col>77</xdr:col>
      <xdr:colOff>95250</xdr:colOff>
      <xdr:row>89</xdr:row>
      <xdr:rowOff>28727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13504</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52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110066</xdr:rowOff>
    </xdr:from>
    <xdr:to>
      <xdr:col>73</xdr:col>
      <xdr:colOff>44450</xdr:colOff>
      <xdr:row>89</xdr:row>
      <xdr:rowOff>40216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24993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110066</xdr:rowOff>
    </xdr:from>
    <xdr:to>
      <xdr:col>68</xdr:col>
      <xdr:colOff>203200</xdr:colOff>
      <xdr:row>89</xdr:row>
      <xdr:rowOff>40216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24993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41123</xdr:rowOff>
    </xdr:from>
    <xdr:to>
      <xdr:col>64</xdr:col>
      <xdr:colOff>152400</xdr:colOff>
      <xdr:row>88</xdr:row>
      <xdr:rowOff>142723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512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127500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1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0.11</a:t>
          </a:r>
          <a:r>
            <a:rPr kumimoji="1" lang="ja-JP" altLang="ja-JP" sz="1100">
              <a:solidFill>
                <a:schemeClr val="dk1"/>
              </a:solidFill>
              <a:effectLst/>
              <a:latin typeface="+mn-lt"/>
              <a:ea typeface="+mn-ea"/>
              <a:cs typeface="+mn-cs"/>
            </a:rPr>
            <a:t>人増加、類似団体と比較して</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人少ない状況となっている。今後も事務事業の見直し・整理を進め、定員の適正化に努めていく。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46313</xdr:rowOff>
    </xdr:from>
    <xdr:to>
      <xdr:col>81</xdr:col>
      <xdr:colOff>44450</xdr:colOff>
      <xdr:row>60</xdr:row>
      <xdr:rowOff>55160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333313"/>
          <a:ext cx="838200" cy="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57675</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44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39074</xdr:rowOff>
    </xdr:from>
    <xdr:to>
      <xdr:col>77</xdr:col>
      <xdr:colOff>44450</xdr:colOff>
      <xdr:row>60</xdr:row>
      <xdr:rowOff>46313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32607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163127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39074</xdr:rowOff>
    </xdr:from>
    <xdr:to>
      <xdr:col>72</xdr:col>
      <xdr:colOff>203200</xdr:colOff>
      <xdr:row>60</xdr:row>
      <xdr:rowOff>50334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326074"/>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156693</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43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30226</xdr:rowOff>
    </xdr:from>
    <xdr:to>
      <xdr:col>68</xdr:col>
      <xdr:colOff>152400</xdr:colOff>
      <xdr:row>60</xdr:row>
      <xdr:rowOff>50334</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172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125323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155888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4360</xdr:rowOff>
    </xdr:from>
    <xdr:to>
      <xdr:col>81</xdr:col>
      <xdr:colOff>95250</xdr:colOff>
      <xdr:row>60</xdr:row>
      <xdr:rowOff>105960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2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20887</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136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166963</xdr:rowOff>
    </xdr:from>
    <xdr:to>
      <xdr:col>77</xdr:col>
      <xdr:colOff>95250</xdr:colOff>
      <xdr:row>60</xdr:row>
      <xdr:rowOff>97113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2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107290</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051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159724</xdr:rowOff>
    </xdr:from>
    <xdr:to>
      <xdr:col>73</xdr:col>
      <xdr:colOff>44450</xdr:colOff>
      <xdr:row>60</xdr:row>
      <xdr:rowOff>89874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100051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04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170984</xdr:rowOff>
    </xdr:from>
    <xdr:to>
      <xdr:col>68</xdr:col>
      <xdr:colOff>203200</xdr:colOff>
      <xdr:row>60</xdr:row>
      <xdr:rowOff>101134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111311</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0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150876</xdr:rowOff>
    </xdr:from>
    <xdr:to>
      <xdr:col>64</xdr:col>
      <xdr:colOff>152400</xdr:colOff>
      <xdr:row>60</xdr:row>
      <xdr:rowOff>81026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91203</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分子については分流式下水道に要する経費等の増額、伊達地方消防組合における消防本部建設等に伴い地方債を充当したと認められる負担金の増により、増加となった。分母については普通交付税額が減少し、臨時財政対策債発行可能額が増加となった。結果、分子が減、分母が増により、前年度比で</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％の減となった。今後数年の見通しとしては、役場新庁舎建設に係る元利償還金が見込まれるため一時的に増加するが、償還終了分を考慮すれば単年度実質公債費率は</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％台の比率で推移するものと考えられる。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58965</xdr:rowOff>
    </xdr:from>
    <xdr:to>
      <xdr:col>81</xdr:col>
      <xdr:colOff>44450</xdr:colOff>
      <xdr:row>41</xdr:row>
      <xdr:rowOff>81945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088415"/>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103310</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1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13002</xdr:rowOff>
    </xdr:from>
    <xdr:to>
      <xdr:col>77</xdr:col>
      <xdr:colOff>44450</xdr:colOff>
      <xdr:row>41</xdr:row>
      <xdr:rowOff>81945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0424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115509</xdr:rowOff>
    </xdr:from>
    <xdr:to>
      <xdr:col>72</xdr:col>
      <xdr:colOff>203200</xdr:colOff>
      <xdr:row>41</xdr:row>
      <xdr:rowOff>13002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9735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40</xdr:row>
      <xdr:rowOff>115509</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9620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50092</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129618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151692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00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133652</xdr:rowOff>
    </xdr:from>
    <xdr:to>
      <xdr:col>73</xdr:col>
      <xdr:colOff>44450</xdr:colOff>
      <xdr:row>41</xdr:row>
      <xdr:rowOff>63802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151086</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009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53219</xdr:rowOff>
    </xdr:from>
    <xdr:to>
      <xdr:col>64</xdr:col>
      <xdr:colOff>152400</xdr:colOff>
      <xdr:row>40</xdr:row>
      <xdr:rowOff>154819</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139596</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99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過年度に設定済の債務負担行為に係る支出が着実に進展したことや、一部事務組合が発行した組合債に係る構成市町村の負担見込額が減少</a:t>
          </a:r>
          <a:r>
            <a:rPr lang="ja-JP" altLang="en-US" sz="1100">
              <a:solidFill>
                <a:schemeClr val="dk1"/>
              </a:solidFill>
              <a:effectLst/>
              <a:latin typeface="+mn-lt"/>
              <a:ea typeface="+mn-ea"/>
              <a:cs typeface="+mn-cs"/>
            </a:rPr>
            <a:t>した</a:t>
          </a:r>
          <a:r>
            <a:rPr lang="ja-JP" altLang="ja-JP" sz="1100">
              <a:solidFill>
                <a:schemeClr val="dk1"/>
              </a:solidFill>
              <a:effectLst/>
              <a:latin typeface="+mn-lt"/>
              <a:ea typeface="+mn-ea"/>
              <a:cs typeface="+mn-cs"/>
            </a:rPr>
            <a:t>ことにより、 前年度と比較し</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ポイント減少した。</a:t>
          </a:r>
          <a:endParaRPr lang="ja-JP" altLang="ja-JP" sz="1400">
            <a:effectLst/>
          </a:endParaRPr>
        </a:p>
        <a:p>
          <a:r>
            <a:rPr lang="ja-JP" altLang="ja-JP" sz="1100">
              <a:solidFill>
                <a:schemeClr val="dk1"/>
              </a:solidFill>
              <a:effectLst/>
              <a:latin typeface="+mn-lt"/>
              <a:ea typeface="+mn-ea"/>
              <a:cs typeface="+mn-cs"/>
            </a:rPr>
            <a:t>今後数年の見通しとしては、新庁舎建設事業の進捗に伴い、地方債借入れに伴う償還額の増加や、充当可能基金の取崩しなどにより、将来負担比率は上昇していくと考えられる。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125730</xdr:rowOff>
    </xdr:from>
    <xdr:to>
      <xdr:col>81</xdr:col>
      <xdr:colOff>44450</xdr:colOff>
      <xdr:row>13</xdr:row>
      <xdr:rowOff>169394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354580"/>
          <a:ext cx="8382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169394</xdr:rowOff>
    </xdr:from>
    <xdr:to>
      <xdr:col>77</xdr:col>
      <xdr:colOff>44450</xdr:colOff>
      <xdr:row>14</xdr:row>
      <xdr:rowOff>28968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39824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153929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725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28968</xdr:rowOff>
    </xdr:from>
    <xdr:to>
      <xdr:col>72</xdr:col>
      <xdr:colOff>203200</xdr:colOff>
      <xdr:row>14</xdr:row>
      <xdr:rowOff>93315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42926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133048</xdr:rowOff>
    </xdr:from>
    <xdr:to>
      <xdr:col>73</xdr:col>
      <xdr:colOff>44450</xdr:colOff>
      <xdr:row>16</xdr:row>
      <xdr:rowOff>63198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47975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48502</xdr:rowOff>
    </xdr:from>
    <xdr:to>
      <xdr:col>68</xdr:col>
      <xdr:colOff>152400</xdr:colOff>
      <xdr:row>14</xdr:row>
      <xdr:rowOff>93315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3512800" y="2448802"/>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94222</xdr:rowOff>
    </xdr:from>
    <xdr:to>
      <xdr:col>68</xdr:col>
      <xdr:colOff>203200</xdr:colOff>
      <xdr:row>15</xdr:row>
      <xdr:rowOff>24372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74930</xdr:rowOff>
    </xdr:from>
    <xdr:to>
      <xdr:col>81</xdr:col>
      <xdr:colOff>95250</xdr:colOff>
      <xdr:row>14</xdr:row>
      <xdr:rowOff>5080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12</xdr:row>
      <xdr:rowOff>167657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118594</xdr:rowOff>
    </xdr:from>
    <xdr:to>
      <xdr:col>77</xdr:col>
      <xdr:colOff>95250</xdr:colOff>
      <xdr:row>14</xdr:row>
      <xdr:rowOff>48744</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4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58921</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11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149618</xdr:rowOff>
    </xdr:from>
    <xdr:to>
      <xdr:col>73</xdr:col>
      <xdr:colOff>44450</xdr:colOff>
      <xdr:row>14</xdr:row>
      <xdr:rowOff>79768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89945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14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42515</xdr:rowOff>
    </xdr:from>
    <xdr:to>
      <xdr:col>68</xdr:col>
      <xdr:colOff>203200</xdr:colOff>
      <xdr:row>14</xdr:row>
      <xdr:rowOff>144115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154292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21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169152</xdr:rowOff>
    </xdr:from>
    <xdr:to>
      <xdr:col>64</xdr:col>
      <xdr:colOff>152400</xdr:colOff>
      <xdr:row>14</xdr:row>
      <xdr:rowOff>99302</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84079</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48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
11,909
42.97
5,722,913
5,413,486
270,219
3,403,467
4,290,065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職員の基本給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独自カットを引き続き実施しており、前年度対比で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ポイント減少したが、類似団体を上回っている現状にある。</a:t>
          </a:r>
          <a:endParaRPr lang="ja-JP" altLang="ja-JP" sz="1400">
            <a:effectLst/>
          </a:endParaRPr>
        </a:p>
        <a:p>
          <a:r>
            <a:rPr kumimoji="1" lang="ja-JP" altLang="ja-JP" sz="1100">
              <a:solidFill>
                <a:schemeClr val="dk1"/>
              </a:solidFill>
              <a:effectLst/>
              <a:latin typeface="+mn-lt"/>
              <a:ea typeface="+mn-ea"/>
              <a:cs typeface="+mn-cs"/>
            </a:rPr>
            <a:t>東日本大震災以降の復旧復興事業・地方創生事業により事務が増加している現状にあるが、事業の進捗により減少しくてくものと考えている。今後も人件費全体の適正化に努めていく。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77470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39387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40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38</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43180</xdr:rowOff>
    </xdr:from>
    <xdr:to>
      <xdr:col>15</xdr:col>
      <xdr:colOff>98425</xdr:colOff>
      <xdr:row>38</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8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43180</xdr:rowOff>
    </xdr:from>
    <xdr:to>
      <xdr:col>11</xdr:col>
      <xdr:colOff>9525</xdr:colOff>
      <xdr:row>38</xdr:row>
      <xdr:rowOff>66040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31767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15240</xdr:rowOff>
    </xdr:from>
    <xdr:to>
      <xdr:col>6</xdr:col>
      <xdr:colOff>171450</xdr:colOff>
      <xdr:row>38</xdr:row>
      <xdr:rowOff>116840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101617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ポイント増加し、依然として類似団体平均値より 高い水準で推移している。</a:t>
          </a:r>
          <a:endParaRPr lang="ja-JP" altLang="ja-JP" sz="1400">
            <a:effectLst/>
          </a:endParaRPr>
        </a:p>
        <a:p>
          <a:r>
            <a:rPr kumimoji="1" lang="ja-JP" altLang="ja-JP" sz="1100">
              <a:solidFill>
                <a:schemeClr val="dk1"/>
              </a:solidFill>
              <a:effectLst/>
              <a:latin typeface="+mn-lt"/>
              <a:ea typeface="+mn-ea"/>
              <a:cs typeface="+mn-cs"/>
            </a:rPr>
            <a:t>公共施設の維持管理に係る委託費や、臨時職員雇用に係る賃金が増加している。</a:t>
          </a:r>
          <a:endParaRPr lang="ja-JP" altLang="ja-JP" sz="1400">
            <a:effectLst/>
          </a:endParaRPr>
        </a:p>
        <a:p>
          <a:r>
            <a:rPr kumimoji="1" lang="ja-JP" altLang="ja-JP" sz="1100">
              <a:solidFill>
                <a:schemeClr val="dk1"/>
              </a:solidFill>
              <a:effectLst/>
              <a:latin typeface="+mn-lt"/>
              <a:ea typeface="+mn-ea"/>
              <a:cs typeface="+mn-cs"/>
            </a:rPr>
            <a:t>今後も、指定管理者制度導入や事務事業の整理統廃合を進め、経費の削減に努める。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116114</xdr:rowOff>
    </xdr:from>
    <xdr:to>
      <xdr:col>82</xdr:col>
      <xdr:colOff>107950</xdr:colOff>
      <xdr:row>19</xdr:row>
      <xdr:rowOff>9978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20221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18</xdr:row>
      <xdr:rowOff>116114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06271"/>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4536</xdr:rowOff>
    </xdr:from>
    <xdr:to>
      <xdr:col>73</xdr:col>
      <xdr:colOff>180975</xdr:colOff>
      <xdr:row>17</xdr:row>
      <xdr:rowOff>91621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191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4536</xdr:rowOff>
    </xdr:from>
    <xdr:to>
      <xdr:col>69</xdr:col>
      <xdr:colOff>92075</xdr:colOff>
      <xdr:row>17</xdr:row>
      <xdr:rowOff>37193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9191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130629</xdr:rowOff>
    </xdr:from>
    <xdr:to>
      <xdr:col>82</xdr:col>
      <xdr:colOff>158750</xdr:colOff>
      <xdr:row>19</xdr:row>
      <xdr:rowOff>60778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102705</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18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65314</xdr:rowOff>
    </xdr:from>
    <xdr:to>
      <xdr:col>78</xdr:col>
      <xdr:colOff>120650</xdr:colOff>
      <xdr:row>18</xdr:row>
      <xdr:rowOff>166914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151691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23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125186</xdr:rowOff>
    </xdr:from>
    <xdr:to>
      <xdr:col>69</xdr:col>
      <xdr:colOff>142875</xdr:colOff>
      <xdr:row>17</xdr:row>
      <xdr:rowOff>55336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6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40113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72770</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前年度対比で</a:t>
          </a:r>
          <a:r>
            <a:rPr kumimoji="1" lang="ja-JP" altLang="en-US" sz="1100">
              <a:solidFill>
                <a:schemeClr val="dk1"/>
              </a:solidFill>
              <a:effectLst/>
              <a:latin typeface="+mn-lt"/>
              <a:ea typeface="+mn-ea"/>
              <a:cs typeface="+mn-cs"/>
            </a:rPr>
            <a:t>横ばいだが</a:t>
          </a:r>
          <a:r>
            <a:rPr kumimoji="1" lang="ja-JP" altLang="ja-JP" sz="1100">
              <a:solidFill>
                <a:schemeClr val="dk1"/>
              </a:solidFill>
              <a:effectLst/>
              <a:latin typeface="+mn-lt"/>
              <a:ea typeface="+mn-ea"/>
              <a:cs typeface="+mn-cs"/>
            </a:rPr>
            <a:t>、類似団体を上回っている。</a:t>
          </a:r>
          <a:endParaRPr lang="ja-JP" altLang="ja-JP" sz="1400">
            <a:effectLst/>
          </a:endParaRPr>
        </a:p>
        <a:p>
          <a:r>
            <a:rPr kumimoji="1" lang="ja-JP" altLang="ja-JP" sz="1100">
              <a:solidFill>
                <a:schemeClr val="dk1"/>
              </a:solidFill>
              <a:effectLst/>
              <a:latin typeface="+mn-lt"/>
              <a:ea typeface="+mn-ea"/>
              <a:cs typeface="+mn-cs"/>
            </a:rPr>
            <a:t>国の社会保障費や類似団体と同様に増加傾向にあり、多くの要望がある福祉行政のサービス低下にならないよう、適正な運営に取り組み、歳入の確保に努める。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a:extLst>
            <a:ext uri="{FF2B5EF4-FFF2-40B4-BE49-F238E27FC236}">
              <a16:creationId xmlns:a16="http://schemas.microsoft.com/office/drawing/2014/main" id="{00000000-0008-0000-0400-0000B7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a:extLst>
            <a:ext uri="{FF2B5EF4-FFF2-40B4-BE49-F238E27FC236}">
              <a16:creationId xmlns:a16="http://schemas.microsoft.com/office/drawing/2014/main" id="{00000000-0008-0000-0400-0000B9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a:extLst>
            <a:ext uri="{FF2B5EF4-FFF2-40B4-BE49-F238E27FC236}">
              <a16:creationId xmlns:a16="http://schemas.microsoft.com/office/drawing/2014/main" id="{00000000-0008-0000-0400-0000BB000000}"/>
            </a:ext>
          </a:extLst>
        </xdr:cNvPr>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9878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0" name="扶助費平均値テキスト">
          <a:extLst>
            <a:ext uri="{FF2B5EF4-FFF2-40B4-BE49-F238E27FC236}">
              <a16:creationId xmlns:a16="http://schemas.microsoft.com/office/drawing/2014/main" id="{00000000-0008-0000-0400-0000BE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95250</xdr:rowOff>
    </xdr:from>
    <xdr:to>
      <xdr:col>19</xdr:col>
      <xdr:colOff>187325</xdr:colOff>
      <xdr:row>58</xdr:row>
      <xdr:rowOff>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098800" y="9867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67327</xdr:rowOff>
    </xdr:from>
    <xdr:ext cx="7366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606800" y="949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95250</xdr:rowOff>
    </xdr:from>
    <xdr:to>
      <xdr:col>15</xdr:col>
      <xdr:colOff>98425</xdr:colOff>
      <xdr:row>57</xdr:row>
      <xdr:rowOff>95250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2209800" y="986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41927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2717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82550</xdr:rowOff>
    </xdr:from>
    <xdr:to>
      <xdr:col>11</xdr:col>
      <xdr:colOff>9525</xdr:colOff>
      <xdr:row>57</xdr:row>
      <xdr:rowOff>95250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1320800" y="985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09" name="扶助費該当値テキスト">
          <a:extLst>
            <a:ext uri="{FF2B5EF4-FFF2-40B4-BE49-F238E27FC236}">
              <a16:creationId xmlns:a16="http://schemas.microsoft.com/office/drawing/2014/main" id="{00000000-0008-0000-0400-0000D1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120650</xdr:rowOff>
    </xdr:from>
    <xdr:to>
      <xdr:col>20</xdr:col>
      <xdr:colOff>38100</xdr:colOff>
      <xdr:row>58</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937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44450</xdr:rowOff>
    </xdr:from>
    <xdr:to>
      <xdr:col>15</xdr:col>
      <xdr:colOff>149225</xdr:colOff>
      <xdr:row>57</xdr:row>
      <xdr:rowOff>146050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3048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44450</xdr:rowOff>
    </xdr:from>
    <xdr:to>
      <xdr:col>11</xdr:col>
      <xdr:colOff>60325</xdr:colOff>
      <xdr:row>57</xdr:row>
      <xdr:rowOff>146050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2159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118127</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ポイント増加し、依然として類似団体平均値より上回っている状況にある。その主な要因としては、</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公立藤田総合病院に対する出資金の</a:t>
          </a:r>
          <a:r>
            <a:rPr kumimoji="1" lang="ja-JP" altLang="ja-JP" sz="1100">
              <a:solidFill>
                <a:schemeClr val="dk1"/>
              </a:solidFill>
              <a:effectLst/>
              <a:latin typeface="+mn-lt"/>
              <a:ea typeface="+mn-ea"/>
              <a:cs typeface="+mn-cs"/>
            </a:rPr>
            <a:t>増加であり</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構成市町による</a:t>
          </a:r>
          <a:r>
            <a:rPr kumimoji="1" lang="ja-JP" altLang="en-US" sz="1100">
              <a:solidFill>
                <a:schemeClr val="dk1"/>
              </a:solidFill>
              <a:effectLst/>
              <a:latin typeface="+mn-lt"/>
              <a:ea typeface="+mn-ea"/>
              <a:cs typeface="+mn-cs"/>
            </a:rPr>
            <a:t>より実情に合わせた負担割合変更の協議を進めていく必要がある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a:extLst>
            <a:ext uri="{FF2B5EF4-FFF2-40B4-BE49-F238E27FC236}">
              <a16:creationId xmlns:a16="http://schemas.microsoft.com/office/drawing/2014/main" id="{00000000-0008-0000-0400-0000F6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61</xdr:row>
      <xdr:rowOff>43724</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6510000" y="9228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15801</xdr:rowOff>
    </xdr:from>
    <xdr:ext cx="762000" cy="259045"/>
    <xdr:sp macro="" textlink="">
      <xdr:nvSpPr>
        <xdr:cNvPr id="248" name="その他最小値テキスト">
          <a:extLst>
            <a:ext uri="{FF2B5EF4-FFF2-40B4-BE49-F238E27FC236}">
              <a16:creationId xmlns:a16="http://schemas.microsoft.com/office/drawing/2014/main" id="{00000000-0008-0000-0400-0000F8000000}"/>
            </a:ext>
          </a:extLst>
        </xdr:cNvPr>
        <xdr:cNvSpPr txBox="1"/>
      </xdr:nvSpPr>
      <xdr:spPr>
        <a:xfrm>
          <a:off x="16598900" y="1047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43724</xdr:rowOff>
    </xdr:from>
    <xdr:to>
      <xdr:col>82</xdr:col>
      <xdr:colOff>196850</xdr:colOff>
      <xdr:row>61</xdr:row>
      <xdr:rowOff>43724</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6421100" y="1050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0" name="その他最大値テキスト">
          <a:extLst>
            <a:ext uri="{FF2B5EF4-FFF2-40B4-BE49-F238E27FC236}">
              <a16:creationId xmlns:a16="http://schemas.microsoft.com/office/drawing/2014/main" id="{00000000-0008-0000-0400-0000FA000000}"/>
            </a:ext>
          </a:extLst>
        </xdr:cNvPr>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17599</xdr:rowOff>
    </xdr:from>
    <xdr:to>
      <xdr:col>82</xdr:col>
      <xdr:colOff>107950</xdr:colOff>
      <xdr:row>57</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5671800" y="97902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3" name="その他平均値テキスト">
          <a:extLst>
            <a:ext uri="{FF2B5EF4-FFF2-40B4-BE49-F238E27FC236}">
              <a16:creationId xmlns:a16="http://schemas.microsoft.com/office/drawing/2014/main" id="{00000000-0008-0000-0400-0000FD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123734</xdr:rowOff>
    </xdr:from>
    <xdr:to>
      <xdr:col>78</xdr:col>
      <xdr:colOff>69850</xdr:colOff>
      <xdr:row>57</xdr:row>
      <xdr:rowOff>17599</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4782800" y="97249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97609</xdr:rowOff>
    </xdr:from>
    <xdr:to>
      <xdr:col>73</xdr:col>
      <xdr:colOff>180975</xdr:colOff>
      <xdr:row>56</xdr:row>
      <xdr:rowOff>123734</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893800" y="96988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27215</xdr:rowOff>
    </xdr:from>
    <xdr:to>
      <xdr:col>74</xdr:col>
      <xdr:colOff>31750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4732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138992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401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97609</xdr:rowOff>
    </xdr:from>
    <xdr:to>
      <xdr:col>69</xdr:col>
      <xdr:colOff>92075</xdr:colOff>
      <xdr:row>56</xdr:row>
      <xdr:rowOff>117203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004800" y="969880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1088</xdr:rowOff>
    </xdr:from>
    <xdr:to>
      <xdr:col>69</xdr:col>
      <xdr:colOff>142875</xdr:colOff>
      <xdr:row>56</xdr:row>
      <xdr:rowOff>102688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38430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112865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93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2954000" y="952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116857</xdr:rowOff>
    </xdr:from>
    <xdr:ext cx="762000" cy="259045"/>
    <xdr:sp macro="" textlink="">
      <xdr:nvSpPr>
        <xdr:cNvPr id="272" name="その他該当値テキスト">
          <a:extLst>
            <a:ext uri="{FF2B5EF4-FFF2-40B4-BE49-F238E27FC236}">
              <a16:creationId xmlns:a16="http://schemas.microsoft.com/office/drawing/2014/main" id="{00000000-0008-0000-0400-000010010000}"/>
            </a:ext>
          </a:extLst>
        </xdr:cNvPr>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138249</xdr:rowOff>
    </xdr:from>
    <xdr:to>
      <xdr:col>78</xdr:col>
      <xdr:colOff>120650</xdr:colOff>
      <xdr:row>57</xdr:row>
      <xdr:rowOff>68399</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56210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53176</xdr:rowOff>
    </xdr:from>
    <xdr:ext cx="7366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5290800" y="9825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46809</xdr:rowOff>
    </xdr:from>
    <xdr:to>
      <xdr:col>69</xdr:col>
      <xdr:colOff>142875</xdr:colOff>
      <xdr:row>56</xdr:row>
      <xdr:rowOff>148409</xdr:rowOff>
    </xdr:to>
    <xdr:sp macro="" textlink="">
      <xdr:nvSpPr>
        <xdr:cNvPr id="277" name="楕円 276">
          <a:extLst>
            <a:ext uri="{FF2B5EF4-FFF2-40B4-BE49-F238E27FC236}">
              <a16:creationId xmlns:a16="http://schemas.microsoft.com/office/drawing/2014/main" id="{00000000-0008-0000-0400-000015010000}"/>
            </a:ext>
          </a:extLst>
        </xdr:cNvPr>
        <xdr:cNvSpPr/>
      </xdr:nvSpPr>
      <xdr:spPr>
        <a:xfrm>
          <a:off x="13843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133186</xdr:rowOff>
    </xdr:from>
    <xdr:ext cx="762000" cy="259045"/>
    <xdr:sp macro="" textlink="">
      <xdr:nvSpPr>
        <xdr:cNvPr id="278" name="テキスト ボックス 277">
          <a:extLst>
            <a:ext uri="{FF2B5EF4-FFF2-40B4-BE49-F238E27FC236}">
              <a16:creationId xmlns:a16="http://schemas.microsoft.com/office/drawing/2014/main" id="{00000000-0008-0000-0400-000016010000}"/>
            </a:ext>
          </a:extLst>
        </xdr:cNvPr>
        <xdr:cNvSpPr txBox="1"/>
      </xdr:nvSpPr>
      <xdr:spPr>
        <a:xfrm>
          <a:off x="13512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66403</xdr:rowOff>
    </xdr:from>
    <xdr:to>
      <xdr:col>65</xdr:col>
      <xdr:colOff>53975</xdr:colOff>
      <xdr:row>56</xdr:row>
      <xdr:rowOff>168003</xdr:rowOff>
    </xdr:to>
    <xdr:sp macro="" textlink="">
      <xdr:nvSpPr>
        <xdr:cNvPr id="279" name="楕円 278">
          <a:extLst>
            <a:ext uri="{FF2B5EF4-FFF2-40B4-BE49-F238E27FC236}">
              <a16:creationId xmlns:a16="http://schemas.microsoft.com/office/drawing/2014/main" id="{00000000-0008-0000-0400-000017010000}"/>
            </a:ext>
          </a:extLst>
        </xdr:cNvPr>
        <xdr:cNvSpPr/>
      </xdr:nvSpPr>
      <xdr:spPr>
        <a:xfrm>
          <a:off x="12954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152780</xdr:rowOff>
    </xdr:from>
    <xdr:ext cx="762000" cy="259045"/>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623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ポイント増加したが、類似団体平均値より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en-US" sz="1100">
              <a:solidFill>
                <a:schemeClr val="dk1"/>
              </a:solidFill>
              <a:effectLst/>
              <a:latin typeface="+mn-lt"/>
              <a:ea typeface="+mn-ea"/>
              <a:cs typeface="+mn-cs"/>
            </a:rPr>
            <a:t>公立藤田総合病院</a:t>
          </a:r>
          <a:r>
            <a:rPr kumimoji="1" lang="ja-JP" altLang="ja-JP" sz="1100">
              <a:solidFill>
                <a:schemeClr val="dk1"/>
              </a:solidFill>
              <a:effectLst/>
              <a:latin typeface="+mn-lt"/>
              <a:ea typeface="+mn-ea"/>
              <a:cs typeface="+mn-cs"/>
            </a:rPr>
            <a:t>に係る負担金の増など、一部事務組合等負担金の決算額が大きく影響している。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a:extLst>
            <a:ext uri="{FF2B5EF4-FFF2-40B4-BE49-F238E27FC236}">
              <a16:creationId xmlns:a16="http://schemas.microsoft.com/office/drawing/2014/main" id="{00000000-0008-0000-0400-00002C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26416</xdr:rowOff>
    </xdr:from>
    <xdr:to>
      <xdr:col>82</xdr:col>
      <xdr:colOff>107950</xdr:colOff>
      <xdr:row>36</xdr:row>
      <xdr:rowOff>40132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1986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26416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1620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44704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44704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52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5859</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147066</xdr:rowOff>
    </xdr:from>
    <xdr:to>
      <xdr:col>78</xdr:col>
      <xdr:colOff>120650</xdr:colOff>
      <xdr:row>36</xdr:row>
      <xdr:rowOff>77216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87393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165354</xdr:rowOff>
    </xdr:from>
    <xdr:to>
      <xdr:col>69</xdr:col>
      <xdr:colOff>142875</xdr:colOff>
      <xdr:row>36</xdr:row>
      <xdr:rowOff>95504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105681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、前年度対比</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今後、新庁舎建設に伴う地方債の発行が見込まれるため、充当可能基金の活用など検討し、適正な管理に努める。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85852</xdr:rowOff>
    </xdr:from>
    <xdr:to>
      <xdr:col>24</xdr:col>
      <xdr:colOff>25400</xdr:colOff>
      <xdr:row>76</xdr:row>
      <xdr:rowOff>113285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160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104139</xdr:rowOff>
    </xdr:from>
    <xdr:to>
      <xdr:col>19</xdr:col>
      <xdr:colOff>187325</xdr:colOff>
      <xdr:row>76</xdr:row>
      <xdr:rowOff>113285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343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104139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1069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131572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106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21099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35052</xdr:rowOff>
    </xdr:from>
    <xdr:to>
      <xdr:col>24</xdr:col>
      <xdr:colOff>76200</xdr:colOff>
      <xdr:row>76</xdr:row>
      <xdr:rowOff>136652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51579</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9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62485</xdr:rowOff>
    </xdr:from>
    <xdr:to>
      <xdr:col>20</xdr:col>
      <xdr:colOff>38100</xdr:colOff>
      <xdr:row>76</xdr:row>
      <xdr:rowOff>164085</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2811</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公債費以外の経常経費が類似団体平均値を上回る要因としては、物件費、人件費、補助費の経常収支比率が高いことが上げられる。</a:t>
          </a:r>
          <a:endParaRPr lang="ja-JP" altLang="ja-JP" sz="1400">
            <a:effectLst/>
          </a:endParaRPr>
        </a:p>
        <a:p>
          <a:r>
            <a:rPr kumimoji="1" lang="ja-JP" altLang="ja-JP" sz="1100">
              <a:solidFill>
                <a:schemeClr val="dk1"/>
              </a:solidFill>
              <a:effectLst/>
              <a:latin typeface="+mn-lt"/>
              <a:ea typeface="+mn-ea"/>
              <a:cs typeface="+mn-cs"/>
            </a:rPr>
            <a:t>今後も、コスト削減や事務事業の整理統廃合による経費削減に努め、さらなる適正化、合理化を図っていく。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xdr:rowOff>
    </xdr:from>
    <xdr:to>
      <xdr:col>82</xdr:col>
      <xdr:colOff>107950</xdr:colOff>
      <xdr:row>78</xdr:row>
      <xdr:rowOff>49276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38122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115588</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78</xdr:row>
      <xdr:rowOff>8128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2989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97282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271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87393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244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128778</xdr:rowOff>
    </xdr:from>
    <xdr:to>
      <xdr:col>78</xdr:col>
      <xdr:colOff>120650</xdr:colOff>
      <xdr:row>78</xdr:row>
      <xdr:rowOff>58928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77995</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93777</xdr:rowOff>
    </xdr:from>
    <xdr:to>
      <xdr:col>29</xdr:col>
      <xdr:colOff>127000</xdr:colOff>
      <xdr:row>17</xdr:row>
      <xdr:rowOff>116263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56052"/>
          <a:ext cx="647700" cy="22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78553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408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116263</xdr:rowOff>
    </xdr:from>
    <xdr:to>
      <xdr:col>26</xdr:col>
      <xdr:colOff>50800</xdr:colOff>
      <xdr:row>17</xdr:row>
      <xdr:rowOff>169123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78538"/>
          <a:ext cx="698500" cy="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169123</xdr:rowOff>
    </xdr:from>
    <xdr:to>
      <xdr:col>22</xdr:col>
      <xdr:colOff>114300</xdr:colOff>
      <xdr:row>18</xdr:row>
      <xdr:rowOff>5667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31398"/>
          <a:ext cx="698500" cy="7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55221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169215</xdr:rowOff>
    </xdr:from>
    <xdr:to>
      <xdr:col>18</xdr:col>
      <xdr:colOff>177800</xdr:colOff>
      <xdr:row>18</xdr:row>
      <xdr:rowOff>5667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31490"/>
          <a:ext cx="698500" cy="79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42977</xdr:rowOff>
    </xdr:from>
    <xdr:to>
      <xdr:col>29</xdr:col>
      <xdr:colOff>177800</xdr:colOff>
      <xdr:row>17</xdr:row>
      <xdr:rowOff>144577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05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59504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5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65463</xdr:rowOff>
    </xdr:from>
    <xdr:to>
      <xdr:col>26</xdr:col>
      <xdr:colOff>101600</xdr:colOff>
      <xdr:row>17</xdr:row>
      <xdr:rowOff>167063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27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5790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96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118323</xdr:rowOff>
    </xdr:from>
    <xdr:to>
      <xdr:col>22</xdr:col>
      <xdr:colOff>165100</xdr:colOff>
      <xdr:row>18</xdr:row>
      <xdr:rowOff>48473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33250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66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126317</xdr:rowOff>
    </xdr:from>
    <xdr:to>
      <xdr:col>19</xdr:col>
      <xdr:colOff>38100</xdr:colOff>
      <xdr:row>18</xdr:row>
      <xdr:rowOff>56467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8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66644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118415</xdr:rowOff>
    </xdr:from>
    <xdr:to>
      <xdr:col>15</xdr:col>
      <xdr:colOff>101600</xdr:colOff>
      <xdr:row>18</xdr:row>
      <xdr:rowOff>48565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80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33342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46742</xdr:rowOff>
    </xdr:from>
    <xdr:to>
      <xdr:col>29</xdr:col>
      <xdr:colOff>127000</xdr:colOff>
      <xdr:row>36</xdr:row>
      <xdr:rowOff>109474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6999992"/>
          <a:ext cx="647700" cy="627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239450</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49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339274</xdr:rowOff>
    </xdr:from>
    <xdr:to>
      <xdr:col>26</xdr:col>
      <xdr:colOff>50800</xdr:colOff>
      <xdr:row>36</xdr:row>
      <xdr:rowOff>46742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949624"/>
          <a:ext cx="698500" cy="50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339274</xdr:rowOff>
    </xdr:from>
    <xdr:to>
      <xdr:col>22</xdr:col>
      <xdr:colOff>114300</xdr:colOff>
      <xdr:row>36</xdr:row>
      <xdr:rowOff>72574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49624"/>
          <a:ext cx="698500" cy="76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72574</xdr:rowOff>
    </xdr:from>
    <xdr:to>
      <xdr:col>18</xdr:col>
      <xdr:colOff>177800</xdr:colOff>
      <xdr:row>36</xdr:row>
      <xdr:rowOff>151384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025824"/>
          <a:ext cx="698500" cy="788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58674</xdr:rowOff>
    </xdr:from>
    <xdr:to>
      <xdr:col>29</xdr:col>
      <xdr:colOff>177800</xdr:colOff>
      <xdr:row>36</xdr:row>
      <xdr:rowOff>160274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011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30751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338842</xdr:rowOff>
    </xdr:from>
    <xdr:to>
      <xdr:col>26</xdr:col>
      <xdr:colOff>101600</xdr:colOff>
      <xdr:row>36</xdr:row>
      <xdr:rowOff>97542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49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107719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18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288474</xdr:rowOff>
    </xdr:from>
    <xdr:to>
      <xdr:col>22</xdr:col>
      <xdr:colOff>165100</xdr:colOff>
      <xdr:row>36</xdr:row>
      <xdr:rowOff>47174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898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57351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6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21774</xdr:rowOff>
    </xdr:from>
    <xdr:to>
      <xdr:col>19</xdr:col>
      <xdr:colOff>38100</xdr:colOff>
      <xdr:row>36</xdr:row>
      <xdr:rowOff>123374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5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133551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74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100584</xdr:rowOff>
    </xdr:from>
    <xdr:to>
      <xdr:col>15</xdr:col>
      <xdr:colOff>101600</xdr:colOff>
      <xdr:row>37</xdr:row>
      <xdr:rowOff>30734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05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212361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8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
11,909
42.97
5,722,913
5,413,486
270,219
3,403,467
4,290,065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148195</xdr:rowOff>
    </xdr:from>
    <xdr:to>
      <xdr:col>24</xdr:col>
      <xdr:colOff>63500</xdr:colOff>
      <xdr:row>36</xdr:row>
      <xdr:rowOff>170012</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20395"/>
          <a:ext cx="838200" cy="2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110579</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1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170012</xdr:rowOff>
    </xdr:from>
    <xdr:to>
      <xdr:col>19</xdr:col>
      <xdr:colOff>177800</xdr:colOff>
      <xdr:row>37</xdr:row>
      <xdr:rowOff>15716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342212"/>
          <a:ext cx="889000" cy="1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40734</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04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5978</xdr:rowOff>
    </xdr:from>
    <xdr:to>
      <xdr:col>15</xdr:col>
      <xdr:colOff>50800</xdr:colOff>
      <xdr:row>37</xdr:row>
      <xdr:rowOff>15716</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349628"/>
          <a:ext cx="889000" cy="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57065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5978</xdr:rowOff>
    </xdr:from>
    <xdr:to>
      <xdr:col>10</xdr:col>
      <xdr:colOff>114300</xdr:colOff>
      <xdr:row>37</xdr:row>
      <xdr:rowOff>19072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349628"/>
          <a:ext cx="889000" cy="1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68139</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06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47217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04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97395</xdr:rowOff>
    </xdr:from>
    <xdr:to>
      <xdr:col>24</xdr:col>
      <xdr:colOff>114300</xdr:colOff>
      <xdr:row>37</xdr:row>
      <xdr:rowOff>27545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6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75822</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4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119212</xdr:rowOff>
    </xdr:from>
    <xdr:to>
      <xdr:col>20</xdr:col>
      <xdr:colOff>38100</xdr:colOff>
      <xdr:row>37</xdr:row>
      <xdr:rowOff>49362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9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40489</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38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136366</xdr:rowOff>
    </xdr:from>
    <xdr:to>
      <xdr:col>15</xdr:col>
      <xdr:colOff>101600</xdr:colOff>
      <xdr:row>37</xdr:row>
      <xdr:rowOff>66516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0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57643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40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126628</xdr:rowOff>
    </xdr:from>
    <xdr:to>
      <xdr:col>10</xdr:col>
      <xdr:colOff>165100</xdr:colOff>
      <xdr:row>37</xdr:row>
      <xdr:rowOff>56778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2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47905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39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139722</xdr:rowOff>
    </xdr:from>
    <xdr:to>
      <xdr:col>6</xdr:col>
      <xdr:colOff>38100</xdr:colOff>
      <xdr:row>37</xdr:row>
      <xdr:rowOff>69872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31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60999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108555</xdr:rowOff>
    </xdr:from>
    <xdr:to>
      <xdr:col>24</xdr:col>
      <xdr:colOff>63500</xdr:colOff>
      <xdr:row>56</xdr:row>
      <xdr:rowOff>119099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709755"/>
          <a:ext cx="838200" cy="1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62775</xdr:rowOff>
    </xdr:from>
    <xdr:ext cx="534377"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49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169322</xdr:rowOff>
    </xdr:from>
    <xdr:to>
      <xdr:col>19</xdr:col>
      <xdr:colOff>177800</xdr:colOff>
      <xdr:row>56</xdr:row>
      <xdr:rowOff>119099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599072"/>
          <a:ext cx="889000" cy="1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159798</xdr:rowOff>
    </xdr:from>
    <xdr:ext cx="534377"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530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60513</xdr:rowOff>
    </xdr:from>
    <xdr:to>
      <xdr:col>15</xdr:col>
      <xdr:colOff>50800</xdr:colOff>
      <xdr:row>55</xdr:row>
      <xdr:rowOff>169322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019300" y="8633013"/>
          <a:ext cx="889000" cy="96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5069</xdr:rowOff>
    </xdr:from>
    <xdr:to>
      <xdr:col>10</xdr:col>
      <xdr:colOff>114300</xdr:colOff>
      <xdr:row>50</xdr:row>
      <xdr:rowOff>60513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8577569"/>
          <a:ext cx="889000" cy="5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103436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52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72425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63111" y="96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57755</xdr:rowOff>
    </xdr:from>
    <xdr:to>
      <xdr:col>24</xdr:col>
      <xdr:colOff>114300</xdr:colOff>
      <xdr:row>56</xdr:row>
      <xdr:rowOff>159355</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65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36182</xdr:rowOff>
    </xdr:from>
    <xdr:ext cx="534377"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63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68299</xdr:rowOff>
    </xdr:from>
    <xdr:to>
      <xdr:col>20</xdr:col>
      <xdr:colOff>38100</xdr:colOff>
      <xdr:row>56</xdr:row>
      <xdr:rowOff>169899</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6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161026</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976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118522</xdr:rowOff>
    </xdr:from>
    <xdr:to>
      <xdr:col>15</xdr:col>
      <xdr:colOff>101600</xdr:colOff>
      <xdr:row>56</xdr:row>
      <xdr:rowOff>48672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54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65199</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932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9713</xdr:rowOff>
    </xdr:from>
    <xdr:to>
      <xdr:col>10</xdr:col>
      <xdr:colOff>165100</xdr:colOff>
      <xdr:row>50</xdr:row>
      <xdr:rowOff>111313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858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127840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835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125719</xdr:rowOff>
    </xdr:from>
    <xdr:to>
      <xdr:col>6</xdr:col>
      <xdr:colOff>38100</xdr:colOff>
      <xdr:row>50</xdr:row>
      <xdr:rowOff>55869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852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72396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830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100837</xdr:rowOff>
    </xdr:from>
    <xdr:to>
      <xdr:col>24</xdr:col>
      <xdr:colOff>63500</xdr:colOff>
      <xdr:row>78</xdr:row>
      <xdr:rowOff>50614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3797300" y="13302487"/>
          <a:ext cx="838200" cy="1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128762</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158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100837</xdr:rowOff>
    </xdr:from>
    <xdr:to>
      <xdr:col>19</xdr:col>
      <xdr:colOff>177800</xdr:colOff>
      <xdr:row>77</xdr:row>
      <xdr:rowOff>157553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02487"/>
          <a:ext cx="889000" cy="5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157553</xdr:rowOff>
    </xdr:from>
    <xdr:to>
      <xdr:col>15</xdr:col>
      <xdr:colOff>50800</xdr:colOff>
      <xdr:row>77</xdr:row>
      <xdr:rowOff>162103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359203"/>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39234</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306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127927</xdr:rowOff>
    </xdr:from>
    <xdr:to>
      <xdr:col>10</xdr:col>
      <xdr:colOff>114300</xdr:colOff>
      <xdr:row>77</xdr:row>
      <xdr:rowOff>162103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329577"/>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83672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171264</xdr:rowOff>
    </xdr:from>
    <xdr:to>
      <xdr:col>24</xdr:col>
      <xdr:colOff>114300</xdr:colOff>
      <xdr:row>78</xdr:row>
      <xdr:rowOff>101414</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3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86191</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28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50037</xdr:rowOff>
    </xdr:from>
    <xdr:to>
      <xdr:col>20</xdr:col>
      <xdr:colOff>38100</xdr:colOff>
      <xdr:row>77</xdr:row>
      <xdr:rowOff>151637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5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168164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026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106753</xdr:rowOff>
    </xdr:from>
    <xdr:to>
      <xdr:col>15</xdr:col>
      <xdr:colOff>101600</xdr:colOff>
      <xdr:row>78</xdr:row>
      <xdr:rowOff>36903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28030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0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111303</xdr:rowOff>
    </xdr:from>
    <xdr:to>
      <xdr:col>10</xdr:col>
      <xdr:colOff>165100</xdr:colOff>
      <xdr:row>78</xdr:row>
      <xdr:rowOff>41453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57980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0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77127</xdr:rowOff>
    </xdr:from>
    <xdr:to>
      <xdr:col>6</xdr:col>
      <xdr:colOff>38100</xdr:colOff>
      <xdr:row>78</xdr:row>
      <xdr:rowOff>7277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23804</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054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37154</xdr:rowOff>
    </xdr:from>
    <xdr:to>
      <xdr:col>24</xdr:col>
      <xdr:colOff>63500</xdr:colOff>
      <xdr:row>98</xdr:row>
      <xdr:rowOff>59137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6839254"/>
          <a:ext cx="8382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3778</xdr:rowOff>
    </xdr:from>
    <xdr:to>
      <xdr:col>19</xdr:col>
      <xdr:colOff>177800</xdr:colOff>
      <xdr:row>98</xdr:row>
      <xdr:rowOff>37154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2908300" y="16805878"/>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3778</xdr:rowOff>
    </xdr:from>
    <xdr:to>
      <xdr:col>15</xdr:col>
      <xdr:colOff>50800</xdr:colOff>
      <xdr:row>98</xdr:row>
      <xdr:rowOff>90666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805878"/>
          <a:ext cx="889000" cy="8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70533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35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90666</xdr:rowOff>
    </xdr:from>
    <xdr:to>
      <xdr:col>10</xdr:col>
      <xdr:colOff>114300</xdr:colOff>
      <xdr:row>98</xdr:row>
      <xdr:rowOff>91542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89276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42645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501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8337</xdr:rowOff>
    </xdr:from>
    <xdr:to>
      <xdr:col>24</xdr:col>
      <xdr:colOff>114300</xdr:colOff>
      <xdr:row>98</xdr:row>
      <xdr:rowOff>109937</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81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158214</xdr:rowOff>
    </xdr:from>
    <xdr:ext cx="534377"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78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157804</xdr:rowOff>
    </xdr:from>
    <xdr:to>
      <xdr:col>20</xdr:col>
      <xdr:colOff>38100</xdr:colOff>
      <xdr:row>98</xdr:row>
      <xdr:rowOff>87954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78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79081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30111" y="1688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124428</xdr:rowOff>
    </xdr:from>
    <xdr:to>
      <xdr:col>15</xdr:col>
      <xdr:colOff>101600</xdr:colOff>
      <xdr:row>98</xdr:row>
      <xdr:rowOff>54578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75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45705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1111" y="1684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39866</xdr:rowOff>
    </xdr:from>
    <xdr:to>
      <xdr:col>10</xdr:col>
      <xdr:colOff>165100</xdr:colOff>
      <xdr:row>98</xdr:row>
      <xdr:rowOff>141466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8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132593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9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40742</xdr:rowOff>
    </xdr:from>
    <xdr:to>
      <xdr:col>6</xdr:col>
      <xdr:colOff>38100</xdr:colOff>
      <xdr:row>98</xdr:row>
      <xdr:rowOff>142342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133469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93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107409</xdr:rowOff>
    </xdr:from>
    <xdr:to>
      <xdr:col>55</xdr:col>
      <xdr:colOff>0</xdr:colOff>
      <xdr:row>38</xdr:row>
      <xdr:rowOff>125938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622509"/>
          <a:ext cx="838200" cy="1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123393</xdr:rowOff>
    </xdr:from>
    <xdr:ext cx="534377"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95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125938</xdr:rowOff>
    </xdr:from>
    <xdr:to>
      <xdr:col>50</xdr:col>
      <xdr:colOff>114300</xdr:colOff>
      <xdr:row>38</xdr:row>
      <xdr:rowOff>143129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641038"/>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82172</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101540</xdr:rowOff>
    </xdr:from>
    <xdr:to>
      <xdr:col>45</xdr:col>
      <xdr:colOff>177800</xdr:colOff>
      <xdr:row>38</xdr:row>
      <xdr:rowOff>143129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616640"/>
          <a:ext cx="889000" cy="4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77261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101540</xdr:rowOff>
    </xdr:from>
    <xdr:to>
      <xdr:col>41</xdr:col>
      <xdr:colOff>50800</xdr:colOff>
      <xdr:row>38</xdr:row>
      <xdr:rowOff>117261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616640"/>
          <a:ext cx="889000" cy="1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82211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2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81712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25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56609</xdr:rowOff>
    </xdr:from>
    <xdr:to>
      <xdr:col>55</xdr:col>
      <xdr:colOff>50800</xdr:colOff>
      <xdr:row>38</xdr:row>
      <xdr:rowOff>158209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7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142986</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8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75138</xdr:rowOff>
    </xdr:from>
    <xdr:to>
      <xdr:col>50</xdr:col>
      <xdr:colOff>165100</xdr:colOff>
      <xdr:row>39</xdr:row>
      <xdr:rowOff>5288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59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167865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6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92329</xdr:rowOff>
    </xdr:from>
    <xdr:to>
      <xdr:col>46</xdr:col>
      <xdr:colOff>38100</xdr:colOff>
      <xdr:row>39</xdr:row>
      <xdr:rowOff>22479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6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13606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70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50740</xdr:rowOff>
    </xdr:from>
    <xdr:to>
      <xdr:col>41</xdr:col>
      <xdr:colOff>101600</xdr:colOff>
      <xdr:row>38</xdr:row>
      <xdr:rowOff>152340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6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143467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5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66461</xdr:rowOff>
    </xdr:from>
    <xdr:to>
      <xdr:col>36</xdr:col>
      <xdr:colOff>165100</xdr:colOff>
      <xdr:row>38</xdr:row>
      <xdr:rowOff>168061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159188</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7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90556</xdr:rowOff>
    </xdr:from>
    <xdr:to>
      <xdr:col>55</xdr:col>
      <xdr:colOff>0</xdr:colOff>
      <xdr:row>58</xdr:row>
      <xdr:rowOff>98453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034656"/>
          <a:ext cx="838200" cy="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12792</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785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3237</xdr:rowOff>
    </xdr:from>
    <xdr:to>
      <xdr:col>50</xdr:col>
      <xdr:colOff>114300</xdr:colOff>
      <xdr:row>58</xdr:row>
      <xdr:rowOff>90556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947337"/>
          <a:ext cx="889000" cy="8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131138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111528</xdr:rowOff>
    </xdr:from>
    <xdr:to>
      <xdr:col>45</xdr:col>
      <xdr:colOff>177800</xdr:colOff>
      <xdr:row>58</xdr:row>
      <xdr:rowOff>3237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884178"/>
          <a:ext cx="8890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111528</xdr:rowOff>
    </xdr:from>
    <xdr:to>
      <xdr:col>41</xdr:col>
      <xdr:colOff>50800</xdr:colOff>
      <xdr:row>58</xdr:row>
      <xdr:rowOff>32414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884178"/>
          <a:ext cx="889000" cy="9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62036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66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47653</xdr:rowOff>
    </xdr:from>
    <xdr:to>
      <xdr:col>55</xdr:col>
      <xdr:colOff>50800</xdr:colOff>
      <xdr:row>58</xdr:row>
      <xdr:rowOff>149253</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99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139791</xdr:rowOff>
    </xdr:from>
    <xdr:ext cx="534377"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1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39756</xdr:rowOff>
    </xdr:from>
    <xdr:to>
      <xdr:col>50</xdr:col>
      <xdr:colOff>165100</xdr:colOff>
      <xdr:row>58</xdr:row>
      <xdr:rowOff>141356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8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132483</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7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123887</xdr:rowOff>
    </xdr:from>
    <xdr:to>
      <xdr:col>46</xdr:col>
      <xdr:colOff>38100</xdr:colOff>
      <xdr:row>58</xdr:row>
      <xdr:rowOff>54037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89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70564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67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60728</xdr:rowOff>
    </xdr:from>
    <xdr:to>
      <xdr:col>41</xdr:col>
      <xdr:colOff>101600</xdr:colOff>
      <xdr:row>57</xdr:row>
      <xdr:rowOff>162328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3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7405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60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153064</xdr:rowOff>
    </xdr:from>
    <xdr:to>
      <xdr:col>36</xdr:col>
      <xdr:colOff>165100</xdr:colOff>
      <xdr:row>58</xdr:row>
      <xdr:rowOff>83214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74341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1001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66833</xdr:rowOff>
    </xdr:from>
    <xdr:to>
      <xdr:col>55</xdr:col>
      <xdr:colOff>0</xdr:colOff>
      <xdr:row>78</xdr:row>
      <xdr:rowOff>113229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9639300" y="13439933"/>
          <a:ext cx="838200" cy="4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63820</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265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68328</xdr:rowOff>
    </xdr:from>
    <xdr:to>
      <xdr:col>50</xdr:col>
      <xdr:colOff>114300</xdr:colOff>
      <xdr:row>78</xdr:row>
      <xdr:rowOff>66833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8750300" y="13098528"/>
          <a:ext cx="889000" cy="3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68328</xdr:rowOff>
    </xdr:from>
    <xdr:to>
      <xdr:col>45</xdr:col>
      <xdr:colOff>177800</xdr:colOff>
      <xdr:row>77</xdr:row>
      <xdr:rowOff>139757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7861300" y="13098528"/>
          <a:ext cx="889000" cy="24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126639</xdr:rowOff>
    </xdr:from>
    <xdr:to>
      <xdr:col>41</xdr:col>
      <xdr:colOff>50800</xdr:colOff>
      <xdr:row>77</xdr:row>
      <xdr:rowOff>139757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972300" y="13156839"/>
          <a:ext cx="889000" cy="18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9479</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672795" y="1321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62429</xdr:rowOff>
    </xdr:from>
    <xdr:to>
      <xdr:col>55</xdr:col>
      <xdr:colOff>50800</xdr:colOff>
      <xdr:row>78</xdr:row>
      <xdr:rowOff>164029</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43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19371</xdr:rowOff>
    </xdr:from>
    <xdr:ext cx="534377"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16033</xdr:rowOff>
    </xdr:from>
    <xdr:to>
      <xdr:col>50</xdr:col>
      <xdr:colOff>165100</xdr:colOff>
      <xdr:row>78</xdr:row>
      <xdr:rowOff>117633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38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134160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316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17528</xdr:rowOff>
    </xdr:from>
    <xdr:to>
      <xdr:col>46</xdr:col>
      <xdr:colOff>38100</xdr:colOff>
      <xdr:row>76</xdr:row>
      <xdr:rowOff>119128</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04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135655</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450795" y="12822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88957</xdr:rowOff>
    </xdr:from>
    <xdr:to>
      <xdr:col>41</xdr:col>
      <xdr:colOff>101600</xdr:colOff>
      <xdr:row>78</xdr:row>
      <xdr:rowOff>19107</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329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35634</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0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75839</xdr:rowOff>
    </xdr:from>
    <xdr:to>
      <xdr:col>36</xdr:col>
      <xdr:colOff>165100</xdr:colOff>
      <xdr:row>77</xdr:row>
      <xdr:rowOff>5989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31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22517</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672795" y="12881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78077</xdr:rowOff>
    </xdr:from>
    <xdr:to>
      <xdr:col>55</xdr:col>
      <xdr:colOff>0</xdr:colOff>
      <xdr:row>99</xdr:row>
      <xdr:rowOff>94667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7051627"/>
          <a:ext cx="8382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138315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86133</xdr:rowOff>
    </xdr:from>
    <xdr:to>
      <xdr:col>50</xdr:col>
      <xdr:colOff>114300</xdr:colOff>
      <xdr:row>99</xdr:row>
      <xdr:rowOff>94667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7059683"/>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86517</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71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86111</xdr:rowOff>
    </xdr:from>
    <xdr:to>
      <xdr:col>45</xdr:col>
      <xdr:colOff>177800</xdr:colOff>
      <xdr:row>99</xdr:row>
      <xdr:rowOff>86133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7059661"/>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94280</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7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86111</xdr:rowOff>
    </xdr:from>
    <xdr:to>
      <xdr:col>41</xdr:col>
      <xdr:colOff>50800</xdr:colOff>
      <xdr:row>99</xdr:row>
      <xdr:rowOff>97754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7059661"/>
          <a:ext cx="889000" cy="1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113222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74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27277</xdr:rowOff>
    </xdr:from>
    <xdr:to>
      <xdr:col>55</xdr:col>
      <xdr:colOff>50800</xdr:colOff>
      <xdr:row>99</xdr:row>
      <xdr:rowOff>128877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70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113654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91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43867</xdr:rowOff>
    </xdr:from>
    <xdr:to>
      <xdr:col>50</xdr:col>
      <xdr:colOff>165100</xdr:colOff>
      <xdr:row>99</xdr:row>
      <xdr:rowOff>145467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70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136594</xdr:rowOff>
    </xdr:from>
    <xdr:ext cx="469744"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04428" y="1711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35333</xdr:rowOff>
    </xdr:from>
    <xdr:to>
      <xdr:col>46</xdr:col>
      <xdr:colOff>38100</xdr:colOff>
      <xdr:row>99</xdr:row>
      <xdr:rowOff>136933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700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128060</xdr:rowOff>
    </xdr:from>
    <xdr:ext cx="469744"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15428" y="1710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35311</xdr:rowOff>
    </xdr:from>
    <xdr:to>
      <xdr:col>41</xdr:col>
      <xdr:colOff>101600</xdr:colOff>
      <xdr:row>99</xdr:row>
      <xdr:rowOff>136911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700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128038</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26428" y="17101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46954</xdr:rowOff>
    </xdr:from>
    <xdr:to>
      <xdr:col>36</xdr:col>
      <xdr:colOff>165100</xdr:colOff>
      <xdr:row>99</xdr:row>
      <xdr:rowOff>148554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702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139681</xdr:rowOff>
    </xdr:from>
    <xdr:ext cx="378565"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3017" y="17113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63652</xdr:rowOff>
    </xdr:from>
    <xdr:to>
      <xdr:col>85</xdr:col>
      <xdr:colOff>127000</xdr:colOff>
      <xdr:row>38</xdr:row>
      <xdr:rowOff>94143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407302"/>
          <a:ext cx="838200" cy="2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97241</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12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99804</xdr:rowOff>
    </xdr:from>
    <xdr:to>
      <xdr:col>81</xdr:col>
      <xdr:colOff>50800</xdr:colOff>
      <xdr:row>38</xdr:row>
      <xdr:rowOff>94143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272004"/>
          <a:ext cx="889000" cy="3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88380</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77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125581</xdr:rowOff>
    </xdr:from>
    <xdr:to>
      <xdr:col>76</xdr:col>
      <xdr:colOff>114300</xdr:colOff>
      <xdr:row>36</xdr:row>
      <xdr:rowOff>99804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126331"/>
          <a:ext cx="889000" cy="14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78529</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125581</xdr:rowOff>
    </xdr:from>
    <xdr:to>
      <xdr:col>71</xdr:col>
      <xdr:colOff>177800</xdr:colOff>
      <xdr:row>37</xdr:row>
      <xdr:rowOff>123426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126331"/>
          <a:ext cx="889000" cy="34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58978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74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139053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65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12852</xdr:rowOff>
    </xdr:from>
    <xdr:to>
      <xdr:col>85</xdr:col>
      <xdr:colOff>177800</xdr:colOff>
      <xdr:row>37</xdr:row>
      <xdr:rowOff>114452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35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35729</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20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43343</xdr:rowOff>
    </xdr:from>
    <xdr:to>
      <xdr:col>81</xdr:col>
      <xdr:colOff>101600</xdr:colOff>
      <xdr:row>38</xdr:row>
      <xdr:rowOff>144943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161470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33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49004</xdr:rowOff>
    </xdr:from>
    <xdr:to>
      <xdr:col>76</xdr:col>
      <xdr:colOff>165100</xdr:colOff>
      <xdr:row>36</xdr:row>
      <xdr:rowOff>150604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22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167131</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599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74781</xdr:rowOff>
    </xdr:from>
    <xdr:to>
      <xdr:col>72</xdr:col>
      <xdr:colOff>38100</xdr:colOff>
      <xdr:row>36</xdr:row>
      <xdr:rowOff>4931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0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21458</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585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72626</xdr:rowOff>
    </xdr:from>
    <xdr:to>
      <xdr:col>67</xdr:col>
      <xdr:colOff>101600</xdr:colOff>
      <xdr:row>38</xdr:row>
      <xdr:rowOff>2776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19303</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1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113274</xdr:rowOff>
    </xdr:from>
    <xdr:to>
      <xdr:col>85</xdr:col>
      <xdr:colOff>127000</xdr:colOff>
      <xdr:row>77</xdr:row>
      <xdr:rowOff>122022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314924"/>
          <a:ext cx="8382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100431</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29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113274</xdr:rowOff>
    </xdr:from>
    <xdr:to>
      <xdr:col>81</xdr:col>
      <xdr:colOff>50800</xdr:colOff>
      <xdr:row>77</xdr:row>
      <xdr:rowOff>118928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314924"/>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11703</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287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118928</xdr:rowOff>
    </xdr:from>
    <xdr:to>
      <xdr:col>76</xdr:col>
      <xdr:colOff>114300</xdr:colOff>
      <xdr:row>77</xdr:row>
      <xdr:rowOff>128102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320578"/>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117602</xdr:rowOff>
    </xdr:from>
    <xdr:to>
      <xdr:col>71</xdr:col>
      <xdr:colOff>177800</xdr:colOff>
      <xdr:row>77</xdr:row>
      <xdr:rowOff>128102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319252"/>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116608</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297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71222</xdr:rowOff>
    </xdr:from>
    <xdr:to>
      <xdr:col>85</xdr:col>
      <xdr:colOff>177800</xdr:colOff>
      <xdr:row>78</xdr:row>
      <xdr:rowOff>1372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7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157599</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1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62474</xdr:rowOff>
    </xdr:from>
    <xdr:to>
      <xdr:col>81</xdr:col>
      <xdr:colOff>101600</xdr:colOff>
      <xdr:row>77</xdr:row>
      <xdr:rowOff>164074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2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155201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3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68128</xdr:rowOff>
    </xdr:from>
    <xdr:to>
      <xdr:col>76</xdr:col>
      <xdr:colOff>165100</xdr:colOff>
      <xdr:row>77</xdr:row>
      <xdr:rowOff>169728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2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160855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36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77302</xdr:rowOff>
    </xdr:from>
    <xdr:to>
      <xdr:col>72</xdr:col>
      <xdr:colOff>38100</xdr:colOff>
      <xdr:row>78</xdr:row>
      <xdr:rowOff>7452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2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170029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37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66802</xdr:rowOff>
    </xdr:from>
    <xdr:to>
      <xdr:col>67</xdr:col>
      <xdr:colOff>101600</xdr:colOff>
      <xdr:row>77</xdr:row>
      <xdr:rowOff>168402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2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159529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36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152281</xdr:rowOff>
    </xdr:from>
    <xdr:to>
      <xdr:col>85</xdr:col>
      <xdr:colOff>127000</xdr:colOff>
      <xdr:row>99</xdr:row>
      <xdr:rowOff>1626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54381"/>
          <a:ext cx="838200" cy="2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166070</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25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136522</xdr:rowOff>
    </xdr:from>
    <xdr:to>
      <xdr:col>81</xdr:col>
      <xdr:colOff>50800</xdr:colOff>
      <xdr:row>98</xdr:row>
      <xdr:rowOff>152281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767172"/>
          <a:ext cx="889000" cy="18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98945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5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68331</xdr:rowOff>
    </xdr:from>
    <xdr:to>
      <xdr:col>76</xdr:col>
      <xdr:colOff>114300</xdr:colOff>
      <xdr:row>97</xdr:row>
      <xdr:rowOff>136522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356081"/>
          <a:ext cx="889000" cy="41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68331</xdr:rowOff>
    </xdr:from>
    <xdr:to>
      <xdr:col>71</xdr:col>
      <xdr:colOff>177800</xdr:colOff>
      <xdr:row>97</xdr:row>
      <xdr:rowOff>83990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356081"/>
          <a:ext cx="889000" cy="35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8692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6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7679</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14795" y="1578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122276</xdr:rowOff>
    </xdr:from>
    <xdr:to>
      <xdr:col>85</xdr:col>
      <xdr:colOff>177800</xdr:colOff>
      <xdr:row>99</xdr:row>
      <xdr:rowOff>52426</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37203</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3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101481</xdr:rowOff>
    </xdr:from>
    <xdr:to>
      <xdr:col>81</xdr:col>
      <xdr:colOff>101600</xdr:colOff>
      <xdr:row>99</xdr:row>
      <xdr:rowOff>31631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22758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699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85722</xdr:rowOff>
    </xdr:from>
    <xdr:to>
      <xdr:col>76</xdr:col>
      <xdr:colOff>165100</xdr:colOff>
      <xdr:row>98</xdr:row>
      <xdr:rowOff>15872</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71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32399</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4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17531</xdr:rowOff>
    </xdr:from>
    <xdr:to>
      <xdr:col>72</xdr:col>
      <xdr:colOff>38100</xdr:colOff>
      <xdr:row>95</xdr:row>
      <xdr:rowOff>119131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30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135658</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08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33190</xdr:rowOff>
    </xdr:from>
    <xdr:to>
      <xdr:col>67</xdr:col>
      <xdr:colOff>101600</xdr:colOff>
      <xdr:row>97</xdr:row>
      <xdr:rowOff>134790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66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125917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75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114326</xdr:rowOff>
    </xdr:from>
    <xdr:to>
      <xdr:col>116</xdr:col>
      <xdr:colOff>63500</xdr:colOff>
      <xdr:row>39</xdr:row>
      <xdr:rowOff>9551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29426"/>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142067</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85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107848</xdr:rowOff>
    </xdr:from>
    <xdr:to>
      <xdr:col>111</xdr:col>
      <xdr:colOff>177800</xdr:colOff>
      <xdr:row>38</xdr:row>
      <xdr:rowOff>114326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22948"/>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102610</xdr:rowOff>
    </xdr:from>
    <xdr:to>
      <xdr:col>107</xdr:col>
      <xdr:colOff>50800</xdr:colOff>
      <xdr:row>38</xdr:row>
      <xdr:rowOff>107848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17710"/>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102610</xdr:rowOff>
    </xdr:from>
    <xdr:to>
      <xdr:col>102</xdr:col>
      <xdr:colOff>114300</xdr:colOff>
      <xdr:row>38</xdr:row>
      <xdr:rowOff>115012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617710"/>
          <a:ext cx="889000" cy="1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25569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130201</xdr:rowOff>
    </xdr:from>
    <xdr:to>
      <xdr:col>116</xdr:col>
      <xdr:colOff>114300</xdr:colOff>
      <xdr:row>39</xdr:row>
      <xdr:rowOff>60351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97617</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1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63526</xdr:rowOff>
    </xdr:from>
    <xdr:to>
      <xdr:col>112</xdr:col>
      <xdr:colOff>38100</xdr:colOff>
      <xdr:row>38</xdr:row>
      <xdr:rowOff>165126</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57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10203</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353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57048</xdr:rowOff>
    </xdr:from>
    <xdr:to>
      <xdr:col>107</xdr:col>
      <xdr:colOff>101600</xdr:colOff>
      <xdr:row>38</xdr:row>
      <xdr:rowOff>158648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5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3725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347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51810</xdr:rowOff>
    </xdr:from>
    <xdr:to>
      <xdr:col>102</xdr:col>
      <xdr:colOff>165100</xdr:colOff>
      <xdr:row>38</xdr:row>
      <xdr:rowOff>153410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169937</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34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64212</xdr:rowOff>
    </xdr:from>
    <xdr:to>
      <xdr:col>98</xdr:col>
      <xdr:colOff>38100</xdr:colOff>
      <xdr:row>38</xdr:row>
      <xdr:rowOff>165812</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10888</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35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82299</xdr:rowOff>
    </xdr:from>
    <xdr:to>
      <xdr:col>116</xdr:col>
      <xdr:colOff>63500</xdr:colOff>
      <xdr:row>58</xdr:row>
      <xdr:rowOff>82962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10026399"/>
          <a:ext cx="838200" cy="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6415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77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82962</xdr:rowOff>
    </xdr:from>
    <xdr:to>
      <xdr:col>111</xdr:col>
      <xdr:colOff>177800</xdr:colOff>
      <xdr:row>58</xdr:row>
      <xdr:rowOff>83556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10027062"/>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82783</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83556</xdr:rowOff>
    </xdr:from>
    <xdr:to>
      <xdr:col>107</xdr:col>
      <xdr:colOff>50800</xdr:colOff>
      <xdr:row>58</xdr:row>
      <xdr:rowOff>84173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10027656"/>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70530</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84173</xdr:rowOff>
    </xdr:from>
    <xdr:to>
      <xdr:col>102</xdr:col>
      <xdr:colOff>114300</xdr:colOff>
      <xdr:row>58</xdr:row>
      <xdr:rowOff>84699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10028273"/>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99013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127634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8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31499</xdr:rowOff>
    </xdr:from>
    <xdr:to>
      <xdr:col>116</xdr:col>
      <xdr:colOff>114300</xdr:colOff>
      <xdr:row>58</xdr:row>
      <xdr:rowOff>133099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97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133416</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90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32162</xdr:rowOff>
    </xdr:from>
    <xdr:to>
      <xdr:col>112</xdr:col>
      <xdr:colOff>38100</xdr:colOff>
      <xdr:row>58</xdr:row>
      <xdr:rowOff>133762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97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124889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06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32756</xdr:rowOff>
    </xdr:from>
    <xdr:to>
      <xdr:col>107</xdr:col>
      <xdr:colOff>101600</xdr:colOff>
      <xdr:row>58</xdr:row>
      <xdr:rowOff>134356</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125483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06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33373</xdr:rowOff>
    </xdr:from>
    <xdr:to>
      <xdr:col>102</xdr:col>
      <xdr:colOff>165100</xdr:colOff>
      <xdr:row>58</xdr:row>
      <xdr:rowOff>134973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7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126100</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7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33899</xdr:rowOff>
    </xdr:from>
    <xdr:to>
      <xdr:col>98</xdr:col>
      <xdr:colOff>38100</xdr:colOff>
      <xdr:row>58</xdr:row>
      <xdr:rowOff>135499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126626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7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30950</xdr:rowOff>
    </xdr:from>
    <xdr:to>
      <xdr:col>116</xdr:col>
      <xdr:colOff>63500</xdr:colOff>
      <xdr:row>77</xdr:row>
      <xdr:rowOff>33832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1323300" y="13232600"/>
          <a:ext cx="838200" cy="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33832</xdr:rowOff>
    </xdr:from>
    <xdr:to>
      <xdr:col>111</xdr:col>
      <xdr:colOff>177800</xdr:colOff>
      <xdr:row>77</xdr:row>
      <xdr:rowOff>67374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235482"/>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67374</xdr:rowOff>
    </xdr:from>
    <xdr:to>
      <xdr:col>107</xdr:col>
      <xdr:colOff>50800</xdr:colOff>
      <xdr:row>77</xdr:row>
      <xdr:rowOff>77724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9545300" y="13269024"/>
          <a:ext cx="8890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77724</xdr:rowOff>
    </xdr:from>
    <xdr:to>
      <xdr:col>102</xdr:col>
      <xdr:colOff>114300</xdr:colOff>
      <xdr:row>77</xdr:row>
      <xdr:rowOff>114452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279374"/>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151600</xdr:rowOff>
    </xdr:from>
    <xdr:to>
      <xdr:col>116</xdr:col>
      <xdr:colOff>114300</xdr:colOff>
      <xdr:row>77</xdr:row>
      <xdr:rowOff>81750</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1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130027</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16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154482</xdr:rowOff>
    </xdr:from>
    <xdr:to>
      <xdr:col>112</xdr:col>
      <xdr:colOff>38100</xdr:colOff>
      <xdr:row>77</xdr:row>
      <xdr:rowOff>84632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1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75759</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27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16574</xdr:rowOff>
    </xdr:from>
    <xdr:to>
      <xdr:col>107</xdr:col>
      <xdr:colOff>101600</xdr:colOff>
      <xdr:row>77</xdr:row>
      <xdr:rowOff>118174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2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109301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310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26924</xdr:rowOff>
    </xdr:from>
    <xdr:to>
      <xdr:col>102</xdr:col>
      <xdr:colOff>165100</xdr:colOff>
      <xdr:row>77</xdr:row>
      <xdr:rowOff>128524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2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119651</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32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63652</xdr:rowOff>
    </xdr:from>
    <xdr:to>
      <xdr:col>98</xdr:col>
      <xdr:colOff>38100</xdr:colOff>
      <xdr:row>77</xdr:row>
      <xdr:rowOff>165252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2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156379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35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600">
              <a:latin typeface="ＭＳ Ｐゴシック" panose="020B0600070205080204" pitchFamily="50" charset="-128"/>
              <a:ea typeface="ＭＳ Ｐゴシック" panose="020B0600070205080204" pitchFamily="50" charset="-128"/>
            </a:rPr>
            <a:t>・災害復旧事業費以外の項目すべて類似団体平均を下回っている。</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a:latin typeface="ＭＳ Ｐゴシック" panose="020B0600070205080204" pitchFamily="50" charset="-128"/>
              <a:ea typeface="ＭＳ Ｐゴシック" panose="020B0600070205080204" pitchFamily="50" charset="-128"/>
            </a:rPr>
            <a:t>・災害復旧事業費は類似団体に比べ</a:t>
          </a:r>
          <a:r>
            <a:rPr kumimoji="1" lang="en-US" altLang="ja-JP" sz="1600">
              <a:latin typeface="ＭＳ Ｐゴシック" panose="020B0600070205080204" pitchFamily="50" charset="-128"/>
              <a:ea typeface="ＭＳ Ｐゴシック" panose="020B0600070205080204" pitchFamily="50" charset="-128"/>
            </a:rPr>
            <a:t>25,484</a:t>
          </a:r>
          <a:r>
            <a:rPr kumimoji="1" lang="ja-JP" altLang="en-US" sz="1600">
              <a:latin typeface="ＭＳ Ｐゴシック" panose="020B0600070205080204" pitchFamily="50" charset="-128"/>
              <a:ea typeface="ＭＳ Ｐゴシック" panose="020B0600070205080204" pitchFamily="50" charset="-128"/>
            </a:rPr>
            <a:t>円上回っており、前年度比でも</a:t>
          </a:r>
          <a:r>
            <a:rPr kumimoji="1" lang="en-US" altLang="ja-JP" sz="1600">
              <a:latin typeface="ＭＳ Ｐゴシック" panose="020B0600070205080204" pitchFamily="50" charset="-128"/>
              <a:ea typeface="ＭＳ Ｐゴシック" panose="020B0600070205080204" pitchFamily="50" charset="-128"/>
            </a:rPr>
            <a:t>18,551</a:t>
          </a:r>
          <a:r>
            <a:rPr kumimoji="1" lang="ja-JP" altLang="en-US" sz="1600">
              <a:latin typeface="ＭＳ Ｐゴシック" panose="020B0600070205080204" pitchFamily="50" charset="-128"/>
              <a:ea typeface="ＭＳ Ｐゴシック" panose="020B0600070205080204" pitchFamily="50" charset="-128"/>
            </a:rPr>
            <a:t>円増加している。これは、ため池等放射性物質対策事業によるものであり、今後も除去土壌等搬出が完了した仮置場の解体事業等により増加する見込みである。</a:t>
          </a:r>
          <a:endParaRPr kumimoji="1" lang="en-US" altLang="ja-JP" sz="16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福島県桑折町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11,948
11,909
42.97
5,722,913
5,413,486
270,219
3,403,467
4,290,065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80754</xdr:rowOff>
    </xdr:from>
    <xdr:to>
      <xdr:col>24</xdr:col>
      <xdr:colOff>63500</xdr:colOff>
      <xdr:row>37</xdr:row>
      <xdr:rowOff>87285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24404"/>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145087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5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75529</xdr:rowOff>
    </xdr:from>
    <xdr:to>
      <xdr:col>19</xdr:col>
      <xdr:colOff>177800</xdr:colOff>
      <xdr:row>37</xdr:row>
      <xdr:rowOff>87285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19179"/>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83910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43525</xdr:rowOff>
    </xdr:from>
    <xdr:to>
      <xdr:col>15</xdr:col>
      <xdr:colOff>50800</xdr:colOff>
      <xdr:row>37</xdr:row>
      <xdr:rowOff>75529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15725"/>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80644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8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32421</xdr:rowOff>
    </xdr:from>
    <xdr:to>
      <xdr:col>10</xdr:col>
      <xdr:colOff>114300</xdr:colOff>
      <xdr:row>36</xdr:row>
      <xdr:rowOff>43525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204621"/>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139663</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29954</xdr:rowOff>
    </xdr:from>
    <xdr:to>
      <xdr:col>24</xdr:col>
      <xdr:colOff>114300</xdr:colOff>
      <xdr:row>37</xdr:row>
      <xdr:rowOff>131554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8381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5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36485</xdr:rowOff>
    </xdr:from>
    <xdr:to>
      <xdr:col>20</xdr:col>
      <xdr:colOff>38100</xdr:colOff>
      <xdr:row>37</xdr:row>
      <xdr:rowOff>138085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3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129212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7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24729</xdr:rowOff>
    </xdr:from>
    <xdr:to>
      <xdr:col>15</xdr:col>
      <xdr:colOff>101600</xdr:colOff>
      <xdr:row>37</xdr:row>
      <xdr:rowOff>126329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117456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61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164175</xdr:rowOff>
    </xdr:from>
    <xdr:to>
      <xdr:col>10</xdr:col>
      <xdr:colOff>165100</xdr:colOff>
      <xdr:row>36</xdr:row>
      <xdr:rowOff>94325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110852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94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153071</xdr:rowOff>
    </xdr:from>
    <xdr:to>
      <xdr:col>6</xdr:col>
      <xdr:colOff>38100</xdr:colOff>
      <xdr:row>36</xdr:row>
      <xdr:rowOff>83221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99748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2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147909</xdr:rowOff>
    </xdr:from>
    <xdr:to>
      <xdr:col>24</xdr:col>
      <xdr:colOff>63500</xdr:colOff>
      <xdr:row>57</xdr:row>
      <xdr:rowOff>151935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20559"/>
          <a:ext cx="8382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38815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40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114707</xdr:rowOff>
    </xdr:from>
    <xdr:to>
      <xdr:col>19</xdr:col>
      <xdr:colOff>177800</xdr:colOff>
      <xdr:row>57</xdr:row>
      <xdr:rowOff>151935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87357"/>
          <a:ext cx="889000" cy="3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159428</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8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141677</xdr:rowOff>
    </xdr:from>
    <xdr:to>
      <xdr:col>15</xdr:col>
      <xdr:colOff>50800</xdr:colOff>
      <xdr:row>57</xdr:row>
      <xdr:rowOff>114707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742877"/>
          <a:ext cx="889000" cy="14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162690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9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141677</xdr:rowOff>
    </xdr:from>
    <xdr:to>
      <xdr:col>10</xdr:col>
      <xdr:colOff>114300</xdr:colOff>
      <xdr:row>57</xdr:row>
      <xdr:rowOff>121090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42877"/>
          <a:ext cx="889000" cy="15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73582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84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118358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76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97109</xdr:rowOff>
    </xdr:from>
    <xdr:to>
      <xdr:col>24</xdr:col>
      <xdr:colOff>114300</xdr:colOff>
      <xdr:row>58</xdr:row>
      <xdr:rowOff>27259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12036</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101135</xdr:rowOff>
    </xdr:from>
    <xdr:to>
      <xdr:col>20</xdr:col>
      <xdr:colOff>38100</xdr:colOff>
      <xdr:row>58</xdr:row>
      <xdr:rowOff>31285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22412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6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63907</xdr:rowOff>
    </xdr:from>
    <xdr:to>
      <xdr:col>15</xdr:col>
      <xdr:colOff>101600</xdr:colOff>
      <xdr:row>57</xdr:row>
      <xdr:rowOff>165507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156634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90877</xdr:rowOff>
    </xdr:from>
    <xdr:to>
      <xdr:col>10</xdr:col>
      <xdr:colOff>165100</xdr:colOff>
      <xdr:row>57</xdr:row>
      <xdr:rowOff>21027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37554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67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70290</xdr:rowOff>
    </xdr:from>
    <xdr:to>
      <xdr:col>6</xdr:col>
      <xdr:colOff>38100</xdr:colOff>
      <xdr:row>58</xdr:row>
      <xdr:rowOff>440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4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163017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3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4424</xdr:rowOff>
    </xdr:from>
    <xdr:to>
      <xdr:col>24</xdr:col>
      <xdr:colOff>62865</xdr:colOff>
      <xdr:row>78</xdr:row>
      <xdr:rowOff>150901</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520274"/>
          <a:ext cx="1270" cy="1003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154728</xdr:rowOff>
    </xdr:from>
    <xdr:ext cx="534377"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52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150901</xdr:rowOff>
    </xdr:from>
    <xdr:to>
      <xdr:col>24</xdr:col>
      <xdr:colOff>152400</xdr:colOff>
      <xdr:row>78</xdr:row>
      <xdr:rowOff>150901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524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122551</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4424</xdr:rowOff>
    </xdr:from>
    <xdr:to>
      <xdr:col>24</xdr:col>
      <xdr:colOff>152400</xdr:colOff>
      <xdr:row>73</xdr:row>
      <xdr:rowOff>4424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52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89550</xdr:rowOff>
    </xdr:from>
    <xdr:to>
      <xdr:col>24</xdr:col>
      <xdr:colOff>63500</xdr:colOff>
      <xdr:row>78</xdr:row>
      <xdr:rowOff>96343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462650"/>
          <a:ext cx="838200" cy="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73162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1033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50285</xdr:rowOff>
    </xdr:from>
    <xdr:to>
      <xdr:col>24</xdr:col>
      <xdr:colOff>114300</xdr:colOff>
      <xdr:row>77</xdr:row>
      <xdr:rowOff>151885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147408</xdr:rowOff>
    </xdr:from>
    <xdr:to>
      <xdr:col>19</xdr:col>
      <xdr:colOff>177800</xdr:colOff>
      <xdr:row>78</xdr:row>
      <xdr:rowOff>89550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3349058"/>
          <a:ext cx="889000" cy="11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46134</xdr:rowOff>
    </xdr:from>
    <xdr:to>
      <xdr:col>20</xdr:col>
      <xdr:colOff>38100</xdr:colOff>
      <xdr:row>77</xdr:row>
      <xdr:rowOff>147734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4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164261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023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49257</xdr:rowOff>
    </xdr:from>
    <xdr:to>
      <xdr:col>15</xdr:col>
      <xdr:colOff>50800</xdr:colOff>
      <xdr:row>77</xdr:row>
      <xdr:rowOff>147408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393657"/>
          <a:ext cx="889000" cy="955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56818</xdr:rowOff>
    </xdr:from>
    <xdr:to>
      <xdr:col>15</xdr:col>
      <xdr:colOff>101600</xdr:colOff>
      <xdr:row>77</xdr:row>
      <xdr:rowOff>158418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3495</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3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30242</xdr:rowOff>
    </xdr:from>
    <xdr:to>
      <xdr:col>10</xdr:col>
      <xdr:colOff>114300</xdr:colOff>
      <xdr:row>72</xdr:row>
      <xdr:rowOff>49257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2031742"/>
          <a:ext cx="889000" cy="36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29697</xdr:rowOff>
    </xdr:from>
    <xdr:to>
      <xdr:col>10</xdr:col>
      <xdr:colOff>165100</xdr:colOff>
      <xdr:row>77</xdr:row>
      <xdr:rowOff>131297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3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122424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2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15464</xdr:rowOff>
    </xdr:from>
    <xdr:to>
      <xdr:col>6</xdr:col>
      <xdr:colOff>38100</xdr:colOff>
      <xdr:row>77</xdr:row>
      <xdr:rowOff>117064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1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108191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0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45543</xdr:rowOff>
    </xdr:from>
    <xdr:to>
      <xdr:col>24</xdr:col>
      <xdr:colOff>114300</xdr:colOff>
      <xdr:row>78</xdr:row>
      <xdr:rowOff>147143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41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131920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33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38750</xdr:rowOff>
    </xdr:from>
    <xdr:to>
      <xdr:col>20</xdr:col>
      <xdr:colOff>38100</xdr:colOff>
      <xdr:row>78</xdr:row>
      <xdr:rowOff>140350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131477</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04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96608</xdr:rowOff>
    </xdr:from>
    <xdr:to>
      <xdr:col>15</xdr:col>
      <xdr:colOff>101600</xdr:colOff>
      <xdr:row>78</xdr:row>
      <xdr:rowOff>26758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9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17885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9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169907</xdr:rowOff>
    </xdr:from>
    <xdr:to>
      <xdr:col>10</xdr:col>
      <xdr:colOff>165100</xdr:colOff>
      <xdr:row>72</xdr:row>
      <xdr:rowOff>100057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3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116584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11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69</xdr:row>
      <xdr:rowOff>150892</xdr:rowOff>
    </xdr:from>
    <xdr:to>
      <xdr:col>6</xdr:col>
      <xdr:colOff>38100</xdr:colOff>
      <xdr:row>70</xdr:row>
      <xdr:rowOff>81042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198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68</xdr:row>
      <xdr:rowOff>97569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1756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21710</xdr:rowOff>
    </xdr:from>
    <xdr:to>
      <xdr:col>24</xdr:col>
      <xdr:colOff>62865</xdr:colOff>
      <xdr:row>99</xdr:row>
      <xdr:rowOff>91481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52210"/>
          <a:ext cx="1270" cy="1612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95308</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6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91481</xdr:rowOff>
    </xdr:from>
    <xdr:to>
      <xdr:col>24</xdr:col>
      <xdr:colOff>152400</xdr:colOff>
      <xdr:row>99</xdr:row>
      <xdr:rowOff>91481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139837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2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21710</xdr:rowOff>
    </xdr:from>
    <xdr:to>
      <xdr:col>24</xdr:col>
      <xdr:colOff>152400</xdr:colOff>
      <xdr:row>90</xdr:row>
      <xdr:rowOff>21710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5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83530</xdr:rowOff>
    </xdr:from>
    <xdr:to>
      <xdr:col>24</xdr:col>
      <xdr:colOff>63500</xdr:colOff>
      <xdr:row>98</xdr:row>
      <xdr:rowOff>101247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85630"/>
          <a:ext cx="8382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147455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5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124578</xdr:rowOff>
    </xdr:from>
    <xdr:to>
      <xdr:col>24</xdr:col>
      <xdr:colOff>114300</xdr:colOff>
      <xdr:row>97</xdr:row>
      <xdr:rowOff>54728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101247</xdr:rowOff>
    </xdr:from>
    <xdr:to>
      <xdr:col>19</xdr:col>
      <xdr:colOff>177800</xdr:colOff>
      <xdr:row>98</xdr:row>
      <xdr:rowOff>124563</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03347"/>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127696</xdr:rowOff>
    </xdr:from>
    <xdr:to>
      <xdr:col>20</xdr:col>
      <xdr:colOff>38100</xdr:colOff>
      <xdr:row>97</xdr:row>
      <xdr:rowOff>57846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8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74373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6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124563</xdr:rowOff>
    </xdr:from>
    <xdr:to>
      <xdr:col>15</xdr:col>
      <xdr:colOff>50800</xdr:colOff>
      <xdr:row>98</xdr:row>
      <xdr:rowOff>142427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26663"/>
          <a:ext cx="8890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112316</xdr:rowOff>
    </xdr:from>
    <xdr:to>
      <xdr:col>15</xdr:col>
      <xdr:colOff>101600</xdr:colOff>
      <xdr:row>97</xdr:row>
      <xdr:rowOff>42466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58993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34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104854</xdr:rowOff>
    </xdr:from>
    <xdr:to>
      <xdr:col>10</xdr:col>
      <xdr:colOff>114300</xdr:colOff>
      <xdr:row>98</xdr:row>
      <xdr:rowOff>142427</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06954"/>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143633</xdr:rowOff>
    </xdr:from>
    <xdr:to>
      <xdr:col>10</xdr:col>
      <xdr:colOff>165100</xdr:colOff>
      <xdr:row>97</xdr:row>
      <xdr:rowOff>73783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7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170346</xdr:rowOff>
    </xdr:from>
    <xdr:to>
      <xdr:col>6</xdr:col>
      <xdr:colOff>38100</xdr:colOff>
      <xdr:row>97</xdr:row>
      <xdr:rowOff>100496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117023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0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32730</xdr:rowOff>
    </xdr:from>
    <xdr:to>
      <xdr:col>24</xdr:col>
      <xdr:colOff>114300</xdr:colOff>
      <xdr:row>98</xdr:row>
      <xdr:rowOff>134330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3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11157</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1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50447</xdr:rowOff>
    </xdr:from>
    <xdr:to>
      <xdr:col>20</xdr:col>
      <xdr:colOff>38100</xdr:colOff>
      <xdr:row>98</xdr:row>
      <xdr:rowOff>152047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5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143174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4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73763</xdr:rowOff>
    </xdr:from>
    <xdr:to>
      <xdr:col>15</xdr:col>
      <xdr:colOff>101600</xdr:colOff>
      <xdr:row>99</xdr:row>
      <xdr:rowOff>3913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166490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91627</xdr:rowOff>
    </xdr:from>
    <xdr:to>
      <xdr:col>10</xdr:col>
      <xdr:colOff>165100</xdr:colOff>
      <xdr:row>99</xdr:row>
      <xdr:rowOff>21777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9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12904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54054</xdr:rowOff>
    </xdr:from>
    <xdr:to>
      <xdr:col>6</xdr:col>
      <xdr:colOff>38100</xdr:colOff>
      <xdr:row>98</xdr:row>
      <xdr:rowOff>155654</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146781</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4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22543</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09093"/>
          <a:ext cx="8890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15875</xdr:rowOff>
    </xdr:from>
    <xdr:to>
      <xdr:col>41</xdr:col>
      <xdr:colOff>50800</xdr:colOff>
      <xdr:row>39</xdr:row>
      <xdr:rowOff>22543</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0242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143193</xdr:rowOff>
    </xdr:from>
    <xdr:to>
      <xdr:col>41</xdr:col>
      <xdr:colOff>101600</xdr:colOff>
      <xdr:row>39</xdr:row>
      <xdr:rowOff>73343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64470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5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136525</xdr:rowOff>
    </xdr:from>
    <xdr:to>
      <xdr:col>36</xdr:col>
      <xdr:colOff>165100</xdr:colOff>
      <xdr:row>39</xdr:row>
      <xdr:rowOff>66675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57802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74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14206</xdr:rowOff>
    </xdr:from>
    <xdr:to>
      <xdr:col>55</xdr:col>
      <xdr:colOff>0</xdr:colOff>
      <xdr:row>58</xdr:row>
      <xdr:rowOff>20386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58306"/>
          <a:ext cx="8382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67856</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69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158651</xdr:rowOff>
    </xdr:from>
    <xdr:to>
      <xdr:col>50</xdr:col>
      <xdr:colOff>114300</xdr:colOff>
      <xdr:row>58</xdr:row>
      <xdr:rowOff>14206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931301"/>
          <a:ext cx="889000" cy="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21045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158651</xdr:rowOff>
    </xdr:from>
    <xdr:to>
      <xdr:col>45</xdr:col>
      <xdr:colOff>177800</xdr:colOff>
      <xdr:row>58</xdr:row>
      <xdr:rowOff>74313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31301"/>
          <a:ext cx="889000" cy="8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23865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62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13536</xdr:rowOff>
    </xdr:from>
    <xdr:to>
      <xdr:col>41</xdr:col>
      <xdr:colOff>50800</xdr:colOff>
      <xdr:row>58</xdr:row>
      <xdr:rowOff>74313</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57636"/>
          <a:ext cx="889000" cy="6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155996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87073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1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141036</xdr:rowOff>
    </xdr:from>
    <xdr:to>
      <xdr:col>55</xdr:col>
      <xdr:colOff>50800</xdr:colOff>
      <xdr:row>58</xdr:row>
      <xdr:rowOff>71186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119463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134856</xdr:rowOff>
    </xdr:from>
    <xdr:to>
      <xdr:col>50</xdr:col>
      <xdr:colOff>165100</xdr:colOff>
      <xdr:row>58</xdr:row>
      <xdr:rowOff>65006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0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56133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107851</xdr:rowOff>
    </xdr:from>
    <xdr:to>
      <xdr:col>46</xdr:col>
      <xdr:colOff>38100</xdr:colOff>
      <xdr:row>58</xdr:row>
      <xdr:rowOff>38001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29128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97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23513</xdr:rowOff>
    </xdr:from>
    <xdr:to>
      <xdr:col>41</xdr:col>
      <xdr:colOff>101600</xdr:colOff>
      <xdr:row>58</xdr:row>
      <xdr:rowOff>125113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116240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06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134186</xdr:rowOff>
    </xdr:from>
    <xdr:to>
      <xdr:col>36</xdr:col>
      <xdr:colOff>165100</xdr:colOff>
      <xdr:row>58</xdr:row>
      <xdr:rowOff>64336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0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55463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9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118349</xdr:rowOff>
    </xdr:from>
    <xdr:to>
      <xdr:col>54</xdr:col>
      <xdr:colOff>189865</xdr:colOff>
      <xdr:row>78</xdr:row>
      <xdr:rowOff>105981</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19849"/>
          <a:ext cx="1270" cy="135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109808</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8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105981</xdr:rowOff>
    </xdr:from>
    <xdr:to>
      <xdr:col>55</xdr:col>
      <xdr:colOff>88900</xdr:colOff>
      <xdr:row>78</xdr:row>
      <xdr:rowOff>105981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79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65026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9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118349</xdr:rowOff>
    </xdr:from>
    <xdr:to>
      <xdr:col>55</xdr:col>
      <xdr:colOff>88900</xdr:colOff>
      <xdr:row>70</xdr:row>
      <xdr:rowOff>118349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98186</xdr:rowOff>
    </xdr:from>
    <xdr:to>
      <xdr:col>55</xdr:col>
      <xdr:colOff>0</xdr:colOff>
      <xdr:row>77</xdr:row>
      <xdr:rowOff>108725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99836"/>
          <a:ext cx="8382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59976</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18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37099</xdr:rowOff>
    </xdr:from>
    <xdr:to>
      <xdr:col>55</xdr:col>
      <xdr:colOff>50800</xdr:colOff>
      <xdr:row>76</xdr:row>
      <xdr:rowOff>138699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108725</xdr:rowOff>
    </xdr:from>
    <xdr:to>
      <xdr:col>50</xdr:col>
      <xdr:colOff>114300</xdr:colOff>
      <xdr:row>77</xdr:row>
      <xdr:rowOff>167269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10375"/>
          <a:ext cx="889000" cy="5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3930</xdr:rowOff>
    </xdr:from>
    <xdr:to>
      <xdr:col>50</xdr:col>
      <xdr:colOff>165100</xdr:colOff>
      <xdr:row>76</xdr:row>
      <xdr:rowOff>105530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122056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80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79235</xdr:rowOff>
    </xdr:from>
    <xdr:to>
      <xdr:col>45</xdr:col>
      <xdr:colOff>177800</xdr:colOff>
      <xdr:row>77</xdr:row>
      <xdr:rowOff>167269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280885"/>
          <a:ext cx="889000" cy="8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41557</xdr:rowOff>
    </xdr:from>
    <xdr:to>
      <xdr:col>46</xdr:col>
      <xdr:colOff>38100</xdr:colOff>
      <xdr:row>76</xdr:row>
      <xdr:rowOff>143157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159684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79235</xdr:rowOff>
    </xdr:from>
    <xdr:to>
      <xdr:col>41</xdr:col>
      <xdr:colOff>50800</xdr:colOff>
      <xdr:row>78</xdr:row>
      <xdr:rowOff>9261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80885"/>
          <a:ext cx="889000" cy="101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152336</xdr:rowOff>
    </xdr:from>
    <xdr:to>
      <xdr:col>41</xdr:col>
      <xdr:colOff>101600</xdr:colOff>
      <xdr:row>76</xdr:row>
      <xdr:rowOff>82486</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99013</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22858</xdr:rowOff>
    </xdr:from>
    <xdr:to>
      <xdr:col>36</xdr:col>
      <xdr:colOff>165100</xdr:colOff>
      <xdr:row>77</xdr:row>
      <xdr:rowOff>124458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140985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47386</xdr:rowOff>
    </xdr:from>
    <xdr:to>
      <xdr:col>55</xdr:col>
      <xdr:colOff>50800</xdr:colOff>
      <xdr:row>77</xdr:row>
      <xdr:rowOff>148986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4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25813</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2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57925</xdr:rowOff>
    </xdr:from>
    <xdr:to>
      <xdr:col>50</xdr:col>
      <xdr:colOff>165100</xdr:colOff>
      <xdr:row>77</xdr:row>
      <xdr:rowOff>159525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150652</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35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116469</xdr:rowOff>
    </xdr:from>
    <xdr:to>
      <xdr:col>46</xdr:col>
      <xdr:colOff>38100</xdr:colOff>
      <xdr:row>78</xdr:row>
      <xdr:rowOff>46619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1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37746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41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28435</xdr:rowOff>
    </xdr:from>
    <xdr:to>
      <xdr:col>41</xdr:col>
      <xdr:colOff>101600</xdr:colOff>
      <xdr:row>77</xdr:row>
      <xdr:rowOff>130035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121162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3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129911</xdr:rowOff>
    </xdr:from>
    <xdr:to>
      <xdr:col>36</xdr:col>
      <xdr:colOff>165100</xdr:colOff>
      <xdr:row>78</xdr:row>
      <xdr:rowOff>60061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3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51188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2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161220</xdr:rowOff>
    </xdr:from>
    <xdr:to>
      <xdr:col>55</xdr:col>
      <xdr:colOff>0</xdr:colOff>
      <xdr:row>98</xdr:row>
      <xdr:rowOff>165560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963320"/>
          <a:ext cx="838200" cy="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80847</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711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60643</xdr:rowOff>
    </xdr:from>
    <xdr:to>
      <xdr:col>50</xdr:col>
      <xdr:colOff>114300</xdr:colOff>
      <xdr:row>98</xdr:row>
      <xdr:rowOff>165560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862743"/>
          <a:ext cx="889000" cy="1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31608</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161151</xdr:rowOff>
    </xdr:from>
    <xdr:to>
      <xdr:col>45</xdr:col>
      <xdr:colOff>177800</xdr:colOff>
      <xdr:row>98</xdr:row>
      <xdr:rowOff>60643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791801"/>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161151</xdr:rowOff>
    </xdr:from>
    <xdr:to>
      <xdr:col>41</xdr:col>
      <xdr:colOff>50800</xdr:colOff>
      <xdr:row>98</xdr:row>
      <xdr:rowOff>161882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791801"/>
          <a:ext cx="889000" cy="17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148889</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608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110420</xdr:rowOff>
    </xdr:from>
    <xdr:to>
      <xdr:col>55</xdr:col>
      <xdr:colOff>50800</xdr:colOff>
      <xdr:row>99</xdr:row>
      <xdr:rowOff>40570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9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36399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8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114760</xdr:rowOff>
    </xdr:from>
    <xdr:to>
      <xdr:col>50</xdr:col>
      <xdr:colOff>165100</xdr:colOff>
      <xdr:row>99</xdr:row>
      <xdr:rowOff>44910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91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36037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700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9843</xdr:rowOff>
    </xdr:from>
    <xdr:to>
      <xdr:col>46</xdr:col>
      <xdr:colOff>38100</xdr:colOff>
      <xdr:row>98</xdr:row>
      <xdr:rowOff>111443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1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127970</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587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110351</xdr:rowOff>
    </xdr:from>
    <xdr:to>
      <xdr:col>41</xdr:col>
      <xdr:colOff>101600</xdr:colOff>
      <xdr:row>98</xdr:row>
      <xdr:rowOff>40501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4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57028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516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111082</xdr:rowOff>
    </xdr:from>
    <xdr:to>
      <xdr:col>36</xdr:col>
      <xdr:colOff>165100</xdr:colOff>
      <xdr:row>99</xdr:row>
      <xdr:rowOff>41232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9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32359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70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100724</xdr:rowOff>
    </xdr:from>
    <xdr:to>
      <xdr:col>85</xdr:col>
      <xdr:colOff>126364</xdr:colOff>
      <xdr:row>37</xdr:row>
      <xdr:rowOff>114268</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224"/>
          <a:ext cx="1269" cy="1213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118095</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4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114268</xdr:rowOff>
    </xdr:from>
    <xdr:to>
      <xdr:col>86</xdr:col>
      <xdr:colOff>25400</xdr:colOff>
      <xdr:row>37</xdr:row>
      <xdr:rowOff>114268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4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47401</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100724</xdr:rowOff>
    </xdr:from>
    <xdr:to>
      <xdr:col>86</xdr:col>
      <xdr:colOff>25400</xdr:colOff>
      <xdr:row>30</xdr:row>
      <xdr:rowOff>100724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116440</xdr:rowOff>
    </xdr:from>
    <xdr:to>
      <xdr:col>85</xdr:col>
      <xdr:colOff>127000</xdr:colOff>
      <xdr:row>36</xdr:row>
      <xdr:rowOff>123431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288640"/>
          <a:ext cx="838200" cy="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54875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55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31998</xdr:rowOff>
    </xdr:from>
    <xdr:to>
      <xdr:col>85</xdr:col>
      <xdr:colOff>177800</xdr:colOff>
      <xdr:row>36</xdr:row>
      <xdr:rowOff>133598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04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116440</xdr:rowOff>
    </xdr:from>
    <xdr:to>
      <xdr:col>81</xdr:col>
      <xdr:colOff>50800</xdr:colOff>
      <xdr:row>37</xdr:row>
      <xdr:rowOff>26695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288640"/>
          <a:ext cx="889000" cy="8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3118</xdr:rowOff>
    </xdr:from>
    <xdr:to>
      <xdr:col>81</xdr:col>
      <xdr:colOff>101600</xdr:colOff>
      <xdr:row>36</xdr:row>
      <xdr:rowOff>104718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17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121245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5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26695</xdr:rowOff>
    </xdr:from>
    <xdr:to>
      <xdr:col>76</xdr:col>
      <xdr:colOff>114300</xdr:colOff>
      <xdr:row>37</xdr:row>
      <xdr:rowOff>41783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7034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20853</xdr:rowOff>
    </xdr:from>
    <xdr:to>
      <xdr:col>76</xdr:col>
      <xdr:colOff>165100</xdr:colOff>
      <xdr:row>36</xdr:row>
      <xdr:rowOff>122453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9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138980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111049</xdr:rowOff>
    </xdr:from>
    <xdr:to>
      <xdr:col>71</xdr:col>
      <xdr:colOff>177800</xdr:colOff>
      <xdr:row>37</xdr:row>
      <xdr:rowOff>41783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283249"/>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43256</xdr:rowOff>
    </xdr:from>
    <xdr:to>
      <xdr:col>72</xdr:col>
      <xdr:colOff>38100</xdr:colOff>
      <xdr:row>36</xdr:row>
      <xdr:rowOff>144856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161383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9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6680</xdr:rowOff>
    </xdr:from>
    <xdr:to>
      <xdr:col>67</xdr:col>
      <xdr:colOff>101600</xdr:colOff>
      <xdr:row>36</xdr:row>
      <xdr:rowOff>108280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124807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72631</xdr:rowOff>
    </xdr:from>
    <xdr:to>
      <xdr:col>85</xdr:col>
      <xdr:colOff>177800</xdr:colOff>
      <xdr:row>37</xdr:row>
      <xdr:rowOff>2781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4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51058</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2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65640</xdr:rowOff>
    </xdr:from>
    <xdr:to>
      <xdr:col>81</xdr:col>
      <xdr:colOff>101600</xdr:colOff>
      <xdr:row>36</xdr:row>
      <xdr:rowOff>167240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3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158367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3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147345</xdr:rowOff>
    </xdr:from>
    <xdr:to>
      <xdr:col>76</xdr:col>
      <xdr:colOff>165100</xdr:colOff>
      <xdr:row>37</xdr:row>
      <xdr:rowOff>77495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68622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4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162433</xdr:rowOff>
    </xdr:from>
    <xdr:to>
      <xdr:col>72</xdr:col>
      <xdr:colOff>38100</xdr:colOff>
      <xdr:row>37</xdr:row>
      <xdr:rowOff>92583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3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83710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2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60249</xdr:rowOff>
    </xdr:from>
    <xdr:to>
      <xdr:col>67</xdr:col>
      <xdr:colOff>101600</xdr:colOff>
      <xdr:row>36</xdr:row>
      <xdr:rowOff>161849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2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152976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3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110198</xdr:rowOff>
    </xdr:from>
    <xdr:to>
      <xdr:col>85</xdr:col>
      <xdr:colOff>126364</xdr:colOff>
      <xdr:row>58</xdr:row>
      <xdr:rowOff>165836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682698"/>
          <a:ext cx="1269" cy="142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169663</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11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165836</xdr:rowOff>
    </xdr:from>
    <xdr:to>
      <xdr:col>86</xdr:col>
      <xdr:colOff>25400</xdr:colOff>
      <xdr:row>58</xdr:row>
      <xdr:rowOff>165836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109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56875</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457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110198</xdr:rowOff>
    </xdr:from>
    <xdr:to>
      <xdr:col>86</xdr:col>
      <xdr:colOff>25400</xdr:colOff>
      <xdr:row>50</xdr:row>
      <xdr:rowOff>110198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682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330</xdr:rowOff>
    </xdr:from>
    <xdr:to>
      <xdr:col>85</xdr:col>
      <xdr:colOff>127000</xdr:colOff>
      <xdr:row>56</xdr:row>
      <xdr:rowOff>125692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5481300" y="9601530"/>
          <a:ext cx="838200" cy="1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85069</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686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106642</xdr:rowOff>
    </xdr:from>
    <xdr:to>
      <xdr:col>85</xdr:col>
      <xdr:colOff>177800</xdr:colOff>
      <xdr:row>57</xdr:row>
      <xdr:rowOff>36792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7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60896</xdr:rowOff>
    </xdr:from>
    <xdr:to>
      <xdr:col>81</xdr:col>
      <xdr:colOff>50800</xdr:colOff>
      <xdr:row>56</xdr:row>
      <xdr:rowOff>330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319196"/>
          <a:ext cx="889000" cy="2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160300</xdr:rowOff>
    </xdr:from>
    <xdr:to>
      <xdr:col>81</xdr:col>
      <xdr:colOff>101600</xdr:colOff>
      <xdr:row>57</xdr:row>
      <xdr:rowOff>90450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7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81577</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85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113399</xdr:rowOff>
    </xdr:from>
    <xdr:to>
      <xdr:col>76</xdr:col>
      <xdr:colOff>114300</xdr:colOff>
      <xdr:row>54</xdr:row>
      <xdr:rowOff>60896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028799"/>
          <a:ext cx="889000" cy="29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109715</xdr:rowOff>
    </xdr:from>
    <xdr:to>
      <xdr:col>76</xdr:col>
      <xdr:colOff>165100</xdr:colOff>
      <xdr:row>57</xdr:row>
      <xdr:rowOff>39865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7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30992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0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113399</xdr:rowOff>
    </xdr:from>
    <xdr:to>
      <xdr:col>71</xdr:col>
      <xdr:colOff>177800</xdr:colOff>
      <xdr:row>55</xdr:row>
      <xdr:rowOff>20231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028799"/>
          <a:ext cx="889000" cy="42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68428</xdr:rowOff>
    </xdr:from>
    <xdr:to>
      <xdr:col>72</xdr:col>
      <xdr:colOff>38100</xdr:colOff>
      <xdr:row>56</xdr:row>
      <xdr:rowOff>170028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6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161155</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76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69164</xdr:rowOff>
    </xdr:from>
    <xdr:to>
      <xdr:col>67</xdr:col>
      <xdr:colOff>101600</xdr:colOff>
      <xdr:row>55</xdr:row>
      <xdr:rowOff>170764</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4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161891</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59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74892</xdr:rowOff>
    </xdr:from>
    <xdr:to>
      <xdr:col>85</xdr:col>
      <xdr:colOff>177800</xdr:colOff>
      <xdr:row>57</xdr:row>
      <xdr:rowOff>5042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6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97769</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2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120980</xdr:rowOff>
    </xdr:from>
    <xdr:to>
      <xdr:col>81</xdr:col>
      <xdr:colOff>101600</xdr:colOff>
      <xdr:row>56</xdr:row>
      <xdr:rowOff>51130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5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67657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3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10096</xdr:rowOff>
    </xdr:from>
    <xdr:to>
      <xdr:col>76</xdr:col>
      <xdr:colOff>165100</xdr:colOff>
      <xdr:row>54</xdr:row>
      <xdr:rowOff>111696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2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128223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04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62599</xdr:rowOff>
    </xdr:from>
    <xdr:to>
      <xdr:col>72</xdr:col>
      <xdr:colOff>38100</xdr:colOff>
      <xdr:row>52</xdr:row>
      <xdr:rowOff>164199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897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9276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875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140881</xdr:rowOff>
    </xdr:from>
    <xdr:to>
      <xdr:col>67</xdr:col>
      <xdr:colOff>101600</xdr:colOff>
      <xdr:row>55</xdr:row>
      <xdr:rowOff>71031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39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87558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17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63652</xdr:rowOff>
    </xdr:from>
    <xdr:to>
      <xdr:col>85</xdr:col>
      <xdr:colOff>127000</xdr:colOff>
      <xdr:row>78</xdr:row>
      <xdr:rowOff>94143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265302"/>
          <a:ext cx="838200" cy="20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97241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7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99803</xdr:rowOff>
    </xdr:from>
    <xdr:to>
      <xdr:col>81</xdr:col>
      <xdr:colOff>50800</xdr:colOff>
      <xdr:row>78</xdr:row>
      <xdr:rowOff>94143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130003"/>
          <a:ext cx="889000" cy="33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88380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63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125581</xdr:rowOff>
    </xdr:from>
    <xdr:to>
      <xdr:col>76</xdr:col>
      <xdr:colOff>114300</xdr:colOff>
      <xdr:row>76</xdr:row>
      <xdr:rowOff>99803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2984331"/>
          <a:ext cx="889000" cy="14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78528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125581</xdr:rowOff>
    </xdr:from>
    <xdr:to>
      <xdr:col>71</xdr:col>
      <xdr:colOff>177800</xdr:colOff>
      <xdr:row>77</xdr:row>
      <xdr:rowOff>123427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2984331"/>
          <a:ext cx="889000" cy="3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58977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60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139053</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51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12852</xdr:rowOff>
    </xdr:from>
    <xdr:to>
      <xdr:col>85</xdr:col>
      <xdr:colOff>177800</xdr:colOff>
      <xdr:row>77</xdr:row>
      <xdr:rowOff>114452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21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35729</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0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43343</xdr:rowOff>
    </xdr:from>
    <xdr:to>
      <xdr:col>81</xdr:col>
      <xdr:colOff>101600</xdr:colOff>
      <xdr:row>78</xdr:row>
      <xdr:rowOff>144943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1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161470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9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49003</xdr:rowOff>
    </xdr:from>
    <xdr:to>
      <xdr:col>76</xdr:col>
      <xdr:colOff>165100</xdr:colOff>
      <xdr:row>76</xdr:row>
      <xdr:rowOff>150603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07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167131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28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74781</xdr:rowOff>
    </xdr:from>
    <xdr:to>
      <xdr:col>72</xdr:col>
      <xdr:colOff>38100</xdr:colOff>
      <xdr:row>76</xdr:row>
      <xdr:rowOff>4931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29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21458</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270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72627</xdr:rowOff>
    </xdr:from>
    <xdr:to>
      <xdr:col>67</xdr:col>
      <xdr:colOff>101600</xdr:colOff>
      <xdr:row>78</xdr:row>
      <xdr:rowOff>2777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27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19304</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04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113274</xdr:rowOff>
    </xdr:from>
    <xdr:to>
      <xdr:col>85</xdr:col>
      <xdr:colOff>127000</xdr:colOff>
      <xdr:row>97</xdr:row>
      <xdr:rowOff>122022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43924"/>
          <a:ext cx="838200" cy="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100415</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88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113274</xdr:rowOff>
    </xdr:from>
    <xdr:to>
      <xdr:col>81</xdr:col>
      <xdr:colOff>50800</xdr:colOff>
      <xdr:row>97</xdr:row>
      <xdr:rowOff>118928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43924"/>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11696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9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118928</xdr:rowOff>
    </xdr:from>
    <xdr:to>
      <xdr:col>76</xdr:col>
      <xdr:colOff>114300</xdr:colOff>
      <xdr:row>97</xdr:row>
      <xdr:rowOff>128102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49578"/>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117602</xdr:rowOff>
    </xdr:from>
    <xdr:to>
      <xdr:col>71</xdr:col>
      <xdr:colOff>177800</xdr:colOff>
      <xdr:row>97</xdr:row>
      <xdr:rowOff>128102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48252"/>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116584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40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71222</xdr:rowOff>
    </xdr:from>
    <xdr:to>
      <xdr:col>85</xdr:col>
      <xdr:colOff>177800</xdr:colOff>
      <xdr:row>98</xdr:row>
      <xdr:rowOff>1372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7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157599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1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62474</xdr:rowOff>
    </xdr:from>
    <xdr:to>
      <xdr:col>81</xdr:col>
      <xdr:colOff>101600</xdr:colOff>
      <xdr:row>97</xdr:row>
      <xdr:rowOff>164074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9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155201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8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68128</xdr:rowOff>
    </xdr:from>
    <xdr:to>
      <xdr:col>76</xdr:col>
      <xdr:colOff>165100</xdr:colOff>
      <xdr:row>97</xdr:row>
      <xdr:rowOff>169728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160855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9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77302</xdr:rowOff>
    </xdr:from>
    <xdr:to>
      <xdr:col>72</xdr:col>
      <xdr:colOff>38100</xdr:colOff>
      <xdr:row>98</xdr:row>
      <xdr:rowOff>7452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170029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80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66802</xdr:rowOff>
    </xdr:from>
    <xdr:to>
      <xdr:col>67</xdr:col>
      <xdr:colOff>101600</xdr:colOff>
      <xdr:row>97</xdr:row>
      <xdr:rowOff>168402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159529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9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92673</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6779223"/>
          <a:ext cx="1269" cy="6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40</xdr:row>
      <xdr:rowOff>77450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935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39350</xdr:rowOff>
    </xdr:from>
    <xdr:ext cx="313932"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65544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92673</xdr:rowOff>
    </xdr:from>
    <xdr:to>
      <xdr:col>116</xdr:col>
      <xdr:colOff>152400</xdr:colOff>
      <xdr:row>39</xdr:row>
      <xdr:rowOff>92673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79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30299</xdr:rowOff>
    </xdr:from>
    <xdr:to>
      <xdr:col>116</xdr:col>
      <xdr:colOff>63500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5173799"/>
          <a:ext cx="838200" cy="16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166351</xdr:rowOff>
    </xdr:from>
    <xdr:ext cx="249299"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68145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47752</xdr:rowOff>
    </xdr:from>
    <xdr:to>
      <xdr:col>116</xdr:col>
      <xdr:colOff>114300</xdr:colOff>
      <xdr:row>39</xdr:row>
      <xdr:rowOff>149352</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73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30299</xdr:rowOff>
    </xdr:from>
    <xdr:to>
      <xdr:col>111</xdr:col>
      <xdr:colOff>177800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5173799"/>
          <a:ext cx="889000" cy="16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47099</xdr:rowOff>
    </xdr:from>
    <xdr:to>
      <xdr:col>112</xdr:col>
      <xdr:colOff>38100</xdr:colOff>
      <xdr:row>39</xdr:row>
      <xdr:rowOff>148699</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3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139826</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154867</xdr:rowOff>
    </xdr:from>
    <xdr:to>
      <xdr:col>107</xdr:col>
      <xdr:colOff>101600</xdr:colOff>
      <xdr:row>39</xdr:row>
      <xdr:rowOff>85017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101544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45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14768</xdr:rowOff>
    </xdr:from>
    <xdr:to>
      <xdr:col>102</xdr:col>
      <xdr:colOff>165100</xdr:colOff>
      <xdr:row>39</xdr:row>
      <xdr:rowOff>116368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0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132895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76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22279</xdr:rowOff>
    </xdr:from>
    <xdr:to>
      <xdr:col>98</xdr:col>
      <xdr:colOff>38100</xdr:colOff>
      <xdr:row>38</xdr:row>
      <xdr:rowOff>123879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3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140406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12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121900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80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150949</xdr:rowOff>
    </xdr:from>
    <xdr:to>
      <xdr:col>112</xdr:col>
      <xdr:colOff>38100</xdr:colOff>
      <xdr:row>30</xdr:row>
      <xdr:rowOff>81099</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512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28</xdr:row>
      <xdr:rowOff>97626</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489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・災害復旧費が依然として類似団体平均を上回っているが、これはため池等放射性物質対策事業によるものであり、今後も除去土壌等搬出が完了した仮置場の解体事業等により増加する見込みである。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・教育費は前年度比で</a:t>
          </a:r>
          <a:r>
            <a:rPr kumimoji="1" lang="en-US" altLang="ja-JP" sz="1300">
              <a:latin typeface="ＭＳ Ｐゴシック" panose="020B0600070205080204" pitchFamily="50" charset="-128"/>
              <a:ea typeface="ＭＳ Ｐゴシック" panose="020B0600070205080204" pitchFamily="50" charset="-128"/>
            </a:rPr>
            <a:t>9,871</a:t>
          </a:r>
          <a:r>
            <a:rPr kumimoji="1" lang="ja-JP" altLang="en-US" sz="1300">
              <a:latin typeface="ＭＳ Ｐゴシック" panose="020B0600070205080204" pitchFamily="50" charset="-128"/>
              <a:ea typeface="ＭＳ Ｐゴシック" panose="020B0600070205080204" pitchFamily="50" charset="-128"/>
            </a:rPr>
            <a:t>円減少しているが、類似団体平均と比べ</a:t>
          </a:r>
          <a:r>
            <a:rPr kumimoji="1" lang="en-US" altLang="ja-JP" sz="1300">
              <a:latin typeface="ＭＳ Ｐゴシック" panose="020B0600070205080204" pitchFamily="50" charset="-128"/>
              <a:ea typeface="ＭＳ Ｐゴシック" panose="020B0600070205080204" pitchFamily="50" charset="-128"/>
            </a:rPr>
            <a:t>2,500</a:t>
          </a:r>
          <a:r>
            <a:rPr kumimoji="1" lang="ja-JP" altLang="en-US" sz="1300">
              <a:latin typeface="ＭＳ Ｐゴシック" panose="020B0600070205080204" pitchFamily="50" charset="-128"/>
              <a:ea typeface="ＭＳ Ｐゴシック" panose="020B0600070205080204" pitchFamily="50" charset="-128"/>
            </a:rPr>
            <a:t>円上回っている。これは幼稚園整備事業が完了し減少したものの、史跡桑折西山城跡整備工事等の文化財保護事業費の増加によるものである。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財政調整基金については、決算剰余金を中心に積み立てるとともに、最低限の取り崩しに努めている。また、実質単年度収支は赤字となっているが、財政調整基金の取崩しにより、実質収支は黒字となっている。</a:t>
          </a:r>
        </a:p>
        <a:p>
          <a:r>
            <a:rPr kumimoji="1" lang="ja-JP" altLang="en-US" sz="1300">
              <a:latin typeface="ＭＳ ゴシック" pitchFamily="49" charset="-128"/>
              <a:ea typeface="ＭＳ ゴシック" pitchFamily="49" charset="-128"/>
            </a:rPr>
            <a:t>しかし、高齢化率の上昇による扶助費の増加や、老朽化する町有施設の維持管理経費の増加、新庁舎整備による基金の取り崩し及び起債の発行も見込まれるため、引き続き計画的で効率的な事業実施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連結実質赤字比率については、各会計とも適切な執行に努めたことにより黒字となった。引き続き事業の精査や効率化を図るとともに、収入等の確保に努め、健全な財政運営を行っていく。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ori0026/Desktop/zaisei/12_&#36001;&#25919;&#29366;&#27841;&#36039;&#26009;&#38598;/H30&#27770;&#31639;/02_2&#22238;&#30446;_20200818/&#12304;&#36001;&#25919;&#29366;&#27841;&#36039;&#26009;&#38598;&#12305;_073016_&#26705;&#25240;&#3001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10.1</v>
          </cell>
          <cell r="CN51">
            <v>7.4</v>
          </cell>
          <cell r="CV51">
            <v>3.6</v>
          </cell>
        </row>
        <row r="53">
          <cell r="CF53">
            <v>59</v>
          </cell>
          <cell r="CN53">
            <v>58.2</v>
          </cell>
          <cell r="CV53">
            <v>59.8</v>
          </cell>
        </row>
        <row r="55">
          <cell r="AN55" t="str">
            <v>類似団体内平均値</v>
          </cell>
          <cell r="CF55">
            <v>38.5</v>
          </cell>
          <cell r="CN55">
            <v>32.799999999999997</v>
          </cell>
          <cell r="CV55">
            <v>20.9</v>
          </cell>
        </row>
        <row r="57">
          <cell r="CF57">
            <v>57.6</v>
          </cell>
          <cell r="CN57">
            <v>58.9</v>
          </cell>
          <cell r="CV57">
            <v>60.2</v>
          </cell>
        </row>
        <row r="72">
          <cell r="BP72" t="str">
            <v>H26</v>
          </cell>
          <cell r="BX72" t="str">
            <v>H27</v>
          </cell>
          <cell r="CF72" t="str">
            <v>H28</v>
          </cell>
          <cell r="CN72" t="str">
            <v>H29</v>
          </cell>
          <cell r="CV72" t="str">
            <v>H30</v>
          </cell>
        </row>
        <row r="73">
          <cell r="AN73" t="str">
            <v>当該団体値</v>
          </cell>
          <cell r="BP73">
            <v>11.8</v>
          </cell>
          <cell r="BX73">
            <v>15.7</v>
          </cell>
          <cell r="CF73">
            <v>10.1</v>
          </cell>
          <cell r="CN73">
            <v>7.4</v>
          </cell>
          <cell r="CV73">
            <v>3.6</v>
          </cell>
        </row>
        <row r="75">
          <cell r="BP75">
            <v>10.3</v>
          </cell>
          <cell r="BX75">
            <v>10.4</v>
          </cell>
          <cell r="CF75">
            <v>11</v>
          </cell>
          <cell r="CN75">
            <v>11.6</v>
          </cell>
          <cell r="CV75">
            <v>11.4</v>
          </cell>
        </row>
        <row r="77">
          <cell r="AN77" t="str">
            <v>類似団体内平均値</v>
          </cell>
          <cell r="BP77">
            <v>0</v>
          </cell>
          <cell r="BX77">
            <v>20.2</v>
          </cell>
          <cell r="CF77">
            <v>38.5</v>
          </cell>
          <cell r="CN77">
            <v>32.799999999999997</v>
          </cell>
          <cell r="CV77">
            <v>20.9</v>
          </cell>
        </row>
        <row r="79">
          <cell r="BP79">
            <v>8.5</v>
          </cell>
          <cell r="BX79">
            <v>9.3000000000000007</v>
          </cell>
          <cell r="CF79">
            <v>9.1999999999999993</v>
          </cell>
          <cell r="CN79">
            <v>9.1</v>
          </cell>
          <cell r="CV79">
            <v>9.1</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5722913</v>
      </c>
      <c r="BO4" s="423"/>
      <c r="BP4" s="423"/>
      <c r="BQ4" s="423"/>
      <c r="BR4" s="423"/>
      <c r="BS4" s="423"/>
      <c r="BT4" s="423"/>
      <c r="BU4" s="424"/>
      <c r="BV4" s="422">
        <v>5650098</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7.9</v>
      </c>
      <c r="CU4" s="604"/>
      <c r="CV4" s="604"/>
      <c r="CW4" s="604"/>
      <c r="CX4" s="604"/>
      <c r="CY4" s="604"/>
      <c r="CZ4" s="604"/>
      <c r="DA4" s="605"/>
      <c r="DB4" s="603">
        <v>6.3</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5413486</v>
      </c>
      <c r="BO5" s="428"/>
      <c r="BP5" s="428"/>
      <c r="BQ5" s="428"/>
      <c r="BR5" s="428"/>
      <c r="BS5" s="428"/>
      <c r="BT5" s="428"/>
      <c r="BU5" s="429"/>
      <c r="BV5" s="427">
        <v>5396370</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89.9</v>
      </c>
      <c r="CU5" s="398"/>
      <c r="CV5" s="398"/>
      <c r="CW5" s="398"/>
      <c r="CX5" s="398"/>
      <c r="CY5" s="398"/>
      <c r="CZ5" s="398"/>
      <c r="DA5" s="399"/>
      <c r="DB5" s="397">
        <v>89.6</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309427</v>
      </c>
      <c r="BO6" s="428"/>
      <c r="BP6" s="428"/>
      <c r="BQ6" s="428"/>
      <c r="BR6" s="428"/>
      <c r="BS6" s="428"/>
      <c r="BT6" s="428"/>
      <c r="BU6" s="429"/>
      <c r="BV6" s="427">
        <v>253728</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95.2</v>
      </c>
      <c r="CU6" s="578"/>
      <c r="CV6" s="578"/>
      <c r="CW6" s="578"/>
      <c r="CX6" s="578"/>
      <c r="CY6" s="578"/>
      <c r="CZ6" s="578"/>
      <c r="DA6" s="579"/>
      <c r="DB6" s="577">
        <v>94.9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102</v>
      </c>
      <c r="AV7" s="485"/>
      <c r="AW7" s="485"/>
      <c r="AX7" s="485"/>
      <c r="AY7" s="407" t="s">
        <v>106</v>
      </c>
      <c r="AZ7" s="408"/>
      <c r="BA7" s="408"/>
      <c r="BB7" s="408"/>
      <c r="BC7" s="408"/>
      <c r="BD7" s="408"/>
      <c r="BE7" s="408"/>
      <c r="BF7" s="408"/>
      <c r="BG7" s="408"/>
      <c r="BH7" s="408"/>
      <c r="BI7" s="408"/>
      <c r="BJ7" s="408"/>
      <c r="BK7" s="408"/>
      <c r="BL7" s="408"/>
      <c r="BM7" s="409"/>
      <c r="BN7" s="427">
        <v>39208</v>
      </c>
      <c r="BO7" s="428"/>
      <c r="BP7" s="428"/>
      <c r="BQ7" s="428"/>
      <c r="BR7" s="428"/>
      <c r="BS7" s="428"/>
      <c r="BT7" s="428"/>
      <c r="BU7" s="429"/>
      <c r="BV7" s="427">
        <v>39457</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3403467</v>
      </c>
      <c r="CU7" s="428"/>
      <c r="CV7" s="428"/>
      <c r="CW7" s="428"/>
      <c r="CX7" s="428"/>
      <c r="CY7" s="428"/>
      <c r="CZ7" s="428"/>
      <c r="DA7" s="429"/>
      <c r="DB7" s="427">
        <v>3409906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102</v>
      </c>
      <c r="AV8" s="485"/>
      <c r="AW8" s="485"/>
      <c r="AX8" s="485"/>
      <c r="AY8" s="407" t="s">
        <v>109</v>
      </c>
      <c r="AZ8" s="408"/>
      <c r="BA8" s="408"/>
      <c r="BB8" s="408"/>
      <c r="BC8" s="408"/>
      <c r="BD8" s="408"/>
      <c r="BE8" s="408"/>
      <c r="BF8" s="408"/>
      <c r="BG8" s="408"/>
      <c r="BH8" s="408"/>
      <c r="BI8" s="408"/>
      <c r="BJ8" s="408"/>
      <c r="BK8" s="408"/>
      <c r="BL8" s="408"/>
      <c r="BM8" s="409"/>
      <c r="BN8" s="427">
        <v>270219</v>
      </c>
      <c r="BO8" s="428"/>
      <c r="BP8" s="428"/>
      <c r="BQ8" s="428"/>
      <c r="BR8" s="428"/>
      <c r="BS8" s="428"/>
      <c r="BT8" s="428"/>
      <c r="BU8" s="429"/>
      <c r="BV8" s="427">
        <v>214271</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0.45</v>
      </c>
      <c r="CU8" s="541"/>
      <c r="CV8" s="541"/>
      <c r="CW8" s="541"/>
      <c r="CX8" s="541"/>
      <c r="CY8" s="541"/>
      <c r="CZ8" s="541"/>
      <c r="DA8" s="542"/>
      <c r="DB8" s="540">
        <v>0.45</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12271</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102</v>
      </c>
      <c r="AV9" s="485"/>
      <c r="AW9" s="485"/>
      <c r="AX9" s="485"/>
      <c r="AY9" s="407" t="s">
        <v>115</v>
      </c>
      <c r="AZ9" s="408"/>
      <c r="BA9" s="408"/>
      <c r="BB9" s="408"/>
      <c r="BC9" s="408"/>
      <c r="BD9" s="408"/>
      <c r="BE9" s="408"/>
      <c r="BF9" s="408"/>
      <c r="BG9" s="408"/>
      <c r="BH9" s="408"/>
      <c r="BI9" s="408"/>
      <c r="BJ9" s="408"/>
      <c r="BK9" s="408"/>
      <c r="BL9" s="408"/>
      <c r="BM9" s="409"/>
      <c r="BN9" s="427">
        <v>55948</v>
      </c>
      <c r="BO9" s="428"/>
      <c r="BP9" s="428"/>
      <c r="BQ9" s="428"/>
      <c r="BR9" s="428"/>
      <c r="BS9" s="428"/>
      <c r="BT9" s="428"/>
      <c r="BU9" s="429"/>
      <c r="BV9" s="427">
        <v>-93832</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9.6999999999999993</v>
      </c>
      <c r="CU9" s="398"/>
      <c r="CV9" s="398"/>
      <c r="CW9" s="398"/>
      <c r="CX9" s="398"/>
      <c r="CY9" s="398"/>
      <c r="CZ9" s="398"/>
      <c r="DA9" s="399"/>
      <c r="DB9" s="397">
        <v>10.3</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12853</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1102</v>
      </c>
      <c r="BO10" s="428"/>
      <c r="BP10" s="428"/>
      <c r="BQ10" s="428"/>
      <c r="BR10" s="428"/>
      <c r="BS10" s="428"/>
      <c r="BT10" s="428"/>
      <c r="BU10" s="429"/>
      <c r="BV10" s="427">
        <v>377</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119</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11948</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94</v>
      </c>
      <c r="AV12" s="485"/>
      <c r="AW12" s="485"/>
      <c r="AX12" s="485"/>
      <c r="AY12" s="407" t="s">
        <v>134</v>
      </c>
      <c r="AZ12" s="408"/>
      <c r="BA12" s="408"/>
      <c r="BB12" s="408"/>
      <c r="BC12" s="408"/>
      <c r="BD12" s="408"/>
      <c r="BE12" s="408"/>
      <c r="BF12" s="408"/>
      <c r="BG12" s="408"/>
      <c r="BH12" s="408"/>
      <c r="BI12" s="408"/>
      <c r="BJ12" s="408"/>
      <c r="BK12" s="408"/>
      <c r="BL12" s="408"/>
      <c r="BM12" s="409"/>
      <c r="BN12" s="427">
        <v>200000</v>
      </c>
      <c r="BO12" s="428"/>
      <c r="BP12" s="428"/>
      <c r="BQ12" s="428"/>
      <c r="BR12" s="428"/>
      <c r="BS12" s="428"/>
      <c r="BT12" s="428"/>
      <c r="BU12" s="429"/>
      <c r="BV12" s="427">
        <v>200000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136</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137</v>
      </c>
      <c r="N13" s="528"/>
      <c r="O13" s="528"/>
      <c r="P13" s="528"/>
      <c r="Q13" s="529"/>
      <c r="R13" s="530">
        <v>11909</v>
      </c>
      <c r="S13" s="531"/>
      <c r="T13" s="531"/>
      <c r="U13" s="531"/>
      <c r="V13" s="532"/>
      <c r="W13" s="518" t="s">
        <v>138</v>
      </c>
      <c r="X13" s="440"/>
      <c r="Y13" s="440"/>
      <c r="Z13" s="440"/>
      <c r="AA13" s="440"/>
      <c r="AB13" s="441"/>
      <c r="AC13" s="403">
        <v>809</v>
      </c>
      <c r="AD13" s="404"/>
      <c r="AE13" s="404"/>
      <c r="AF13" s="404"/>
      <c r="AG13" s="405"/>
      <c r="AH13" s="403">
        <v>944</v>
      </c>
      <c r="AI13" s="404"/>
      <c r="AJ13" s="404"/>
      <c r="AK13" s="404"/>
      <c r="AL13" s="406"/>
      <c r="AM13" s="496" t="s">
        <v>139</v>
      </c>
      <c r="AN13" s="401"/>
      <c r="AO13" s="401"/>
      <c r="AP13" s="401"/>
      <c r="AQ13" s="401"/>
      <c r="AR13" s="401"/>
      <c r="AS13" s="401"/>
      <c r="AT13" s="402"/>
      <c r="AU13" s="484" t="s">
        <v>140</v>
      </c>
      <c r="AV13" s="485"/>
      <c r="AW13" s="485"/>
      <c r="AX13" s="485"/>
      <c r="AY13" s="407" t="s">
        <v>141</v>
      </c>
      <c r="AZ13" s="408"/>
      <c r="BA13" s="408"/>
      <c r="BB13" s="408"/>
      <c r="BC13" s="408"/>
      <c r="BD13" s="408"/>
      <c r="BE13" s="408"/>
      <c r="BF13" s="408"/>
      <c r="BG13" s="408"/>
      <c r="BH13" s="408"/>
      <c r="BI13" s="408"/>
      <c r="BJ13" s="408"/>
      <c r="BK13" s="408"/>
      <c r="BL13" s="408"/>
      <c r="BM13" s="409"/>
      <c r="BN13" s="427">
        <v>-142950</v>
      </c>
      <c r="BO13" s="428"/>
      <c r="BP13" s="428"/>
      <c r="BQ13" s="428"/>
      <c r="BR13" s="428"/>
      <c r="BS13" s="428"/>
      <c r="BT13" s="428"/>
      <c r="BU13" s="429"/>
      <c r="BV13" s="427">
        <v>-293455</v>
      </c>
      <c r="BW13" s="428"/>
      <c r="BX13" s="428"/>
      <c r="BY13" s="428"/>
      <c r="BZ13" s="428"/>
      <c r="CA13" s="428"/>
      <c r="CB13" s="428"/>
      <c r="CC13" s="429"/>
      <c r="CD13" s="436" t="s">
        <v>142</v>
      </c>
      <c r="CE13" s="437"/>
      <c r="CF13" s="437"/>
      <c r="CG13" s="437"/>
      <c r="CH13" s="437"/>
      <c r="CI13" s="437"/>
      <c r="CJ13" s="437"/>
      <c r="CK13" s="437"/>
      <c r="CL13" s="437"/>
      <c r="CM13" s="437"/>
      <c r="CN13" s="437"/>
      <c r="CO13" s="437"/>
      <c r="CP13" s="437"/>
      <c r="CQ13" s="437"/>
      <c r="CR13" s="437"/>
      <c r="CS13" s="438"/>
      <c r="CT13" s="397">
        <v>11.4</v>
      </c>
      <c r="CU13" s="398"/>
      <c r="CV13" s="398"/>
      <c r="CW13" s="398"/>
      <c r="CX13" s="398"/>
      <c r="CY13" s="398"/>
      <c r="CZ13" s="398"/>
      <c r="DA13" s="399"/>
      <c r="DB13" s="397">
        <v>11.6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143</v>
      </c>
      <c r="M14" s="561"/>
      <c r="N14" s="561"/>
      <c r="O14" s="561"/>
      <c r="P14" s="561"/>
      <c r="Q14" s="562"/>
      <c r="R14" s="530">
        <v>12089</v>
      </c>
      <c r="S14" s="531"/>
      <c r="T14" s="531"/>
      <c r="U14" s="531"/>
      <c r="V14" s="532"/>
      <c r="W14" s="533"/>
      <c r="X14" s="443"/>
      <c r="Y14" s="443"/>
      <c r="Z14" s="443"/>
      <c r="AA14" s="443"/>
      <c r="AB14" s="444"/>
      <c r="AC14" s="523">
        <v>13.3</v>
      </c>
      <c r="AD14" s="524"/>
      <c r="AE14" s="524"/>
      <c r="AF14" s="524"/>
      <c r="AG14" s="525"/>
      <c r="AH14" s="523">
        <v>15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144</v>
      </c>
      <c r="CE14" s="434"/>
      <c r="CF14" s="434"/>
      <c r="CG14" s="434"/>
      <c r="CH14" s="434"/>
      <c r="CI14" s="434"/>
      <c r="CJ14" s="434"/>
      <c r="CK14" s="434"/>
      <c r="CL14" s="434"/>
      <c r="CM14" s="434"/>
      <c r="CN14" s="434"/>
      <c r="CO14" s="434"/>
      <c r="CP14" s="434"/>
      <c r="CQ14" s="434"/>
      <c r="CR14" s="434"/>
      <c r="CS14" s="435"/>
      <c r="CT14" s="534">
        <v>3.6</v>
      </c>
      <c r="CU14" s="535"/>
      <c r="CV14" s="535"/>
      <c r="CW14" s="535"/>
      <c r="CX14" s="535"/>
      <c r="CY14" s="535"/>
      <c r="CZ14" s="535"/>
      <c r="DA14" s="536"/>
      <c r="DB14" s="534">
        <v>7.4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137</v>
      </c>
      <c r="N15" s="528"/>
      <c r="O15" s="528"/>
      <c r="P15" s="528"/>
      <c r="Q15" s="529"/>
      <c r="R15" s="530">
        <v>12046</v>
      </c>
      <c r="S15" s="531"/>
      <c r="T15" s="531"/>
      <c r="U15" s="531"/>
      <c r="V15" s="532"/>
      <c r="W15" s="518" t="s">
        <v>145</v>
      </c>
      <c r="X15" s="440"/>
      <c r="Y15" s="440"/>
      <c r="Z15" s="440"/>
      <c r="AA15" s="440"/>
      <c r="AB15" s="441"/>
      <c r="AC15" s="403">
        <v>1757</v>
      </c>
      <c r="AD15" s="404"/>
      <c r="AE15" s="404"/>
      <c r="AF15" s="404"/>
      <c r="AG15" s="405"/>
      <c r="AH15" s="403">
        <v>1865</v>
      </c>
      <c r="AI15" s="404"/>
      <c r="AJ15" s="404"/>
      <c r="AK15" s="404"/>
      <c r="AL15" s="406"/>
      <c r="AM15" s="496"/>
      <c r="AN15" s="401"/>
      <c r="AO15" s="401"/>
      <c r="AP15" s="401"/>
      <c r="AQ15" s="401"/>
      <c r="AR15" s="401"/>
      <c r="AS15" s="401"/>
      <c r="AT15" s="402"/>
      <c r="AU15" s="484"/>
      <c r="AV15" s="485"/>
      <c r="AW15" s="485"/>
      <c r="AX15" s="485"/>
      <c r="AY15" s="419" t="s">
        <v>146</v>
      </c>
      <c r="AZ15" s="420"/>
      <c r="BA15" s="420"/>
      <c r="BB15" s="420"/>
      <c r="BC15" s="420"/>
      <c r="BD15" s="420"/>
      <c r="BE15" s="420"/>
      <c r="BF15" s="420"/>
      <c r="BG15" s="420"/>
      <c r="BH15" s="420"/>
      <c r="BI15" s="420"/>
      <c r="BJ15" s="420"/>
      <c r="BK15" s="420"/>
      <c r="BL15" s="420"/>
      <c r="BM15" s="421"/>
      <c r="BN15" s="422">
        <v>1294599</v>
      </c>
      <c r="BO15" s="423"/>
      <c r="BP15" s="423"/>
      <c r="BQ15" s="423"/>
      <c r="BR15" s="423"/>
      <c r="BS15" s="423"/>
      <c r="BT15" s="423"/>
      <c r="BU15" s="424"/>
      <c r="BV15" s="422">
        <v>1292204</v>
      </c>
      <c r="BW15" s="423"/>
      <c r="BX15" s="423"/>
      <c r="BY15" s="423"/>
      <c r="BZ15" s="423"/>
      <c r="CA15" s="423"/>
      <c r="CB15" s="423"/>
      <c r="CC15" s="424"/>
      <c r="CD15" s="537" t="s">
        <v>147</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148</v>
      </c>
      <c r="M16" s="521"/>
      <c r="N16" s="521"/>
      <c r="O16" s="521"/>
      <c r="P16" s="521"/>
      <c r="Q16" s="522"/>
      <c r="R16" s="515" t="s">
        <v>149</v>
      </c>
      <c r="S16" s="516"/>
      <c r="T16" s="516"/>
      <c r="U16" s="516"/>
      <c r="V16" s="517"/>
      <c r="W16" s="533"/>
      <c r="X16" s="443"/>
      <c r="Y16" s="443"/>
      <c r="Z16" s="443"/>
      <c r="AA16" s="443"/>
      <c r="AB16" s="444"/>
      <c r="AC16" s="523">
        <v>28.9</v>
      </c>
      <c r="AD16" s="524"/>
      <c r="AE16" s="524"/>
      <c r="AF16" s="524"/>
      <c r="AG16" s="525"/>
      <c r="AH16" s="523">
        <v>29.5</v>
      </c>
      <c r="AI16" s="524"/>
      <c r="AJ16" s="524"/>
      <c r="AK16" s="524"/>
      <c r="AL16" s="526"/>
      <c r="AM16" s="496"/>
      <c r="AN16" s="401"/>
      <c r="AO16" s="401"/>
      <c r="AP16" s="401"/>
      <c r="AQ16" s="401"/>
      <c r="AR16" s="401"/>
      <c r="AS16" s="401"/>
      <c r="AT16" s="402"/>
      <c r="AU16" s="484"/>
      <c r="AV16" s="485"/>
      <c r="AW16" s="485"/>
      <c r="AX16" s="485"/>
      <c r="AY16" s="407" t="s">
        <v>150</v>
      </c>
      <c r="AZ16" s="408"/>
      <c r="BA16" s="408"/>
      <c r="BB16" s="408"/>
      <c r="BC16" s="408"/>
      <c r="BD16" s="408"/>
      <c r="BE16" s="408"/>
      <c r="BF16" s="408"/>
      <c r="BG16" s="408"/>
      <c r="BH16" s="408"/>
      <c r="BI16" s="408"/>
      <c r="BJ16" s="408"/>
      <c r="BK16" s="408"/>
      <c r="BL16" s="408"/>
      <c r="BM16" s="409"/>
      <c r="BN16" s="427">
        <v>2878852</v>
      </c>
      <c r="BO16" s="428"/>
      <c r="BP16" s="428"/>
      <c r="BQ16" s="428"/>
      <c r="BR16" s="428"/>
      <c r="BS16" s="428"/>
      <c r="BT16" s="428"/>
      <c r="BU16" s="429"/>
      <c r="BV16" s="427">
        <v>2884875</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151</v>
      </c>
      <c r="N17" s="513"/>
      <c r="O17" s="513"/>
      <c r="P17" s="513"/>
      <c r="Q17" s="514"/>
      <c r="R17" s="515" t="s">
        <v>152</v>
      </c>
      <c r="S17" s="516"/>
      <c r="T17" s="516"/>
      <c r="U17" s="516"/>
      <c r="V17" s="517"/>
      <c r="W17" s="518" t="s">
        <v>153</v>
      </c>
      <c r="X17" s="440"/>
      <c r="Y17" s="440"/>
      <c r="Z17" s="440"/>
      <c r="AA17" s="440"/>
      <c r="AB17" s="441"/>
      <c r="AC17" s="403">
        <v>3506</v>
      </c>
      <c r="AD17" s="404"/>
      <c r="AE17" s="404"/>
      <c r="AF17" s="404"/>
      <c r="AG17" s="405"/>
      <c r="AH17" s="403">
        <v>3505</v>
      </c>
      <c r="AI17" s="404"/>
      <c r="AJ17" s="404"/>
      <c r="AK17" s="404"/>
      <c r="AL17" s="406"/>
      <c r="AM17" s="496"/>
      <c r="AN17" s="401"/>
      <c r="AO17" s="401"/>
      <c r="AP17" s="401"/>
      <c r="AQ17" s="401"/>
      <c r="AR17" s="401"/>
      <c r="AS17" s="401"/>
      <c r="AT17" s="402"/>
      <c r="AU17" s="484"/>
      <c r="AV17" s="485"/>
      <c r="AW17" s="485"/>
      <c r="AX17" s="485"/>
      <c r="AY17" s="407" t="s">
        <v>154</v>
      </c>
      <c r="AZ17" s="408"/>
      <c r="BA17" s="408"/>
      <c r="BB17" s="408"/>
      <c r="BC17" s="408"/>
      <c r="BD17" s="408"/>
      <c r="BE17" s="408"/>
      <c r="BF17" s="408"/>
      <c r="BG17" s="408"/>
      <c r="BH17" s="408"/>
      <c r="BI17" s="408"/>
      <c r="BJ17" s="408"/>
      <c r="BK17" s="408"/>
      <c r="BL17" s="408"/>
      <c r="BM17" s="409"/>
      <c r="BN17" s="427">
        <v>1628422</v>
      </c>
      <c r="BO17" s="428"/>
      <c r="BP17" s="428"/>
      <c r="BQ17" s="428"/>
      <c r="BR17" s="428"/>
      <c r="BS17" s="428"/>
      <c r="BT17" s="428"/>
      <c r="BU17" s="429"/>
      <c r="BV17" s="427">
        <v>1630719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155</v>
      </c>
      <c r="C18" s="490"/>
      <c r="D18" s="490"/>
      <c r="E18" s="491"/>
      <c r="F18" s="491"/>
      <c r="G18" s="491"/>
      <c r="H18" s="491"/>
      <c r="I18" s="491"/>
      <c r="J18" s="491"/>
      <c r="K18" s="491"/>
      <c r="L18" s="492">
        <v>42.97</v>
      </c>
      <c r="M18" s="492"/>
      <c r="N18" s="492"/>
      <c r="O18" s="492"/>
      <c r="P18" s="492"/>
      <c r="Q18" s="492"/>
      <c r="R18" s="493"/>
      <c r="S18" s="493"/>
      <c r="T18" s="493"/>
      <c r="U18" s="493"/>
      <c r="V18" s="494"/>
      <c r="W18" s="508"/>
      <c r="X18" s="509"/>
      <c r="Y18" s="509"/>
      <c r="Z18" s="509"/>
      <c r="AA18" s="509"/>
      <c r="AB18" s="519"/>
      <c r="AC18" s="391">
        <v>57.7</v>
      </c>
      <c r="AD18" s="392"/>
      <c r="AE18" s="392"/>
      <c r="AF18" s="392"/>
      <c r="AG18" s="495"/>
      <c r="AH18" s="391">
        <v>55.5</v>
      </c>
      <c r="AI18" s="392"/>
      <c r="AJ18" s="392"/>
      <c r="AK18" s="392"/>
      <c r="AL18" s="393"/>
      <c r="AM18" s="496"/>
      <c r="AN18" s="401"/>
      <c r="AO18" s="401"/>
      <c r="AP18" s="401"/>
      <c r="AQ18" s="401"/>
      <c r="AR18" s="401"/>
      <c r="AS18" s="401"/>
      <c r="AT18" s="402"/>
      <c r="AU18" s="484"/>
      <c r="AV18" s="485"/>
      <c r="AW18" s="485"/>
      <c r="AX18" s="485"/>
      <c r="AY18" s="407" t="s">
        <v>156</v>
      </c>
      <c r="AZ18" s="408"/>
      <c r="BA18" s="408"/>
      <c r="BB18" s="408"/>
      <c r="BC18" s="408"/>
      <c r="BD18" s="408"/>
      <c r="BE18" s="408"/>
      <c r="BF18" s="408"/>
      <c r="BG18" s="408"/>
      <c r="BH18" s="408"/>
      <c r="BI18" s="408"/>
      <c r="BJ18" s="408"/>
      <c r="BK18" s="408"/>
      <c r="BL18" s="408"/>
      <c r="BM18" s="409"/>
      <c r="BN18" s="427">
        <v>3061216</v>
      </c>
      <c r="BO18" s="428"/>
      <c r="BP18" s="428"/>
      <c r="BQ18" s="428"/>
      <c r="BR18" s="428"/>
      <c r="BS18" s="428"/>
      <c r="BT18" s="428"/>
      <c r="BU18" s="429"/>
      <c r="BV18" s="427">
        <v>3048888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157</v>
      </c>
      <c r="C19" s="490"/>
      <c r="D19" s="490"/>
      <c r="E19" s="491"/>
      <c r="F19" s="491"/>
      <c r="G19" s="491"/>
      <c r="H19" s="491"/>
      <c r="I19" s="491"/>
      <c r="J19" s="491"/>
      <c r="K19" s="491"/>
      <c r="L19" s="497">
        <v>286</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158</v>
      </c>
      <c r="AZ19" s="408"/>
      <c r="BA19" s="408"/>
      <c r="BB19" s="408"/>
      <c r="BC19" s="408"/>
      <c r="BD19" s="408"/>
      <c r="BE19" s="408"/>
      <c r="BF19" s="408"/>
      <c r="BG19" s="408"/>
      <c r="BH19" s="408"/>
      <c r="BI19" s="408"/>
      <c r="BJ19" s="408"/>
      <c r="BK19" s="408"/>
      <c r="BL19" s="408"/>
      <c r="BM19" s="409"/>
      <c r="BN19" s="427">
        <v>4074743</v>
      </c>
      <c r="BO19" s="428"/>
      <c r="BP19" s="428"/>
      <c r="BQ19" s="428"/>
      <c r="BR19" s="428"/>
      <c r="BS19" s="428"/>
      <c r="BT19" s="428"/>
      <c r="BU19" s="429"/>
      <c r="BV19" s="427">
        <v>4018976</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159</v>
      </c>
      <c r="C20" s="490"/>
      <c r="D20" s="490"/>
      <c r="E20" s="491"/>
      <c r="F20" s="491"/>
      <c r="G20" s="491"/>
      <c r="H20" s="491"/>
      <c r="I20" s="491"/>
      <c r="J20" s="491"/>
      <c r="K20" s="491"/>
      <c r="L20" s="497">
        <v>4276</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160</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161</v>
      </c>
      <c r="C22" s="457"/>
      <c r="D22" s="458"/>
      <c r="E22" s="465" t="s">
        <v>1</v>
      </c>
      <c r="F22" s="440"/>
      <c r="G22" s="440"/>
      <c r="H22" s="440"/>
      <c r="I22" s="440"/>
      <c r="J22" s="440"/>
      <c r="K22" s="441"/>
      <c r="L22" s="465" t="s">
        <v>162</v>
      </c>
      <c r="M22" s="440"/>
      <c r="N22" s="440"/>
      <c r="O22" s="440"/>
      <c r="P22" s="441"/>
      <c r="Q22" s="450" t="s">
        <v>163</v>
      </c>
      <c r="R22" s="451"/>
      <c r="S22" s="451"/>
      <c r="T22" s="451"/>
      <c r="U22" s="451"/>
      <c r="V22" s="466"/>
      <c r="W22" s="468" t="s">
        <v>164</v>
      </c>
      <c r="X22" s="457"/>
      <c r="Y22" s="458"/>
      <c r="Z22" s="465" t="s">
        <v>1</v>
      </c>
      <c r="AA22" s="440"/>
      <c r="AB22" s="440"/>
      <c r="AC22" s="440"/>
      <c r="AD22" s="440"/>
      <c r="AE22" s="440"/>
      <c r="AF22" s="440"/>
      <c r="AG22" s="441"/>
      <c r="AH22" s="439" t="s">
        <v>165</v>
      </c>
      <c r="AI22" s="440"/>
      <c r="AJ22" s="440"/>
      <c r="AK22" s="440"/>
      <c r="AL22" s="441"/>
      <c r="AM22" s="439" t="s">
        <v>166</v>
      </c>
      <c r="AN22" s="445"/>
      <c r="AO22" s="445"/>
      <c r="AP22" s="445"/>
      <c r="AQ22" s="445"/>
      <c r="AR22" s="446"/>
      <c r="AS22" s="450" t="s">
        <v>163</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167</v>
      </c>
      <c r="AZ23" s="420"/>
      <c r="BA23" s="420"/>
      <c r="BB23" s="420"/>
      <c r="BC23" s="420"/>
      <c r="BD23" s="420"/>
      <c r="BE23" s="420"/>
      <c r="BF23" s="420"/>
      <c r="BG23" s="420"/>
      <c r="BH23" s="420"/>
      <c r="BI23" s="420"/>
      <c r="BJ23" s="420"/>
      <c r="BK23" s="420"/>
      <c r="BL23" s="420"/>
      <c r="BM23" s="421"/>
      <c r="BN23" s="427">
        <v>4290065</v>
      </c>
      <c r="BO23" s="428"/>
      <c r="BP23" s="428"/>
      <c r="BQ23" s="428"/>
      <c r="BR23" s="428"/>
      <c r="BS23" s="428"/>
      <c r="BT23" s="428"/>
      <c r="BU23" s="429"/>
      <c r="BV23" s="427">
        <v>4423645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168</v>
      </c>
      <c r="F24" s="401"/>
      <c r="G24" s="401"/>
      <c r="H24" s="401"/>
      <c r="I24" s="401"/>
      <c r="J24" s="401"/>
      <c r="K24" s="402"/>
      <c r="L24" s="403">
        <v>1</v>
      </c>
      <c r="M24" s="404"/>
      <c r="N24" s="404"/>
      <c r="O24" s="404"/>
      <c r="P24" s="405"/>
      <c r="Q24" s="403">
        <v>8460</v>
      </c>
      <c r="R24" s="404"/>
      <c r="S24" s="404"/>
      <c r="T24" s="404"/>
      <c r="U24" s="404"/>
      <c r="V24" s="405"/>
      <c r="W24" s="469"/>
      <c r="X24" s="460"/>
      <c r="Y24" s="461"/>
      <c r="Z24" s="400" t="s">
        <v>169</v>
      </c>
      <c r="AA24" s="401"/>
      <c r="AB24" s="401"/>
      <c r="AC24" s="401"/>
      <c r="AD24" s="401"/>
      <c r="AE24" s="401"/>
      <c r="AF24" s="401"/>
      <c r="AG24" s="402"/>
      <c r="AH24" s="403">
        <v>98</v>
      </c>
      <c r="AI24" s="404"/>
      <c r="AJ24" s="404"/>
      <c r="AK24" s="404"/>
      <c r="AL24" s="405"/>
      <c r="AM24" s="403">
        <v>313208</v>
      </c>
      <c r="AN24" s="404"/>
      <c r="AO24" s="404"/>
      <c r="AP24" s="404"/>
      <c r="AQ24" s="404"/>
      <c r="AR24" s="405"/>
      <c r="AS24" s="403">
        <v>3196</v>
      </c>
      <c r="AT24" s="404"/>
      <c r="AU24" s="404"/>
      <c r="AV24" s="404"/>
      <c r="AW24" s="404"/>
      <c r="AX24" s="406"/>
      <c r="AY24" s="394" t="s">
        <v>170</v>
      </c>
      <c r="AZ24" s="395"/>
      <c r="BA24" s="395"/>
      <c r="BB24" s="395"/>
      <c r="BC24" s="395"/>
      <c r="BD24" s="395"/>
      <c r="BE24" s="395"/>
      <c r="BF24" s="395"/>
      <c r="BG24" s="395"/>
      <c r="BH24" s="395"/>
      <c r="BI24" s="395"/>
      <c r="BJ24" s="395"/>
      <c r="BK24" s="395"/>
      <c r="BL24" s="395"/>
      <c r="BM24" s="396"/>
      <c r="BN24" s="427">
        <v>3800831</v>
      </c>
      <c r="BO24" s="428"/>
      <c r="BP24" s="428"/>
      <c r="BQ24" s="428"/>
      <c r="BR24" s="428"/>
      <c r="BS24" s="428"/>
      <c r="BT24" s="428"/>
      <c r="BU24" s="429"/>
      <c r="BV24" s="427">
        <v>3892041</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171</v>
      </c>
      <c r="F25" s="401"/>
      <c r="G25" s="401"/>
      <c r="H25" s="401"/>
      <c r="I25" s="401"/>
      <c r="J25" s="401"/>
      <c r="K25" s="402"/>
      <c r="L25" s="403">
        <v>1</v>
      </c>
      <c r="M25" s="404"/>
      <c r="N25" s="404"/>
      <c r="O25" s="404"/>
      <c r="P25" s="405"/>
      <c r="Q25" s="403">
        <v>6760</v>
      </c>
      <c r="R25" s="404"/>
      <c r="S25" s="404"/>
      <c r="T25" s="404"/>
      <c r="U25" s="404"/>
      <c r="V25" s="405"/>
      <c r="W25" s="469"/>
      <c r="X25" s="460"/>
      <c r="Y25" s="461"/>
      <c r="Z25" s="400" t="s">
        <v>172</v>
      </c>
      <c r="AA25" s="401"/>
      <c r="AB25" s="401"/>
      <c r="AC25" s="401"/>
      <c r="AD25" s="401"/>
      <c r="AE25" s="401"/>
      <c r="AF25" s="401"/>
      <c r="AG25" s="402"/>
      <c r="AH25" s="403" t="s">
        <v>136</v>
      </c>
      <c r="AI25" s="404"/>
      <c r="AJ25" s="404"/>
      <c r="AK25" s="404"/>
      <c r="AL25" s="405"/>
      <c r="AM25" s="403" t="s">
        <v>173</v>
      </c>
      <c r="AN25" s="404"/>
      <c r="AO25" s="404"/>
      <c r="AP25" s="404"/>
      <c r="AQ25" s="404"/>
      <c r="AR25" s="405"/>
      <c r="AS25" s="403" t="s">
        <v>173</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348169</v>
      </c>
      <c r="BO25" s="423"/>
      <c r="BP25" s="423"/>
      <c r="BQ25" s="423"/>
      <c r="BR25" s="423"/>
      <c r="BS25" s="423"/>
      <c r="BT25" s="423"/>
      <c r="BU25" s="424"/>
      <c r="BV25" s="422">
        <v>300380</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6350</v>
      </c>
      <c r="R26" s="404"/>
      <c r="S26" s="404"/>
      <c r="T26" s="404"/>
      <c r="U26" s="404"/>
      <c r="V26" s="405"/>
      <c r="W26" s="469"/>
      <c r="X26" s="460"/>
      <c r="Y26" s="461"/>
      <c r="Z26" s="400" t="s">
        <v>176</v>
      </c>
      <c r="AA26" s="482"/>
      <c r="AB26" s="482"/>
      <c r="AC26" s="482"/>
      <c r="AD26" s="482"/>
      <c r="AE26" s="482"/>
      <c r="AF26" s="482"/>
      <c r="AG26" s="483"/>
      <c r="AH26" s="403">
        <v>1</v>
      </c>
      <c r="AI26" s="404"/>
      <c r="AJ26" s="404"/>
      <c r="AK26" s="404"/>
      <c r="AL26" s="405"/>
      <c r="AM26" s="403" t="s">
        <v>177</v>
      </c>
      <c r="AN26" s="404"/>
      <c r="AO26" s="404"/>
      <c r="AP26" s="404"/>
      <c r="AQ26" s="404"/>
      <c r="AR26" s="405"/>
      <c r="AS26" s="403" t="s">
        <v>177</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173</v>
      </c>
      <c r="BO26" s="428"/>
      <c r="BP26" s="428"/>
      <c r="BQ26" s="428"/>
      <c r="BR26" s="428"/>
      <c r="BS26" s="428"/>
      <c r="BT26" s="428"/>
      <c r="BU26" s="429"/>
      <c r="BV26" s="427" t="s">
        <v>173</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3380</v>
      </c>
      <c r="R27" s="404"/>
      <c r="S27" s="404"/>
      <c r="T27" s="404"/>
      <c r="U27" s="404"/>
      <c r="V27" s="405"/>
      <c r="W27" s="469"/>
      <c r="X27" s="460"/>
      <c r="Y27" s="461"/>
      <c r="Z27" s="400" t="s">
        <v>180</v>
      </c>
      <c r="AA27" s="401"/>
      <c r="AB27" s="401"/>
      <c r="AC27" s="401"/>
      <c r="AD27" s="401"/>
      <c r="AE27" s="401"/>
      <c r="AF27" s="401"/>
      <c r="AG27" s="402"/>
      <c r="AH27" s="403">
        <v>14</v>
      </c>
      <c r="AI27" s="404"/>
      <c r="AJ27" s="404"/>
      <c r="AK27" s="404"/>
      <c r="AL27" s="405"/>
      <c r="AM27" s="403">
        <v>45133</v>
      </c>
      <c r="AN27" s="404"/>
      <c r="AO27" s="404"/>
      <c r="AP27" s="404"/>
      <c r="AQ27" s="404"/>
      <c r="AR27" s="405"/>
      <c r="AS27" s="403">
        <v>3224</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120120</v>
      </c>
      <c r="BO27" s="431"/>
      <c r="BP27" s="431"/>
      <c r="BQ27" s="431"/>
      <c r="BR27" s="431"/>
      <c r="BS27" s="431"/>
      <c r="BT27" s="431"/>
      <c r="BU27" s="432"/>
      <c r="BV27" s="430">
        <v>120092</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2540</v>
      </c>
      <c r="R28" s="404"/>
      <c r="S28" s="404"/>
      <c r="T28" s="404"/>
      <c r="U28" s="404"/>
      <c r="V28" s="405"/>
      <c r="W28" s="469"/>
      <c r="X28" s="460"/>
      <c r="Y28" s="461"/>
      <c r="Z28" s="400" t="s">
        <v>183</v>
      </c>
      <c r="AA28" s="401"/>
      <c r="AB28" s="401"/>
      <c r="AC28" s="401"/>
      <c r="AD28" s="401"/>
      <c r="AE28" s="401"/>
      <c r="AF28" s="401"/>
      <c r="AG28" s="402"/>
      <c r="AH28" s="403" t="s">
        <v>184</v>
      </c>
      <c r="AI28" s="404"/>
      <c r="AJ28" s="404"/>
      <c r="AK28" s="404"/>
      <c r="AL28" s="405"/>
      <c r="AM28" s="403" t="s">
        <v>184</v>
      </c>
      <c r="AN28" s="404"/>
      <c r="AO28" s="404"/>
      <c r="AP28" s="404"/>
      <c r="AQ28" s="404"/>
      <c r="AR28" s="405"/>
      <c r="AS28" s="403" t="s">
        <v>173</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855141</v>
      </c>
      <c r="BO28" s="423"/>
      <c r="BP28" s="423"/>
      <c r="BQ28" s="423"/>
      <c r="BR28" s="423"/>
      <c r="BS28" s="423"/>
      <c r="BT28" s="423"/>
      <c r="BU28" s="424"/>
      <c r="BV28" s="422">
        <v>944039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10</v>
      </c>
      <c r="M29" s="404"/>
      <c r="N29" s="404"/>
      <c r="O29" s="404"/>
      <c r="P29" s="405"/>
      <c r="Q29" s="403">
        <v>2280</v>
      </c>
      <c r="R29" s="404"/>
      <c r="S29" s="404"/>
      <c r="T29" s="404"/>
      <c r="U29" s="404"/>
      <c r="V29" s="405"/>
      <c r="W29" s="470"/>
      <c r="X29" s="471"/>
      <c r="Y29" s="472"/>
      <c r="Z29" s="400" t="s">
        <v>187</v>
      </c>
      <c r="AA29" s="401"/>
      <c r="AB29" s="401"/>
      <c r="AC29" s="401"/>
      <c r="AD29" s="401"/>
      <c r="AE29" s="401"/>
      <c r="AF29" s="401"/>
      <c r="AG29" s="402"/>
      <c r="AH29" s="403">
        <v>112</v>
      </c>
      <c r="AI29" s="404"/>
      <c r="AJ29" s="404"/>
      <c r="AK29" s="404"/>
      <c r="AL29" s="405"/>
      <c r="AM29" s="403">
        <v>358341</v>
      </c>
      <c r="AN29" s="404"/>
      <c r="AO29" s="404"/>
      <c r="AP29" s="404"/>
      <c r="AQ29" s="404"/>
      <c r="AR29" s="405"/>
      <c r="AS29" s="403">
        <v>3199</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133717</v>
      </c>
      <c r="BO29" s="428"/>
      <c r="BP29" s="428"/>
      <c r="BQ29" s="428"/>
      <c r="BR29" s="428"/>
      <c r="BS29" s="428"/>
      <c r="BT29" s="428"/>
      <c r="BU29" s="429"/>
      <c r="BV29" s="427">
        <v>133704</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99</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1765918</v>
      </c>
      <c r="BO30" s="431"/>
      <c r="BP30" s="431"/>
      <c r="BQ30" s="431"/>
      <c r="BR30" s="431"/>
      <c r="BS30" s="431"/>
      <c r="BT30" s="431"/>
      <c r="BU30" s="432"/>
      <c r="BV30" s="430">
        <v>1860029</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198</v>
      </c>
      <c r="AN33" s="390"/>
      <c r="AO33" s="389" t="s">
        <v>197</v>
      </c>
      <c r="AP33" s="389"/>
      <c r="AQ33" s="389"/>
      <c r="AR33" s="389"/>
      <c r="AS33" s="389"/>
      <c r="AT33" s="389"/>
      <c r="AU33" s="389"/>
      <c r="AV33" s="389"/>
      <c r="AW33" s="389"/>
      <c r="AX33" s="389"/>
      <c r="AY33" s="389"/>
      <c r="AZ33" s="389"/>
      <c r="BA33" s="389"/>
      <c r="BB33" s="389"/>
      <c r="BC33" s="389"/>
      <c r="BD33" s="216"/>
      <c r="BE33" s="389" t="s">
        <v>199</v>
      </c>
      <c r="BF33" s="389"/>
      <c r="BG33" s="389" t="s">
        <v>200</v>
      </c>
      <c r="BH33" s="389"/>
      <c r="BI33" s="389"/>
      <c r="BJ33" s="389"/>
      <c r="BK33" s="389"/>
      <c r="BL33" s="389"/>
      <c r="BM33" s="389"/>
      <c r="BN33" s="389"/>
      <c r="BO33" s="389"/>
      <c r="BP33" s="389"/>
      <c r="BQ33" s="389"/>
      <c r="BR33" s="389"/>
      <c r="BS33" s="389"/>
      <c r="BT33" s="389"/>
      <c r="BU33" s="389"/>
      <c r="BV33" s="216"/>
      <c r="BW33" s="390" t="s">
        <v>199</v>
      </c>
      <c r="BX33" s="390"/>
      <c r="BY33" s="389" t="s">
        <v>201</v>
      </c>
      <c r="BZ33" s="389"/>
      <c r="CA33" s="389"/>
      <c r="CB33" s="389"/>
      <c r="CC33" s="389"/>
      <c r="CD33" s="389"/>
      <c r="CE33" s="389"/>
      <c r="CF33" s="389"/>
      <c r="CG33" s="389"/>
      <c r="CH33" s="389"/>
      <c r="CI33" s="389"/>
      <c r="CJ33" s="389"/>
      <c r="CK33" s="389"/>
      <c r="CL33" s="389"/>
      <c r="CM33" s="389"/>
      <c r="CN33" s="215"/>
      <c r="CO33" s="390" t="s">
        <v>198</v>
      </c>
      <c r="CP33" s="390"/>
      <c r="CQ33" s="389" t="s">
        <v>202</v>
      </c>
      <c r="CR33" s="389"/>
      <c r="CS33" s="389"/>
      <c r="CT33" s="389"/>
      <c r="CU33" s="389"/>
      <c r="CV33" s="389"/>
      <c r="CW33" s="389"/>
      <c r="CX33" s="389"/>
      <c r="CY33" s="389"/>
      <c r="CZ33" s="389"/>
      <c r="DA33" s="389"/>
      <c r="DB33" s="389"/>
      <c r="DC33" s="389"/>
      <c r="DD33" s="389"/>
      <c r="DE33" s="389"/>
      <c r="DF33" s="215"/>
      <c r="DG33" s="388" t="s">
        <v>203</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国民健康保険特別会計（事業勘定）</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6</v>
      </c>
      <c r="BF34" s="386"/>
      <c r="BG34" s="385" t="str">
        <f>IF('各会計、関係団体の財政状況及び健全化判断比率'!B32="","",'各会計、関係団体の財政状況及び健全化判断比率'!B32)</f>
        <v>公共下水道事業特別会計</v>
      </c>
      <c r="BH34" s="385"/>
      <c r="BI34" s="385"/>
      <c r="BJ34" s="385"/>
      <c r="BK34" s="385"/>
      <c r="BL34" s="385"/>
      <c r="BM34" s="385"/>
      <c r="BN34" s="385"/>
      <c r="BO34" s="385"/>
      <c r="BP34" s="385"/>
      <c r="BQ34" s="385"/>
      <c r="BR34" s="385"/>
      <c r="BS34" s="385"/>
      <c r="BT34" s="385"/>
      <c r="BU34" s="385"/>
      <c r="BV34" s="213"/>
      <c r="BW34" s="386">
        <f>IF(BY34="","",MAX(C34:D43,U34:V43,AM34:AN43,BE34:BF43)+1)</f>
        <v>7</v>
      </c>
      <c r="BX34" s="386"/>
      <c r="BY34" s="385" t="str">
        <f>IF('各会計、関係団体の財政状況及び健全化判断比率'!B68="","",'各会計、関係団体の財政状況及び健全化判断比率'!B68)</f>
        <v>公立藤田病院組合 病院事業会計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(一財)桑折町振興公社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介護保険特別会計（保険事業勘定）</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8</v>
      </c>
      <c r="BX35" s="386"/>
      <c r="BY35" s="385" t="str">
        <f>IF('各会計、関係団体の財政状況及び健全化判断比率'!B69="","",'各会計、関係団体の財政状況及び健全化判断比率'!B69)</f>
        <v>伊達地方消防組合 一般会計</v>
      </c>
      <c r="BZ35" s="385"/>
      <c r="CA35" s="385"/>
      <c r="CB35" s="385"/>
      <c r="CC35" s="385"/>
      <c r="CD35" s="385"/>
      <c r="CE35" s="385"/>
      <c r="CF35" s="385"/>
      <c r="CG35" s="385"/>
      <c r="CH35" s="385"/>
      <c r="CI35" s="385"/>
      <c r="CJ35" s="385"/>
      <c r="CK35" s="385"/>
      <c r="CL35" s="385"/>
      <c r="CM35" s="385"/>
      <c r="CN35" s="213"/>
      <c r="CO35" s="386">
        <f t="shared" ref="CO35:CO43" si="3">IF(CQ35="","",CO34+1)</f>
        <v>18</v>
      </c>
      <c r="CP35" s="386"/>
      <c r="CQ35" s="385" t="str">
        <f>IF('各会計、関係団体の財政状況及び健全化判断比率'!BS8="","",'各会計、関係団体の財政状況及び健全化判断比率'!BS8)</f>
        <v>福島地方土地開発公社</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9</v>
      </c>
      <c r="BX36" s="386"/>
      <c r="BY36" s="385" t="str">
        <f>IF('各会計、関係団体の財政状況及び健全化判断比率'!B70="","",'各会計、関係団体の財政状況及び健全化判断比率'!B70)</f>
        <v>伊達地方衛生処理組合 一般会計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10</v>
      </c>
      <c r="BX37" s="386"/>
      <c r="BY37" s="385" t="str">
        <f>IF('各会計、関係団体の財政状況及び健全化判断比率'!B71="","",'各会計、関係団体の財政状況及び健全化判断比率'!B71)</f>
        <v>伊達地方衛生処理組合 し尿処理事業特別会計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11</v>
      </c>
      <c r="BX38" s="386"/>
      <c r="BY38" s="385" t="str">
        <f>IF('各会計、関係団体の財政状況及び健全化判断比率'!B72="","",'各会計、関係団体の財政状況及び健全化判断比率'!B72)</f>
        <v>伊達地方衛生処理組合 ごみ処理事業特別会計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12</v>
      </c>
      <c r="BX39" s="386"/>
      <c r="BY39" s="385" t="str">
        <f>IF('各会計、関係団体の財政状況及び健全化判断比率'!B73="","",'各会計、関係団体の財政状況及び健全化判断比率'!B73)</f>
        <v>福島地方水道用水供給企業団 福島地方水道企業団会計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13</v>
      </c>
      <c r="BX40" s="386"/>
      <c r="BY40" s="385" t="str">
        <f>IF('各会計、関係団体の財政状況及び健全化判断比率'!B74="","",'各会計、関係団体の財政状況及び健全化判断比率'!B74)</f>
        <v>福島県後期高齢者医療広域連合 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14</v>
      </c>
      <c r="BX41" s="386"/>
      <c r="BY41" s="385" t="str">
        <f>IF('各会計、関係団体の財政状況及び健全化判断比率'!B75="","",'各会計、関係団体の財政状況及び健全化判断比率'!B75)</f>
        <v>福島県後期高齢者医療広域連合 後期高齢者医療特別会計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15</v>
      </c>
      <c r="BX42" s="386"/>
      <c r="BY42" s="385" t="str">
        <f>IF('各会計、関係団体の財政状況及び健全化判断比率'!B76="","",'各会計、関係団体の財政状況及び健全化判断比率'!B76)</f>
        <v>福島県市町村総合事務組合 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16</v>
      </c>
      <c r="BX43" s="386"/>
      <c r="BY43" s="385" t="str">
        <f>IF('各会計、関係団体の財政状況及び健全化判断比率'!B77="","",'各会計、関係団体の財政状況及び健全化判断比率'!B77)</f>
        <v>福島県市町村総合事務組合 消防補償等特別会計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dg/7XFnAB8R9mjB7ZmEVxVfMQ9OBdOLQOeeP+Rw4iGiVIREgITe1vRvUFPGcn/WdF0cLyaen/a6a5rtV8sYNQ==" saltValue="0UvfBV4OO/tqR+8drDKb6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06" t="s">
        <v>552</v>
      </c>
      <c r="D34" s="1206"/>
      <c r="E34" s="1207"/>
      <c r="F34" s="32">
        <v>6.41</v>
      </c>
      <c r="G34" s="33">
        <v>8.9</v>
      </c>
      <c r="H34" s="33">
        <v>11.28</v>
      </c>
      <c r="I34" s="33">
        <v>11.62</v>
      </c>
      <c r="J34" s="34">
        <v>13.09</v>
      </c>
      <c r="K34" s="22"/>
      <c r="L34" s="22"/>
      <c r="M34" s="22"/>
      <c r="N34" s="22"/>
      <c r="O34" s="22"/>
      <c r="P34" s="22"/>
    </row>
    <row r="35" spans="1:16" ht="39" customHeight="1" x14ac:dyDescent="0.15">
      <c r="A35" s="22"/>
      <c r="B35" s="35"/>
      <c r="C35" s="1200" t="s">
        <v>553</v>
      </c>
      <c r="D35" s="1201"/>
      <c r="E35" s="1202"/>
      <c r="F35" s="36">
        <v>7.96</v>
      </c>
      <c r="G35" s="37">
        <v>14.78</v>
      </c>
      <c r="H35" s="37">
        <v>8.89</v>
      </c>
      <c r="I35" s="37">
        <v>6.28</v>
      </c>
      <c r="J35" s="38">
        <v>7.93</v>
      </c>
      <c r="K35" s="22"/>
      <c r="L35" s="22"/>
      <c r="M35" s="22"/>
      <c r="N35" s="22"/>
      <c r="O35" s="22"/>
      <c r="P35" s="22"/>
    </row>
    <row r="36" spans="1:16" ht="39" customHeight="1" x14ac:dyDescent="0.15">
      <c r="A36" s="22"/>
      <c r="B36" s="35"/>
      <c r="C36" s="1200" t="s">
        <v>554</v>
      </c>
      <c r="D36" s="1201"/>
      <c r="E36" s="1202"/>
      <c r="F36" s="36">
        <v>0.38</v>
      </c>
      <c r="G36" s="37">
        <v>1.33</v>
      </c>
      <c r="H36" s="37">
        <v>1.52</v>
      </c>
      <c r="I36" s="37">
        <v>1.84</v>
      </c>
      <c r="J36" s="38">
        <v>2.19</v>
      </c>
      <c r="K36" s="22"/>
      <c r="L36" s="22"/>
      <c r="M36" s="22"/>
      <c r="N36" s="22"/>
      <c r="O36" s="22"/>
      <c r="P36" s="22"/>
    </row>
    <row r="37" spans="1:16" ht="39" customHeight="1" x14ac:dyDescent="0.15">
      <c r="A37" s="22"/>
      <c r="B37" s="35"/>
      <c r="C37" s="1200" t="s">
        <v>555</v>
      </c>
      <c r="D37" s="1201"/>
      <c r="E37" s="1202"/>
      <c r="F37" s="36">
        <v>2.91</v>
      </c>
      <c r="G37" s="37">
        <v>2.29</v>
      </c>
      <c r="H37" s="37">
        <v>1.1000000000000001</v>
      </c>
      <c r="I37" s="37">
        <v>2.29</v>
      </c>
      <c r="J37" s="38">
        <v>1.65</v>
      </c>
      <c r="K37" s="22"/>
      <c r="L37" s="22"/>
      <c r="M37" s="22"/>
      <c r="N37" s="22"/>
      <c r="O37" s="22"/>
      <c r="P37" s="22"/>
    </row>
    <row r="38" spans="1:16" ht="39" customHeight="1" x14ac:dyDescent="0.15">
      <c r="A38" s="22"/>
      <c r="B38" s="35"/>
      <c r="C38" s="1200" t="s">
        <v>556</v>
      </c>
      <c r="D38" s="1201"/>
      <c r="E38" s="1202"/>
      <c r="F38" s="36">
        <v>0.26</v>
      </c>
      <c r="G38" s="37">
        <v>0.24</v>
      </c>
      <c r="H38" s="37">
        <v>0.28000000000000003</v>
      </c>
      <c r="I38" s="37">
        <v>0.13</v>
      </c>
      <c r="J38" s="38">
        <v>0.14000000000000001</v>
      </c>
      <c r="K38" s="22"/>
      <c r="L38" s="22"/>
      <c r="M38" s="22"/>
      <c r="N38" s="22"/>
      <c r="O38" s="22"/>
      <c r="P38" s="22"/>
    </row>
    <row r="39" spans="1:16" ht="39" customHeight="1" x14ac:dyDescent="0.15">
      <c r="A39" s="22"/>
      <c r="B39" s="35"/>
      <c r="C39" s="1200" t="s">
        <v>557</v>
      </c>
      <c r="D39" s="1201"/>
      <c r="E39" s="1202"/>
      <c r="F39" s="36">
        <v>0</v>
      </c>
      <c r="G39" s="37">
        <v>0</v>
      </c>
      <c r="H39" s="37">
        <v>0</v>
      </c>
      <c r="I39" s="37">
        <v>0</v>
      </c>
      <c r="J39" s="38">
        <v>0.01</v>
      </c>
      <c r="K39" s="22"/>
      <c r="L39" s="22"/>
      <c r="M39" s="22"/>
      <c r="N39" s="22"/>
      <c r="O39" s="22"/>
      <c r="P39" s="22"/>
    </row>
    <row r="40" spans="1:16" ht="39" customHeight="1" x14ac:dyDescent="0.15">
      <c r="A40" s="22"/>
      <c r="B40" s="35"/>
      <c r="C40" s="1200"/>
      <c r="D40" s="1201"/>
      <c r="E40" s="1202"/>
      <c r="F40" s="36"/>
      <c r="G40" s="37"/>
      <c r="H40" s="37"/>
      <c r="I40" s="37"/>
      <c r="J40" s="38"/>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558</v>
      </c>
      <c r="D42" s="1201"/>
      <c r="E42" s="1202"/>
      <c r="F42" s="36" t="s">
        <v>501</v>
      </c>
      <c r="G42" s="37" t="s">
        <v>501</v>
      </c>
      <c r="H42" s="37" t="s">
        <v>501</v>
      </c>
      <c r="I42" s="37" t="s">
        <v>501</v>
      </c>
      <c r="J42" s="38" t="s">
        <v>501</v>
      </c>
      <c r="K42" s="22"/>
      <c r="L42" s="22"/>
      <c r="M42" s="22"/>
      <c r="N42" s="22"/>
      <c r="O42" s="22"/>
      <c r="P42" s="22"/>
    </row>
    <row r="43" spans="1:16" ht="39" customHeight="1" thickBot="1" x14ac:dyDescent="0.2">
      <c r="A43" s="22"/>
      <c r="B43" s="40"/>
      <c r="C43" s="1203" t="s">
        <v>559</v>
      </c>
      <c r="D43" s="1204"/>
      <c r="E43" s="1205"/>
      <c r="F43" s="41" t="s">
        <v>501</v>
      </c>
      <c r="G43" s="42" t="s">
        <v>501</v>
      </c>
      <c r="H43" s="42" t="s">
        <v>501</v>
      </c>
      <c r="I43" s="42" t="s">
        <v>501</v>
      </c>
      <c r="J43" s="43" t="s">
        <v>501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wQJVqIrKVPLx1WKHs8n5kRWsNTFze8IdUlot1M/zjuwMHrv9mG36mi9Z1JPpfrW2lf9SVcRGHps9E7GGEaE1g==" saltValue="qG5KuNqXXV9BxdytACnpe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441</v>
      </c>
      <c r="L45" s="60">
        <v>420</v>
      </c>
      <c r="M45" s="60">
        <v>430</v>
      </c>
      <c r="N45" s="60">
        <v>432</v>
      </c>
      <c r="O45" s="61">
        <v>416</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501</v>
      </c>
      <c r="L46" s="64" t="s">
        <v>501</v>
      </c>
      <c r="M46" s="64" t="s">
        <v>501</v>
      </c>
      <c r="N46" s="64" t="s">
        <v>501</v>
      </c>
      <c r="O46" s="65" t="s">
        <v>501</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501</v>
      </c>
      <c r="L47" s="64" t="s">
        <v>501</v>
      </c>
      <c r="M47" s="64" t="s">
        <v>501</v>
      </c>
      <c r="N47" s="64" t="s">
        <v>501</v>
      </c>
      <c r="O47" s="65" t="s">
        <v>501</v>
      </c>
      <c r="P47" s="48"/>
      <c r="Q47" s="48"/>
      <c r="R47" s="48"/>
      <c r="S47" s="48"/>
      <c r="T47" s="48"/>
      <c r="U47" s="48"/>
    </row>
    <row r="48" spans="1:21" ht="30.75" customHeight="1" x14ac:dyDescent="0.15">
      <c r="A48" s="48"/>
      <c r="B48" s="1228"/>
      <c r="C48" s="1229"/>
      <c r="D48" s="62"/>
      <c r="E48" s="1210" t="s">
        <v>15</v>
      </c>
      <c r="F48" s="1210"/>
      <c r="G48" s="1210"/>
      <c r="H48" s="1210"/>
      <c r="I48" s="1210"/>
      <c r="J48" s="1211"/>
      <c r="K48" s="63">
        <v>122</v>
      </c>
      <c r="L48" s="64">
        <v>124</v>
      </c>
      <c r="M48" s="64">
        <v>130</v>
      </c>
      <c r="N48" s="64">
        <v>132</v>
      </c>
      <c r="O48" s="65">
        <v>141</v>
      </c>
      <c r="P48" s="48"/>
      <c r="Q48" s="48"/>
      <c r="R48" s="48"/>
      <c r="S48" s="48"/>
      <c r="T48" s="48"/>
      <c r="U48" s="48"/>
    </row>
    <row r="49" spans="1:21" ht="30.75" customHeight="1" x14ac:dyDescent="0.15">
      <c r="A49" s="48"/>
      <c r="B49" s="1228"/>
      <c r="C49" s="1229"/>
      <c r="D49" s="62"/>
      <c r="E49" s="1210" t="s">
        <v>16</v>
      </c>
      <c r="F49" s="1210"/>
      <c r="G49" s="1210"/>
      <c r="H49" s="1210"/>
      <c r="I49" s="1210"/>
      <c r="J49" s="1211"/>
      <c r="K49" s="63">
        <v>52</v>
      </c>
      <c r="L49" s="64">
        <v>55</v>
      </c>
      <c r="M49" s="64">
        <v>69</v>
      </c>
      <c r="N49" s="64">
        <v>81</v>
      </c>
      <c r="O49" s="65">
        <v>85</v>
      </c>
      <c r="P49" s="48"/>
      <c r="Q49" s="48"/>
      <c r="R49" s="48"/>
      <c r="S49" s="48"/>
      <c r="T49" s="48"/>
      <c r="U49" s="48"/>
    </row>
    <row r="50" spans="1:21" ht="30.75" customHeight="1" x14ac:dyDescent="0.15">
      <c r="A50" s="48"/>
      <c r="B50" s="1228"/>
      <c r="C50" s="1229"/>
      <c r="D50" s="62"/>
      <c r="E50" s="1210" t="s">
        <v>17</v>
      </c>
      <c r="F50" s="1210"/>
      <c r="G50" s="1210"/>
      <c r="H50" s="1210"/>
      <c r="I50" s="1210"/>
      <c r="J50" s="1211"/>
      <c r="K50" s="63">
        <v>42</v>
      </c>
      <c r="L50" s="64">
        <v>104</v>
      </c>
      <c r="M50" s="64">
        <v>134</v>
      </c>
      <c r="N50" s="64">
        <v>88</v>
      </c>
      <c r="O50" s="65">
        <v>35</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501</v>
      </c>
      <c r="L51" s="64" t="s">
        <v>501</v>
      </c>
      <c r="M51" s="64" t="s">
        <v>501</v>
      </c>
      <c r="N51" s="64" t="s">
        <v>501</v>
      </c>
      <c r="O51" s="65" t="s">
        <v>501</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364</v>
      </c>
      <c r="L52" s="64">
        <v>358</v>
      </c>
      <c r="M52" s="64">
        <v>373</v>
      </c>
      <c r="N52" s="64">
        <v>380</v>
      </c>
      <c r="O52" s="65">
        <v>368</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293</v>
      </c>
      <c r="L53" s="69">
        <v>345</v>
      </c>
      <c r="M53" s="69">
        <v>390</v>
      </c>
      <c r="N53" s="69">
        <v>353</v>
      </c>
      <c r="O53" s="70">
        <v>309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560</v>
      </c>
      <c r="L56" s="80" t="s">
        <v>561</v>
      </c>
      <c r="M56" s="80" t="s">
        <v>562</v>
      </c>
      <c r="N56" s="80" t="s">
        <v>563</v>
      </c>
      <c r="O56" s="81" t="s">
        <v>564</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585</v>
      </c>
      <c r="L57" s="83" t="s">
        <v>501</v>
      </c>
      <c r="M57" s="83" t="s">
        <v>501</v>
      </c>
      <c r="N57" s="83" t="s">
        <v>501</v>
      </c>
      <c r="O57" s="84" t="s">
        <v>501</v>
      </c>
    </row>
    <row r="58" spans="1:21" ht="31.5" customHeight="1" thickBot="1" x14ac:dyDescent="0.2">
      <c r="B58" s="1218"/>
      <c r="C58" s="1219"/>
      <c r="D58" s="1223" t="s">
        <v>27</v>
      </c>
      <c r="E58" s="1224"/>
      <c r="F58" s="1224"/>
      <c r="G58" s="1224"/>
      <c r="H58" s="1224"/>
      <c r="I58" s="1224"/>
      <c r="J58" s="1225"/>
      <c r="K58" s="85" t="s">
        <v>501</v>
      </c>
      <c r="L58" s="86" t="s">
        <v>501</v>
      </c>
      <c r="M58" s="86" t="s">
        <v>501</v>
      </c>
      <c r="N58" s="86" t="s">
        <v>501</v>
      </c>
      <c r="O58" s="87" t="s">
        <v>501</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elUQumv0ekpbPFstTp+8XTT3gfsGd/g7vxUyuVu/4FVtBMoLuo40NStUGGRqWbL459fKeTYi4pbUUJ3VCV6zA==" saltValue="q0yeDr+CAe5hAli9JmRr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543</v>
      </c>
      <c r="J40" s="99" t="s">
        <v>544</v>
      </c>
      <c r="K40" s="99" t="s">
        <v>545</v>
      </c>
      <c r="L40" s="99" t="s">
        <v>546</v>
      </c>
      <c r="M40" s="100" t="s">
        <v>547</v>
      </c>
    </row>
    <row r="41" spans="2:13" ht="27.75" customHeight="1" x14ac:dyDescent="0.15">
      <c r="B41" s="1246" t="s">
        <v>30</v>
      </c>
      <c r="C41" s="1247"/>
      <c r="D41" s="101"/>
      <c r="E41" s="1248" t="s">
        <v>31</v>
      </c>
      <c r="F41" s="1248"/>
      <c r="G41" s="1248"/>
      <c r="H41" s="1249"/>
      <c r="I41" s="102">
        <v>4171</v>
      </c>
      <c r="J41" s="103">
        <v>4291</v>
      </c>
      <c r="K41" s="103">
        <v>4497</v>
      </c>
      <c r="L41" s="103">
        <v>4424</v>
      </c>
      <c r="M41" s="104">
        <v>4290</v>
      </c>
    </row>
    <row r="42" spans="2:13" ht="27.75" customHeight="1" x14ac:dyDescent="0.15">
      <c r="B42" s="1236"/>
      <c r="C42" s="1237"/>
      <c r="D42" s="105"/>
      <c r="E42" s="1240" t="s">
        <v>32</v>
      </c>
      <c r="F42" s="1240"/>
      <c r="G42" s="1240"/>
      <c r="H42" s="1241"/>
      <c r="I42" s="106">
        <v>424</v>
      </c>
      <c r="J42" s="107">
        <v>388</v>
      </c>
      <c r="K42" s="107">
        <v>352</v>
      </c>
      <c r="L42" s="107">
        <v>264</v>
      </c>
      <c r="M42" s="108">
        <v>236</v>
      </c>
    </row>
    <row r="43" spans="2:13" ht="27.75" customHeight="1" x14ac:dyDescent="0.15">
      <c r="B43" s="1236"/>
      <c r="C43" s="1237"/>
      <c r="D43" s="105"/>
      <c r="E43" s="1240" t="s">
        <v>33</v>
      </c>
      <c r="F43" s="1240"/>
      <c r="G43" s="1240"/>
      <c r="H43" s="1241"/>
      <c r="I43" s="106">
        <v>1197</v>
      </c>
      <c r="J43" s="107">
        <v>1305</v>
      </c>
      <c r="K43" s="107">
        <v>1370</v>
      </c>
      <c r="L43" s="107">
        <v>1343</v>
      </c>
      <c r="M43" s="108">
        <v>1311</v>
      </c>
    </row>
    <row r="44" spans="2:13" ht="27.75" customHeight="1" x14ac:dyDescent="0.15">
      <c r="B44" s="1236"/>
      <c r="C44" s="1237"/>
      <c r="D44" s="105"/>
      <c r="E44" s="1240" t="s">
        <v>34</v>
      </c>
      <c r="F44" s="1240"/>
      <c r="G44" s="1240"/>
      <c r="H44" s="1241"/>
      <c r="I44" s="106">
        <v>976</v>
      </c>
      <c r="J44" s="107">
        <v>1019</v>
      </c>
      <c r="K44" s="107">
        <v>977</v>
      </c>
      <c r="L44" s="107">
        <v>903</v>
      </c>
      <c r="M44" s="108">
        <v>843</v>
      </c>
    </row>
    <row r="45" spans="2:13" ht="27.75" customHeight="1" x14ac:dyDescent="0.15">
      <c r="B45" s="1236"/>
      <c r="C45" s="1237"/>
      <c r="D45" s="105"/>
      <c r="E45" s="1240" t="s">
        <v>35</v>
      </c>
      <c r="F45" s="1240"/>
      <c r="G45" s="1240"/>
      <c r="H45" s="1241"/>
      <c r="I45" s="106">
        <v>897</v>
      </c>
      <c r="J45" s="107">
        <v>810</v>
      </c>
      <c r="K45" s="107">
        <v>740</v>
      </c>
      <c r="L45" s="107">
        <v>685</v>
      </c>
      <c r="M45" s="108">
        <v>638</v>
      </c>
    </row>
    <row r="46" spans="2:13" ht="27.75" customHeight="1" x14ac:dyDescent="0.15">
      <c r="B46" s="1236"/>
      <c r="C46" s="1237"/>
      <c r="D46" s="109"/>
      <c r="E46" s="1240" t="s">
        <v>36</v>
      </c>
      <c r="F46" s="1240"/>
      <c r="G46" s="1240"/>
      <c r="H46" s="1241"/>
      <c r="I46" s="106" t="s">
        <v>501</v>
      </c>
      <c r="J46" s="107" t="s">
        <v>501</v>
      </c>
      <c r="K46" s="107" t="s">
        <v>501</v>
      </c>
      <c r="L46" s="107" t="s">
        <v>501</v>
      </c>
      <c r="M46" s="108" t="s">
        <v>501</v>
      </c>
    </row>
    <row r="47" spans="2:13" ht="27.75" customHeight="1" x14ac:dyDescent="0.15">
      <c r="B47" s="1236"/>
      <c r="C47" s="1237"/>
      <c r="D47" s="110"/>
      <c r="E47" s="1250" t="s">
        <v>37</v>
      </c>
      <c r="F47" s="1251"/>
      <c r="G47" s="1251"/>
      <c r="H47" s="1252"/>
      <c r="I47" s="106" t="s">
        <v>501</v>
      </c>
      <c r="J47" s="107" t="s">
        <v>501</v>
      </c>
      <c r="K47" s="107" t="s">
        <v>501</v>
      </c>
      <c r="L47" s="107" t="s">
        <v>501</v>
      </c>
      <c r="M47" s="108" t="s">
        <v>501</v>
      </c>
    </row>
    <row r="48" spans="2:13" ht="27.75" customHeight="1" x14ac:dyDescent="0.15">
      <c r="B48" s="1236"/>
      <c r="C48" s="1237"/>
      <c r="D48" s="105"/>
      <c r="E48" s="1240" t="s">
        <v>38</v>
      </c>
      <c r="F48" s="1240"/>
      <c r="G48" s="1240"/>
      <c r="H48" s="1241"/>
      <c r="I48" s="106" t="s">
        <v>501</v>
      </c>
      <c r="J48" s="107" t="s">
        <v>501</v>
      </c>
      <c r="K48" s="107" t="s">
        <v>501</v>
      </c>
      <c r="L48" s="107" t="s">
        <v>501</v>
      </c>
      <c r="M48" s="108" t="s">
        <v>501</v>
      </c>
    </row>
    <row r="49" spans="2:13" ht="27.75" customHeight="1" x14ac:dyDescent="0.15">
      <c r="B49" s="1238"/>
      <c r="C49" s="1239"/>
      <c r="D49" s="105"/>
      <c r="E49" s="1240" t="s">
        <v>39</v>
      </c>
      <c r="F49" s="1240"/>
      <c r="G49" s="1240"/>
      <c r="H49" s="1241"/>
      <c r="I49" s="106" t="s">
        <v>501</v>
      </c>
      <c r="J49" s="107" t="s">
        <v>501</v>
      </c>
      <c r="K49" s="107" t="s">
        <v>501</v>
      </c>
      <c r="L49" s="107" t="s">
        <v>501</v>
      </c>
      <c r="M49" s="108" t="s">
        <v>501</v>
      </c>
    </row>
    <row r="50" spans="2:13" ht="27.75" customHeight="1" x14ac:dyDescent="0.15">
      <c r="B50" s="1234" t="s">
        <v>40</v>
      </c>
      <c r="C50" s="1235"/>
      <c r="D50" s="111"/>
      <c r="E50" s="1240" t="s">
        <v>41</v>
      </c>
      <c r="F50" s="1240"/>
      <c r="G50" s="1240"/>
      <c r="H50" s="1241"/>
      <c r="I50" s="106">
        <v>2908</v>
      </c>
      <c r="J50" s="107">
        <v>2901</v>
      </c>
      <c r="K50" s="107">
        <v>3137</v>
      </c>
      <c r="L50" s="107">
        <v>3010</v>
      </c>
      <c r="M50" s="108">
        <v>2933</v>
      </c>
    </row>
    <row r="51" spans="2:13" ht="27.75" customHeight="1" x14ac:dyDescent="0.15">
      <c r="B51" s="1236"/>
      <c r="C51" s="1237"/>
      <c r="D51" s="105"/>
      <c r="E51" s="1240" t="s">
        <v>42</v>
      </c>
      <c r="F51" s="1240"/>
      <c r="G51" s="1240"/>
      <c r="H51" s="1241"/>
      <c r="I51" s="106">
        <v>56</v>
      </c>
      <c r="J51" s="107">
        <v>54</v>
      </c>
      <c r="K51" s="107">
        <v>38</v>
      </c>
      <c r="L51" s="107">
        <v>20</v>
      </c>
      <c r="M51" s="108">
        <v>12</v>
      </c>
    </row>
    <row r="52" spans="2:13" ht="27.75" customHeight="1" x14ac:dyDescent="0.15">
      <c r="B52" s="1238"/>
      <c r="C52" s="1239"/>
      <c r="D52" s="105"/>
      <c r="E52" s="1240" t="s">
        <v>43</v>
      </c>
      <c r="F52" s="1240"/>
      <c r="G52" s="1240"/>
      <c r="H52" s="1241"/>
      <c r="I52" s="106">
        <v>4341</v>
      </c>
      <c r="J52" s="107">
        <v>4356</v>
      </c>
      <c r="K52" s="107">
        <v>4445</v>
      </c>
      <c r="L52" s="107">
        <v>4364</v>
      </c>
      <c r="M52" s="108">
        <v>4263</v>
      </c>
    </row>
    <row r="53" spans="2:13" ht="27.75" customHeight="1" thickBot="1" x14ac:dyDescent="0.2">
      <c r="B53" s="1242" t="s">
        <v>44</v>
      </c>
      <c r="C53" s="1243"/>
      <c r="D53" s="112"/>
      <c r="E53" s="1244" t="s">
        <v>45</v>
      </c>
      <c r="F53" s="1244"/>
      <c r="G53" s="1244"/>
      <c r="H53" s="1245"/>
      <c r="I53" s="113">
        <v>360</v>
      </c>
      <c r="J53" s="114">
        <v>502</v>
      </c>
      <c r="K53" s="114">
        <v>316</v>
      </c>
      <c r="L53" s="114">
        <v>226</v>
      </c>
      <c r="M53" s="115">
        <v>111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B76dzDElDw+9j91N2EzxPHIkO6WtEWX5XwtMjTukCnnOSQ4ASflBvMqo1Cv5mn0PA6vVxVl4hvQMGYP6F1kSA==" saltValue="Y6zg0xBvdsOgDF6iPSgH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opLeftCell="A25"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545</v>
      </c>
      <c r="G54" s="124" t="s">
        <v>546</v>
      </c>
      <c r="H54" s="125" t="s">
        <v>547</v>
      </c>
    </row>
    <row r="55" spans="2:8" ht="52.5" customHeight="1" x14ac:dyDescent="0.15">
      <c r="B55" s="126"/>
      <c r="C55" s="1261" t="s">
        <v>48</v>
      </c>
      <c r="D55" s="1261"/>
      <c r="E55" s="1262"/>
      <c r="F55" s="127">
        <v>984</v>
      </c>
      <c r="G55" s="127">
        <v>944</v>
      </c>
      <c r="H55" s="128">
        <v>855</v>
      </c>
    </row>
    <row r="56" spans="2:8" ht="52.5" customHeight="1" x14ac:dyDescent="0.15">
      <c r="B56" s="129"/>
      <c r="C56" s="1263" t="s">
        <v>49</v>
      </c>
      <c r="D56" s="1263"/>
      <c r="E56" s="1264"/>
      <c r="F56" s="130">
        <v>134</v>
      </c>
      <c r="G56" s="130">
        <v>134</v>
      </c>
      <c r="H56" s="131">
        <v>134</v>
      </c>
    </row>
    <row r="57" spans="2:8" ht="53.25" customHeight="1" x14ac:dyDescent="0.15">
      <c r="B57" s="129"/>
      <c r="C57" s="1265" t="s">
        <v>50</v>
      </c>
      <c r="D57" s="1265"/>
      <c r="E57" s="1266"/>
      <c r="F57" s="132">
        <v>1864</v>
      </c>
      <c r="G57" s="132">
        <v>1860</v>
      </c>
      <c r="H57" s="133">
        <v>1766</v>
      </c>
    </row>
    <row r="58" spans="2:8" ht="45.75" customHeight="1" x14ac:dyDescent="0.15">
      <c r="B58" s="134"/>
      <c r="C58" s="1253" t="s">
        <v>580</v>
      </c>
      <c r="D58" s="1254"/>
      <c r="E58" s="1255"/>
      <c r="F58" s="135">
        <v>1007</v>
      </c>
      <c r="G58" s="135">
        <v>1007</v>
      </c>
      <c r="H58" s="136">
        <v>979</v>
      </c>
    </row>
    <row r="59" spans="2:8" ht="45.75" customHeight="1" x14ac:dyDescent="0.15">
      <c r="B59" s="134"/>
      <c r="C59" s="1253" t="s">
        <v>581</v>
      </c>
      <c r="D59" s="1254"/>
      <c r="E59" s="1255"/>
      <c r="F59" s="135">
        <v>215</v>
      </c>
      <c r="G59" s="135">
        <v>235</v>
      </c>
      <c r="H59" s="136">
        <v>233</v>
      </c>
    </row>
    <row r="60" spans="2:8" ht="45.75" customHeight="1" x14ac:dyDescent="0.15">
      <c r="B60" s="134"/>
      <c r="C60" s="1253" t="s">
        <v>582</v>
      </c>
      <c r="D60" s="1254"/>
      <c r="E60" s="1255"/>
      <c r="F60" s="135">
        <v>130</v>
      </c>
      <c r="G60" s="135">
        <v>125</v>
      </c>
      <c r="H60" s="136">
        <v>125</v>
      </c>
    </row>
    <row r="61" spans="2:8" ht="45.75" customHeight="1" x14ac:dyDescent="0.15">
      <c r="B61" s="134"/>
      <c r="C61" s="1253" t="s">
        <v>584</v>
      </c>
      <c r="D61" s="1254"/>
      <c r="E61" s="1255"/>
      <c r="F61" s="135">
        <v>152</v>
      </c>
      <c r="G61" s="135">
        <v>155</v>
      </c>
      <c r="H61" s="136">
        <v>111</v>
      </c>
    </row>
    <row r="62" spans="2:8" ht="45.75" customHeight="1" thickBot="1" x14ac:dyDescent="0.2">
      <c r="B62" s="137"/>
      <c r="C62" s="1256" t="s">
        <v>583</v>
      </c>
      <c r="D62" s="1257"/>
      <c r="E62" s="1258"/>
      <c r="F62" s="138">
        <v>115</v>
      </c>
      <c r="G62" s="138">
        <v>87</v>
      </c>
      <c r="H62" s="139">
        <v>87</v>
      </c>
    </row>
    <row r="63" spans="2:8" ht="52.5" customHeight="1" thickBot="1" x14ac:dyDescent="0.2">
      <c r="B63" s="140"/>
      <c r="C63" s="1259" t="s">
        <v>51</v>
      </c>
      <c r="D63" s="1259"/>
      <c r="E63" s="1260"/>
      <c r="F63" s="141">
        <v>2981</v>
      </c>
      <c r="G63" s="141">
        <v>2938</v>
      </c>
      <c r="H63" s="142">
        <v>2755</v>
      </c>
    </row>
    <row r="64" spans="2:8" ht="15" customHeight="1" x14ac:dyDescent="0.15"/>
    <row r="65" ht="0" hidden="1" customHeight="1" x14ac:dyDescent="0.15"/>
    <row r="66" ht="0" hidden="1" customHeight="1" x14ac:dyDescent="0.15"/>
  </sheetData>
  <sheetProtection algorithmName="SHA-512" hashValue="wuWKTwfmiD6uK320YmViP6aIsXK/8Qb4sgr16G7Ks1p+wHa+muaCCOmSgQC23DFWdLKYqBi2rnHuTXLC0M4GOA==" saltValue="PqhjfmAyZ+/WBMcig0nW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45027-A2FB-4E95-95B8-A1996D83E1F0}">
  <sheetPr>
    <pageSetUpPr fitToPage="1"/>
  </sheetPr>
  <dimension ref="A1:WZM191"/>
  <sheetViews>
    <sheetView showGridLines="0" tabSelected="1" zoomScale="70" zoomScaleNormal="70" zoomScaleSheetLayoutView="55" workbookViewId="0">
      <selection activeCell="CS17" sqref="CS17"/>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586</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586</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587</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588</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589</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590</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543</v>
      </c>
      <c r="BQ50" s="1301"/>
      <c r="BR50" s="1301"/>
      <c r="BS50" s="1301"/>
      <c r="BT50" s="1301"/>
      <c r="BU50" s="1301"/>
      <c r="BV50" s="1301"/>
      <c r="BW50" s="1301"/>
      <c r="BX50" s="1301" t="s">
        <v>544</v>
      </c>
      <c r="BY50" s="1301"/>
      <c r="BZ50" s="1301"/>
      <c r="CA50" s="1301"/>
      <c r="CB50" s="1301"/>
      <c r="CC50" s="1301"/>
      <c r="CD50" s="1301"/>
      <c r="CE50" s="1301"/>
      <c r="CF50" s="1301" t="s">
        <v>545</v>
      </c>
      <c r="CG50" s="1301"/>
      <c r="CH50" s="1301"/>
      <c r="CI50" s="1301"/>
      <c r="CJ50" s="1301"/>
      <c r="CK50" s="1301"/>
      <c r="CL50" s="1301"/>
      <c r="CM50" s="1301"/>
      <c r="CN50" s="1301" t="s">
        <v>546</v>
      </c>
      <c r="CO50" s="1301"/>
      <c r="CP50" s="1301"/>
      <c r="CQ50" s="1301"/>
      <c r="CR50" s="1301"/>
      <c r="CS50" s="1301"/>
      <c r="CT50" s="1301"/>
      <c r="CU50" s="1301"/>
      <c r="CV50" s="1301" t="s">
        <v>547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591</v>
      </c>
      <c r="AO51" s="1305"/>
      <c r="AP51" s="1305"/>
      <c r="AQ51" s="1305"/>
      <c r="AR51" s="1305"/>
      <c r="AS51" s="1305"/>
      <c r="AT51" s="1305"/>
      <c r="AU51" s="1305"/>
      <c r="AV51" s="1305"/>
      <c r="AW51" s="1305"/>
      <c r="AX51" s="1305"/>
      <c r="AY51" s="1305"/>
      <c r="AZ51" s="1305"/>
      <c r="BA51" s="1305"/>
      <c r="BB51" s="1305" t="s">
        <v>592</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10.1</v>
      </c>
      <c r="CG51" s="1307"/>
      <c r="CH51" s="1307"/>
      <c r="CI51" s="1307"/>
      <c r="CJ51" s="1307"/>
      <c r="CK51" s="1307"/>
      <c r="CL51" s="1307"/>
      <c r="CM51" s="1307"/>
      <c r="CN51" s="1307">
        <v>7.4</v>
      </c>
      <c r="CO51" s="1307"/>
      <c r="CP51" s="1307"/>
      <c r="CQ51" s="1307"/>
      <c r="CR51" s="1307"/>
      <c r="CS51" s="1307"/>
      <c r="CT51" s="1307"/>
      <c r="CU51" s="1307"/>
      <c r="CV51" s="1307">
        <v>3.6</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593</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59</v>
      </c>
      <c r="CG53" s="1307"/>
      <c r="CH53" s="1307"/>
      <c r="CI53" s="1307"/>
      <c r="CJ53" s="1307"/>
      <c r="CK53" s="1307"/>
      <c r="CL53" s="1307"/>
      <c r="CM53" s="1307"/>
      <c r="CN53" s="1307">
        <v>58.2</v>
      </c>
      <c r="CO53" s="1307"/>
      <c r="CP53" s="1307"/>
      <c r="CQ53" s="1307"/>
      <c r="CR53" s="1307"/>
      <c r="CS53" s="1307"/>
      <c r="CT53" s="1307"/>
      <c r="CU53" s="1307"/>
      <c r="CV53" s="1307">
        <v>59.8</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594</v>
      </c>
      <c r="AO55" s="1301"/>
      <c r="AP55" s="1301"/>
      <c r="AQ55" s="1301"/>
      <c r="AR55" s="1301"/>
      <c r="AS55" s="1301"/>
      <c r="AT55" s="1301"/>
      <c r="AU55" s="1301"/>
      <c r="AV55" s="1301"/>
      <c r="AW55" s="1301"/>
      <c r="AX55" s="1301"/>
      <c r="AY55" s="1301"/>
      <c r="AZ55" s="1301"/>
      <c r="BA55" s="1301"/>
      <c r="BB55" s="1305" t="s">
        <v>592</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38.5</v>
      </c>
      <c r="CG55" s="1307"/>
      <c r="CH55" s="1307"/>
      <c r="CI55" s="1307"/>
      <c r="CJ55" s="1307"/>
      <c r="CK55" s="1307"/>
      <c r="CL55" s="1307"/>
      <c r="CM55" s="1307"/>
      <c r="CN55" s="1307">
        <v>32.799999999999997</v>
      </c>
      <c r="CO55" s="1307"/>
      <c r="CP55" s="1307"/>
      <c r="CQ55" s="1307"/>
      <c r="CR55" s="1307"/>
      <c r="CS55" s="1307"/>
      <c r="CT55" s="1307"/>
      <c r="CU55" s="1307"/>
      <c r="CV55" s="1307">
        <v>20.9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593</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57.6</v>
      </c>
      <c r="CG57" s="1307"/>
      <c r="CH57" s="1307"/>
      <c r="CI57" s="1307"/>
      <c r="CJ57" s="1307"/>
      <c r="CK57" s="1307"/>
      <c r="CL57" s="1307"/>
      <c r="CM57" s="1307"/>
      <c r="CN57" s="1307">
        <v>58.9</v>
      </c>
      <c r="CO57" s="1307"/>
      <c r="CP57" s="1307"/>
      <c r="CQ57" s="1307"/>
      <c r="CR57" s="1307"/>
      <c r="CS57" s="1307"/>
      <c r="CT57" s="1307"/>
      <c r="CU57" s="1307"/>
      <c r="CV57" s="1307">
        <v>60.2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595</v>
      </c>
    </row>
    <row r="64" spans="1:109" x14ac:dyDescent="0.15">
      <c r="B64" s="1276"/>
      <c r="G64" s="1283"/>
      <c r="I64" s="1317"/>
      <c r="J64" s="1317"/>
      <c r="K64" s="1317"/>
      <c r="L64" s="1317"/>
      <c r="M64" s="1317"/>
      <c r="N64" s="1318"/>
      <c r="AM64" s="1283"/>
      <c r="AN64" s="1283" t="s">
        <v>588</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ht="13.5" customHeight="1" x14ac:dyDescent="0.15">
      <c r="B65" s="1276"/>
      <c r="AN65" s="1285" t="s">
        <v>596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590</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543</v>
      </c>
      <c r="BQ72" s="1301"/>
      <c r="BR72" s="1301"/>
      <c r="BS72" s="1301"/>
      <c r="BT72" s="1301"/>
      <c r="BU72" s="1301"/>
      <c r="BV72" s="1301"/>
      <c r="BW72" s="1301"/>
      <c r="BX72" s="1301" t="s">
        <v>544</v>
      </c>
      <c r="BY72" s="1301"/>
      <c r="BZ72" s="1301"/>
      <c r="CA72" s="1301"/>
      <c r="CB72" s="1301"/>
      <c r="CC72" s="1301"/>
      <c r="CD72" s="1301"/>
      <c r="CE72" s="1301"/>
      <c r="CF72" s="1301" t="s">
        <v>545</v>
      </c>
      <c r="CG72" s="1301"/>
      <c r="CH72" s="1301"/>
      <c r="CI72" s="1301"/>
      <c r="CJ72" s="1301"/>
      <c r="CK72" s="1301"/>
      <c r="CL72" s="1301"/>
      <c r="CM72" s="1301"/>
      <c r="CN72" s="1301" t="s">
        <v>546</v>
      </c>
      <c r="CO72" s="1301"/>
      <c r="CP72" s="1301"/>
      <c r="CQ72" s="1301"/>
      <c r="CR72" s="1301"/>
      <c r="CS72" s="1301"/>
      <c r="CT72" s="1301"/>
      <c r="CU72" s="1301"/>
      <c r="CV72" s="1301" t="s">
        <v>547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591</v>
      </c>
      <c r="AO73" s="1305"/>
      <c r="AP73" s="1305"/>
      <c r="AQ73" s="1305"/>
      <c r="AR73" s="1305"/>
      <c r="AS73" s="1305"/>
      <c r="AT73" s="1305"/>
      <c r="AU73" s="1305"/>
      <c r="AV73" s="1305"/>
      <c r="AW73" s="1305"/>
      <c r="AX73" s="1305"/>
      <c r="AY73" s="1305"/>
      <c r="AZ73" s="1305"/>
      <c r="BA73" s="1305"/>
      <c r="BB73" s="1305" t="s">
        <v>592</v>
      </c>
      <c r="BC73" s="1305"/>
      <c r="BD73" s="1305"/>
      <c r="BE73" s="1305"/>
      <c r="BF73" s="1305"/>
      <c r="BG73" s="1305"/>
      <c r="BH73" s="1305"/>
      <c r="BI73" s="1305"/>
      <c r="BJ73" s="1305"/>
      <c r="BK73" s="1305"/>
      <c r="BL73" s="1305"/>
      <c r="BM73" s="1305"/>
      <c r="BN73" s="1305"/>
      <c r="BO73" s="1305"/>
      <c r="BP73" s="1307">
        <v>11.8</v>
      </c>
      <c r="BQ73" s="1307"/>
      <c r="BR73" s="1307"/>
      <c r="BS73" s="1307"/>
      <c r="BT73" s="1307"/>
      <c r="BU73" s="1307"/>
      <c r="BV73" s="1307"/>
      <c r="BW73" s="1307"/>
      <c r="BX73" s="1307">
        <v>15.7</v>
      </c>
      <c r="BY73" s="1307"/>
      <c r="BZ73" s="1307"/>
      <c r="CA73" s="1307"/>
      <c r="CB73" s="1307"/>
      <c r="CC73" s="1307"/>
      <c r="CD73" s="1307"/>
      <c r="CE73" s="1307"/>
      <c r="CF73" s="1307">
        <v>10.1</v>
      </c>
      <c r="CG73" s="1307"/>
      <c r="CH73" s="1307"/>
      <c r="CI73" s="1307"/>
      <c r="CJ73" s="1307"/>
      <c r="CK73" s="1307"/>
      <c r="CL73" s="1307"/>
      <c r="CM73" s="1307"/>
      <c r="CN73" s="1307">
        <v>7.4</v>
      </c>
      <c r="CO73" s="1307"/>
      <c r="CP73" s="1307"/>
      <c r="CQ73" s="1307"/>
      <c r="CR73" s="1307"/>
      <c r="CS73" s="1307"/>
      <c r="CT73" s="1307"/>
      <c r="CU73" s="1307"/>
      <c r="CV73" s="1307">
        <v>3.6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597</v>
      </c>
      <c r="BC75" s="1305"/>
      <c r="BD75" s="1305"/>
      <c r="BE75" s="1305"/>
      <c r="BF75" s="1305"/>
      <c r="BG75" s="1305"/>
      <c r="BH75" s="1305"/>
      <c r="BI75" s="1305"/>
      <c r="BJ75" s="1305"/>
      <c r="BK75" s="1305"/>
      <c r="BL75" s="1305"/>
      <c r="BM75" s="1305"/>
      <c r="BN75" s="1305"/>
      <c r="BO75" s="1305"/>
      <c r="BP75" s="1307">
        <v>10.3</v>
      </c>
      <c r="BQ75" s="1307"/>
      <c r="BR75" s="1307"/>
      <c r="BS75" s="1307"/>
      <c r="BT75" s="1307"/>
      <c r="BU75" s="1307"/>
      <c r="BV75" s="1307"/>
      <c r="BW75" s="1307"/>
      <c r="BX75" s="1307">
        <v>10.4</v>
      </c>
      <c r="BY75" s="1307"/>
      <c r="BZ75" s="1307"/>
      <c r="CA75" s="1307"/>
      <c r="CB75" s="1307"/>
      <c r="CC75" s="1307"/>
      <c r="CD75" s="1307"/>
      <c r="CE75" s="1307"/>
      <c r="CF75" s="1307">
        <v>11</v>
      </c>
      <c r="CG75" s="1307"/>
      <c r="CH75" s="1307"/>
      <c r="CI75" s="1307"/>
      <c r="CJ75" s="1307"/>
      <c r="CK75" s="1307"/>
      <c r="CL75" s="1307"/>
      <c r="CM75" s="1307"/>
      <c r="CN75" s="1307">
        <v>11.6</v>
      </c>
      <c r="CO75" s="1307"/>
      <c r="CP75" s="1307"/>
      <c r="CQ75" s="1307"/>
      <c r="CR75" s="1307"/>
      <c r="CS75" s="1307"/>
      <c r="CT75" s="1307"/>
      <c r="CU75" s="1307"/>
      <c r="CV75" s="1307">
        <v>11.4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594</v>
      </c>
      <c r="AO77" s="1301"/>
      <c r="AP77" s="1301"/>
      <c r="AQ77" s="1301"/>
      <c r="AR77" s="1301"/>
      <c r="AS77" s="1301"/>
      <c r="AT77" s="1301"/>
      <c r="AU77" s="1301"/>
      <c r="AV77" s="1301"/>
      <c r="AW77" s="1301"/>
      <c r="AX77" s="1301"/>
      <c r="AY77" s="1301"/>
      <c r="AZ77" s="1301"/>
      <c r="BA77" s="1301"/>
      <c r="BB77" s="1305" t="s">
        <v>592</v>
      </c>
      <c r="BC77" s="1305"/>
      <c r="BD77" s="1305"/>
      <c r="BE77" s="1305"/>
      <c r="BF77" s="1305"/>
      <c r="BG77" s="1305"/>
      <c r="BH77" s="1305"/>
      <c r="BI77" s="1305"/>
      <c r="BJ77" s="1305"/>
      <c r="BK77" s="1305"/>
      <c r="BL77" s="1305"/>
      <c r="BM77" s="1305"/>
      <c r="BN77" s="1305"/>
      <c r="BO77" s="1305"/>
      <c r="BP77" s="1307">
        <v>0</v>
      </c>
      <c r="BQ77" s="1307"/>
      <c r="BR77" s="1307"/>
      <c r="BS77" s="1307"/>
      <c r="BT77" s="1307"/>
      <c r="BU77" s="1307"/>
      <c r="BV77" s="1307"/>
      <c r="BW77" s="1307"/>
      <c r="BX77" s="1307">
        <v>20.2</v>
      </c>
      <c r="BY77" s="1307"/>
      <c r="BZ77" s="1307"/>
      <c r="CA77" s="1307"/>
      <c r="CB77" s="1307"/>
      <c r="CC77" s="1307"/>
      <c r="CD77" s="1307"/>
      <c r="CE77" s="1307"/>
      <c r="CF77" s="1307">
        <v>38.5</v>
      </c>
      <c r="CG77" s="1307"/>
      <c r="CH77" s="1307"/>
      <c r="CI77" s="1307"/>
      <c r="CJ77" s="1307"/>
      <c r="CK77" s="1307"/>
      <c r="CL77" s="1307"/>
      <c r="CM77" s="1307"/>
      <c r="CN77" s="1307">
        <v>32.799999999999997</v>
      </c>
      <c r="CO77" s="1307"/>
      <c r="CP77" s="1307"/>
      <c r="CQ77" s="1307"/>
      <c r="CR77" s="1307"/>
      <c r="CS77" s="1307"/>
      <c r="CT77" s="1307"/>
      <c r="CU77" s="1307"/>
      <c r="CV77" s="1307">
        <v>20.9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597</v>
      </c>
      <c r="BC79" s="1305"/>
      <c r="BD79" s="1305"/>
      <c r="BE79" s="1305"/>
      <c r="BF79" s="1305"/>
      <c r="BG79" s="1305"/>
      <c r="BH79" s="1305"/>
      <c r="BI79" s="1305"/>
      <c r="BJ79" s="1305"/>
      <c r="BK79" s="1305"/>
      <c r="BL79" s="1305"/>
      <c r="BM79" s="1305"/>
      <c r="BN79" s="1305"/>
      <c r="BO79" s="1305"/>
      <c r="BP79" s="1307">
        <v>8.5</v>
      </c>
      <c r="BQ79" s="1307"/>
      <c r="BR79" s="1307"/>
      <c r="BS79" s="1307"/>
      <c r="BT79" s="1307"/>
      <c r="BU79" s="1307"/>
      <c r="BV79" s="1307"/>
      <c r="BW79" s="1307"/>
      <c r="BX79" s="1307">
        <v>9.3000000000000007</v>
      </c>
      <c r="BY79" s="1307"/>
      <c r="BZ79" s="1307"/>
      <c r="CA79" s="1307"/>
      <c r="CB79" s="1307"/>
      <c r="CC79" s="1307"/>
      <c r="CD79" s="1307"/>
      <c r="CE79" s="1307"/>
      <c r="CF79" s="1307">
        <v>9.1999999999999993</v>
      </c>
      <c r="CG79" s="1307"/>
      <c r="CH79" s="1307"/>
      <c r="CI79" s="1307"/>
      <c r="CJ79" s="1307"/>
      <c r="CK79" s="1307"/>
      <c r="CL79" s="1307"/>
      <c r="CM79" s="1307"/>
      <c r="CN79" s="1307">
        <v>9.1</v>
      </c>
      <c r="CO79" s="1307"/>
      <c r="CP79" s="1307"/>
      <c r="CQ79" s="1307"/>
      <c r="CR79" s="1307"/>
      <c r="CS79" s="1307"/>
      <c r="CT79" s="1307"/>
      <c r="CU79" s="1307"/>
      <c r="CV79" s="1307">
        <v>9.1</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6AvXtiOG2eSZ+BirdXGZH9EkUhf1r1hywvkGCfsWFlophWYZtEVuraUww/5/EFW5FUpIODKszDmysVkedtXjOA==" saltValue="CgkngkqOuATdEZQFnThxC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DEB75-CFD7-423D-B95F-CE1AE2675B29}">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0UwS4WqFPn8bJukX76LqBRzQQ3EEfsQlB0fnCApY/s+wsFvIYx6h1xFjoqXexRLpel89ZfJUMK0GOYGIxEYnw==" saltValue="Gwgiwvrw1/b3oYriRnmDo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32FBC-6193-4EFA-B714-3BF4C1F4E3FA}">
  <sheetPr>
    <pageSetUpPr fitToPage="1"/>
  </sheetPr>
  <dimension ref="A1:DR135"/>
  <sheetViews>
    <sheetView showGridLines="0" zoomScale="70" zoomScaleNormal="7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489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UtYNQC7GamC5a0mZ2G//f9uDcGsKFg5OLQMIVNVZqB//xMjalSFJKT3K2ev0C4rj9bT4EUyr7wyp9Nr8cFYLg==" saltValue="YfLHElpZh9M9UPRO5wdeI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540</v>
      </c>
      <c r="G2" s="156"/>
      <c r="H2" s="157"/>
    </row>
    <row r="3" spans="1:8" x14ac:dyDescent="0.15">
      <c r="A3" s="153" t="s">
        <v>533</v>
      </c>
      <c r="B3" s="158"/>
      <c r="C3" s="159"/>
      <c r="D3" s="160">
        <v>117329</v>
      </c>
      <c r="E3" s="161"/>
      <c r="F3" s="162">
        <v>158564</v>
      </c>
      <c r="G3" s="163"/>
      <c r="H3" s="164"/>
    </row>
    <row r="4" spans="1:8" x14ac:dyDescent="0.15">
      <c r="A4" s="165"/>
      <c r="B4" s="166"/>
      <c r="C4" s="167"/>
      <c r="D4" s="168">
        <v>9772</v>
      </c>
      <c r="E4" s="169"/>
      <c r="F4" s="170">
        <v>48412</v>
      </c>
      <c r="G4" s="171"/>
      <c r="H4" s="172"/>
    </row>
    <row r="5" spans="1:8" x14ac:dyDescent="0.15">
      <c r="A5" s="153" t="s">
        <v>535</v>
      </c>
      <c r="B5" s="158"/>
      <c r="C5" s="159"/>
      <c r="D5" s="160">
        <v>218309</v>
      </c>
      <c r="E5" s="161"/>
      <c r="F5" s="162">
        <v>106092</v>
      </c>
      <c r="G5" s="163"/>
      <c r="H5" s="164"/>
    </row>
    <row r="6" spans="1:8" x14ac:dyDescent="0.15">
      <c r="A6" s="165"/>
      <c r="B6" s="166"/>
      <c r="C6" s="167"/>
      <c r="D6" s="168">
        <v>14505</v>
      </c>
      <c r="E6" s="169"/>
      <c r="F6" s="170">
        <v>44299</v>
      </c>
      <c r="G6" s="171"/>
      <c r="H6" s="172"/>
    </row>
    <row r="7" spans="1:8" x14ac:dyDescent="0.15">
      <c r="A7" s="153" t="s">
        <v>536</v>
      </c>
      <c r="B7" s="158"/>
      <c r="C7" s="159"/>
      <c r="D7" s="160">
        <v>149238</v>
      </c>
      <c r="E7" s="161"/>
      <c r="F7" s="162">
        <v>78903</v>
      </c>
      <c r="G7" s="163"/>
      <c r="H7" s="164"/>
    </row>
    <row r="8" spans="1:8" x14ac:dyDescent="0.15">
      <c r="A8" s="165"/>
      <c r="B8" s="166"/>
      <c r="C8" s="167"/>
      <c r="D8" s="168">
        <v>37398</v>
      </c>
      <c r="E8" s="169"/>
      <c r="F8" s="170">
        <v>49201</v>
      </c>
      <c r="G8" s="171"/>
      <c r="H8" s="172"/>
    </row>
    <row r="9" spans="1:8" x14ac:dyDescent="0.15">
      <c r="A9" s="153" t="s">
        <v>537</v>
      </c>
      <c r="B9" s="158"/>
      <c r="C9" s="159"/>
      <c r="D9" s="160">
        <v>53745</v>
      </c>
      <c r="E9" s="161"/>
      <c r="F9" s="162">
        <v>82993</v>
      </c>
      <c r="G9" s="163"/>
      <c r="H9" s="164"/>
    </row>
    <row r="10" spans="1:8" x14ac:dyDescent="0.15">
      <c r="A10" s="165"/>
      <c r="B10" s="166"/>
      <c r="C10" s="167"/>
      <c r="D10" s="168">
        <v>30061</v>
      </c>
      <c r="E10" s="169"/>
      <c r="F10" s="170">
        <v>46787</v>
      </c>
      <c r="G10" s="171"/>
      <c r="H10" s="172"/>
    </row>
    <row r="11" spans="1:8" x14ac:dyDescent="0.15">
      <c r="A11" s="153" t="s">
        <v>538</v>
      </c>
      <c r="B11" s="158"/>
      <c r="C11" s="159"/>
      <c r="D11" s="160">
        <v>45108</v>
      </c>
      <c r="E11" s="161"/>
      <c r="F11" s="162">
        <v>108252</v>
      </c>
      <c r="G11" s="163"/>
      <c r="H11" s="164"/>
    </row>
    <row r="12" spans="1:8" x14ac:dyDescent="0.15">
      <c r="A12" s="165"/>
      <c r="B12" s="166"/>
      <c r="C12" s="173"/>
      <c r="D12" s="168">
        <v>20388</v>
      </c>
      <c r="E12" s="169"/>
      <c r="F12" s="170">
        <v>50321</v>
      </c>
      <c r="G12" s="171"/>
      <c r="H12" s="172"/>
    </row>
    <row r="13" spans="1:8" x14ac:dyDescent="0.15">
      <c r="A13" s="153"/>
      <c r="B13" s="158"/>
      <c r="C13" s="174"/>
      <c r="D13" s="175">
        <v>116746</v>
      </c>
      <c r="E13" s="176"/>
      <c r="F13" s="177">
        <v>106961</v>
      </c>
      <c r="G13" s="178"/>
      <c r="H13" s="164"/>
    </row>
    <row r="14" spans="1:8" x14ac:dyDescent="0.15">
      <c r="A14" s="165"/>
      <c r="B14" s="166"/>
      <c r="C14" s="167"/>
      <c r="D14" s="168">
        <v>22425</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7.96</v>
      </c>
      <c r="C19" s="179">
        <f>ROUND(VALUE(SUBSTITUTE(実質収支比率等に係る経年分析!G$48,"▲","-")),2)</f>
        <v>14.79</v>
      </c>
      <c r="D19" s="179">
        <f>ROUND(VALUE(SUBSTITUTE(実質収支比率等に係る経年分析!H$48,"▲","-")),2)</f>
        <v>8.89</v>
      </c>
      <c r="E19" s="179">
        <f>ROUND(VALUE(SUBSTITUTE(実質収支比率等に係る経年分析!I$48,"▲","-")),2)</f>
        <v>6.28</v>
      </c>
      <c r="F19" s="179">
        <f>ROUND(VALUE(SUBSTITUTE(実質収支比率等に係る経年分析!J$48,"▲","-")),2)</f>
        <v>7.94</v>
      </c>
    </row>
    <row r="20" spans="1:11" x14ac:dyDescent="0.15">
      <c r="A20" s="179" t="s">
        <v>55</v>
      </c>
      <c r="B20" s="179">
        <f>ROUND(VALUE(SUBSTITUTE(実質収支比率等に係る経年分析!F$47,"▲","-")),2)</f>
        <v>27.12</v>
      </c>
      <c r="C20" s="179">
        <f>ROUND(VALUE(SUBSTITUTE(実質収支比率等に係る経年分析!G$47,"▲","-")),2)</f>
        <v>26.04</v>
      </c>
      <c r="D20" s="179">
        <f>ROUND(VALUE(SUBSTITUTE(実質収支比率等に係る経年分析!H$47,"▲","-")),2)</f>
        <v>28.39</v>
      </c>
      <c r="E20" s="179">
        <f>ROUND(VALUE(SUBSTITUTE(実質収支比率等に係る経年分析!I$47,"▲","-")),2)</f>
        <v>27.69</v>
      </c>
      <c r="F20" s="179">
        <f>ROUND(VALUE(SUBSTITUTE(実質収支比率等に係る経年分析!J$47,"▲","-")),2)</f>
        <v>25.13</v>
      </c>
    </row>
    <row r="21" spans="1:11" x14ac:dyDescent="0.15">
      <c r="A21" s="179" t="s">
        <v>56</v>
      </c>
      <c r="B21" s="179">
        <f>IF(ISNUMBER(VALUE(SUBSTITUTE(実質収支比率等に係る経年分析!F$49,"▲","-"))),ROUND(VALUE(SUBSTITUTE(実質収支比率等に係る経年分析!F$49,"▲","-")),2),NA())</f>
        <v>-10.45</v>
      </c>
      <c r="C21" s="179">
        <f>IF(ISNUMBER(VALUE(SUBSTITUTE(実質収支比率等に係る経年分析!G$49,"▲","-"))),ROUND(VALUE(SUBSTITUTE(実質収支比率等に係る経年分析!G$49,"▲","-")),2),NA())</f>
        <v>2.9</v>
      </c>
      <c r="D21" s="179">
        <f>IF(ISNUMBER(VALUE(SUBSTITUTE(実質収支比率等に係る経年分析!H$49,"▲","-"))),ROUND(VALUE(SUBSTITUTE(実質収支比率等に係る経年分析!H$49,"▲","-")),2),NA())</f>
        <v>-11.92</v>
      </c>
      <c r="E21" s="179">
        <f>IF(ISNUMBER(VALUE(SUBSTITUTE(実質収支比率等に係る経年分析!I$49,"▲","-"))),ROUND(VALUE(SUBSTITUTE(実質収支比率等に係る経年分析!I$49,"▲","-")),2),NA())</f>
        <v>-8.61</v>
      </c>
      <c r="F21" s="179">
        <f>IF(ISNUMBER(VALUE(SUBSTITUTE(実質収支比率等に係る経年分析!J$49,"▲","-"))),ROUND(VALUE(SUBSTITUTE(実質収支比率等に係る経年分析!J$49,"▲","-")),2),NA())</f>
        <v>-4.2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公共下水道事業特別会計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0.28000000000000003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国民健康保険特別会計（事業勘定）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2.91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2.29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1.1000000000000001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2.29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1.65</v>
      </c>
    </row>
    <row r="34" spans="1:16" x14ac:dyDescent="0.15">
      <c r="A34" s="180" t="str">
        <f>IF(連結実質赤字比率に係る赤字・黒字の構成分析!C$36="",NA(),連結実質赤字比率に係る赤字・黒字の構成分析!C$36)</f>
        <v>介護保険特別会計（保険事業勘定）</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1.84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2.19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14.78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8.89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6.28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7.93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6.41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11.62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13.09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364</v>
      </c>
      <c r="E42" s="181"/>
      <c r="F42" s="181"/>
      <c r="G42" s="181">
        <f>'実質公債費比率（分子）の構造'!L$52</f>
        <v>358</v>
      </c>
      <c r="H42" s="181"/>
      <c r="I42" s="181"/>
      <c r="J42" s="181">
        <f>'実質公債費比率（分子）の構造'!M$52</f>
        <v>373</v>
      </c>
      <c r="K42" s="181"/>
      <c r="L42" s="181"/>
      <c r="M42" s="181">
        <f>'実質公債費比率（分子）の構造'!N$52</f>
        <v>380</v>
      </c>
      <c r="N42" s="181"/>
      <c r="O42" s="181"/>
      <c r="P42" s="181">
        <f>'実質公債費比率（分子）の構造'!O$52</f>
        <v>368</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42</v>
      </c>
      <c r="C44" s="181"/>
      <c r="D44" s="181"/>
      <c r="E44" s="181">
        <f>'実質公債費比率（分子）の構造'!L$50</f>
        <v>104</v>
      </c>
      <c r="F44" s="181"/>
      <c r="G44" s="181"/>
      <c r="H44" s="181">
        <f>'実質公債費比率（分子）の構造'!M$50</f>
        <v>134</v>
      </c>
      <c r="I44" s="181"/>
      <c r="J44" s="181"/>
      <c r="K44" s="181">
        <f>'実質公債費比率（分子）の構造'!N$50</f>
        <v>88</v>
      </c>
      <c r="L44" s="181"/>
      <c r="M44" s="181"/>
      <c r="N44" s="181">
        <f>'実質公債費比率（分子）の構造'!O$50</f>
        <v>35</v>
      </c>
      <c r="O44" s="181"/>
      <c r="P44" s="181"/>
    </row>
    <row r="45" spans="1:16" x14ac:dyDescent="0.15">
      <c r="A45" s="181" t="s">
        <v>66</v>
      </c>
      <c r="B45" s="181">
        <f>'実質公債費比率（分子）の構造'!K$49</f>
        <v>52</v>
      </c>
      <c r="C45" s="181"/>
      <c r="D45" s="181"/>
      <c r="E45" s="181">
        <f>'実質公債費比率（分子）の構造'!L$49</f>
        <v>55</v>
      </c>
      <c r="F45" s="181"/>
      <c r="G45" s="181"/>
      <c r="H45" s="181">
        <f>'実質公債費比率（分子）の構造'!M$49</f>
        <v>69</v>
      </c>
      <c r="I45" s="181"/>
      <c r="J45" s="181"/>
      <c r="K45" s="181">
        <f>'実質公債費比率（分子）の構造'!N$49</f>
        <v>81</v>
      </c>
      <c r="L45" s="181"/>
      <c r="M45" s="181"/>
      <c r="N45" s="181">
        <f>'実質公債費比率（分子）の構造'!O$49</f>
        <v>85</v>
      </c>
      <c r="O45" s="181"/>
      <c r="P45" s="181"/>
    </row>
    <row r="46" spans="1:16" x14ac:dyDescent="0.15">
      <c r="A46" s="181" t="s">
        <v>67</v>
      </c>
      <c r="B46" s="181">
        <f>'実質公債費比率（分子）の構造'!K$48</f>
        <v>122</v>
      </c>
      <c r="C46" s="181"/>
      <c r="D46" s="181"/>
      <c r="E46" s="181">
        <f>'実質公債費比率（分子）の構造'!L$48</f>
        <v>124</v>
      </c>
      <c r="F46" s="181"/>
      <c r="G46" s="181"/>
      <c r="H46" s="181">
        <f>'実質公債費比率（分子）の構造'!M$48</f>
        <v>130</v>
      </c>
      <c r="I46" s="181"/>
      <c r="J46" s="181"/>
      <c r="K46" s="181">
        <f>'実質公債費比率（分子）の構造'!N$48</f>
        <v>132</v>
      </c>
      <c r="L46" s="181"/>
      <c r="M46" s="181"/>
      <c r="N46" s="181">
        <f>'実質公債費比率（分子）の構造'!O$48</f>
        <v>141</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441</v>
      </c>
      <c r="C49" s="181"/>
      <c r="D49" s="181"/>
      <c r="E49" s="181">
        <f>'実質公債費比率（分子）の構造'!L$45</f>
        <v>420</v>
      </c>
      <c r="F49" s="181"/>
      <c r="G49" s="181"/>
      <c r="H49" s="181">
        <f>'実質公債費比率（分子）の構造'!M$45</f>
        <v>430</v>
      </c>
      <c r="I49" s="181"/>
      <c r="J49" s="181"/>
      <c r="K49" s="181">
        <f>'実質公債費比率（分子）の構造'!N$45</f>
        <v>432</v>
      </c>
      <c r="L49" s="181"/>
      <c r="M49" s="181"/>
      <c r="N49" s="181">
        <f>'実質公債費比率（分子）の構造'!O$45</f>
        <v>416</v>
      </c>
      <c r="O49" s="181"/>
      <c r="P49" s="181"/>
    </row>
    <row r="50" spans="1:16" x14ac:dyDescent="0.15">
      <c r="A50" s="181" t="s">
        <v>71</v>
      </c>
      <c r="B50" s="181" t="e">
        <f>NA()</f>
        <v>#N/A</v>
      </c>
      <c r="C50" s="181">
        <f>IF(ISNUMBER('実質公債費比率（分子）の構造'!K$53),'実質公債費比率（分子）の構造'!K$53,NA())</f>
        <v>293</v>
      </c>
      <c r="D50" s="181" t="e">
        <f>NA()</f>
        <v>#N/A</v>
      </c>
      <c r="E50" s="181" t="e">
        <f>NA()</f>
        <v>#N/A</v>
      </c>
      <c r="F50" s="181">
        <f>IF(ISNUMBER('実質公債費比率（分子）の構造'!L$53),'実質公債費比率（分子）の構造'!L$53,NA())</f>
        <v>345</v>
      </c>
      <c r="G50" s="181" t="e">
        <f>NA()</f>
        <v>#N/A</v>
      </c>
      <c r="H50" s="181" t="e">
        <f>NA()</f>
        <v>#N/A</v>
      </c>
      <c r="I50" s="181">
        <f>IF(ISNUMBER('実質公債費比率（分子）の構造'!M$53),'実質公債費比率（分子）の構造'!M$53,NA())</f>
        <v>390</v>
      </c>
      <c r="J50" s="181" t="e">
        <f>NA()</f>
        <v>#N/A</v>
      </c>
      <c r="K50" s="181" t="e">
        <f>NA()</f>
        <v>#N/A</v>
      </c>
      <c r="L50" s="181">
        <f>IF(ISNUMBER('実質公債費比率（分子）の構造'!N$53),'実質公債費比率（分子）の構造'!N$53,NA())</f>
        <v>353</v>
      </c>
      <c r="M50" s="181" t="e">
        <f>NA()</f>
        <v>#N/A</v>
      </c>
      <c r="N50" s="181" t="e">
        <f>NA()</f>
        <v>#N/A</v>
      </c>
      <c r="O50" s="181">
        <f>IF(ISNUMBER('実質公債費比率（分子）の構造'!O$53),'実質公債費比率（分子）の構造'!O$53,NA())</f>
        <v>309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4341</v>
      </c>
      <c r="E56" s="180"/>
      <c r="F56" s="180"/>
      <c r="G56" s="180">
        <f>'将来負担比率（分子）の構造'!J$52</f>
        <v>4356</v>
      </c>
      <c r="H56" s="180"/>
      <c r="I56" s="180"/>
      <c r="J56" s="180">
        <f>'将来負担比率（分子）の構造'!K$52</f>
        <v>4445</v>
      </c>
      <c r="K56" s="180"/>
      <c r="L56" s="180"/>
      <c r="M56" s="180">
        <f>'将来負担比率（分子）の構造'!L$52</f>
        <v>4364</v>
      </c>
      <c r="N56" s="180"/>
      <c r="O56" s="180"/>
      <c r="P56" s="180">
        <f>'将来負担比率（分子）の構造'!M$52</f>
        <v>4263</v>
      </c>
    </row>
    <row r="57" spans="1:16" x14ac:dyDescent="0.15">
      <c r="A57" s="180" t="s">
        <v>42</v>
      </c>
      <c r="B57" s="180"/>
      <c r="C57" s="180"/>
      <c r="D57" s="180">
        <f>'将来負担比率（分子）の構造'!I$51</f>
        <v>56</v>
      </c>
      <c r="E57" s="180"/>
      <c r="F57" s="180"/>
      <c r="G57" s="180">
        <f>'将来負担比率（分子）の構造'!J$51</f>
        <v>54</v>
      </c>
      <c r="H57" s="180"/>
      <c r="I57" s="180"/>
      <c r="J57" s="180">
        <f>'将来負担比率（分子）の構造'!K$51</f>
        <v>38</v>
      </c>
      <c r="K57" s="180"/>
      <c r="L57" s="180"/>
      <c r="M57" s="180">
        <f>'将来負担比率（分子）の構造'!L$51</f>
        <v>20</v>
      </c>
      <c r="N57" s="180"/>
      <c r="O57" s="180"/>
      <c r="P57" s="180">
        <f>'将来負担比率（分子）の構造'!M$51</f>
        <v>12</v>
      </c>
    </row>
    <row r="58" spans="1:16" x14ac:dyDescent="0.15">
      <c r="A58" s="180" t="s">
        <v>41</v>
      </c>
      <c r="B58" s="180"/>
      <c r="C58" s="180"/>
      <c r="D58" s="180">
        <f>'将来負担比率（分子）の構造'!I$50</f>
        <v>2908</v>
      </c>
      <c r="E58" s="180"/>
      <c r="F58" s="180"/>
      <c r="G58" s="180">
        <f>'将来負担比率（分子）の構造'!J$50</f>
        <v>2901</v>
      </c>
      <c r="H58" s="180"/>
      <c r="I58" s="180"/>
      <c r="J58" s="180">
        <f>'将来負担比率（分子）の構造'!K$50</f>
        <v>3137</v>
      </c>
      <c r="K58" s="180"/>
      <c r="L58" s="180"/>
      <c r="M58" s="180">
        <f>'将来負担比率（分子）の構造'!L$50</f>
        <v>3010</v>
      </c>
      <c r="N58" s="180"/>
      <c r="O58" s="180"/>
      <c r="P58" s="180">
        <f>'将来負担比率（分子）の構造'!M$50</f>
        <v>2933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897</v>
      </c>
      <c r="C62" s="180"/>
      <c r="D62" s="180"/>
      <c r="E62" s="180">
        <f>'将来負担比率（分子）の構造'!J$45</f>
        <v>810</v>
      </c>
      <c r="F62" s="180"/>
      <c r="G62" s="180"/>
      <c r="H62" s="180">
        <f>'将来負担比率（分子）の構造'!K$45</f>
        <v>740</v>
      </c>
      <c r="I62" s="180"/>
      <c r="J62" s="180"/>
      <c r="K62" s="180">
        <f>'将来負担比率（分子）の構造'!L$45</f>
        <v>685</v>
      </c>
      <c r="L62" s="180"/>
      <c r="M62" s="180"/>
      <c r="N62" s="180">
        <f>'将来負担比率（分子）の構造'!M$45</f>
        <v>638</v>
      </c>
      <c r="O62" s="180"/>
      <c r="P62" s="180"/>
    </row>
    <row r="63" spans="1:16" x14ac:dyDescent="0.15">
      <c r="A63" s="180" t="s">
        <v>34</v>
      </c>
      <c r="B63" s="180">
        <f>'将来負担比率（分子）の構造'!I$44</f>
        <v>976</v>
      </c>
      <c r="C63" s="180"/>
      <c r="D63" s="180"/>
      <c r="E63" s="180">
        <f>'将来負担比率（分子）の構造'!J$44</f>
        <v>1019</v>
      </c>
      <c r="F63" s="180"/>
      <c r="G63" s="180"/>
      <c r="H63" s="180">
        <f>'将来負担比率（分子）の構造'!K$44</f>
        <v>977</v>
      </c>
      <c r="I63" s="180"/>
      <c r="J63" s="180"/>
      <c r="K63" s="180">
        <f>'将来負担比率（分子）の構造'!L$44</f>
        <v>903</v>
      </c>
      <c r="L63" s="180"/>
      <c r="M63" s="180"/>
      <c r="N63" s="180">
        <f>'将来負担比率（分子）の構造'!M$44</f>
        <v>843</v>
      </c>
      <c r="O63" s="180"/>
      <c r="P63" s="180"/>
    </row>
    <row r="64" spans="1:16" x14ac:dyDescent="0.15">
      <c r="A64" s="180" t="s">
        <v>33</v>
      </c>
      <c r="B64" s="180">
        <f>'将来負担比率（分子）の構造'!I$43</f>
        <v>1197</v>
      </c>
      <c r="C64" s="180"/>
      <c r="D64" s="180"/>
      <c r="E64" s="180">
        <f>'将来負担比率（分子）の構造'!J$43</f>
        <v>1305</v>
      </c>
      <c r="F64" s="180"/>
      <c r="G64" s="180"/>
      <c r="H64" s="180">
        <f>'将来負担比率（分子）の構造'!K$43</f>
        <v>1370</v>
      </c>
      <c r="I64" s="180"/>
      <c r="J64" s="180"/>
      <c r="K64" s="180">
        <f>'将来負担比率（分子）の構造'!L$43</f>
        <v>1343</v>
      </c>
      <c r="L64" s="180"/>
      <c r="M64" s="180"/>
      <c r="N64" s="180">
        <f>'将来負担比率（分子）の構造'!M$43</f>
        <v>1311</v>
      </c>
      <c r="O64" s="180"/>
      <c r="P64" s="180"/>
    </row>
    <row r="65" spans="1:16" x14ac:dyDescent="0.15">
      <c r="A65" s="180" t="s">
        <v>32</v>
      </c>
      <c r="B65" s="180">
        <f>'将来負担比率（分子）の構造'!I$42</f>
        <v>424</v>
      </c>
      <c r="C65" s="180"/>
      <c r="D65" s="180"/>
      <c r="E65" s="180">
        <f>'将来負担比率（分子）の構造'!J$42</f>
        <v>388</v>
      </c>
      <c r="F65" s="180"/>
      <c r="G65" s="180"/>
      <c r="H65" s="180">
        <f>'将来負担比率（分子）の構造'!K$42</f>
        <v>352</v>
      </c>
      <c r="I65" s="180"/>
      <c r="J65" s="180"/>
      <c r="K65" s="180">
        <f>'将来負担比率（分子）の構造'!L$42</f>
        <v>264</v>
      </c>
      <c r="L65" s="180"/>
      <c r="M65" s="180"/>
      <c r="N65" s="180">
        <f>'将来負担比率（分子）の構造'!M$42</f>
        <v>236</v>
      </c>
      <c r="O65" s="180"/>
      <c r="P65" s="180"/>
    </row>
    <row r="66" spans="1:16" x14ac:dyDescent="0.15">
      <c r="A66" s="180" t="s">
        <v>31</v>
      </c>
      <c r="B66" s="180">
        <f>'将来負担比率（分子）の構造'!I$41</f>
        <v>4171</v>
      </c>
      <c r="C66" s="180"/>
      <c r="D66" s="180"/>
      <c r="E66" s="180">
        <f>'将来負担比率（分子）の構造'!J$41</f>
        <v>4291</v>
      </c>
      <c r="F66" s="180"/>
      <c r="G66" s="180"/>
      <c r="H66" s="180">
        <f>'将来負担比率（分子）の構造'!K$41</f>
        <v>4497</v>
      </c>
      <c r="I66" s="180"/>
      <c r="J66" s="180"/>
      <c r="K66" s="180">
        <f>'将来負担比率（分子）の構造'!L$41</f>
        <v>4424</v>
      </c>
      <c r="L66" s="180"/>
      <c r="M66" s="180"/>
      <c r="N66" s="180">
        <f>'将来負担比率（分子）の構造'!M$41</f>
        <v>4290</v>
      </c>
      <c r="O66" s="180"/>
      <c r="P66" s="180"/>
    </row>
    <row r="67" spans="1:16" x14ac:dyDescent="0.15">
      <c r="A67" s="180" t="s">
        <v>75</v>
      </c>
      <c r="B67" s="180" t="e">
        <f>NA()</f>
        <v>#N/A</v>
      </c>
      <c r="C67" s="180">
        <f>IF(ISNUMBER('将来負担比率（分子）の構造'!I$53), IF('将来負担比率（分子）の構造'!I$53 &lt; 0, 0, '将来負担比率（分子）の構造'!I$53), NA())</f>
        <v>360</v>
      </c>
      <c r="D67" s="180" t="e">
        <f>NA()</f>
        <v>#N/A</v>
      </c>
      <c r="E67" s="180" t="e">
        <f>NA()</f>
        <v>#N/A</v>
      </c>
      <c r="F67" s="180">
        <f>IF(ISNUMBER('将来負担比率（分子）の構造'!J$53), IF('将来負担比率（分子）の構造'!J$53 &lt; 0, 0, '将来負担比率（分子）の構造'!J$53), NA())</f>
        <v>502</v>
      </c>
      <c r="G67" s="180" t="e">
        <f>NA()</f>
        <v>#N/A</v>
      </c>
      <c r="H67" s="180" t="e">
        <f>NA()</f>
        <v>#N/A</v>
      </c>
      <c r="I67" s="180">
        <f>IF(ISNUMBER('将来負担比率（分子）の構造'!K$53), IF('将来負担比率（分子）の構造'!K$53 &lt; 0, 0, '将来負担比率（分子）の構造'!K$53), NA())</f>
        <v>316</v>
      </c>
      <c r="J67" s="180" t="e">
        <f>NA()</f>
        <v>#N/A</v>
      </c>
      <c r="K67" s="180" t="e">
        <f>NA()</f>
        <v>#N/A</v>
      </c>
      <c r="L67" s="180">
        <f>IF(ISNUMBER('将来負担比率（分子）の構造'!L$53), IF('将来負担比率（分子）の構造'!L$53 &lt; 0, 0, '将来負担比率（分子）の構造'!L$53), NA())</f>
        <v>226</v>
      </c>
      <c r="M67" s="180" t="e">
        <f>NA()</f>
        <v>#N/A</v>
      </c>
      <c r="N67" s="180" t="e">
        <f>NA()</f>
        <v>#N/A</v>
      </c>
      <c r="O67" s="180">
        <f>IF(ISNUMBER('将来負担比率（分子）の構造'!M$53), IF('将来負担比率（分子）の構造'!M$53 &lt; 0, 0, '将来負担比率（分子）の構造'!M$53), NA())</f>
        <v>111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984</v>
      </c>
      <c r="C72" s="184">
        <f>基金残高に係る経年分析!G55</f>
        <v>944</v>
      </c>
      <c r="D72" s="184">
        <f>基金残高に係る経年分析!H55</f>
        <v>855</v>
      </c>
    </row>
    <row r="73" spans="1:16" x14ac:dyDescent="0.15">
      <c r="A73" s="183" t="s">
        <v>78</v>
      </c>
      <c r="B73" s="184">
        <f>基金残高に係る経年分析!F56</f>
        <v>134</v>
      </c>
      <c r="C73" s="184">
        <f>基金残高に係る経年分析!G56</f>
        <v>134</v>
      </c>
      <c r="D73" s="184">
        <f>基金残高に係る経年分析!H56</f>
        <v>134</v>
      </c>
    </row>
    <row r="74" spans="1:16" x14ac:dyDescent="0.15">
      <c r="A74" s="183" t="s">
        <v>79</v>
      </c>
      <c r="B74" s="184">
        <f>基金残高に係る経年分析!F57</f>
        <v>1864</v>
      </c>
      <c r="C74" s="184">
        <f>基金残高に係る経年分析!G57</f>
        <v>1860</v>
      </c>
      <c r="D74" s="184">
        <f>基金残高に係る経年分析!H57</f>
        <v>1766</v>
      </c>
    </row>
  </sheetData>
  <sheetProtection algorithmName="SHA-512" hashValue="J4V+BHyXK3DXlt6P2XYc/jRG5+w8VEk3TMAzzcoKzH1qXkuIWQgVlttMVQelKdBLwDldMAhQO0Ms7GjrGfqaUA==" saltValue="U25dWzslYEY5A7OFMm2R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212</v>
      </c>
      <c r="DI1" s="756"/>
      <c r="DJ1" s="756"/>
      <c r="DK1" s="756"/>
      <c r="DL1" s="756"/>
      <c r="DM1" s="756"/>
      <c r="DN1" s="757"/>
      <c r="DO1" s="225"/>
      <c r="DP1" s="755" t="s">
        <v>213</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215</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216</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217</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218</v>
      </c>
      <c r="S4" s="698"/>
      <c r="T4" s="698"/>
      <c r="U4" s="698"/>
      <c r="V4" s="698"/>
      <c r="W4" s="698"/>
      <c r="X4" s="698"/>
      <c r="Y4" s="699"/>
      <c r="Z4" s="697" t="s">
        <v>219</v>
      </c>
      <c r="AA4" s="698"/>
      <c r="AB4" s="698"/>
      <c r="AC4" s="699"/>
      <c r="AD4" s="697" t="s">
        <v>220</v>
      </c>
      <c r="AE4" s="698"/>
      <c r="AF4" s="698"/>
      <c r="AG4" s="698"/>
      <c r="AH4" s="698"/>
      <c r="AI4" s="698"/>
      <c r="AJ4" s="698"/>
      <c r="AK4" s="699"/>
      <c r="AL4" s="697" t="s">
        <v>219</v>
      </c>
      <c r="AM4" s="698"/>
      <c r="AN4" s="698"/>
      <c r="AO4" s="699"/>
      <c r="AP4" s="758" t="s">
        <v>221</v>
      </c>
      <c r="AQ4" s="758"/>
      <c r="AR4" s="758"/>
      <c r="AS4" s="758"/>
      <c r="AT4" s="758"/>
      <c r="AU4" s="758"/>
      <c r="AV4" s="758"/>
      <c r="AW4" s="758"/>
      <c r="AX4" s="758"/>
      <c r="AY4" s="758"/>
      <c r="AZ4" s="758"/>
      <c r="BA4" s="758"/>
      <c r="BB4" s="758"/>
      <c r="BC4" s="758"/>
      <c r="BD4" s="758"/>
      <c r="BE4" s="758"/>
      <c r="BF4" s="758"/>
      <c r="BG4" s="758" t="s">
        <v>222</v>
      </c>
      <c r="BH4" s="758"/>
      <c r="BI4" s="758"/>
      <c r="BJ4" s="758"/>
      <c r="BK4" s="758"/>
      <c r="BL4" s="758"/>
      <c r="BM4" s="758"/>
      <c r="BN4" s="758"/>
      <c r="BO4" s="758" t="s">
        <v>219</v>
      </c>
      <c r="BP4" s="758"/>
      <c r="BQ4" s="758"/>
      <c r="BR4" s="758"/>
      <c r="BS4" s="758" t="s">
        <v>223</v>
      </c>
      <c r="BT4" s="758"/>
      <c r="BU4" s="758"/>
      <c r="BV4" s="758"/>
      <c r="BW4" s="758"/>
      <c r="BX4" s="758"/>
      <c r="BY4" s="758"/>
      <c r="BZ4" s="758"/>
      <c r="CA4" s="758"/>
      <c r="CB4" s="758"/>
      <c r="CD4" s="740" t="s">
        <v>224</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225</v>
      </c>
      <c r="C5" s="723"/>
      <c r="D5" s="723"/>
      <c r="E5" s="723"/>
      <c r="F5" s="723"/>
      <c r="G5" s="723"/>
      <c r="H5" s="723"/>
      <c r="I5" s="723"/>
      <c r="J5" s="723"/>
      <c r="K5" s="723"/>
      <c r="L5" s="723"/>
      <c r="M5" s="723"/>
      <c r="N5" s="723"/>
      <c r="O5" s="723"/>
      <c r="P5" s="723"/>
      <c r="Q5" s="724"/>
      <c r="R5" s="688">
        <v>1294702</v>
      </c>
      <c r="S5" s="689"/>
      <c r="T5" s="689"/>
      <c r="U5" s="689"/>
      <c r="V5" s="689"/>
      <c r="W5" s="689"/>
      <c r="X5" s="689"/>
      <c r="Y5" s="735"/>
      <c r="Z5" s="753">
        <v>22.6</v>
      </c>
      <c r="AA5" s="753"/>
      <c r="AB5" s="753"/>
      <c r="AC5" s="753"/>
      <c r="AD5" s="754">
        <v>1294702</v>
      </c>
      <c r="AE5" s="754"/>
      <c r="AF5" s="754"/>
      <c r="AG5" s="754"/>
      <c r="AH5" s="754"/>
      <c r="AI5" s="754"/>
      <c r="AJ5" s="754"/>
      <c r="AK5" s="754"/>
      <c r="AL5" s="736">
        <v>40.299999999999997</v>
      </c>
      <c r="AM5" s="705"/>
      <c r="AN5" s="705"/>
      <c r="AO5" s="737"/>
      <c r="AP5" s="722" t="s">
        <v>226</v>
      </c>
      <c r="AQ5" s="723"/>
      <c r="AR5" s="723"/>
      <c r="AS5" s="723"/>
      <c r="AT5" s="723"/>
      <c r="AU5" s="723"/>
      <c r="AV5" s="723"/>
      <c r="AW5" s="723"/>
      <c r="AX5" s="723"/>
      <c r="AY5" s="723"/>
      <c r="AZ5" s="723"/>
      <c r="BA5" s="723"/>
      <c r="BB5" s="723"/>
      <c r="BC5" s="723"/>
      <c r="BD5" s="723"/>
      <c r="BE5" s="723"/>
      <c r="BF5" s="724"/>
      <c r="BG5" s="623">
        <v>1294702</v>
      </c>
      <c r="BH5" s="626"/>
      <c r="BI5" s="626"/>
      <c r="BJ5" s="626"/>
      <c r="BK5" s="626"/>
      <c r="BL5" s="626"/>
      <c r="BM5" s="626"/>
      <c r="BN5" s="627"/>
      <c r="BO5" s="685">
        <v>100</v>
      </c>
      <c r="BP5" s="685"/>
      <c r="BQ5" s="685"/>
      <c r="BR5" s="685"/>
      <c r="BS5" s="686" t="s">
        <v>136</v>
      </c>
      <c r="BT5" s="686"/>
      <c r="BU5" s="686"/>
      <c r="BV5" s="686"/>
      <c r="BW5" s="686"/>
      <c r="BX5" s="686"/>
      <c r="BY5" s="686"/>
      <c r="BZ5" s="686"/>
      <c r="CA5" s="686"/>
      <c r="CB5" s="727"/>
      <c r="CD5" s="740" t="s">
        <v>221</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219</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70004</v>
      </c>
      <c r="S6" s="626"/>
      <c r="T6" s="626"/>
      <c r="U6" s="626"/>
      <c r="V6" s="626"/>
      <c r="W6" s="626"/>
      <c r="X6" s="626"/>
      <c r="Y6" s="627"/>
      <c r="Z6" s="685">
        <v>1.2</v>
      </c>
      <c r="AA6" s="685"/>
      <c r="AB6" s="685"/>
      <c r="AC6" s="685"/>
      <c r="AD6" s="686">
        <v>70004</v>
      </c>
      <c r="AE6" s="686"/>
      <c r="AF6" s="686"/>
      <c r="AG6" s="686"/>
      <c r="AH6" s="686"/>
      <c r="AI6" s="686"/>
      <c r="AJ6" s="686"/>
      <c r="AK6" s="686"/>
      <c r="AL6" s="628">
        <v>2.2000000000000002</v>
      </c>
      <c r="AM6" s="629"/>
      <c r="AN6" s="629"/>
      <c r="AO6" s="687"/>
      <c r="AP6" s="620" t="s">
        <v>231</v>
      </c>
      <c r="AQ6" s="621"/>
      <c r="AR6" s="621"/>
      <c r="AS6" s="621"/>
      <c r="AT6" s="621"/>
      <c r="AU6" s="621"/>
      <c r="AV6" s="621"/>
      <c r="AW6" s="621"/>
      <c r="AX6" s="621"/>
      <c r="AY6" s="621"/>
      <c r="AZ6" s="621"/>
      <c r="BA6" s="621"/>
      <c r="BB6" s="621"/>
      <c r="BC6" s="621"/>
      <c r="BD6" s="621"/>
      <c r="BE6" s="621"/>
      <c r="BF6" s="622"/>
      <c r="BG6" s="623">
        <v>1294702</v>
      </c>
      <c r="BH6" s="626"/>
      <c r="BI6" s="626"/>
      <c r="BJ6" s="626"/>
      <c r="BK6" s="626"/>
      <c r="BL6" s="626"/>
      <c r="BM6" s="626"/>
      <c r="BN6" s="627"/>
      <c r="BO6" s="685">
        <v>100</v>
      </c>
      <c r="BP6" s="685"/>
      <c r="BQ6" s="685"/>
      <c r="BR6" s="685"/>
      <c r="BS6" s="686" t="s">
        <v>173</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74210</v>
      </c>
      <c r="CS6" s="626"/>
      <c r="CT6" s="626"/>
      <c r="CU6" s="626"/>
      <c r="CV6" s="626"/>
      <c r="CW6" s="626"/>
      <c r="CX6" s="626"/>
      <c r="CY6" s="627"/>
      <c r="CZ6" s="736">
        <v>1.4</v>
      </c>
      <c r="DA6" s="705"/>
      <c r="DB6" s="705"/>
      <c r="DC6" s="739"/>
      <c r="DD6" s="631" t="s">
        <v>173</v>
      </c>
      <c r="DE6" s="626"/>
      <c r="DF6" s="626"/>
      <c r="DG6" s="626"/>
      <c r="DH6" s="626"/>
      <c r="DI6" s="626"/>
      <c r="DJ6" s="626"/>
      <c r="DK6" s="626"/>
      <c r="DL6" s="626"/>
      <c r="DM6" s="626"/>
      <c r="DN6" s="626"/>
      <c r="DO6" s="626"/>
      <c r="DP6" s="627"/>
      <c r="DQ6" s="631">
        <v>74210</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1737</v>
      </c>
      <c r="S7" s="626"/>
      <c r="T7" s="626"/>
      <c r="U7" s="626"/>
      <c r="V7" s="626"/>
      <c r="W7" s="626"/>
      <c r="X7" s="626"/>
      <c r="Y7" s="627"/>
      <c r="Z7" s="685">
        <v>0</v>
      </c>
      <c r="AA7" s="685"/>
      <c r="AB7" s="685"/>
      <c r="AC7" s="685"/>
      <c r="AD7" s="686">
        <v>1737</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517644</v>
      </c>
      <c r="BH7" s="626"/>
      <c r="BI7" s="626"/>
      <c r="BJ7" s="626"/>
      <c r="BK7" s="626"/>
      <c r="BL7" s="626"/>
      <c r="BM7" s="626"/>
      <c r="BN7" s="627"/>
      <c r="BO7" s="685">
        <v>40</v>
      </c>
      <c r="BP7" s="685"/>
      <c r="BQ7" s="685"/>
      <c r="BR7" s="685"/>
      <c r="BS7" s="686" t="s">
        <v>173</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853198</v>
      </c>
      <c r="CS7" s="626"/>
      <c r="CT7" s="626"/>
      <c r="CU7" s="626"/>
      <c r="CV7" s="626"/>
      <c r="CW7" s="626"/>
      <c r="CX7" s="626"/>
      <c r="CY7" s="627"/>
      <c r="CZ7" s="685">
        <v>15.8</v>
      </c>
      <c r="DA7" s="685"/>
      <c r="DB7" s="685"/>
      <c r="DC7" s="685"/>
      <c r="DD7" s="631">
        <v>120900</v>
      </c>
      <c r="DE7" s="626"/>
      <c r="DF7" s="626"/>
      <c r="DG7" s="626"/>
      <c r="DH7" s="626"/>
      <c r="DI7" s="626"/>
      <c r="DJ7" s="626"/>
      <c r="DK7" s="626"/>
      <c r="DL7" s="626"/>
      <c r="DM7" s="626"/>
      <c r="DN7" s="626"/>
      <c r="DO7" s="626"/>
      <c r="DP7" s="627"/>
      <c r="DQ7" s="631">
        <v>644651</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3095</v>
      </c>
      <c r="S8" s="626"/>
      <c r="T8" s="626"/>
      <c r="U8" s="626"/>
      <c r="V8" s="626"/>
      <c r="W8" s="626"/>
      <c r="X8" s="626"/>
      <c r="Y8" s="627"/>
      <c r="Z8" s="685">
        <v>0.1</v>
      </c>
      <c r="AA8" s="685"/>
      <c r="AB8" s="685"/>
      <c r="AC8" s="685"/>
      <c r="AD8" s="686">
        <v>3095</v>
      </c>
      <c r="AE8" s="686"/>
      <c r="AF8" s="686"/>
      <c r="AG8" s="686"/>
      <c r="AH8" s="686"/>
      <c r="AI8" s="686"/>
      <c r="AJ8" s="686"/>
      <c r="AK8" s="686"/>
      <c r="AL8" s="628">
        <v>0.1</v>
      </c>
      <c r="AM8" s="629"/>
      <c r="AN8" s="629"/>
      <c r="AO8" s="687"/>
      <c r="AP8" s="620" t="s">
        <v>237</v>
      </c>
      <c r="AQ8" s="621"/>
      <c r="AR8" s="621"/>
      <c r="AS8" s="621"/>
      <c r="AT8" s="621"/>
      <c r="AU8" s="621"/>
      <c r="AV8" s="621"/>
      <c r="AW8" s="621"/>
      <c r="AX8" s="621"/>
      <c r="AY8" s="621"/>
      <c r="AZ8" s="621"/>
      <c r="BA8" s="621"/>
      <c r="BB8" s="621"/>
      <c r="BC8" s="621"/>
      <c r="BD8" s="621"/>
      <c r="BE8" s="621"/>
      <c r="BF8" s="622"/>
      <c r="BG8" s="623">
        <v>21333</v>
      </c>
      <c r="BH8" s="626"/>
      <c r="BI8" s="626"/>
      <c r="BJ8" s="626"/>
      <c r="BK8" s="626"/>
      <c r="BL8" s="626"/>
      <c r="BM8" s="626"/>
      <c r="BN8" s="627"/>
      <c r="BO8" s="685">
        <v>1.6</v>
      </c>
      <c r="BP8" s="685"/>
      <c r="BQ8" s="685"/>
      <c r="BR8" s="685"/>
      <c r="BS8" s="631" t="s">
        <v>238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1308108</v>
      </c>
      <c r="CS8" s="626"/>
      <c r="CT8" s="626"/>
      <c r="CU8" s="626"/>
      <c r="CV8" s="626"/>
      <c r="CW8" s="626"/>
      <c r="CX8" s="626"/>
      <c r="CY8" s="627"/>
      <c r="CZ8" s="685">
        <v>24.2</v>
      </c>
      <c r="DA8" s="685"/>
      <c r="DB8" s="685"/>
      <c r="DC8" s="685"/>
      <c r="DD8" s="631">
        <v>9676</v>
      </c>
      <c r="DE8" s="626"/>
      <c r="DF8" s="626"/>
      <c r="DG8" s="626"/>
      <c r="DH8" s="626"/>
      <c r="DI8" s="626"/>
      <c r="DJ8" s="626"/>
      <c r="DK8" s="626"/>
      <c r="DL8" s="626"/>
      <c r="DM8" s="626"/>
      <c r="DN8" s="626"/>
      <c r="DO8" s="626"/>
      <c r="DP8" s="627"/>
      <c r="DQ8" s="631">
        <v>797347</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2413</v>
      </c>
      <c r="S9" s="626"/>
      <c r="T9" s="626"/>
      <c r="U9" s="626"/>
      <c r="V9" s="626"/>
      <c r="W9" s="626"/>
      <c r="X9" s="626"/>
      <c r="Y9" s="627"/>
      <c r="Z9" s="685">
        <v>0</v>
      </c>
      <c r="AA9" s="685"/>
      <c r="AB9" s="685"/>
      <c r="AC9" s="685"/>
      <c r="AD9" s="686">
        <v>2413</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437055</v>
      </c>
      <c r="BH9" s="626"/>
      <c r="BI9" s="626"/>
      <c r="BJ9" s="626"/>
      <c r="BK9" s="626"/>
      <c r="BL9" s="626"/>
      <c r="BM9" s="626"/>
      <c r="BN9" s="627"/>
      <c r="BO9" s="685">
        <v>33.799999999999997</v>
      </c>
      <c r="BP9" s="685"/>
      <c r="BQ9" s="685"/>
      <c r="BR9" s="685"/>
      <c r="BS9" s="631" t="s">
        <v>173</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375645</v>
      </c>
      <c r="CS9" s="626"/>
      <c r="CT9" s="626"/>
      <c r="CU9" s="626"/>
      <c r="CV9" s="626"/>
      <c r="CW9" s="626"/>
      <c r="CX9" s="626"/>
      <c r="CY9" s="627"/>
      <c r="CZ9" s="685">
        <v>6.9</v>
      </c>
      <c r="DA9" s="685"/>
      <c r="DB9" s="685"/>
      <c r="DC9" s="685"/>
      <c r="DD9" s="631">
        <v>7767</v>
      </c>
      <c r="DE9" s="626"/>
      <c r="DF9" s="626"/>
      <c r="DG9" s="626"/>
      <c r="DH9" s="626"/>
      <c r="DI9" s="626"/>
      <c r="DJ9" s="626"/>
      <c r="DK9" s="626"/>
      <c r="DL9" s="626"/>
      <c r="DM9" s="626"/>
      <c r="DN9" s="626"/>
      <c r="DO9" s="626"/>
      <c r="DP9" s="627"/>
      <c r="DQ9" s="631">
        <v>338557</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173</v>
      </c>
      <c r="S10" s="626"/>
      <c r="T10" s="626"/>
      <c r="U10" s="626"/>
      <c r="V10" s="626"/>
      <c r="W10" s="626"/>
      <c r="X10" s="626"/>
      <c r="Y10" s="627"/>
      <c r="Z10" s="685" t="s">
        <v>173</v>
      </c>
      <c r="AA10" s="685"/>
      <c r="AB10" s="685"/>
      <c r="AC10" s="685"/>
      <c r="AD10" s="686" t="s">
        <v>173</v>
      </c>
      <c r="AE10" s="686"/>
      <c r="AF10" s="686"/>
      <c r="AG10" s="686"/>
      <c r="AH10" s="686"/>
      <c r="AI10" s="686"/>
      <c r="AJ10" s="686"/>
      <c r="AK10" s="686"/>
      <c r="AL10" s="628" t="s">
        <v>173</v>
      </c>
      <c r="AM10" s="629"/>
      <c r="AN10" s="629"/>
      <c r="AO10" s="687"/>
      <c r="AP10" s="620" t="s">
        <v>244</v>
      </c>
      <c r="AQ10" s="621"/>
      <c r="AR10" s="621"/>
      <c r="AS10" s="621"/>
      <c r="AT10" s="621"/>
      <c r="AU10" s="621"/>
      <c r="AV10" s="621"/>
      <c r="AW10" s="621"/>
      <c r="AX10" s="621"/>
      <c r="AY10" s="621"/>
      <c r="AZ10" s="621"/>
      <c r="BA10" s="621"/>
      <c r="BB10" s="621"/>
      <c r="BC10" s="621"/>
      <c r="BD10" s="621"/>
      <c r="BE10" s="621"/>
      <c r="BF10" s="622"/>
      <c r="BG10" s="623">
        <v>26322</v>
      </c>
      <c r="BH10" s="626"/>
      <c r="BI10" s="626"/>
      <c r="BJ10" s="626"/>
      <c r="BK10" s="626"/>
      <c r="BL10" s="626"/>
      <c r="BM10" s="626"/>
      <c r="BN10" s="627"/>
      <c r="BO10" s="685">
        <v>2</v>
      </c>
      <c r="BP10" s="685"/>
      <c r="BQ10" s="685"/>
      <c r="BR10" s="685"/>
      <c r="BS10" s="631" t="s">
        <v>173</v>
      </c>
      <c r="BT10" s="626"/>
      <c r="BU10" s="626"/>
      <c r="BV10" s="626"/>
      <c r="BW10" s="626"/>
      <c r="BX10" s="626"/>
      <c r="BY10" s="626"/>
      <c r="BZ10" s="626"/>
      <c r="CA10" s="626"/>
      <c r="CB10" s="666"/>
      <c r="CD10" s="667" t="s">
        <v>245</v>
      </c>
      <c r="CE10" s="664"/>
      <c r="CF10" s="664"/>
      <c r="CG10" s="664"/>
      <c r="CH10" s="664"/>
      <c r="CI10" s="664"/>
      <c r="CJ10" s="664"/>
      <c r="CK10" s="664"/>
      <c r="CL10" s="664"/>
      <c r="CM10" s="664"/>
      <c r="CN10" s="664"/>
      <c r="CO10" s="664"/>
      <c r="CP10" s="664"/>
      <c r="CQ10" s="665"/>
      <c r="CR10" s="623" t="s">
        <v>238</v>
      </c>
      <c r="CS10" s="626"/>
      <c r="CT10" s="626"/>
      <c r="CU10" s="626"/>
      <c r="CV10" s="626"/>
      <c r="CW10" s="626"/>
      <c r="CX10" s="626"/>
      <c r="CY10" s="627"/>
      <c r="CZ10" s="685" t="s">
        <v>238</v>
      </c>
      <c r="DA10" s="685"/>
      <c r="DB10" s="685"/>
      <c r="DC10" s="685"/>
      <c r="DD10" s="631" t="s">
        <v>238</v>
      </c>
      <c r="DE10" s="626"/>
      <c r="DF10" s="626"/>
      <c r="DG10" s="626"/>
      <c r="DH10" s="626"/>
      <c r="DI10" s="626"/>
      <c r="DJ10" s="626"/>
      <c r="DK10" s="626"/>
      <c r="DL10" s="626"/>
      <c r="DM10" s="626"/>
      <c r="DN10" s="626"/>
      <c r="DO10" s="626"/>
      <c r="DP10" s="627"/>
      <c r="DQ10" s="631" t="s">
        <v>173</v>
      </c>
      <c r="DR10" s="626"/>
      <c r="DS10" s="626"/>
      <c r="DT10" s="626"/>
      <c r="DU10" s="626"/>
      <c r="DV10" s="626"/>
      <c r="DW10" s="626"/>
      <c r="DX10" s="626"/>
      <c r="DY10" s="626"/>
      <c r="DZ10" s="626"/>
      <c r="EA10" s="626"/>
      <c r="EB10" s="626"/>
      <c r="EC10" s="666"/>
    </row>
    <row r="11" spans="2:143" ht="11.25" customHeight="1" x14ac:dyDescent="0.15">
      <c r="B11" s="620" t="s">
        <v>246</v>
      </c>
      <c r="C11" s="621"/>
      <c r="D11" s="621"/>
      <c r="E11" s="621"/>
      <c r="F11" s="621"/>
      <c r="G11" s="621"/>
      <c r="H11" s="621"/>
      <c r="I11" s="621"/>
      <c r="J11" s="621"/>
      <c r="K11" s="621"/>
      <c r="L11" s="621"/>
      <c r="M11" s="621"/>
      <c r="N11" s="621"/>
      <c r="O11" s="621"/>
      <c r="P11" s="621"/>
      <c r="Q11" s="622"/>
      <c r="R11" s="623" t="s">
        <v>238</v>
      </c>
      <c r="S11" s="626"/>
      <c r="T11" s="626"/>
      <c r="U11" s="626"/>
      <c r="V11" s="626"/>
      <c r="W11" s="626"/>
      <c r="X11" s="626"/>
      <c r="Y11" s="627"/>
      <c r="Z11" s="685" t="s">
        <v>173</v>
      </c>
      <c r="AA11" s="685"/>
      <c r="AB11" s="685"/>
      <c r="AC11" s="685"/>
      <c r="AD11" s="686" t="s">
        <v>173</v>
      </c>
      <c r="AE11" s="686"/>
      <c r="AF11" s="686"/>
      <c r="AG11" s="686"/>
      <c r="AH11" s="686"/>
      <c r="AI11" s="686"/>
      <c r="AJ11" s="686"/>
      <c r="AK11" s="686"/>
      <c r="AL11" s="628" t="s">
        <v>173</v>
      </c>
      <c r="AM11" s="629"/>
      <c r="AN11" s="629"/>
      <c r="AO11" s="687"/>
      <c r="AP11" s="620" t="s">
        <v>247</v>
      </c>
      <c r="AQ11" s="621"/>
      <c r="AR11" s="621"/>
      <c r="AS11" s="621"/>
      <c r="AT11" s="621"/>
      <c r="AU11" s="621"/>
      <c r="AV11" s="621"/>
      <c r="AW11" s="621"/>
      <c r="AX11" s="621"/>
      <c r="AY11" s="621"/>
      <c r="AZ11" s="621"/>
      <c r="BA11" s="621"/>
      <c r="BB11" s="621"/>
      <c r="BC11" s="621"/>
      <c r="BD11" s="621"/>
      <c r="BE11" s="621"/>
      <c r="BF11" s="622"/>
      <c r="BG11" s="623">
        <v>32934</v>
      </c>
      <c r="BH11" s="626"/>
      <c r="BI11" s="626"/>
      <c r="BJ11" s="626"/>
      <c r="BK11" s="626"/>
      <c r="BL11" s="626"/>
      <c r="BM11" s="626"/>
      <c r="BN11" s="627"/>
      <c r="BO11" s="685">
        <v>2.5</v>
      </c>
      <c r="BP11" s="685"/>
      <c r="BQ11" s="685"/>
      <c r="BR11" s="685"/>
      <c r="BS11" s="631" t="s">
        <v>173</v>
      </c>
      <c r="BT11" s="626"/>
      <c r="BU11" s="626"/>
      <c r="BV11" s="626"/>
      <c r="BW11" s="626"/>
      <c r="BX11" s="626"/>
      <c r="BY11" s="626"/>
      <c r="BZ11" s="626"/>
      <c r="CA11" s="626"/>
      <c r="CB11" s="666"/>
      <c r="CD11" s="667" t="s">
        <v>248</v>
      </c>
      <c r="CE11" s="664"/>
      <c r="CF11" s="664"/>
      <c r="CG11" s="664"/>
      <c r="CH11" s="664"/>
      <c r="CI11" s="664"/>
      <c r="CJ11" s="664"/>
      <c r="CK11" s="664"/>
      <c r="CL11" s="664"/>
      <c r="CM11" s="664"/>
      <c r="CN11" s="664"/>
      <c r="CO11" s="664"/>
      <c r="CP11" s="664"/>
      <c r="CQ11" s="665"/>
      <c r="CR11" s="623">
        <v>306559</v>
      </c>
      <c r="CS11" s="626"/>
      <c r="CT11" s="626"/>
      <c r="CU11" s="626"/>
      <c r="CV11" s="626"/>
      <c r="CW11" s="626"/>
      <c r="CX11" s="626"/>
      <c r="CY11" s="627"/>
      <c r="CZ11" s="685">
        <v>5.7</v>
      </c>
      <c r="DA11" s="685"/>
      <c r="DB11" s="685"/>
      <c r="DC11" s="685"/>
      <c r="DD11" s="631">
        <v>94680</v>
      </c>
      <c r="DE11" s="626"/>
      <c r="DF11" s="626"/>
      <c r="DG11" s="626"/>
      <c r="DH11" s="626"/>
      <c r="DI11" s="626"/>
      <c r="DJ11" s="626"/>
      <c r="DK11" s="626"/>
      <c r="DL11" s="626"/>
      <c r="DM11" s="626"/>
      <c r="DN11" s="626"/>
      <c r="DO11" s="626"/>
      <c r="DP11" s="627"/>
      <c r="DQ11" s="631">
        <v>175498</v>
      </c>
      <c r="DR11" s="626"/>
      <c r="DS11" s="626"/>
      <c r="DT11" s="626"/>
      <c r="DU11" s="626"/>
      <c r="DV11" s="626"/>
      <c r="DW11" s="626"/>
      <c r="DX11" s="626"/>
      <c r="DY11" s="626"/>
      <c r="DZ11" s="626"/>
      <c r="EA11" s="626"/>
      <c r="EB11" s="626"/>
      <c r="EC11" s="666"/>
    </row>
    <row r="12" spans="2:143" ht="11.25" customHeight="1" x14ac:dyDescent="0.15">
      <c r="B12" s="620" t="s">
        <v>249</v>
      </c>
      <c r="C12" s="621"/>
      <c r="D12" s="621"/>
      <c r="E12" s="621"/>
      <c r="F12" s="621"/>
      <c r="G12" s="621"/>
      <c r="H12" s="621"/>
      <c r="I12" s="621"/>
      <c r="J12" s="621"/>
      <c r="K12" s="621"/>
      <c r="L12" s="621"/>
      <c r="M12" s="621"/>
      <c r="N12" s="621"/>
      <c r="O12" s="621"/>
      <c r="P12" s="621"/>
      <c r="Q12" s="622"/>
      <c r="R12" s="623">
        <v>230622</v>
      </c>
      <c r="S12" s="626"/>
      <c r="T12" s="626"/>
      <c r="U12" s="626"/>
      <c r="V12" s="626"/>
      <c r="W12" s="626"/>
      <c r="X12" s="626"/>
      <c r="Y12" s="627"/>
      <c r="Z12" s="685">
        <v>4</v>
      </c>
      <c r="AA12" s="685"/>
      <c r="AB12" s="685"/>
      <c r="AC12" s="685"/>
      <c r="AD12" s="686">
        <v>230622</v>
      </c>
      <c r="AE12" s="686"/>
      <c r="AF12" s="686"/>
      <c r="AG12" s="686"/>
      <c r="AH12" s="686"/>
      <c r="AI12" s="686"/>
      <c r="AJ12" s="686"/>
      <c r="AK12" s="686"/>
      <c r="AL12" s="628">
        <v>7.2</v>
      </c>
      <c r="AM12" s="629"/>
      <c r="AN12" s="629"/>
      <c r="AO12" s="687"/>
      <c r="AP12" s="620" t="s">
        <v>250</v>
      </c>
      <c r="AQ12" s="621"/>
      <c r="AR12" s="621"/>
      <c r="AS12" s="621"/>
      <c r="AT12" s="621"/>
      <c r="AU12" s="621"/>
      <c r="AV12" s="621"/>
      <c r="AW12" s="621"/>
      <c r="AX12" s="621"/>
      <c r="AY12" s="621"/>
      <c r="AZ12" s="621"/>
      <c r="BA12" s="621"/>
      <c r="BB12" s="621"/>
      <c r="BC12" s="621"/>
      <c r="BD12" s="621"/>
      <c r="BE12" s="621"/>
      <c r="BF12" s="622"/>
      <c r="BG12" s="623">
        <v>670271</v>
      </c>
      <c r="BH12" s="626"/>
      <c r="BI12" s="626"/>
      <c r="BJ12" s="626"/>
      <c r="BK12" s="626"/>
      <c r="BL12" s="626"/>
      <c r="BM12" s="626"/>
      <c r="BN12" s="627"/>
      <c r="BO12" s="685">
        <v>51.8</v>
      </c>
      <c r="BP12" s="685"/>
      <c r="BQ12" s="685"/>
      <c r="BR12" s="685"/>
      <c r="BS12" s="631" t="s">
        <v>173</v>
      </c>
      <c r="BT12" s="626"/>
      <c r="BU12" s="626"/>
      <c r="BV12" s="626"/>
      <c r="BW12" s="626"/>
      <c r="BX12" s="626"/>
      <c r="BY12" s="626"/>
      <c r="BZ12" s="626"/>
      <c r="CA12" s="626"/>
      <c r="CB12" s="666"/>
      <c r="CD12" s="667" t="s">
        <v>251</v>
      </c>
      <c r="CE12" s="664"/>
      <c r="CF12" s="664"/>
      <c r="CG12" s="664"/>
      <c r="CH12" s="664"/>
      <c r="CI12" s="664"/>
      <c r="CJ12" s="664"/>
      <c r="CK12" s="664"/>
      <c r="CL12" s="664"/>
      <c r="CM12" s="664"/>
      <c r="CN12" s="664"/>
      <c r="CO12" s="664"/>
      <c r="CP12" s="664"/>
      <c r="CQ12" s="665"/>
      <c r="CR12" s="623">
        <v>111310</v>
      </c>
      <c r="CS12" s="626"/>
      <c r="CT12" s="626"/>
      <c r="CU12" s="626"/>
      <c r="CV12" s="626"/>
      <c r="CW12" s="626"/>
      <c r="CX12" s="626"/>
      <c r="CY12" s="627"/>
      <c r="CZ12" s="685">
        <v>2.1</v>
      </c>
      <c r="DA12" s="685"/>
      <c r="DB12" s="685"/>
      <c r="DC12" s="685"/>
      <c r="DD12" s="631">
        <v>600</v>
      </c>
      <c r="DE12" s="626"/>
      <c r="DF12" s="626"/>
      <c r="DG12" s="626"/>
      <c r="DH12" s="626"/>
      <c r="DI12" s="626"/>
      <c r="DJ12" s="626"/>
      <c r="DK12" s="626"/>
      <c r="DL12" s="626"/>
      <c r="DM12" s="626"/>
      <c r="DN12" s="626"/>
      <c r="DO12" s="626"/>
      <c r="DP12" s="627"/>
      <c r="DQ12" s="631">
        <v>64701</v>
      </c>
      <c r="DR12" s="626"/>
      <c r="DS12" s="626"/>
      <c r="DT12" s="626"/>
      <c r="DU12" s="626"/>
      <c r="DV12" s="626"/>
      <c r="DW12" s="626"/>
      <c r="DX12" s="626"/>
      <c r="DY12" s="626"/>
      <c r="DZ12" s="626"/>
      <c r="EA12" s="626"/>
      <c r="EB12" s="626"/>
      <c r="EC12" s="666"/>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238</v>
      </c>
      <c r="S13" s="626"/>
      <c r="T13" s="626"/>
      <c r="U13" s="626"/>
      <c r="V13" s="626"/>
      <c r="W13" s="626"/>
      <c r="X13" s="626"/>
      <c r="Y13" s="627"/>
      <c r="Z13" s="685" t="s">
        <v>238</v>
      </c>
      <c r="AA13" s="685"/>
      <c r="AB13" s="685"/>
      <c r="AC13" s="685"/>
      <c r="AD13" s="686" t="s">
        <v>238</v>
      </c>
      <c r="AE13" s="686"/>
      <c r="AF13" s="686"/>
      <c r="AG13" s="686"/>
      <c r="AH13" s="686"/>
      <c r="AI13" s="686"/>
      <c r="AJ13" s="686"/>
      <c r="AK13" s="686"/>
      <c r="AL13" s="628" t="s">
        <v>238</v>
      </c>
      <c r="AM13" s="629"/>
      <c r="AN13" s="629"/>
      <c r="AO13" s="687"/>
      <c r="AP13" s="620" t="s">
        <v>253</v>
      </c>
      <c r="AQ13" s="621"/>
      <c r="AR13" s="621"/>
      <c r="AS13" s="621"/>
      <c r="AT13" s="621"/>
      <c r="AU13" s="621"/>
      <c r="AV13" s="621"/>
      <c r="AW13" s="621"/>
      <c r="AX13" s="621"/>
      <c r="AY13" s="621"/>
      <c r="AZ13" s="621"/>
      <c r="BA13" s="621"/>
      <c r="BB13" s="621"/>
      <c r="BC13" s="621"/>
      <c r="BD13" s="621"/>
      <c r="BE13" s="621"/>
      <c r="BF13" s="622"/>
      <c r="BG13" s="623">
        <v>669733</v>
      </c>
      <c r="BH13" s="626"/>
      <c r="BI13" s="626"/>
      <c r="BJ13" s="626"/>
      <c r="BK13" s="626"/>
      <c r="BL13" s="626"/>
      <c r="BM13" s="626"/>
      <c r="BN13" s="627"/>
      <c r="BO13" s="685">
        <v>51.7</v>
      </c>
      <c r="BP13" s="685"/>
      <c r="BQ13" s="685"/>
      <c r="BR13" s="685"/>
      <c r="BS13" s="631" t="s">
        <v>173</v>
      </c>
      <c r="BT13" s="626"/>
      <c r="BU13" s="626"/>
      <c r="BV13" s="626"/>
      <c r="BW13" s="626"/>
      <c r="BX13" s="626"/>
      <c r="BY13" s="626"/>
      <c r="BZ13" s="626"/>
      <c r="CA13" s="626"/>
      <c r="CB13" s="666"/>
      <c r="CD13" s="667" t="s">
        <v>254</v>
      </c>
      <c r="CE13" s="664"/>
      <c r="CF13" s="664"/>
      <c r="CG13" s="664"/>
      <c r="CH13" s="664"/>
      <c r="CI13" s="664"/>
      <c r="CJ13" s="664"/>
      <c r="CK13" s="664"/>
      <c r="CL13" s="664"/>
      <c r="CM13" s="664"/>
      <c r="CN13" s="664"/>
      <c r="CO13" s="664"/>
      <c r="CP13" s="664"/>
      <c r="CQ13" s="665"/>
      <c r="CR13" s="623">
        <v>514433</v>
      </c>
      <c r="CS13" s="626"/>
      <c r="CT13" s="626"/>
      <c r="CU13" s="626"/>
      <c r="CV13" s="626"/>
      <c r="CW13" s="626"/>
      <c r="CX13" s="626"/>
      <c r="CY13" s="627"/>
      <c r="CZ13" s="685">
        <v>9.5</v>
      </c>
      <c r="DA13" s="685"/>
      <c r="DB13" s="685"/>
      <c r="DC13" s="685"/>
      <c r="DD13" s="631">
        <v>179306</v>
      </c>
      <c r="DE13" s="626"/>
      <c r="DF13" s="626"/>
      <c r="DG13" s="626"/>
      <c r="DH13" s="626"/>
      <c r="DI13" s="626"/>
      <c r="DJ13" s="626"/>
      <c r="DK13" s="626"/>
      <c r="DL13" s="626"/>
      <c r="DM13" s="626"/>
      <c r="DN13" s="626"/>
      <c r="DO13" s="626"/>
      <c r="DP13" s="627"/>
      <c r="DQ13" s="631">
        <v>370285</v>
      </c>
      <c r="DR13" s="626"/>
      <c r="DS13" s="626"/>
      <c r="DT13" s="626"/>
      <c r="DU13" s="626"/>
      <c r="DV13" s="626"/>
      <c r="DW13" s="626"/>
      <c r="DX13" s="626"/>
      <c r="DY13" s="626"/>
      <c r="DZ13" s="626"/>
      <c r="EA13" s="626"/>
      <c r="EB13" s="626"/>
      <c r="EC13" s="666"/>
    </row>
    <row r="14" spans="2:143" ht="11.25" customHeight="1" x14ac:dyDescent="0.15">
      <c r="B14" s="620" t="s">
        <v>255</v>
      </c>
      <c r="C14" s="621"/>
      <c r="D14" s="621"/>
      <c r="E14" s="621"/>
      <c r="F14" s="621"/>
      <c r="G14" s="621"/>
      <c r="H14" s="621"/>
      <c r="I14" s="621"/>
      <c r="J14" s="621"/>
      <c r="K14" s="621"/>
      <c r="L14" s="621"/>
      <c r="M14" s="621"/>
      <c r="N14" s="621"/>
      <c r="O14" s="621"/>
      <c r="P14" s="621"/>
      <c r="Q14" s="622"/>
      <c r="R14" s="623" t="s">
        <v>173</v>
      </c>
      <c r="S14" s="626"/>
      <c r="T14" s="626"/>
      <c r="U14" s="626"/>
      <c r="V14" s="626"/>
      <c r="W14" s="626"/>
      <c r="X14" s="626"/>
      <c r="Y14" s="627"/>
      <c r="Z14" s="685" t="s">
        <v>238</v>
      </c>
      <c r="AA14" s="685"/>
      <c r="AB14" s="685"/>
      <c r="AC14" s="685"/>
      <c r="AD14" s="686" t="s">
        <v>238</v>
      </c>
      <c r="AE14" s="686"/>
      <c r="AF14" s="686"/>
      <c r="AG14" s="686"/>
      <c r="AH14" s="686"/>
      <c r="AI14" s="686"/>
      <c r="AJ14" s="686"/>
      <c r="AK14" s="686"/>
      <c r="AL14" s="628" t="s">
        <v>173</v>
      </c>
      <c r="AM14" s="629"/>
      <c r="AN14" s="629"/>
      <c r="AO14" s="687"/>
      <c r="AP14" s="620" t="s">
        <v>256</v>
      </c>
      <c r="AQ14" s="621"/>
      <c r="AR14" s="621"/>
      <c r="AS14" s="621"/>
      <c r="AT14" s="621"/>
      <c r="AU14" s="621"/>
      <c r="AV14" s="621"/>
      <c r="AW14" s="621"/>
      <c r="AX14" s="621"/>
      <c r="AY14" s="621"/>
      <c r="AZ14" s="621"/>
      <c r="BA14" s="621"/>
      <c r="BB14" s="621"/>
      <c r="BC14" s="621"/>
      <c r="BD14" s="621"/>
      <c r="BE14" s="621"/>
      <c r="BF14" s="622"/>
      <c r="BG14" s="623">
        <v>41205</v>
      </c>
      <c r="BH14" s="626"/>
      <c r="BI14" s="626"/>
      <c r="BJ14" s="626"/>
      <c r="BK14" s="626"/>
      <c r="BL14" s="626"/>
      <c r="BM14" s="626"/>
      <c r="BN14" s="627"/>
      <c r="BO14" s="685">
        <v>3.2</v>
      </c>
      <c r="BP14" s="685"/>
      <c r="BQ14" s="685"/>
      <c r="BR14" s="685"/>
      <c r="BS14" s="631" t="s">
        <v>173</v>
      </c>
      <c r="BT14" s="626"/>
      <c r="BU14" s="626"/>
      <c r="BV14" s="626"/>
      <c r="BW14" s="626"/>
      <c r="BX14" s="626"/>
      <c r="BY14" s="626"/>
      <c r="BZ14" s="626"/>
      <c r="CA14" s="626"/>
      <c r="CB14" s="666"/>
      <c r="CD14" s="667" t="s">
        <v>257</v>
      </c>
      <c r="CE14" s="664"/>
      <c r="CF14" s="664"/>
      <c r="CG14" s="664"/>
      <c r="CH14" s="664"/>
      <c r="CI14" s="664"/>
      <c r="CJ14" s="664"/>
      <c r="CK14" s="664"/>
      <c r="CL14" s="664"/>
      <c r="CM14" s="664"/>
      <c r="CN14" s="664"/>
      <c r="CO14" s="664"/>
      <c r="CP14" s="664"/>
      <c r="CQ14" s="665"/>
      <c r="CR14" s="623">
        <v>273055</v>
      </c>
      <c r="CS14" s="626"/>
      <c r="CT14" s="626"/>
      <c r="CU14" s="626"/>
      <c r="CV14" s="626"/>
      <c r="CW14" s="626"/>
      <c r="CX14" s="626"/>
      <c r="CY14" s="627"/>
      <c r="CZ14" s="685">
        <v>5</v>
      </c>
      <c r="DA14" s="685"/>
      <c r="DB14" s="685"/>
      <c r="DC14" s="685"/>
      <c r="DD14" s="631">
        <v>7579</v>
      </c>
      <c r="DE14" s="626"/>
      <c r="DF14" s="626"/>
      <c r="DG14" s="626"/>
      <c r="DH14" s="626"/>
      <c r="DI14" s="626"/>
      <c r="DJ14" s="626"/>
      <c r="DK14" s="626"/>
      <c r="DL14" s="626"/>
      <c r="DM14" s="626"/>
      <c r="DN14" s="626"/>
      <c r="DO14" s="626"/>
      <c r="DP14" s="627"/>
      <c r="DQ14" s="631">
        <v>271881</v>
      </c>
      <c r="DR14" s="626"/>
      <c r="DS14" s="626"/>
      <c r="DT14" s="626"/>
      <c r="DU14" s="626"/>
      <c r="DV14" s="626"/>
      <c r="DW14" s="626"/>
      <c r="DX14" s="626"/>
      <c r="DY14" s="626"/>
      <c r="DZ14" s="626"/>
      <c r="EA14" s="626"/>
      <c r="EB14" s="626"/>
      <c r="EC14" s="666"/>
    </row>
    <row r="15" spans="2:143" ht="11.25" customHeight="1" x14ac:dyDescent="0.15">
      <c r="B15" s="620" t="s">
        <v>258</v>
      </c>
      <c r="C15" s="621"/>
      <c r="D15" s="621"/>
      <c r="E15" s="621"/>
      <c r="F15" s="621"/>
      <c r="G15" s="621"/>
      <c r="H15" s="621"/>
      <c r="I15" s="621"/>
      <c r="J15" s="621"/>
      <c r="K15" s="621"/>
      <c r="L15" s="621"/>
      <c r="M15" s="621"/>
      <c r="N15" s="621"/>
      <c r="O15" s="621"/>
      <c r="P15" s="621"/>
      <c r="Q15" s="622"/>
      <c r="R15" s="623">
        <v>15620</v>
      </c>
      <c r="S15" s="626"/>
      <c r="T15" s="626"/>
      <c r="U15" s="626"/>
      <c r="V15" s="626"/>
      <c r="W15" s="626"/>
      <c r="X15" s="626"/>
      <c r="Y15" s="627"/>
      <c r="Z15" s="685">
        <v>0.3</v>
      </c>
      <c r="AA15" s="685"/>
      <c r="AB15" s="685"/>
      <c r="AC15" s="685"/>
      <c r="AD15" s="686">
        <v>15620</v>
      </c>
      <c r="AE15" s="686"/>
      <c r="AF15" s="686"/>
      <c r="AG15" s="686"/>
      <c r="AH15" s="686"/>
      <c r="AI15" s="686"/>
      <c r="AJ15" s="686"/>
      <c r="AK15" s="686"/>
      <c r="AL15" s="628">
        <v>0.5</v>
      </c>
      <c r="AM15" s="629"/>
      <c r="AN15" s="629"/>
      <c r="AO15" s="687"/>
      <c r="AP15" s="620" t="s">
        <v>259</v>
      </c>
      <c r="AQ15" s="621"/>
      <c r="AR15" s="621"/>
      <c r="AS15" s="621"/>
      <c r="AT15" s="621"/>
      <c r="AU15" s="621"/>
      <c r="AV15" s="621"/>
      <c r="AW15" s="621"/>
      <c r="AX15" s="621"/>
      <c r="AY15" s="621"/>
      <c r="AZ15" s="621"/>
      <c r="BA15" s="621"/>
      <c r="BB15" s="621"/>
      <c r="BC15" s="621"/>
      <c r="BD15" s="621"/>
      <c r="BE15" s="621"/>
      <c r="BF15" s="622"/>
      <c r="BG15" s="623">
        <v>65582</v>
      </c>
      <c r="BH15" s="626"/>
      <c r="BI15" s="626"/>
      <c r="BJ15" s="626"/>
      <c r="BK15" s="626"/>
      <c r="BL15" s="626"/>
      <c r="BM15" s="626"/>
      <c r="BN15" s="627"/>
      <c r="BO15" s="685">
        <v>5.0999999999999996</v>
      </c>
      <c r="BP15" s="685"/>
      <c r="BQ15" s="685"/>
      <c r="BR15" s="685"/>
      <c r="BS15" s="631" t="s">
        <v>173</v>
      </c>
      <c r="BT15" s="626"/>
      <c r="BU15" s="626"/>
      <c r="BV15" s="626"/>
      <c r="BW15" s="626"/>
      <c r="BX15" s="626"/>
      <c r="BY15" s="626"/>
      <c r="BZ15" s="626"/>
      <c r="CA15" s="626"/>
      <c r="CB15" s="666"/>
      <c r="CD15" s="667" t="s">
        <v>260</v>
      </c>
      <c r="CE15" s="664"/>
      <c r="CF15" s="664"/>
      <c r="CG15" s="664"/>
      <c r="CH15" s="664"/>
      <c r="CI15" s="664"/>
      <c r="CJ15" s="664"/>
      <c r="CK15" s="664"/>
      <c r="CL15" s="664"/>
      <c r="CM15" s="664"/>
      <c r="CN15" s="664"/>
      <c r="CO15" s="664"/>
      <c r="CP15" s="664"/>
      <c r="CQ15" s="665"/>
      <c r="CR15" s="623">
        <v>765903</v>
      </c>
      <c r="CS15" s="626"/>
      <c r="CT15" s="626"/>
      <c r="CU15" s="626"/>
      <c r="CV15" s="626"/>
      <c r="CW15" s="626"/>
      <c r="CX15" s="626"/>
      <c r="CY15" s="627"/>
      <c r="CZ15" s="685">
        <v>14.1</v>
      </c>
      <c r="DA15" s="685"/>
      <c r="DB15" s="685"/>
      <c r="DC15" s="685"/>
      <c r="DD15" s="631">
        <v>118447</v>
      </c>
      <c r="DE15" s="626"/>
      <c r="DF15" s="626"/>
      <c r="DG15" s="626"/>
      <c r="DH15" s="626"/>
      <c r="DI15" s="626"/>
      <c r="DJ15" s="626"/>
      <c r="DK15" s="626"/>
      <c r="DL15" s="626"/>
      <c r="DM15" s="626"/>
      <c r="DN15" s="626"/>
      <c r="DO15" s="626"/>
      <c r="DP15" s="627"/>
      <c r="DQ15" s="631">
        <v>569969</v>
      </c>
      <c r="DR15" s="626"/>
      <c r="DS15" s="626"/>
      <c r="DT15" s="626"/>
      <c r="DU15" s="626"/>
      <c r="DV15" s="626"/>
      <c r="DW15" s="626"/>
      <c r="DX15" s="626"/>
      <c r="DY15" s="626"/>
      <c r="DZ15" s="626"/>
      <c r="EA15" s="626"/>
      <c r="EB15" s="626"/>
      <c r="EC15" s="666"/>
    </row>
    <row r="16" spans="2:143" ht="11.25" customHeight="1" x14ac:dyDescent="0.15">
      <c r="B16" s="620" t="s">
        <v>261</v>
      </c>
      <c r="C16" s="621"/>
      <c r="D16" s="621"/>
      <c r="E16" s="621"/>
      <c r="F16" s="621"/>
      <c r="G16" s="621"/>
      <c r="H16" s="621"/>
      <c r="I16" s="621"/>
      <c r="J16" s="621"/>
      <c r="K16" s="621"/>
      <c r="L16" s="621"/>
      <c r="M16" s="621"/>
      <c r="N16" s="621"/>
      <c r="O16" s="621"/>
      <c r="P16" s="621"/>
      <c r="Q16" s="622"/>
      <c r="R16" s="623" t="s">
        <v>238</v>
      </c>
      <c r="S16" s="626"/>
      <c r="T16" s="626"/>
      <c r="U16" s="626"/>
      <c r="V16" s="626"/>
      <c r="W16" s="626"/>
      <c r="X16" s="626"/>
      <c r="Y16" s="627"/>
      <c r="Z16" s="685" t="s">
        <v>173</v>
      </c>
      <c r="AA16" s="685"/>
      <c r="AB16" s="685"/>
      <c r="AC16" s="685"/>
      <c r="AD16" s="686" t="s">
        <v>173</v>
      </c>
      <c r="AE16" s="686"/>
      <c r="AF16" s="686"/>
      <c r="AG16" s="686"/>
      <c r="AH16" s="686"/>
      <c r="AI16" s="686"/>
      <c r="AJ16" s="686"/>
      <c r="AK16" s="686"/>
      <c r="AL16" s="628" t="s">
        <v>173</v>
      </c>
      <c r="AM16" s="629"/>
      <c r="AN16" s="629"/>
      <c r="AO16" s="687"/>
      <c r="AP16" s="620" t="s">
        <v>262</v>
      </c>
      <c r="AQ16" s="621"/>
      <c r="AR16" s="621"/>
      <c r="AS16" s="621"/>
      <c r="AT16" s="621"/>
      <c r="AU16" s="621"/>
      <c r="AV16" s="621"/>
      <c r="AW16" s="621"/>
      <c r="AX16" s="621"/>
      <c r="AY16" s="621"/>
      <c r="AZ16" s="621"/>
      <c r="BA16" s="621"/>
      <c r="BB16" s="621"/>
      <c r="BC16" s="621"/>
      <c r="BD16" s="621"/>
      <c r="BE16" s="621"/>
      <c r="BF16" s="622"/>
      <c r="BG16" s="623" t="s">
        <v>173</v>
      </c>
      <c r="BH16" s="626"/>
      <c r="BI16" s="626"/>
      <c r="BJ16" s="626"/>
      <c r="BK16" s="626"/>
      <c r="BL16" s="626"/>
      <c r="BM16" s="626"/>
      <c r="BN16" s="627"/>
      <c r="BO16" s="685" t="s">
        <v>173</v>
      </c>
      <c r="BP16" s="685"/>
      <c r="BQ16" s="685"/>
      <c r="BR16" s="685"/>
      <c r="BS16" s="631" t="s">
        <v>173</v>
      </c>
      <c r="BT16" s="626"/>
      <c r="BU16" s="626"/>
      <c r="BV16" s="626"/>
      <c r="BW16" s="626"/>
      <c r="BX16" s="626"/>
      <c r="BY16" s="626"/>
      <c r="BZ16" s="626"/>
      <c r="CA16" s="626"/>
      <c r="CB16" s="666"/>
      <c r="CD16" s="667" t="s">
        <v>263</v>
      </c>
      <c r="CE16" s="664"/>
      <c r="CF16" s="664"/>
      <c r="CG16" s="664"/>
      <c r="CH16" s="664"/>
      <c r="CI16" s="664"/>
      <c r="CJ16" s="664"/>
      <c r="CK16" s="664"/>
      <c r="CL16" s="664"/>
      <c r="CM16" s="664"/>
      <c r="CN16" s="664"/>
      <c r="CO16" s="664"/>
      <c r="CP16" s="664"/>
      <c r="CQ16" s="665"/>
      <c r="CR16" s="623">
        <v>415030</v>
      </c>
      <c r="CS16" s="626"/>
      <c r="CT16" s="626"/>
      <c r="CU16" s="626"/>
      <c r="CV16" s="626"/>
      <c r="CW16" s="626"/>
      <c r="CX16" s="626"/>
      <c r="CY16" s="627"/>
      <c r="CZ16" s="685">
        <v>7.7</v>
      </c>
      <c r="DA16" s="685"/>
      <c r="DB16" s="685"/>
      <c r="DC16" s="685"/>
      <c r="DD16" s="631" t="s">
        <v>173</v>
      </c>
      <c r="DE16" s="626"/>
      <c r="DF16" s="626"/>
      <c r="DG16" s="626"/>
      <c r="DH16" s="626"/>
      <c r="DI16" s="626"/>
      <c r="DJ16" s="626"/>
      <c r="DK16" s="626"/>
      <c r="DL16" s="626"/>
      <c r="DM16" s="626"/>
      <c r="DN16" s="626"/>
      <c r="DO16" s="626"/>
      <c r="DP16" s="627"/>
      <c r="DQ16" s="631">
        <v>62432</v>
      </c>
      <c r="DR16" s="626"/>
      <c r="DS16" s="626"/>
      <c r="DT16" s="626"/>
      <c r="DU16" s="626"/>
      <c r="DV16" s="626"/>
      <c r="DW16" s="626"/>
      <c r="DX16" s="626"/>
      <c r="DY16" s="626"/>
      <c r="DZ16" s="626"/>
      <c r="EA16" s="626"/>
      <c r="EB16" s="626"/>
      <c r="EC16" s="666"/>
    </row>
    <row r="17" spans="2:133" ht="11.25" customHeight="1" x14ac:dyDescent="0.15">
      <c r="B17" s="620" t="s">
        <v>264</v>
      </c>
      <c r="C17" s="621"/>
      <c r="D17" s="621"/>
      <c r="E17" s="621"/>
      <c r="F17" s="621"/>
      <c r="G17" s="621"/>
      <c r="H17" s="621"/>
      <c r="I17" s="621"/>
      <c r="J17" s="621"/>
      <c r="K17" s="621"/>
      <c r="L17" s="621"/>
      <c r="M17" s="621"/>
      <c r="N17" s="621"/>
      <c r="O17" s="621"/>
      <c r="P17" s="621"/>
      <c r="Q17" s="622"/>
      <c r="R17" s="623">
        <v>6448</v>
      </c>
      <c r="S17" s="626"/>
      <c r="T17" s="626"/>
      <c r="U17" s="626"/>
      <c r="V17" s="626"/>
      <c r="W17" s="626"/>
      <c r="X17" s="626"/>
      <c r="Y17" s="627"/>
      <c r="Z17" s="685">
        <v>0.1</v>
      </c>
      <c r="AA17" s="685"/>
      <c r="AB17" s="685"/>
      <c r="AC17" s="685"/>
      <c r="AD17" s="686">
        <v>6448</v>
      </c>
      <c r="AE17" s="686"/>
      <c r="AF17" s="686"/>
      <c r="AG17" s="686"/>
      <c r="AH17" s="686"/>
      <c r="AI17" s="686"/>
      <c r="AJ17" s="686"/>
      <c r="AK17" s="686"/>
      <c r="AL17" s="628">
        <v>0.2</v>
      </c>
      <c r="AM17" s="629"/>
      <c r="AN17" s="629"/>
      <c r="AO17" s="687"/>
      <c r="AP17" s="620" t="s">
        <v>265</v>
      </c>
      <c r="AQ17" s="621"/>
      <c r="AR17" s="621"/>
      <c r="AS17" s="621"/>
      <c r="AT17" s="621"/>
      <c r="AU17" s="621"/>
      <c r="AV17" s="621"/>
      <c r="AW17" s="621"/>
      <c r="AX17" s="621"/>
      <c r="AY17" s="621"/>
      <c r="AZ17" s="621"/>
      <c r="BA17" s="621"/>
      <c r="BB17" s="621"/>
      <c r="BC17" s="621"/>
      <c r="BD17" s="621"/>
      <c r="BE17" s="621"/>
      <c r="BF17" s="622"/>
      <c r="BG17" s="623" t="s">
        <v>238</v>
      </c>
      <c r="BH17" s="626"/>
      <c r="BI17" s="626"/>
      <c r="BJ17" s="626"/>
      <c r="BK17" s="626"/>
      <c r="BL17" s="626"/>
      <c r="BM17" s="626"/>
      <c r="BN17" s="627"/>
      <c r="BO17" s="685" t="s">
        <v>173</v>
      </c>
      <c r="BP17" s="685"/>
      <c r="BQ17" s="685"/>
      <c r="BR17" s="685"/>
      <c r="BS17" s="631" t="s">
        <v>173</v>
      </c>
      <c r="BT17" s="626"/>
      <c r="BU17" s="626"/>
      <c r="BV17" s="626"/>
      <c r="BW17" s="626"/>
      <c r="BX17" s="626"/>
      <c r="BY17" s="626"/>
      <c r="BZ17" s="626"/>
      <c r="CA17" s="626"/>
      <c r="CB17" s="666"/>
      <c r="CD17" s="667" t="s">
        <v>266</v>
      </c>
      <c r="CE17" s="664"/>
      <c r="CF17" s="664"/>
      <c r="CG17" s="664"/>
      <c r="CH17" s="664"/>
      <c r="CI17" s="664"/>
      <c r="CJ17" s="664"/>
      <c r="CK17" s="664"/>
      <c r="CL17" s="664"/>
      <c r="CM17" s="664"/>
      <c r="CN17" s="664"/>
      <c r="CO17" s="664"/>
      <c r="CP17" s="664"/>
      <c r="CQ17" s="665"/>
      <c r="CR17" s="623">
        <v>416035</v>
      </c>
      <c r="CS17" s="626"/>
      <c r="CT17" s="626"/>
      <c r="CU17" s="626"/>
      <c r="CV17" s="626"/>
      <c r="CW17" s="626"/>
      <c r="CX17" s="626"/>
      <c r="CY17" s="627"/>
      <c r="CZ17" s="685">
        <v>7.7</v>
      </c>
      <c r="DA17" s="685"/>
      <c r="DB17" s="685"/>
      <c r="DC17" s="685"/>
      <c r="DD17" s="631" t="s">
        <v>173</v>
      </c>
      <c r="DE17" s="626"/>
      <c r="DF17" s="626"/>
      <c r="DG17" s="626"/>
      <c r="DH17" s="626"/>
      <c r="DI17" s="626"/>
      <c r="DJ17" s="626"/>
      <c r="DK17" s="626"/>
      <c r="DL17" s="626"/>
      <c r="DM17" s="626"/>
      <c r="DN17" s="626"/>
      <c r="DO17" s="626"/>
      <c r="DP17" s="627"/>
      <c r="DQ17" s="631">
        <v>395785</v>
      </c>
      <c r="DR17" s="626"/>
      <c r="DS17" s="626"/>
      <c r="DT17" s="626"/>
      <c r="DU17" s="626"/>
      <c r="DV17" s="626"/>
      <c r="DW17" s="626"/>
      <c r="DX17" s="626"/>
      <c r="DY17" s="626"/>
      <c r="DZ17" s="626"/>
      <c r="EA17" s="626"/>
      <c r="EB17" s="626"/>
      <c r="EC17" s="666"/>
    </row>
    <row r="18" spans="2:133" ht="11.25" customHeight="1" x14ac:dyDescent="0.15">
      <c r="B18" s="620" t="s">
        <v>267</v>
      </c>
      <c r="C18" s="621"/>
      <c r="D18" s="621"/>
      <c r="E18" s="621"/>
      <c r="F18" s="621"/>
      <c r="G18" s="621"/>
      <c r="H18" s="621"/>
      <c r="I18" s="621"/>
      <c r="J18" s="621"/>
      <c r="K18" s="621"/>
      <c r="L18" s="621"/>
      <c r="M18" s="621"/>
      <c r="N18" s="621"/>
      <c r="O18" s="621"/>
      <c r="P18" s="621"/>
      <c r="Q18" s="622"/>
      <c r="R18" s="623">
        <v>1881277</v>
      </c>
      <c r="S18" s="626"/>
      <c r="T18" s="626"/>
      <c r="U18" s="626"/>
      <c r="V18" s="626"/>
      <c r="W18" s="626"/>
      <c r="X18" s="626"/>
      <c r="Y18" s="627"/>
      <c r="Z18" s="685">
        <v>32.9</v>
      </c>
      <c r="AA18" s="685"/>
      <c r="AB18" s="685"/>
      <c r="AC18" s="685"/>
      <c r="AD18" s="686">
        <v>1584253</v>
      </c>
      <c r="AE18" s="686"/>
      <c r="AF18" s="686"/>
      <c r="AG18" s="686"/>
      <c r="AH18" s="686"/>
      <c r="AI18" s="686"/>
      <c r="AJ18" s="686"/>
      <c r="AK18" s="686"/>
      <c r="AL18" s="628">
        <v>49.3</v>
      </c>
      <c r="AM18" s="629"/>
      <c r="AN18" s="629"/>
      <c r="AO18" s="687"/>
      <c r="AP18" s="620" t="s">
        <v>268</v>
      </c>
      <c r="AQ18" s="621"/>
      <c r="AR18" s="621"/>
      <c r="AS18" s="621"/>
      <c r="AT18" s="621"/>
      <c r="AU18" s="621"/>
      <c r="AV18" s="621"/>
      <c r="AW18" s="621"/>
      <c r="AX18" s="621"/>
      <c r="AY18" s="621"/>
      <c r="AZ18" s="621"/>
      <c r="BA18" s="621"/>
      <c r="BB18" s="621"/>
      <c r="BC18" s="621"/>
      <c r="BD18" s="621"/>
      <c r="BE18" s="621"/>
      <c r="BF18" s="622"/>
      <c r="BG18" s="623" t="s">
        <v>173</v>
      </c>
      <c r="BH18" s="626"/>
      <c r="BI18" s="626"/>
      <c r="BJ18" s="626"/>
      <c r="BK18" s="626"/>
      <c r="BL18" s="626"/>
      <c r="BM18" s="626"/>
      <c r="BN18" s="627"/>
      <c r="BO18" s="685" t="s">
        <v>173</v>
      </c>
      <c r="BP18" s="685"/>
      <c r="BQ18" s="685"/>
      <c r="BR18" s="685"/>
      <c r="BS18" s="631" t="s">
        <v>173</v>
      </c>
      <c r="BT18" s="626"/>
      <c r="BU18" s="626"/>
      <c r="BV18" s="626"/>
      <c r="BW18" s="626"/>
      <c r="BX18" s="626"/>
      <c r="BY18" s="626"/>
      <c r="BZ18" s="626"/>
      <c r="CA18" s="626"/>
      <c r="CB18" s="666"/>
      <c r="CD18" s="667" t="s">
        <v>269</v>
      </c>
      <c r="CE18" s="664"/>
      <c r="CF18" s="664"/>
      <c r="CG18" s="664"/>
      <c r="CH18" s="664"/>
      <c r="CI18" s="664"/>
      <c r="CJ18" s="664"/>
      <c r="CK18" s="664"/>
      <c r="CL18" s="664"/>
      <c r="CM18" s="664"/>
      <c r="CN18" s="664"/>
      <c r="CO18" s="664"/>
      <c r="CP18" s="664"/>
      <c r="CQ18" s="665"/>
      <c r="CR18" s="623" t="s">
        <v>238</v>
      </c>
      <c r="CS18" s="626"/>
      <c r="CT18" s="626"/>
      <c r="CU18" s="626"/>
      <c r="CV18" s="626"/>
      <c r="CW18" s="626"/>
      <c r="CX18" s="626"/>
      <c r="CY18" s="627"/>
      <c r="CZ18" s="685" t="s">
        <v>238</v>
      </c>
      <c r="DA18" s="685"/>
      <c r="DB18" s="685"/>
      <c r="DC18" s="685"/>
      <c r="DD18" s="631" t="s">
        <v>238</v>
      </c>
      <c r="DE18" s="626"/>
      <c r="DF18" s="626"/>
      <c r="DG18" s="626"/>
      <c r="DH18" s="626"/>
      <c r="DI18" s="626"/>
      <c r="DJ18" s="626"/>
      <c r="DK18" s="626"/>
      <c r="DL18" s="626"/>
      <c r="DM18" s="626"/>
      <c r="DN18" s="626"/>
      <c r="DO18" s="626"/>
      <c r="DP18" s="627"/>
      <c r="DQ18" s="631" t="s">
        <v>173</v>
      </c>
      <c r="DR18" s="626"/>
      <c r="DS18" s="626"/>
      <c r="DT18" s="626"/>
      <c r="DU18" s="626"/>
      <c r="DV18" s="626"/>
      <c r="DW18" s="626"/>
      <c r="DX18" s="626"/>
      <c r="DY18" s="626"/>
      <c r="DZ18" s="626"/>
      <c r="EA18" s="626"/>
      <c r="EB18" s="626"/>
      <c r="EC18" s="666"/>
    </row>
    <row r="19" spans="2:133" ht="11.25" customHeight="1" x14ac:dyDescent="0.15">
      <c r="B19" s="620" t="s">
        <v>270</v>
      </c>
      <c r="C19" s="621"/>
      <c r="D19" s="621"/>
      <c r="E19" s="621"/>
      <c r="F19" s="621"/>
      <c r="G19" s="621"/>
      <c r="H19" s="621"/>
      <c r="I19" s="621"/>
      <c r="J19" s="621"/>
      <c r="K19" s="621"/>
      <c r="L19" s="621"/>
      <c r="M19" s="621"/>
      <c r="N19" s="621"/>
      <c r="O19" s="621"/>
      <c r="P19" s="621"/>
      <c r="Q19" s="622"/>
      <c r="R19" s="623">
        <v>1584253</v>
      </c>
      <c r="S19" s="626"/>
      <c r="T19" s="626"/>
      <c r="U19" s="626"/>
      <c r="V19" s="626"/>
      <c r="W19" s="626"/>
      <c r="X19" s="626"/>
      <c r="Y19" s="627"/>
      <c r="Z19" s="685">
        <v>27.7</v>
      </c>
      <c r="AA19" s="685"/>
      <c r="AB19" s="685"/>
      <c r="AC19" s="685"/>
      <c r="AD19" s="686">
        <v>1584253</v>
      </c>
      <c r="AE19" s="686"/>
      <c r="AF19" s="686"/>
      <c r="AG19" s="686"/>
      <c r="AH19" s="686"/>
      <c r="AI19" s="686"/>
      <c r="AJ19" s="686"/>
      <c r="AK19" s="686"/>
      <c r="AL19" s="628">
        <v>49.3</v>
      </c>
      <c r="AM19" s="629"/>
      <c r="AN19" s="629"/>
      <c r="AO19" s="687"/>
      <c r="AP19" s="620" t="s">
        <v>271</v>
      </c>
      <c r="AQ19" s="621"/>
      <c r="AR19" s="621"/>
      <c r="AS19" s="621"/>
      <c r="AT19" s="621"/>
      <c r="AU19" s="621"/>
      <c r="AV19" s="621"/>
      <c r="AW19" s="621"/>
      <c r="AX19" s="621"/>
      <c r="AY19" s="621"/>
      <c r="AZ19" s="621"/>
      <c r="BA19" s="621"/>
      <c r="BB19" s="621"/>
      <c r="BC19" s="621"/>
      <c r="BD19" s="621"/>
      <c r="BE19" s="621"/>
      <c r="BF19" s="622"/>
      <c r="BG19" s="623" t="s">
        <v>173</v>
      </c>
      <c r="BH19" s="626"/>
      <c r="BI19" s="626"/>
      <c r="BJ19" s="626"/>
      <c r="BK19" s="626"/>
      <c r="BL19" s="626"/>
      <c r="BM19" s="626"/>
      <c r="BN19" s="627"/>
      <c r="BO19" s="685" t="s">
        <v>238</v>
      </c>
      <c r="BP19" s="685"/>
      <c r="BQ19" s="685"/>
      <c r="BR19" s="685"/>
      <c r="BS19" s="631" t="s">
        <v>238</v>
      </c>
      <c r="BT19" s="626"/>
      <c r="BU19" s="626"/>
      <c r="BV19" s="626"/>
      <c r="BW19" s="626"/>
      <c r="BX19" s="626"/>
      <c r="BY19" s="626"/>
      <c r="BZ19" s="626"/>
      <c r="CA19" s="626"/>
      <c r="CB19" s="666"/>
      <c r="CD19" s="667" t="s">
        <v>272</v>
      </c>
      <c r="CE19" s="664"/>
      <c r="CF19" s="664"/>
      <c r="CG19" s="664"/>
      <c r="CH19" s="664"/>
      <c r="CI19" s="664"/>
      <c r="CJ19" s="664"/>
      <c r="CK19" s="664"/>
      <c r="CL19" s="664"/>
      <c r="CM19" s="664"/>
      <c r="CN19" s="664"/>
      <c r="CO19" s="664"/>
      <c r="CP19" s="664"/>
      <c r="CQ19" s="665"/>
      <c r="CR19" s="623" t="s">
        <v>238</v>
      </c>
      <c r="CS19" s="626"/>
      <c r="CT19" s="626"/>
      <c r="CU19" s="626"/>
      <c r="CV19" s="626"/>
      <c r="CW19" s="626"/>
      <c r="CX19" s="626"/>
      <c r="CY19" s="627"/>
      <c r="CZ19" s="685" t="s">
        <v>238</v>
      </c>
      <c r="DA19" s="685"/>
      <c r="DB19" s="685"/>
      <c r="DC19" s="685"/>
      <c r="DD19" s="631" t="s">
        <v>173</v>
      </c>
      <c r="DE19" s="626"/>
      <c r="DF19" s="626"/>
      <c r="DG19" s="626"/>
      <c r="DH19" s="626"/>
      <c r="DI19" s="626"/>
      <c r="DJ19" s="626"/>
      <c r="DK19" s="626"/>
      <c r="DL19" s="626"/>
      <c r="DM19" s="626"/>
      <c r="DN19" s="626"/>
      <c r="DO19" s="626"/>
      <c r="DP19" s="627"/>
      <c r="DQ19" s="631" t="s">
        <v>173</v>
      </c>
      <c r="DR19" s="626"/>
      <c r="DS19" s="626"/>
      <c r="DT19" s="626"/>
      <c r="DU19" s="626"/>
      <c r="DV19" s="626"/>
      <c r="DW19" s="626"/>
      <c r="DX19" s="626"/>
      <c r="DY19" s="626"/>
      <c r="DZ19" s="626"/>
      <c r="EA19" s="626"/>
      <c r="EB19" s="626"/>
      <c r="EC19" s="666"/>
    </row>
    <row r="20" spans="2:133" ht="11.25" customHeight="1" x14ac:dyDescent="0.15">
      <c r="B20" s="620" t="s">
        <v>273</v>
      </c>
      <c r="C20" s="621"/>
      <c r="D20" s="621"/>
      <c r="E20" s="621"/>
      <c r="F20" s="621"/>
      <c r="G20" s="621"/>
      <c r="H20" s="621"/>
      <c r="I20" s="621"/>
      <c r="J20" s="621"/>
      <c r="K20" s="621"/>
      <c r="L20" s="621"/>
      <c r="M20" s="621"/>
      <c r="N20" s="621"/>
      <c r="O20" s="621"/>
      <c r="P20" s="621"/>
      <c r="Q20" s="622"/>
      <c r="R20" s="623">
        <v>171689</v>
      </c>
      <c r="S20" s="626"/>
      <c r="T20" s="626"/>
      <c r="U20" s="626"/>
      <c r="V20" s="626"/>
      <c r="W20" s="626"/>
      <c r="X20" s="626"/>
      <c r="Y20" s="627"/>
      <c r="Z20" s="685">
        <v>3</v>
      </c>
      <c r="AA20" s="685"/>
      <c r="AB20" s="685"/>
      <c r="AC20" s="685"/>
      <c r="AD20" s="686" t="s">
        <v>173</v>
      </c>
      <c r="AE20" s="686"/>
      <c r="AF20" s="686"/>
      <c r="AG20" s="686"/>
      <c r="AH20" s="686"/>
      <c r="AI20" s="686"/>
      <c r="AJ20" s="686"/>
      <c r="AK20" s="686"/>
      <c r="AL20" s="628" t="s">
        <v>238</v>
      </c>
      <c r="AM20" s="629"/>
      <c r="AN20" s="629"/>
      <c r="AO20" s="687"/>
      <c r="AP20" s="620" t="s">
        <v>274</v>
      </c>
      <c r="AQ20" s="621"/>
      <c r="AR20" s="621"/>
      <c r="AS20" s="621"/>
      <c r="AT20" s="621"/>
      <c r="AU20" s="621"/>
      <c r="AV20" s="621"/>
      <c r="AW20" s="621"/>
      <c r="AX20" s="621"/>
      <c r="AY20" s="621"/>
      <c r="AZ20" s="621"/>
      <c r="BA20" s="621"/>
      <c r="BB20" s="621"/>
      <c r="BC20" s="621"/>
      <c r="BD20" s="621"/>
      <c r="BE20" s="621"/>
      <c r="BF20" s="622"/>
      <c r="BG20" s="623" t="s">
        <v>173</v>
      </c>
      <c r="BH20" s="626"/>
      <c r="BI20" s="626"/>
      <c r="BJ20" s="626"/>
      <c r="BK20" s="626"/>
      <c r="BL20" s="626"/>
      <c r="BM20" s="626"/>
      <c r="BN20" s="627"/>
      <c r="BO20" s="685" t="s">
        <v>173</v>
      </c>
      <c r="BP20" s="685"/>
      <c r="BQ20" s="685"/>
      <c r="BR20" s="685"/>
      <c r="BS20" s="631" t="s">
        <v>173</v>
      </c>
      <c r="BT20" s="626"/>
      <c r="BU20" s="626"/>
      <c r="BV20" s="626"/>
      <c r="BW20" s="626"/>
      <c r="BX20" s="626"/>
      <c r="BY20" s="626"/>
      <c r="BZ20" s="626"/>
      <c r="CA20" s="626"/>
      <c r="CB20" s="666"/>
      <c r="CD20" s="667" t="s">
        <v>275</v>
      </c>
      <c r="CE20" s="664"/>
      <c r="CF20" s="664"/>
      <c r="CG20" s="664"/>
      <c r="CH20" s="664"/>
      <c r="CI20" s="664"/>
      <c r="CJ20" s="664"/>
      <c r="CK20" s="664"/>
      <c r="CL20" s="664"/>
      <c r="CM20" s="664"/>
      <c r="CN20" s="664"/>
      <c r="CO20" s="664"/>
      <c r="CP20" s="664"/>
      <c r="CQ20" s="665"/>
      <c r="CR20" s="623">
        <v>5413486</v>
      </c>
      <c r="CS20" s="626"/>
      <c r="CT20" s="626"/>
      <c r="CU20" s="626"/>
      <c r="CV20" s="626"/>
      <c r="CW20" s="626"/>
      <c r="CX20" s="626"/>
      <c r="CY20" s="627"/>
      <c r="CZ20" s="685">
        <v>100</v>
      </c>
      <c r="DA20" s="685"/>
      <c r="DB20" s="685"/>
      <c r="DC20" s="685"/>
      <c r="DD20" s="631">
        <v>538955</v>
      </c>
      <c r="DE20" s="626"/>
      <c r="DF20" s="626"/>
      <c r="DG20" s="626"/>
      <c r="DH20" s="626"/>
      <c r="DI20" s="626"/>
      <c r="DJ20" s="626"/>
      <c r="DK20" s="626"/>
      <c r="DL20" s="626"/>
      <c r="DM20" s="626"/>
      <c r="DN20" s="626"/>
      <c r="DO20" s="626"/>
      <c r="DP20" s="627"/>
      <c r="DQ20" s="631">
        <v>3765316</v>
      </c>
      <c r="DR20" s="626"/>
      <c r="DS20" s="626"/>
      <c r="DT20" s="626"/>
      <c r="DU20" s="626"/>
      <c r="DV20" s="626"/>
      <c r="DW20" s="626"/>
      <c r="DX20" s="626"/>
      <c r="DY20" s="626"/>
      <c r="DZ20" s="626"/>
      <c r="EA20" s="626"/>
      <c r="EB20" s="626"/>
      <c r="EC20" s="666"/>
    </row>
    <row r="21" spans="2:133" ht="11.25" customHeight="1" x14ac:dyDescent="0.15">
      <c r="B21" s="620" t="s">
        <v>276</v>
      </c>
      <c r="C21" s="621"/>
      <c r="D21" s="621"/>
      <c r="E21" s="621"/>
      <c r="F21" s="621"/>
      <c r="G21" s="621"/>
      <c r="H21" s="621"/>
      <c r="I21" s="621"/>
      <c r="J21" s="621"/>
      <c r="K21" s="621"/>
      <c r="L21" s="621"/>
      <c r="M21" s="621"/>
      <c r="N21" s="621"/>
      <c r="O21" s="621"/>
      <c r="P21" s="621"/>
      <c r="Q21" s="622"/>
      <c r="R21" s="623">
        <v>125335</v>
      </c>
      <c r="S21" s="626"/>
      <c r="T21" s="626"/>
      <c r="U21" s="626"/>
      <c r="V21" s="626"/>
      <c r="W21" s="626"/>
      <c r="X21" s="626"/>
      <c r="Y21" s="627"/>
      <c r="Z21" s="685">
        <v>2.2000000000000002</v>
      </c>
      <c r="AA21" s="685"/>
      <c r="AB21" s="685"/>
      <c r="AC21" s="685"/>
      <c r="AD21" s="686" t="s">
        <v>173</v>
      </c>
      <c r="AE21" s="686"/>
      <c r="AF21" s="686"/>
      <c r="AG21" s="686"/>
      <c r="AH21" s="686"/>
      <c r="AI21" s="686"/>
      <c r="AJ21" s="686"/>
      <c r="AK21" s="686"/>
      <c r="AL21" s="628" t="s">
        <v>173</v>
      </c>
      <c r="AM21" s="629"/>
      <c r="AN21" s="629"/>
      <c r="AO21" s="687"/>
      <c r="AP21" s="731" t="s">
        <v>277</v>
      </c>
      <c r="AQ21" s="738"/>
      <c r="AR21" s="738"/>
      <c r="AS21" s="738"/>
      <c r="AT21" s="738"/>
      <c r="AU21" s="738"/>
      <c r="AV21" s="738"/>
      <c r="AW21" s="738"/>
      <c r="AX21" s="738"/>
      <c r="AY21" s="738"/>
      <c r="AZ21" s="738"/>
      <c r="BA21" s="738"/>
      <c r="BB21" s="738"/>
      <c r="BC21" s="738"/>
      <c r="BD21" s="738"/>
      <c r="BE21" s="738"/>
      <c r="BF21" s="733"/>
      <c r="BG21" s="623" t="s">
        <v>238</v>
      </c>
      <c r="BH21" s="626"/>
      <c r="BI21" s="626"/>
      <c r="BJ21" s="626"/>
      <c r="BK21" s="626"/>
      <c r="BL21" s="626"/>
      <c r="BM21" s="626"/>
      <c r="BN21" s="627"/>
      <c r="BO21" s="685" t="s">
        <v>173</v>
      </c>
      <c r="BP21" s="685"/>
      <c r="BQ21" s="685"/>
      <c r="BR21" s="685"/>
      <c r="BS21" s="631" t="s">
        <v>173</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278</v>
      </c>
      <c r="C22" s="621"/>
      <c r="D22" s="621"/>
      <c r="E22" s="621"/>
      <c r="F22" s="621"/>
      <c r="G22" s="621"/>
      <c r="H22" s="621"/>
      <c r="I22" s="621"/>
      <c r="J22" s="621"/>
      <c r="K22" s="621"/>
      <c r="L22" s="621"/>
      <c r="M22" s="621"/>
      <c r="N22" s="621"/>
      <c r="O22" s="621"/>
      <c r="P22" s="621"/>
      <c r="Q22" s="622"/>
      <c r="R22" s="623">
        <v>3505918</v>
      </c>
      <c r="S22" s="626"/>
      <c r="T22" s="626"/>
      <c r="U22" s="626"/>
      <c r="V22" s="626"/>
      <c r="W22" s="626"/>
      <c r="X22" s="626"/>
      <c r="Y22" s="627"/>
      <c r="Z22" s="685">
        <v>61.3</v>
      </c>
      <c r="AA22" s="685"/>
      <c r="AB22" s="685"/>
      <c r="AC22" s="685"/>
      <c r="AD22" s="686">
        <v>3208894</v>
      </c>
      <c r="AE22" s="686"/>
      <c r="AF22" s="686"/>
      <c r="AG22" s="686"/>
      <c r="AH22" s="686"/>
      <c r="AI22" s="686"/>
      <c r="AJ22" s="686"/>
      <c r="AK22" s="686"/>
      <c r="AL22" s="628">
        <v>99.8</v>
      </c>
      <c r="AM22" s="629"/>
      <c r="AN22" s="629"/>
      <c r="AO22" s="687"/>
      <c r="AP22" s="731" t="s">
        <v>279</v>
      </c>
      <c r="AQ22" s="738"/>
      <c r="AR22" s="738"/>
      <c r="AS22" s="738"/>
      <c r="AT22" s="738"/>
      <c r="AU22" s="738"/>
      <c r="AV22" s="738"/>
      <c r="AW22" s="738"/>
      <c r="AX22" s="738"/>
      <c r="AY22" s="738"/>
      <c r="AZ22" s="738"/>
      <c r="BA22" s="738"/>
      <c r="BB22" s="738"/>
      <c r="BC22" s="738"/>
      <c r="BD22" s="738"/>
      <c r="BE22" s="738"/>
      <c r="BF22" s="733"/>
      <c r="BG22" s="623" t="s">
        <v>173</v>
      </c>
      <c r="BH22" s="626"/>
      <c r="BI22" s="626"/>
      <c r="BJ22" s="626"/>
      <c r="BK22" s="626"/>
      <c r="BL22" s="626"/>
      <c r="BM22" s="626"/>
      <c r="BN22" s="627"/>
      <c r="BO22" s="685" t="s">
        <v>173</v>
      </c>
      <c r="BP22" s="685"/>
      <c r="BQ22" s="685"/>
      <c r="BR22" s="685"/>
      <c r="BS22" s="631" t="s">
        <v>173</v>
      </c>
      <c r="BT22" s="626"/>
      <c r="BU22" s="626"/>
      <c r="BV22" s="626"/>
      <c r="BW22" s="626"/>
      <c r="BX22" s="626"/>
      <c r="BY22" s="626"/>
      <c r="BZ22" s="626"/>
      <c r="CA22" s="626"/>
      <c r="CB22" s="666"/>
      <c r="CD22" s="740" t="s">
        <v>280</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281</v>
      </c>
      <c r="C23" s="621"/>
      <c r="D23" s="621"/>
      <c r="E23" s="621"/>
      <c r="F23" s="621"/>
      <c r="G23" s="621"/>
      <c r="H23" s="621"/>
      <c r="I23" s="621"/>
      <c r="J23" s="621"/>
      <c r="K23" s="621"/>
      <c r="L23" s="621"/>
      <c r="M23" s="621"/>
      <c r="N23" s="621"/>
      <c r="O23" s="621"/>
      <c r="P23" s="621"/>
      <c r="Q23" s="622"/>
      <c r="R23" s="623">
        <v>1478</v>
      </c>
      <c r="S23" s="626"/>
      <c r="T23" s="626"/>
      <c r="U23" s="626"/>
      <c r="V23" s="626"/>
      <c r="W23" s="626"/>
      <c r="X23" s="626"/>
      <c r="Y23" s="627"/>
      <c r="Z23" s="685">
        <v>0</v>
      </c>
      <c r="AA23" s="685"/>
      <c r="AB23" s="685"/>
      <c r="AC23" s="685"/>
      <c r="AD23" s="686">
        <v>1478</v>
      </c>
      <c r="AE23" s="686"/>
      <c r="AF23" s="686"/>
      <c r="AG23" s="686"/>
      <c r="AH23" s="686"/>
      <c r="AI23" s="686"/>
      <c r="AJ23" s="686"/>
      <c r="AK23" s="686"/>
      <c r="AL23" s="628">
        <v>0</v>
      </c>
      <c r="AM23" s="629"/>
      <c r="AN23" s="629"/>
      <c r="AO23" s="687"/>
      <c r="AP23" s="731" t="s">
        <v>282</v>
      </c>
      <c r="AQ23" s="738"/>
      <c r="AR23" s="738"/>
      <c r="AS23" s="738"/>
      <c r="AT23" s="738"/>
      <c r="AU23" s="738"/>
      <c r="AV23" s="738"/>
      <c r="AW23" s="738"/>
      <c r="AX23" s="738"/>
      <c r="AY23" s="738"/>
      <c r="AZ23" s="738"/>
      <c r="BA23" s="738"/>
      <c r="BB23" s="738"/>
      <c r="BC23" s="738"/>
      <c r="BD23" s="738"/>
      <c r="BE23" s="738"/>
      <c r="BF23" s="733"/>
      <c r="BG23" s="623" t="s">
        <v>238</v>
      </c>
      <c r="BH23" s="626"/>
      <c r="BI23" s="626"/>
      <c r="BJ23" s="626"/>
      <c r="BK23" s="626"/>
      <c r="BL23" s="626"/>
      <c r="BM23" s="626"/>
      <c r="BN23" s="627"/>
      <c r="BO23" s="685" t="s">
        <v>238</v>
      </c>
      <c r="BP23" s="685"/>
      <c r="BQ23" s="685"/>
      <c r="BR23" s="685"/>
      <c r="BS23" s="631" t="s">
        <v>173</v>
      </c>
      <c r="BT23" s="626"/>
      <c r="BU23" s="626"/>
      <c r="BV23" s="626"/>
      <c r="BW23" s="626"/>
      <c r="BX23" s="626"/>
      <c r="BY23" s="626"/>
      <c r="BZ23" s="626"/>
      <c r="CA23" s="626"/>
      <c r="CB23" s="666"/>
      <c r="CD23" s="740" t="s">
        <v>221</v>
      </c>
      <c r="CE23" s="741"/>
      <c r="CF23" s="741"/>
      <c r="CG23" s="741"/>
      <c r="CH23" s="741"/>
      <c r="CI23" s="741"/>
      <c r="CJ23" s="741"/>
      <c r="CK23" s="741"/>
      <c r="CL23" s="741"/>
      <c r="CM23" s="741"/>
      <c r="CN23" s="741"/>
      <c r="CO23" s="741"/>
      <c r="CP23" s="741"/>
      <c r="CQ23" s="742"/>
      <c r="CR23" s="740" t="s">
        <v>283</v>
      </c>
      <c r="CS23" s="741"/>
      <c r="CT23" s="741"/>
      <c r="CU23" s="741"/>
      <c r="CV23" s="741"/>
      <c r="CW23" s="741"/>
      <c r="CX23" s="741"/>
      <c r="CY23" s="742"/>
      <c r="CZ23" s="740" t="s">
        <v>284</v>
      </c>
      <c r="DA23" s="741"/>
      <c r="DB23" s="741"/>
      <c r="DC23" s="742"/>
      <c r="DD23" s="740" t="s">
        <v>285</v>
      </c>
      <c r="DE23" s="741"/>
      <c r="DF23" s="741"/>
      <c r="DG23" s="741"/>
      <c r="DH23" s="741"/>
      <c r="DI23" s="741"/>
      <c r="DJ23" s="741"/>
      <c r="DK23" s="742"/>
      <c r="DL23" s="749" t="s">
        <v>286</v>
      </c>
      <c r="DM23" s="750"/>
      <c r="DN23" s="750"/>
      <c r="DO23" s="750"/>
      <c r="DP23" s="750"/>
      <c r="DQ23" s="750"/>
      <c r="DR23" s="750"/>
      <c r="DS23" s="750"/>
      <c r="DT23" s="750"/>
      <c r="DU23" s="750"/>
      <c r="DV23" s="751"/>
      <c r="DW23" s="740" t="s">
        <v>287</v>
      </c>
      <c r="DX23" s="741"/>
      <c r="DY23" s="741"/>
      <c r="DZ23" s="741"/>
      <c r="EA23" s="741"/>
      <c r="EB23" s="741"/>
      <c r="EC23" s="742"/>
    </row>
    <row r="24" spans="2:133" ht="11.25" customHeight="1" x14ac:dyDescent="0.15">
      <c r="B24" s="620" t="s">
        <v>288</v>
      </c>
      <c r="C24" s="621"/>
      <c r="D24" s="621"/>
      <c r="E24" s="621"/>
      <c r="F24" s="621"/>
      <c r="G24" s="621"/>
      <c r="H24" s="621"/>
      <c r="I24" s="621"/>
      <c r="J24" s="621"/>
      <c r="K24" s="621"/>
      <c r="L24" s="621"/>
      <c r="M24" s="621"/>
      <c r="N24" s="621"/>
      <c r="O24" s="621"/>
      <c r="P24" s="621"/>
      <c r="Q24" s="622"/>
      <c r="R24" s="623">
        <v>30310</v>
      </c>
      <c r="S24" s="626"/>
      <c r="T24" s="626"/>
      <c r="U24" s="626"/>
      <c r="V24" s="626"/>
      <c r="W24" s="626"/>
      <c r="X24" s="626"/>
      <c r="Y24" s="627"/>
      <c r="Z24" s="685">
        <v>0.5</v>
      </c>
      <c r="AA24" s="685"/>
      <c r="AB24" s="685"/>
      <c r="AC24" s="685"/>
      <c r="AD24" s="686" t="s">
        <v>238</v>
      </c>
      <c r="AE24" s="686"/>
      <c r="AF24" s="686"/>
      <c r="AG24" s="686"/>
      <c r="AH24" s="686"/>
      <c r="AI24" s="686"/>
      <c r="AJ24" s="686"/>
      <c r="AK24" s="686"/>
      <c r="AL24" s="628" t="s">
        <v>173</v>
      </c>
      <c r="AM24" s="629"/>
      <c r="AN24" s="629"/>
      <c r="AO24" s="687"/>
      <c r="AP24" s="731" t="s">
        <v>289</v>
      </c>
      <c r="AQ24" s="738"/>
      <c r="AR24" s="738"/>
      <c r="AS24" s="738"/>
      <c r="AT24" s="738"/>
      <c r="AU24" s="738"/>
      <c r="AV24" s="738"/>
      <c r="AW24" s="738"/>
      <c r="AX24" s="738"/>
      <c r="AY24" s="738"/>
      <c r="AZ24" s="738"/>
      <c r="BA24" s="738"/>
      <c r="BB24" s="738"/>
      <c r="BC24" s="738"/>
      <c r="BD24" s="738"/>
      <c r="BE24" s="738"/>
      <c r="BF24" s="733"/>
      <c r="BG24" s="623" t="s">
        <v>173</v>
      </c>
      <c r="BH24" s="626"/>
      <c r="BI24" s="626"/>
      <c r="BJ24" s="626"/>
      <c r="BK24" s="626"/>
      <c r="BL24" s="626"/>
      <c r="BM24" s="626"/>
      <c r="BN24" s="627"/>
      <c r="BO24" s="685" t="s">
        <v>173</v>
      </c>
      <c r="BP24" s="685"/>
      <c r="BQ24" s="685"/>
      <c r="BR24" s="685"/>
      <c r="BS24" s="631" t="s">
        <v>238</v>
      </c>
      <c r="BT24" s="626"/>
      <c r="BU24" s="626"/>
      <c r="BV24" s="626"/>
      <c r="BW24" s="626"/>
      <c r="BX24" s="626"/>
      <c r="BY24" s="626"/>
      <c r="BZ24" s="626"/>
      <c r="CA24" s="626"/>
      <c r="CB24" s="666"/>
      <c r="CD24" s="694" t="s">
        <v>290</v>
      </c>
      <c r="CE24" s="695"/>
      <c r="CF24" s="695"/>
      <c r="CG24" s="695"/>
      <c r="CH24" s="695"/>
      <c r="CI24" s="695"/>
      <c r="CJ24" s="695"/>
      <c r="CK24" s="695"/>
      <c r="CL24" s="695"/>
      <c r="CM24" s="695"/>
      <c r="CN24" s="695"/>
      <c r="CO24" s="695"/>
      <c r="CP24" s="695"/>
      <c r="CQ24" s="696"/>
      <c r="CR24" s="688">
        <v>2026623</v>
      </c>
      <c r="CS24" s="689"/>
      <c r="CT24" s="689"/>
      <c r="CU24" s="689"/>
      <c r="CV24" s="689"/>
      <c r="CW24" s="689"/>
      <c r="CX24" s="689"/>
      <c r="CY24" s="735"/>
      <c r="CZ24" s="736">
        <v>37.4</v>
      </c>
      <c r="DA24" s="705"/>
      <c r="DB24" s="705"/>
      <c r="DC24" s="739"/>
      <c r="DD24" s="734">
        <v>1505035</v>
      </c>
      <c r="DE24" s="689"/>
      <c r="DF24" s="689"/>
      <c r="DG24" s="689"/>
      <c r="DH24" s="689"/>
      <c r="DI24" s="689"/>
      <c r="DJ24" s="689"/>
      <c r="DK24" s="735"/>
      <c r="DL24" s="734">
        <v>1480059</v>
      </c>
      <c r="DM24" s="689"/>
      <c r="DN24" s="689"/>
      <c r="DO24" s="689"/>
      <c r="DP24" s="689"/>
      <c r="DQ24" s="689"/>
      <c r="DR24" s="689"/>
      <c r="DS24" s="689"/>
      <c r="DT24" s="689"/>
      <c r="DU24" s="689"/>
      <c r="DV24" s="735"/>
      <c r="DW24" s="736">
        <v>43.4</v>
      </c>
      <c r="DX24" s="705"/>
      <c r="DY24" s="705"/>
      <c r="DZ24" s="705"/>
      <c r="EA24" s="705"/>
      <c r="EB24" s="705"/>
      <c r="EC24" s="737"/>
    </row>
    <row r="25" spans="2:133" ht="11.25" customHeight="1" x14ac:dyDescent="0.15">
      <c r="B25" s="620" t="s">
        <v>291</v>
      </c>
      <c r="C25" s="621"/>
      <c r="D25" s="621"/>
      <c r="E25" s="621"/>
      <c r="F25" s="621"/>
      <c r="G25" s="621"/>
      <c r="H25" s="621"/>
      <c r="I25" s="621"/>
      <c r="J25" s="621"/>
      <c r="K25" s="621"/>
      <c r="L25" s="621"/>
      <c r="M25" s="621"/>
      <c r="N25" s="621"/>
      <c r="O25" s="621"/>
      <c r="P25" s="621"/>
      <c r="Q25" s="622"/>
      <c r="R25" s="623">
        <v>89030</v>
      </c>
      <c r="S25" s="626"/>
      <c r="T25" s="626"/>
      <c r="U25" s="626"/>
      <c r="V25" s="626"/>
      <c r="W25" s="626"/>
      <c r="X25" s="626"/>
      <c r="Y25" s="627"/>
      <c r="Z25" s="685">
        <v>1.6</v>
      </c>
      <c r="AA25" s="685"/>
      <c r="AB25" s="685"/>
      <c r="AC25" s="685"/>
      <c r="AD25" s="686">
        <v>1703</v>
      </c>
      <c r="AE25" s="686"/>
      <c r="AF25" s="686"/>
      <c r="AG25" s="686"/>
      <c r="AH25" s="686"/>
      <c r="AI25" s="686"/>
      <c r="AJ25" s="686"/>
      <c r="AK25" s="686"/>
      <c r="AL25" s="628">
        <v>0.1</v>
      </c>
      <c r="AM25" s="629"/>
      <c r="AN25" s="629"/>
      <c r="AO25" s="687"/>
      <c r="AP25" s="731" t="s">
        <v>292</v>
      </c>
      <c r="AQ25" s="738"/>
      <c r="AR25" s="738"/>
      <c r="AS25" s="738"/>
      <c r="AT25" s="738"/>
      <c r="AU25" s="738"/>
      <c r="AV25" s="738"/>
      <c r="AW25" s="738"/>
      <c r="AX25" s="738"/>
      <c r="AY25" s="738"/>
      <c r="AZ25" s="738"/>
      <c r="BA25" s="738"/>
      <c r="BB25" s="738"/>
      <c r="BC25" s="738"/>
      <c r="BD25" s="738"/>
      <c r="BE25" s="738"/>
      <c r="BF25" s="733"/>
      <c r="BG25" s="623" t="s">
        <v>173</v>
      </c>
      <c r="BH25" s="626"/>
      <c r="BI25" s="626"/>
      <c r="BJ25" s="626"/>
      <c r="BK25" s="626"/>
      <c r="BL25" s="626"/>
      <c r="BM25" s="626"/>
      <c r="BN25" s="627"/>
      <c r="BO25" s="685" t="s">
        <v>173</v>
      </c>
      <c r="BP25" s="685"/>
      <c r="BQ25" s="685"/>
      <c r="BR25" s="685"/>
      <c r="BS25" s="631" t="s">
        <v>173</v>
      </c>
      <c r="BT25" s="626"/>
      <c r="BU25" s="626"/>
      <c r="BV25" s="626"/>
      <c r="BW25" s="626"/>
      <c r="BX25" s="626"/>
      <c r="BY25" s="626"/>
      <c r="BZ25" s="626"/>
      <c r="CA25" s="626"/>
      <c r="CB25" s="666"/>
      <c r="CD25" s="667" t="s">
        <v>293</v>
      </c>
      <c r="CE25" s="664"/>
      <c r="CF25" s="664"/>
      <c r="CG25" s="664"/>
      <c r="CH25" s="664"/>
      <c r="CI25" s="664"/>
      <c r="CJ25" s="664"/>
      <c r="CK25" s="664"/>
      <c r="CL25" s="664"/>
      <c r="CM25" s="664"/>
      <c r="CN25" s="664"/>
      <c r="CO25" s="664"/>
      <c r="CP25" s="664"/>
      <c r="CQ25" s="665"/>
      <c r="CR25" s="623">
        <v>1034351</v>
      </c>
      <c r="CS25" s="624"/>
      <c r="CT25" s="624"/>
      <c r="CU25" s="624"/>
      <c r="CV25" s="624"/>
      <c r="CW25" s="624"/>
      <c r="CX25" s="624"/>
      <c r="CY25" s="625"/>
      <c r="CZ25" s="628">
        <v>19.100000000000001</v>
      </c>
      <c r="DA25" s="657"/>
      <c r="DB25" s="657"/>
      <c r="DC25" s="658"/>
      <c r="DD25" s="631">
        <v>877632</v>
      </c>
      <c r="DE25" s="624"/>
      <c r="DF25" s="624"/>
      <c r="DG25" s="624"/>
      <c r="DH25" s="624"/>
      <c r="DI25" s="624"/>
      <c r="DJ25" s="624"/>
      <c r="DK25" s="625"/>
      <c r="DL25" s="631">
        <v>852949</v>
      </c>
      <c r="DM25" s="624"/>
      <c r="DN25" s="624"/>
      <c r="DO25" s="624"/>
      <c r="DP25" s="624"/>
      <c r="DQ25" s="624"/>
      <c r="DR25" s="624"/>
      <c r="DS25" s="624"/>
      <c r="DT25" s="624"/>
      <c r="DU25" s="624"/>
      <c r="DV25" s="625"/>
      <c r="DW25" s="628">
        <v>25</v>
      </c>
      <c r="DX25" s="657"/>
      <c r="DY25" s="657"/>
      <c r="DZ25" s="657"/>
      <c r="EA25" s="657"/>
      <c r="EB25" s="657"/>
      <c r="EC25" s="659"/>
    </row>
    <row r="26" spans="2:133" ht="11.25" customHeight="1" x14ac:dyDescent="0.15">
      <c r="B26" s="620" t="s">
        <v>294</v>
      </c>
      <c r="C26" s="621"/>
      <c r="D26" s="621"/>
      <c r="E26" s="621"/>
      <c r="F26" s="621"/>
      <c r="G26" s="621"/>
      <c r="H26" s="621"/>
      <c r="I26" s="621"/>
      <c r="J26" s="621"/>
      <c r="K26" s="621"/>
      <c r="L26" s="621"/>
      <c r="M26" s="621"/>
      <c r="N26" s="621"/>
      <c r="O26" s="621"/>
      <c r="P26" s="621"/>
      <c r="Q26" s="622"/>
      <c r="R26" s="623">
        <v>7107</v>
      </c>
      <c r="S26" s="626"/>
      <c r="T26" s="626"/>
      <c r="U26" s="626"/>
      <c r="V26" s="626"/>
      <c r="W26" s="626"/>
      <c r="X26" s="626"/>
      <c r="Y26" s="627"/>
      <c r="Z26" s="685">
        <v>0.1</v>
      </c>
      <c r="AA26" s="685"/>
      <c r="AB26" s="685"/>
      <c r="AC26" s="685"/>
      <c r="AD26" s="686" t="s">
        <v>173</v>
      </c>
      <c r="AE26" s="686"/>
      <c r="AF26" s="686"/>
      <c r="AG26" s="686"/>
      <c r="AH26" s="686"/>
      <c r="AI26" s="686"/>
      <c r="AJ26" s="686"/>
      <c r="AK26" s="686"/>
      <c r="AL26" s="628" t="s">
        <v>173</v>
      </c>
      <c r="AM26" s="629"/>
      <c r="AN26" s="629"/>
      <c r="AO26" s="687"/>
      <c r="AP26" s="731" t="s">
        <v>295</v>
      </c>
      <c r="AQ26" s="732"/>
      <c r="AR26" s="732"/>
      <c r="AS26" s="732"/>
      <c r="AT26" s="732"/>
      <c r="AU26" s="732"/>
      <c r="AV26" s="732"/>
      <c r="AW26" s="732"/>
      <c r="AX26" s="732"/>
      <c r="AY26" s="732"/>
      <c r="AZ26" s="732"/>
      <c r="BA26" s="732"/>
      <c r="BB26" s="732"/>
      <c r="BC26" s="732"/>
      <c r="BD26" s="732"/>
      <c r="BE26" s="732"/>
      <c r="BF26" s="733"/>
      <c r="BG26" s="623" t="s">
        <v>173</v>
      </c>
      <c r="BH26" s="626"/>
      <c r="BI26" s="626"/>
      <c r="BJ26" s="626"/>
      <c r="BK26" s="626"/>
      <c r="BL26" s="626"/>
      <c r="BM26" s="626"/>
      <c r="BN26" s="627"/>
      <c r="BO26" s="685" t="s">
        <v>238</v>
      </c>
      <c r="BP26" s="685"/>
      <c r="BQ26" s="685"/>
      <c r="BR26" s="685"/>
      <c r="BS26" s="631" t="s">
        <v>173</v>
      </c>
      <c r="BT26" s="626"/>
      <c r="BU26" s="626"/>
      <c r="BV26" s="626"/>
      <c r="BW26" s="626"/>
      <c r="BX26" s="626"/>
      <c r="BY26" s="626"/>
      <c r="BZ26" s="626"/>
      <c r="CA26" s="626"/>
      <c r="CB26" s="666"/>
      <c r="CD26" s="667" t="s">
        <v>296</v>
      </c>
      <c r="CE26" s="664"/>
      <c r="CF26" s="664"/>
      <c r="CG26" s="664"/>
      <c r="CH26" s="664"/>
      <c r="CI26" s="664"/>
      <c r="CJ26" s="664"/>
      <c r="CK26" s="664"/>
      <c r="CL26" s="664"/>
      <c r="CM26" s="664"/>
      <c r="CN26" s="664"/>
      <c r="CO26" s="664"/>
      <c r="CP26" s="664"/>
      <c r="CQ26" s="665"/>
      <c r="CR26" s="623">
        <v>649182</v>
      </c>
      <c r="CS26" s="626"/>
      <c r="CT26" s="626"/>
      <c r="CU26" s="626"/>
      <c r="CV26" s="626"/>
      <c r="CW26" s="626"/>
      <c r="CX26" s="626"/>
      <c r="CY26" s="627"/>
      <c r="CZ26" s="628">
        <v>12</v>
      </c>
      <c r="DA26" s="657"/>
      <c r="DB26" s="657"/>
      <c r="DC26" s="658"/>
      <c r="DD26" s="631">
        <v>503036</v>
      </c>
      <c r="DE26" s="626"/>
      <c r="DF26" s="626"/>
      <c r="DG26" s="626"/>
      <c r="DH26" s="626"/>
      <c r="DI26" s="626"/>
      <c r="DJ26" s="626"/>
      <c r="DK26" s="627"/>
      <c r="DL26" s="631" t="s">
        <v>173</v>
      </c>
      <c r="DM26" s="626"/>
      <c r="DN26" s="626"/>
      <c r="DO26" s="626"/>
      <c r="DP26" s="626"/>
      <c r="DQ26" s="626"/>
      <c r="DR26" s="626"/>
      <c r="DS26" s="626"/>
      <c r="DT26" s="626"/>
      <c r="DU26" s="626"/>
      <c r="DV26" s="627"/>
      <c r="DW26" s="628" t="s">
        <v>173</v>
      </c>
      <c r="DX26" s="657"/>
      <c r="DY26" s="657"/>
      <c r="DZ26" s="657"/>
      <c r="EA26" s="657"/>
      <c r="EB26" s="657"/>
      <c r="EC26" s="659"/>
    </row>
    <row r="27" spans="2:133" ht="11.25" customHeight="1" x14ac:dyDescent="0.15">
      <c r="B27" s="620" t="s">
        <v>297</v>
      </c>
      <c r="C27" s="621"/>
      <c r="D27" s="621"/>
      <c r="E27" s="621"/>
      <c r="F27" s="621"/>
      <c r="G27" s="621"/>
      <c r="H27" s="621"/>
      <c r="I27" s="621"/>
      <c r="J27" s="621"/>
      <c r="K27" s="621"/>
      <c r="L27" s="621"/>
      <c r="M27" s="621"/>
      <c r="N27" s="621"/>
      <c r="O27" s="621"/>
      <c r="P27" s="621"/>
      <c r="Q27" s="622"/>
      <c r="R27" s="623">
        <v>604972</v>
      </c>
      <c r="S27" s="626"/>
      <c r="T27" s="626"/>
      <c r="U27" s="626"/>
      <c r="V27" s="626"/>
      <c r="W27" s="626"/>
      <c r="X27" s="626"/>
      <c r="Y27" s="627"/>
      <c r="Z27" s="685">
        <v>10.6</v>
      </c>
      <c r="AA27" s="685"/>
      <c r="AB27" s="685"/>
      <c r="AC27" s="685"/>
      <c r="AD27" s="686" t="s">
        <v>238</v>
      </c>
      <c r="AE27" s="686"/>
      <c r="AF27" s="686"/>
      <c r="AG27" s="686"/>
      <c r="AH27" s="686"/>
      <c r="AI27" s="686"/>
      <c r="AJ27" s="686"/>
      <c r="AK27" s="686"/>
      <c r="AL27" s="628" t="s">
        <v>173</v>
      </c>
      <c r="AM27" s="629"/>
      <c r="AN27" s="629"/>
      <c r="AO27" s="687"/>
      <c r="AP27" s="620" t="s">
        <v>298</v>
      </c>
      <c r="AQ27" s="621"/>
      <c r="AR27" s="621"/>
      <c r="AS27" s="621"/>
      <c r="AT27" s="621"/>
      <c r="AU27" s="621"/>
      <c r="AV27" s="621"/>
      <c r="AW27" s="621"/>
      <c r="AX27" s="621"/>
      <c r="AY27" s="621"/>
      <c r="AZ27" s="621"/>
      <c r="BA27" s="621"/>
      <c r="BB27" s="621"/>
      <c r="BC27" s="621"/>
      <c r="BD27" s="621"/>
      <c r="BE27" s="621"/>
      <c r="BF27" s="622"/>
      <c r="BG27" s="623">
        <v>1294702</v>
      </c>
      <c r="BH27" s="626"/>
      <c r="BI27" s="626"/>
      <c r="BJ27" s="626"/>
      <c r="BK27" s="626"/>
      <c r="BL27" s="626"/>
      <c r="BM27" s="626"/>
      <c r="BN27" s="627"/>
      <c r="BO27" s="685">
        <v>100</v>
      </c>
      <c r="BP27" s="685"/>
      <c r="BQ27" s="685"/>
      <c r="BR27" s="685"/>
      <c r="BS27" s="631" t="s">
        <v>173</v>
      </c>
      <c r="BT27" s="626"/>
      <c r="BU27" s="626"/>
      <c r="BV27" s="626"/>
      <c r="BW27" s="626"/>
      <c r="BX27" s="626"/>
      <c r="BY27" s="626"/>
      <c r="BZ27" s="626"/>
      <c r="CA27" s="626"/>
      <c r="CB27" s="666"/>
      <c r="CD27" s="667" t="s">
        <v>299</v>
      </c>
      <c r="CE27" s="664"/>
      <c r="CF27" s="664"/>
      <c r="CG27" s="664"/>
      <c r="CH27" s="664"/>
      <c r="CI27" s="664"/>
      <c r="CJ27" s="664"/>
      <c r="CK27" s="664"/>
      <c r="CL27" s="664"/>
      <c r="CM27" s="664"/>
      <c r="CN27" s="664"/>
      <c r="CO27" s="664"/>
      <c r="CP27" s="664"/>
      <c r="CQ27" s="665"/>
      <c r="CR27" s="623">
        <v>576237</v>
      </c>
      <c r="CS27" s="624"/>
      <c r="CT27" s="624"/>
      <c r="CU27" s="624"/>
      <c r="CV27" s="624"/>
      <c r="CW27" s="624"/>
      <c r="CX27" s="624"/>
      <c r="CY27" s="625"/>
      <c r="CZ27" s="628">
        <v>10.6</v>
      </c>
      <c r="DA27" s="657"/>
      <c r="DB27" s="657"/>
      <c r="DC27" s="658"/>
      <c r="DD27" s="631">
        <v>231618</v>
      </c>
      <c r="DE27" s="624"/>
      <c r="DF27" s="624"/>
      <c r="DG27" s="624"/>
      <c r="DH27" s="624"/>
      <c r="DI27" s="624"/>
      <c r="DJ27" s="624"/>
      <c r="DK27" s="625"/>
      <c r="DL27" s="631">
        <v>231325</v>
      </c>
      <c r="DM27" s="624"/>
      <c r="DN27" s="624"/>
      <c r="DO27" s="624"/>
      <c r="DP27" s="624"/>
      <c r="DQ27" s="624"/>
      <c r="DR27" s="624"/>
      <c r="DS27" s="624"/>
      <c r="DT27" s="624"/>
      <c r="DU27" s="624"/>
      <c r="DV27" s="625"/>
      <c r="DW27" s="628">
        <v>6.8</v>
      </c>
      <c r="DX27" s="657"/>
      <c r="DY27" s="657"/>
      <c r="DZ27" s="657"/>
      <c r="EA27" s="657"/>
      <c r="EB27" s="657"/>
      <c r="EC27" s="659"/>
    </row>
    <row r="28" spans="2:133" ht="11.25" customHeight="1" x14ac:dyDescent="0.15">
      <c r="B28" s="728" t="s">
        <v>300</v>
      </c>
      <c r="C28" s="729"/>
      <c r="D28" s="729"/>
      <c r="E28" s="729"/>
      <c r="F28" s="729"/>
      <c r="G28" s="729"/>
      <c r="H28" s="729"/>
      <c r="I28" s="729"/>
      <c r="J28" s="729"/>
      <c r="K28" s="729"/>
      <c r="L28" s="729"/>
      <c r="M28" s="729"/>
      <c r="N28" s="729"/>
      <c r="O28" s="729"/>
      <c r="P28" s="729"/>
      <c r="Q28" s="730"/>
      <c r="R28" s="623" t="s">
        <v>173</v>
      </c>
      <c r="S28" s="626"/>
      <c r="T28" s="626"/>
      <c r="U28" s="626"/>
      <c r="V28" s="626"/>
      <c r="W28" s="626"/>
      <c r="X28" s="626"/>
      <c r="Y28" s="627"/>
      <c r="Z28" s="685" t="s">
        <v>238</v>
      </c>
      <c r="AA28" s="685"/>
      <c r="AB28" s="685"/>
      <c r="AC28" s="685"/>
      <c r="AD28" s="686" t="s">
        <v>238</v>
      </c>
      <c r="AE28" s="686"/>
      <c r="AF28" s="686"/>
      <c r="AG28" s="686"/>
      <c r="AH28" s="686"/>
      <c r="AI28" s="686"/>
      <c r="AJ28" s="686"/>
      <c r="AK28" s="686"/>
      <c r="AL28" s="628" t="s">
        <v>173</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301</v>
      </c>
      <c r="CE28" s="664"/>
      <c r="CF28" s="664"/>
      <c r="CG28" s="664"/>
      <c r="CH28" s="664"/>
      <c r="CI28" s="664"/>
      <c r="CJ28" s="664"/>
      <c r="CK28" s="664"/>
      <c r="CL28" s="664"/>
      <c r="CM28" s="664"/>
      <c r="CN28" s="664"/>
      <c r="CO28" s="664"/>
      <c r="CP28" s="664"/>
      <c r="CQ28" s="665"/>
      <c r="CR28" s="623">
        <v>416035</v>
      </c>
      <c r="CS28" s="626"/>
      <c r="CT28" s="626"/>
      <c r="CU28" s="626"/>
      <c r="CV28" s="626"/>
      <c r="CW28" s="626"/>
      <c r="CX28" s="626"/>
      <c r="CY28" s="627"/>
      <c r="CZ28" s="628">
        <v>7.7</v>
      </c>
      <c r="DA28" s="657"/>
      <c r="DB28" s="657"/>
      <c r="DC28" s="658"/>
      <c r="DD28" s="631">
        <v>395785</v>
      </c>
      <c r="DE28" s="626"/>
      <c r="DF28" s="626"/>
      <c r="DG28" s="626"/>
      <c r="DH28" s="626"/>
      <c r="DI28" s="626"/>
      <c r="DJ28" s="626"/>
      <c r="DK28" s="627"/>
      <c r="DL28" s="631">
        <v>395785</v>
      </c>
      <c r="DM28" s="626"/>
      <c r="DN28" s="626"/>
      <c r="DO28" s="626"/>
      <c r="DP28" s="626"/>
      <c r="DQ28" s="626"/>
      <c r="DR28" s="626"/>
      <c r="DS28" s="626"/>
      <c r="DT28" s="626"/>
      <c r="DU28" s="626"/>
      <c r="DV28" s="627"/>
      <c r="DW28" s="628">
        <v>11.6</v>
      </c>
      <c r="DX28" s="657"/>
      <c r="DY28" s="657"/>
      <c r="DZ28" s="657"/>
      <c r="EA28" s="657"/>
      <c r="EB28" s="657"/>
      <c r="EC28" s="659"/>
    </row>
    <row r="29" spans="2:133" ht="11.25" customHeight="1" x14ac:dyDescent="0.15">
      <c r="B29" s="620" t="s">
        <v>302</v>
      </c>
      <c r="C29" s="621"/>
      <c r="D29" s="621"/>
      <c r="E29" s="621"/>
      <c r="F29" s="621"/>
      <c r="G29" s="621"/>
      <c r="H29" s="621"/>
      <c r="I29" s="621"/>
      <c r="J29" s="621"/>
      <c r="K29" s="621"/>
      <c r="L29" s="621"/>
      <c r="M29" s="621"/>
      <c r="N29" s="621"/>
      <c r="O29" s="621"/>
      <c r="P29" s="621"/>
      <c r="Q29" s="622"/>
      <c r="R29" s="623">
        <v>578127</v>
      </c>
      <c r="S29" s="626"/>
      <c r="T29" s="626"/>
      <c r="U29" s="626"/>
      <c r="V29" s="626"/>
      <c r="W29" s="626"/>
      <c r="X29" s="626"/>
      <c r="Y29" s="627"/>
      <c r="Z29" s="685">
        <v>10.1</v>
      </c>
      <c r="AA29" s="685"/>
      <c r="AB29" s="685"/>
      <c r="AC29" s="685"/>
      <c r="AD29" s="686" t="s">
        <v>238</v>
      </c>
      <c r="AE29" s="686"/>
      <c r="AF29" s="686"/>
      <c r="AG29" s="686"/>
      <c r="AH29" s="686"/>
      <c r="AI29" s="686"/>
      <c r="AJ29" s="686"/>
      <c r="AK29" s="686"/>
      <c r="AL29" s="628" t="s">
        <v>238</v>
      </c>
      <c r="AM29" s="629"/>
      <c r="AN29" s="629"/>
      <c r="AO29" s="687"/>
      <c r="AP29" s="697" t="s">
        <v>221</v>
      </c>
      <c r="AQ29" s="698"/>
      <c r="AR29" s="698"/>
      <c r="AS29" s="698"/>
      <c r="AT29" s="698"/>
      <c r="AU29" s="698"/>
      <c r="AV29" s="698"/>
      <c r="AW29" s="698"/>
      <c r="AX29" s="698"/>
      <c r="AY29" s="698"/>
      <c r="AZ29" s="698"/>
      <c r="BA29" s="698"/>
      <c r="BB29" s="698"/>
      <c r="BC29" s="698"/>
      <c r="BD29" s="698"/>
      <c r="BE29" s="698"/>
      <c r="BF29" s="699"/>
      <c r="BG29" s="697" t="s">
        <v>303</v>
      </c>
      <c r="BH29" s="725"/>
      <c r="BI29" s="725"/>
      <c r="BJ29" s="725"/>
      <c r="BK29" s="725"/>
      <c r="BL29" s="725"/>
      <c r="BM29" s="725"/>
      <c r="BN29" s="725"/>
      <c r="BO29" s="725"/>
      <c r="BP29" s="725"/>
      <c r="BQ29" s="726"/>
      <c r="BR29" s="697" t="s">
        <v>304</v>
      </c>
      <c r="BS29" s="725"/>
      <c r="BT29" s="725"/>
      <c r="BU29" s="725"/>
      <c r="BV29" s="725"/>
      <c r="BW29" s="725"/>
      <c r="BX29" s="725"/>
      <c r="BY29" s="725"/>
      <c r="BZ29" s="725"/>
      <c r="CA29" s="725"/>
      <c r="CB29" s="726"/>
      <c r="CD29" s="707" t="s">
        <v>305</v>
      </c>
      <c r="CE29" s="708"/>
      <c r="CF29" s="667" t="s">
        <v>306</v>
      </c>
      <c r="CG29" s="664"/>
      <c r="CH29" s="664"/>
      <c r="CI29" s="664"/>
      <c r="CJ29" s="664"/>
      <c r="CK29" s="664"/>
      <c r="CL29" s="664"/>
      <c r="CM29" s="664"/>
      <c r="CN29" s="664"/>
      <c r="CO29" s="664"/>
      <c r="CP29" s="664"/>
      <c r="CQ29" s="665"/>
      <c r="CR29" s="623">
        <v>416035</v>
      </c>
      <c r="CS29" s="624"/>
      <c r="CT29" s="624"/>
      <c r="CU29" s="624"/>
      <c r="CV29" s="624"/>
      <c r="CW29" s="624"/>
      <c r="CX29" s="624"/>
      <c r="CY29" s="625"/>
      <c r="CZ29" s="628">
        <v>7.7</v>
      </c>
      <c r="DA29" s="657"/>
      <c r="DB29" s="657"/>
      <c r="DC29" s="658"/>
      <c r="DD29" s="631">
        <v>395785</v>
      </c>
      <c r="DE29" s="624"/>
      <c r="DF29" s="624"/>
      <c r="DG29" s="624"/>
      <c r="DH29" s="624"/>
      <c r="DI29" s="624"/>
      <c r="DJ29" s="624"/>
      <c r="DK29" s="625"/>
      <c r="DL29" s="631">
        <v>395785</v>
      </c>
      <c r="DM29" s="624"/>
      <c r="DN29" s="624"/>
      <c r="DO29" s="624"/>
      <c r="DP29" s="624"/>
      <c r="DQ29" s="624"/>
      <c r="DR29" s="624"/>
      <c r="DS29" s="624"/>
      <c r="DT29" s="624"/>
      <c r="DU29" s="624"/>
      <c r="DV29" s="625"/>
      <c r="DW29" s="628">
        <v>11.6</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4842</v>
      </c>
      <c r="S30" s="626"/>
      <c r="T30" s="626"/>
      <c r="U30" s="626"/>
      <c r="V30" s="626"/>
      <c r="W30" s="626"/>
      <c r="X30" s="626"/>
      <c r="Y30" s="627"/>
      <c r="Z30" s="685">
        <v>0.1</v>
      </c>
      <c r="AA30" s="685"/>
      <c r="AB30" s="685"/>
      <c r="AC30" s="685"/>
      <c r="AD30" s="686">
        <v>3126</v>
      </c>
      <c r="AE30" s="686"/>
      <c r="AF30" s="686"/>
      <c r="AG30" s="686"/>
      <c r="AH30" s="686"/>
      <c r="AI30" s="686"/>
      <c r="AJ30" s="686"/>
      <c r="AK30" s="686"/>
      <c r="AL30" s="628">
        <v>0.1</v>
      </c>
      <c r="AM30" s="629"/>
      <c r="AN30" s="629"/>
      <c r="AO30" s="687"/>
      <c r="AP30" s="713" t="s">
        <v>308</v>
      </c>
      <c r="AQ30" s="714"/>
      <c r="AR30" s="714"/>
      <c r="AS30" s="714"/>
      <c r="AT30" s="719" t="s">
        <v>309</v>
      </c>
      <c r="AU30" s="230"/>
      <c r="AV30" s="230"/>
      <c r="AW30" s="230"/>
      <c r="AX30" s="722" t="s">
        <v>187</v>
      </c>
      <c r="AY30" s="723"/>
      <c r="AZ30" s="723"/>
      <c r="BA30" s="723"/>
      <c r="BB30" s="723"/>
      <c r="BC30" s="723"/>
      <c r="BD30" s="723"/>
      <c r="BE30" s="723"/>
      <c r="BF30" s="724"/>
      <c r="BG30" s="703">
        <v>99.2</v>
      </c>
      <c r="BH30" s="704"/>
      <c r="BI30" s="704"/>
      <c r="BJ30" s="704"/>
      <c r="BK30" s="704"/>
      <c r="BL30" s="704"/>
      <c r="BM30" s="705">
        <v>96.6</v>
      </c>
      <c r="BN30" s="704"/>
      <c r="BO30" s="704"/>
      <c r="BP30" s="704"/>
      <c r="BQ30" s="706"/>
      <c r="BR30" s="703">
        <v>99.3</v>
      </c>
      <c r="BS30" s="704"/>
      <c r="BT30" s="704"/>
      <c r="BU30" s="704"/>
      <c r="BV30" s="704"/>
      <c r="BW30" s="704"/>
      <c r="BX30" s="705">
        <v>96.8</v>
      </c>
      <c r="BY30" s="704"/>
      <c r="BZ30" s="704"/>
      <c r="CA30" s="704"/>
      <c r="CB30" s="706"/>
      <c r="CD30" s="709"/>
      <c r="CE30" s="710"/>
      <c r="CF30" s="667" t="s">
        <v>310</v>
      </c>
      <c r="CG30" s="664"/>
      <c r="CH30" s="664"/>
      <c r="CI30" s="664"/>
      <c r="CJ30" s="664"/>
      <c r="CK30" s="664"/>
      <c r="CL30" s="664"/>
      <c r="CM30" s="664"/>
      <c r="CN30" s="664"/>
      <c r="CO30" s="664"/>
      <c r="CP30" s="664"/>
      <c r="CQ30" s="665"/>
      <c r="CR30" s="623">
        <v>382480</v>
      </c>
      <c r="CS30" s="626"/>
      <c r="CT30" s="626"/>
      <c r="CU30" s="626"/>
      <c r="CV30" s="626"/>
      <c r="CW30" s="626"/>
      <c r="CX30" s="626"/>
      <c r="CY30" s="627"/>
      <c r="CZ30" s="628">
        <v>7.1</v>
      </c>
      <c r="DA30" s="657"/>
      <c r="DB30" s="657"/>
      <c r="DC30" s="658"/>
      <c r="DD30" s="631">
        <v>364203</v>
      </c>
      <c r="DE30" s="626"/>
      <c r="DF30" s="626"/>
      <c r="DG30" s="626"/>
      <c r="DH30" s="626"/>
      <c r="DI30" s="626"/>
      <c r="DJ30" s="626"/>
      <c r="DK30" s="627"/>
      <c r="DL30" s="631">
        <v>364203</v>
      </c>
      <c r="DM30" s="626"/>
      <c r="DN30" s="626"/>
      <c r="DO30" s="626"/>
      <c r="DP30" s="626"/>
      <c r="DQ30" s="626"/>
      <c r="DR30" s="626"/>
      <c r="DS30" s="626"/>
      <c r="DT30" s="626"/>
      <c r="DU30" s="626"/>
      <c r="DV30" s="627"/>
      <c r="DW30" s="628">
        <v>10.7</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40422</v>
      </c>
      <c r="S31" s="626"/>
      <c r="T31" s="626"/>
      <c r="U31" s="626"/>
      <c r="V31" s="626"/>
      <c r="W31" s="626"/>
      <c r="X31" s="626"/>
      <c r="Y31" s="627"/>
      <c r="Z31" s="685">
        <v>0.7</v>
      </c>
      <c r="AA31" s="685"/>
      <c r="AB31" s="685"/>
      <c r="AC31" s="685"/>
      <c r="AD31" s="686" t="s">
        <v>173</v>
      </c>
      <c r="AE31" s="686"/>
      <c r="AF31" s="686"/>
      <c r="AG31" s="686"/>
      <c r="AH31" s="686"/>
      <c r="AI31" s="686"/>
      <c r="AJ31" s="686"/>
      <c r="AK31" s="686"/>
      <c r="AL31" s="628" t="s">
        <v>173</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99.1</v>
      </c>
      <c r="BH31" s="624"/>
      <c r="BI31" s="624"/>
      <c r="BJ31" s="624"/>
      <c r="BK31" s="624"/>
      <c r="BL31" s="624"/>
      <c r="BM31" s="629">
        <v>96.8</v>
      </c>
      <c r="BN31" s="702"/>
      <c r="BO31" s="702"/>
      <c r="BP31" s="702"/>
      <c r="BQ31" s="663"/>
      <c r="BR31" s="701">
        <v>99.1</v>
      </c>
      <c r="BS31" s="624"/>
      <c r="BT31" s="624"/>
      <c r="BU31" s="624"/>
      <c r="BV31" s="624"/>
      <c r="BW31" s="624"/>
      <c r="BX31" s="629">
        <v>97.2</v>
      </c>
      <c r="BY31" s="702"/>
      <c r="BZ31" s="702"/>
      <c r="CA31" s="702"/>
      <c r="CB31" s="663"/>
      <c r="CD31" s="709"/>
      <c r="CE31" s="710"/>
      <c r="CF31" s="667" t="s">
        <v>314</v>
      </c>
      <c r="CG31" s="664"/>
      <c r="CH31" s="664"/>
      <c r="CI31" s="664"/>
      <c r="CJ31" s="664"/>
      <c r="CK31" s="664"/>
      <c r="CL31" s="664"/>
      <c r="CM31" s="664"/>
      <c r="CN31" s="664"/>
      <c r="CO31" s="664"/>
      <c r="CP31" s="664"/>
      <c r="CQ31" s="665"/>
      <c r="CR31" s="623">
        <v>33555</v>
      </c>
      <c r="CS31" s="624"/>
      <c r="CT31" s="624"/>
      <c r="CU31" s="624"/>
      <c r="CV31" s="624"/>
      <c r="CW31" s="624"/>
      <c r="CX31" s="624"/>
      <c r="CY31" s="625"/>
      <c r="CZ31" s="628">
        <v>0.6</v>
      </c>
      <c r="DA31" s="657"/>
      <c r="DB31" s="657"/>
      <c r="DC31" s="658"/>
      <c r="DD31" s="631">
        <v>31582</v>
      </c>
      <c r="DE31" s="624"/>
      <c r="DF31" s="624"/>
      <c r="DG31" s="624"/>
      <c r="DH31" s="624"/>
      <c r="DI31" s="624"/>
      <c r="DJ31" s="624"/>
      <c r="DK31" s="625"/>
      <c r="DL31" s="631">
        <v>31582</v>
      </c>
      <c r="DM31" s="624"/>
      <c r="DN31" s="624"/>
      <c r="DO31" s="624"/>
      <c r="DP31" s="624"/>
      <c r="DQ31" s="624"/>
      <c r="DR31" s="624"/>
      <c r="DS31" s="624"/>
      <c r="DT31" s="624"/>
      <c r="DU31" s="624"/>
      <c r="DV31" s="625"/>
      <c r="DW31" s="628">
        <v>0.9</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369094</v>
      </c>
      <c r="S32" s="626"/>
      <c r="T32" s="626"/>
      <c r="U32" s="626"/>
      <c r="V32" s="626"/>
      <c r="W32" s="626"/>
      <c r="X32" s="626"/>
      <c r="Y32" s="627"/>
      <c r="Z32" s="685">
        <v>6.4</v>
      </c>
      <c r="AA32" s="685"/>
      <c r="AB32" s="685"/>
      <c r="AC32" s="685"/>
      <c r="AD32" s="686" t="s">
        <v>173</v>
      </c>
      <c r="AE32" s="686"/>
      <c r="AF32" s="686"/>
      <c r="AG32" s="686"/>
      <c r="AH32" s="686"/>
      <c r="AI32" s="686"/>
      <c r="AJ32" s="686"/>
      <c r="AK32" s="686"/>
      <c r="AL32" s="628" t="s">
        <v>173</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99.3</v>
      </c>
      <c r="BH32" s="639"/>
      <c r="BI32" s="639"/>
      <c r="BJ32" s="639"/>
      <c r="BK32" s="639"/>
      <c r="BL32" s="639"/>
      <c r="BM32" s="683">
        <v>96.2</v>
      </c>
      <c r="BN32" s="639"/>
      <c r="BO32" s="639"/>
      <c r="BP32" s="639"/>
      <c r="BQ32" s="676"/>
      <c r="BR32" s="700">
        <v>99.5</v>
      </c>
      <c r="BS32" s="639"/>
      <c r="BT32" s="639"/>
      <c r="BU32" s="639"/>
      <c r="BV32" s="639"/>
      <c r="BW32" s="639"/>
      <c r="BX32" s="683">
        <v>96.1</v>
      </c>
      <c r="BY32" s="639"/>
      <c r="BZ32" s="639"/>
      <c r="CA32" s="639"/>
      <c r="CB32" s="676"/>
      <c r="CD32" s="711"/>
      <c r="CE32" s="712"/>
      <c r="CF32" s="667" t="s">
        <v>317</v>
      </c>
      <c r="CG32" s="664"/>
      <c r="CH32" s="664"/>
      <c r="CI32" s="664"/>
      <c r="CJ32" s="664"/>
      <c r="CK32" s="664"/>
      <c r="CL32" s="664"/>
      <c r="CM32" s="664"/>
      <c r="CN32" s="664"/>
      <c r="CO32" s="664"/>
      <c r="CP32" s="664"/>
      <c r="CQ32" s="665"/>
      <c r="CR32" s="623" t="s">
        <v>238</v>
      </c>
      <c r="CS32" s="626"/>
      <c r="CT32" s="626"/>
      <c r="CU32" s="626"/>
      <c r="CV32" s="626"/>
      <c r="CW32" s="626"/>
      <c r="CX32" s="626"/>
      <c r="CY32" s="627"/>
      <c r="CZ32" s="628" t="s">
        <v>173</v>
      </c>
      <c r="DA32" s="657"/>
      <c r="DB32" s="657"/>
      <c r="DC32" s="658"/>
      <c r="DD32" s="631" t="s">
        <v>173</v>
      </c>
      <c r="DE32" s="626"/>
      <c r="DF32" s="626"/>
      <c r="DG32" s="626"/>
      <c r="DH32" s="626"/>
      <c r="DI32" s="626"/>
      <c r="DJ32" s="626"/>
      <c r="DK32" s="627"/>
      <c r="DL32" s="631" t="s">
        <v>173</v>
      </c>
      <c r="DM32" s="626"/>
      <c r="DN32" s="626"/>
      <c r="DO32" s="626"/>
      <c r="DP32" s="626"/>
      <c r="DQ32" s="626"/>
      <c r="DR32" s="626"/>
      <c r="DS32" s="626"/>
      <c r="DT32" s="626"/>
      <c r="DU32" s="626"/>
      <c r="DV32" s="627"/>
      <c r="DW32" s="628" t="s">
        <v>173</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143728</v>
      </c>
      <c r="S33" s="626"/>
      <c r="T33" s="626"/>
      <c r="U33" s="626"/>
      <c r="V33" s="626"/>
      <c r="W33" s="626"/>
      <c r="X33" s="626"/>
      <c r="Y33" s="627"/>
      <c r="Z33" s="685">
        <v>2.5</v>
      </c>
      <c r="AA33" s="685"/>
      <c r="AB33" s="685"/>
      <c r="AC33" s="685"/>
      <c r="AD33" s="686" t="s">
        <v>173</v>
      </c>
      <c r="AE33" s="686"/>
      <c r="AF33" s="686"/>
      <c r="AG33" s="686"/>
      <c r="AH33" s="686"/>
      <c r="AI33" s="686"/>
      <c r="AJ33" s="686"/>
      <c r="AK33" s="686"/>
      <c r="AL33" s="628" t="s">
        <v>173</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2432878</v>
      </c>
      <c r="CS33" s="624"/>
      <c r="CT33" s="624"/>
      <c r="CU33" s="624"/>
      <c r="CV33" s="624"/>
      <c r="CW33" s="624"/>
      <c r="CX33" s="624"/>
      <c r="CY33" s="625"/>
      <c r="CZ33" s="628">
        <v>44.9</v>
      </c>
      <c r="DA33" s="657"/>
      <c r="DB33" s="657"/>
      <c r="DC33" s="658"/>
      <c r="DD33" s="631">
        <v>1919555</v>
      </c>
      <c r="DE33" s="624"/>
      <c r="DF33" s="624"/>
      <c r="DG33" s="624"/>
      <c r="DH33" s="624"/>
      <c r="DI33" s="624"/>
      <c r="DJ33" s="624"/>
      <c r="DK33" s="625"/>
      <c r="DL33" s="631">
        <v>1581157</v>
      </c>
      <c r="DM33" s="624"/>
      <c r="DN33" s="624"/>
      <c r="DO33" s="624"/>
      <c r="DP33" s="624"/>
      <c r="DQ33" s="624"/>
      <c r="DR33" s="624"/>
      <c r="DS33" s="624"/>
      <c r="DT33" s="624"/>
      <c r="DU33" s="624"/>
      <c r="DV33" s="625"/>
      <c r="DW33" s="628">
        <v>46.4</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98985</v>
      </c>
      <c r="S34" s="626"/>
      <c r="T34" s="626"/>
      <c r="U34" s="626"/>
      <c r="V34" s="626"/>
      <c r="W34" s="626"/>
      <c r="X34" s="626"/>
      <c r="Y34" s="627"/>
      <c r="Z34" s="685">
        <v>1.7</v>
      </c>
      <c r="AA34" s="685"/>
      <c r="AB34" s="685"/>
      <c r="AC34" s="685"/>
      <c r="AD34" s="686">
        <v>628</v>
      </c>
      <c r="AE34" s="686"/>
      <c r="AF34" s="686"/>
      <c r="AG34" s="686"/>
      <c r="AH34" s="686"/>
      <c r="AI34" s="686"/>
      <c r="AJ34" s="686"/>
      <c r="AK34" s="686"/>
      <c r="AL34" s="628">
        <v>0</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977485</v>
      </c>
      <c r="CS34" s="626"/>
      <c r="CT34" s="626"/>
      <c r="CU34" s="626"/>
      <c r="CV34" s="626"/>
      <c r="CW34" s="626"/>
      <c r="CX34" s="626"/>
      <c r="CY34" s="627"/>
      <c r="CZ34" s="628">
        <v>18.100000000000001</v>
      </c>
      <c r="DA34" s="657"/>
      <c r="DB34" s="657"/>
      <c r="DC34" s="658"/>
      <c r="DD34" s="631">
        <v>730359</v>
      </c>
      <c r="DE34" s="626"/>
      <c r="DF34" s="626"/>
      <c r="DG34" s="626"/>
      <c r="DH34" s="626"/>
      <c r="DI34" s="626"/>
      <c r="DJ34" s="626"/>
      <c r="DK34" s="627"/>
      <c r="DL34" s="631">
        <v>650174</v>
      </c>
      <c r="DM34" s="626"/>
      <c r="DN34" s="626"/>
      <c r="DO34" s="626"/>
      <c r="DP34" s="626"/>
      <c r="DQ34" s="626"/>
      <c r="DR34" s="626"/>
      <c r="DS34" s="626"/>
      <c r="DT34" s="626"/>
      <c r="DU34" s="626"/>
      <c r="DV34" s="627"/>
      <c r="DW34" s="628">
        <v>19.100000000000001</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248900</v>
      </c>
      <c r="S35" s="626"/>
      <c r="T35" s="626"/>
      <c r="U35" s="626"/>
      <c r="V35" s="626"/>
      <c r="W35" s="626"/>
      <c r="X35" s="626"/>
      <c r="Y35" s="627"/>
      <c r="Z35" s="685">
        <v>4.3</v>
      </c>
      <c r="AA35" s="685"/>
      <c r="AB35" s="685"/>
      <c r="AC35" s="685"/>
      <c r="AD35" s="686" t="s">
        <v>238</v>
      </c>
      <c r="AE35" s="686"/>
      <c r="AF35" s="686"/>
      <c r="AG35" s="686"/>
      <c r="AH35" s="686"/>
      <c r="AI35" s="686"/>
      <c r="AJ35" s="686"/>
      <c r="AK35" s="686"/>
      <c r="AL35" s="628" t="s">
        <v>173</v>
      </c>
      <c r="AM35" s="629"/>
      <c r="AN35" s="629"/>
      <c r="AO35" s="687"/>
      <c r="AP35" s="234"/>
      <c r="AQ35" s="691" t="s">
        <v>325</v>
      </c>
      <c r="AR35" s="692"/>
      <c r="AS35" s="692"/>
      <c r="AT35" s="692"/>
      <c r="AU35" s="692"/>
      <c r="AV35" s="692"/>
      <c r="AW35" s="692"/>
      <c r="AX35" s="692"/>
      <c r="AY35" s="693"/>
      <c r="AZ35" s="688">
        <v>772672</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56211</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46566</v>
      </c>
      <c r="CS35" s="624"/>
      <c r="CT35" s="624"/>
      <c r="CU35" s="624"/>
      <c r="CV35" s="624"/>
      <c r="CW35" s="624"/>
      <c r="CX35" s="624"/>
      <c r="CY35" s="625"/>
      <c r="CZ35" s="628">
        <v>0.9</v>
      </c>
      <c r="DA35" s="657"/>
      <c r="DB35" s="657"/>
      <c r="DC35" s="658"/>
      <c r="DD35" s="631">
        <v>39350</v>
      </c>
      <c r="DE35" s="624"/>
      <c r="DF35" s="624"/>
      <c r="DG35" s="624"/>
      <c r="DH35" s="624"/>
      <c r="DI35" s="624"/>
      <c r="DJ35" s="624"/>
      <c r="DK35" s="625"/>
      <c r="DL35" s="631">
        <v>35767</v>
      </c>
      <c r="DM35" s="624"/>
      <c r="DN35" s="624"/>
      <c r="DO35" s="624"/>
      <c r="DP35" s="624"/>
      <c r="DQ35" s="624"/>
      <c r="DR35" s="624"/>
      <c r="DS35" s="624"/>
      <c r="DT35" s="624"/>
      <c r="DU35" s="624"/>
      <c r="DV35" s="625"/>
      <c r="DW35" s="628">
        <v>1</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238</v>
      </c>
      <c r="S36" s="626"/>
      <c r="T36" s="626"/>
      <c r="U36" s="626"/>
      <c r="V36" s="626"/>
      <c r="W36" s="626"/>
      <c r="X36" s="626"/>
      <c r="Y36" s="627"/>
      <c r="Z36" s="685" t="s">
        <v>173</v>
      </c>
      <c r="AA36" s="685"/>
      <c r="AB36" s="685"/>
      <c r="AC36" s="685"/>
      <c r="AD36" s="686" t="s">
        <v>173</v>
      </c>
      <c r="AE36" s="686"/>
      <c r="AF36" s="686"/>
      <c r="AG36" s="686"/>
      <c r="AH36" s="686"/>
      <c r="AI36" s="686"/>
      <c r="AJ36" s="686"/>
      <c r="AK36" s="686"/>
      <c r="AL36" s="628" t="s">
        <v>173</v>
      </c>
      <c r="AM36" s="629"/>
      <c r="AN36" s="629"/>
      <c r="AO36" s="687"/>
      <c r="AQ36" s="660" t="s">
        <v>329</v>
      </c>
      <c r="AR36" s="661"/>
      <c r="AS36" s="661"/>
      <c r="AT36" s="661"/>
      <c r="AU36" s="661"/>
      <c r="AV36" s="661"/>
      <c r="AW36" s="661"/>
      <c r="AX36" s="661"/>
      <c r="AY36" s="662"/>
      <c r="AZ36" s="623">
        <v>140278</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56211</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596058</v>
      </c>
      <c r="CS36" s="626"/>
      <c r="CT36" s="626"/>
      <c r="CU36" s="626"/>
      <c r="CV36" s="626"/>
      <c r="CW36" s="626"/>
      <c r="CX36" s="626"/>
      <c r="CY36" s="627"/>
      <c r="CZ36" s="628">
        <v>11</v>
      </c>
      <c r="DA36" s="657"/>
      <c r="DB36" s="657"/>
      <c r="DC36" s="658"/>
      <c r="DD36" s="631">
        <v>531902</v>
      </c>
      <c r="DE36" s="626"/>
      <c r="DF36" s="626"/>
      <c r="DG36" s="626"/>
      <c r="DH36" s="626"/>
      <c r="DI36" s="626"/>
      <c r="DJ36" s="626"/>
      <c r="DK36" s="627"/>
      <c r="DL36" s="631">
        <v>362774</v>
      </c>
      <c r="DM36" s="626"/>
      <c r="DN36" s="626"/>
      <c r="DO36" s="626"/>
      <c r="DP36" s="626"/>
      <c r="DQ36" s="626"/>
      <c r="DR36" s="626"/>
      <c r="DS36" s="626"/>
      <c r="DT36" s="626"/>
      <c r="DU36" s="626"/>
      <c r="DV36" s="627"/>
      <c r="DW36" s="628">
        <v>10.6</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190700</v>
      </c>
      <c r="S37" s="626"/>
      <c r="T37" s="626"/>
      <c r="U37" s="626"/>
      <c r="V37" s="626"/>
      <c r="W37" s="626"/>
      <c r="X37" s="626"/>
      <c r="Y37" s="627"/>
      <c r="Z37" s="685">
        <v>3.3</v>
      </c>
      <c r="AA37" s="685"/>
      <c r="AB37" s="685"/>
      <c r="AC37" s="685"/>
      <c r="AD37" s="686" t="s">
        <v>173</v>
      </c>
      <c r="AE37" s="686"/>
      <c r="AF37" s="686"/>
      <c r="AG37" s="686"/>
      <c r="AH37" s="686"/>
      <c r="AI37" s="686"/>
      <c r="AJ37" s="686"/>
      <c r="AK37" s="686"/>
      <c r="AL37" s="628" t="s">
        <v>173</v>
      </c>
      <c r="AM37" s="629"/>
      <c r="AN37" s="629"/>
      <c r="AO37" s="687"/>
      <c r="AQ37" s="660" t="s">
        <v>333</v>
      </c>
      <c r="AR37" s="661"/>
      <c r="AS37" s="661"/>
      <c r="AT37" s="661"/>
      <c r="AU37" s="661"/>
      <c r="AV37" s="661"/>
      <c r="AW37" s="661"/>
      <c r="AX37" s="661"/>
      <c r="AY37" s="662"/>
      <c r="AZ37" s="623">
        <v>75326</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1724</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283260</v>
      </c>
      <c r="CS37" s="624"/>
      <c r="CT37" s="624"/>
      <c r="CU37" s="624"/>
      <c r="CV37" s="624"/>
      <c r="CW37" s="624"/>
      <c r="CX37" s="624"/>
      <c r="CY37" s="625"/>
      <c r="CZ37" s="628">
        <v>5.2</v>
      </c>
      <c r="DA37" s="657"/>
      <c r="DB37" s="657"/>
      <c r="DC37" s="658"/>
      <c r="DD37" s="631">
        <v>283181</v>
      </c>
      <c r="DE37" s="624"/>
      <c r="DF37" s="624"/>
      <c r="DG37" s="624"/>
      <c r="DH37" s="624"/>
      <c r="DI37" s="624"/>
      <c r="DJ37" s="624"/>
      <c r="DK37" s="625"/>
      <c r="DL37" s="631">
        <v>252760</v>
      </c>
      <c r="DM37" s="624"/>
      <c r="DN37" s="624"/>
      <c r="DO37" s="624"/>
      <c r="DP37" s="624"/>
      <c r="DQ37" s="624"/>
      <c r="DR37" s="624"/>
      <c r="DS37" s="624"/>
      <c r="DT37" s="624"/>
      <c r="DU37" s="624"/>
      <c r="DV37" s="625"/>
      <c r="DW37" s="628">
        <v>7.4</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5722913</v>
      </c>
      <c r="S38" s="675"/>
      <c r="T38" s="675"/>
      <c r="U38" s="675"/>
      <c r="V38" s="675"/>
      <c r="W38" s="675"/>
      <c r="X38" s="675"/>
      <c r="Y38" s="680"/>
      <c r="Z38" s="681">
        <v>100</v>
      </c>
      <c r="AA38" s="681"/>
      <c r="AB38" s="681"/>
      <c r="AC38" s="681"/>
      <c r="AD38" s="682">
        <v>3215829</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3606</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2806</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693740</v>
      </c>
      <c r="CS38" s="626"/>
      <c r="CT38" s="626"/>
      <c r="CU38" s="626"/>
      <c r="CV38" s="626"/>
      <c r="CW38" s="626"/>
      <c r="CX38" s="626"/>
      <c r="CY38" s="627"/>
      <c r="CZ38" s="628">
        <v>12.8</v>
      </c>
      <c r="DA38" s="657"/>
      <c r="DB38" s="657"/>
      <c r="DC38" s="658"/>
      <c r="DD38" s="631">
        <v>596061</v>
      </c>
      <c r="DE38" s="626"/>
      <c r="DF38" s="626"/>
      <c r="DG38" s="626"/>
      <c r="DH38" s="626"/>
      <c r="DI38" s="626"/>
      <c r="DJ38" s="626"/>
      <c r="DK38" s="627"/>
      <c r="DL38" s="631">
        <v>532442</v>
      </c>
      <c r="DM38" s="626"/>
      <c r="DN38" s="626"/>
      <c r="DO38" s="626"/>
      <c r="DP38" s="626"/>
      <c r="DQ38" s="626"/>
      <c r="DR38" s="626"/>
      <c r="DS38" s="626"/>
      <c r="DT38" s="626"/>
      <c r="DU38" s="626"/>
      <c r="DV38" s="627"/>
      <c r="DW38" s="628">
        <v>15.6</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t="s">
        <v>173</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94</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67146</v>
      </c>
      <c r="CS39" s="624"/>
      <c r="CT39" s="624"/>
      <c r="CU39" s="624"/>
      <c r="CV39" s="624"/>
      <c r="CW39" s="624"/>
      <c r="CX39" s="624"/>
      <c r="CY39" s="625"/>
      <c r="CZ39" s="628">
        <v>1.2</v>
      </c>
      <c r="DA39" s="657"/>
      <c r="DB39" s="657"/>
      <c r="DC39" s="658"/>
      <c r="DD39" s="631" t="s">
        <v>238</v>
      </c>
      <c r="DE39" s="624"/>
      <c r="DF39" s="624"/>
      <c r="DG39" s="624"/>
      <c r="DH39" s="624"/>
      <c r="DI39" s="624"/>
      <c r="DJ39" s="624"/>
      <c r="DK39" s="625"/>
      <c r="DL39" s="631" t="s">
        <v>173</v>
      </c>
      <c r="DM39" s="624"/>
      <c r="DN39" s="624"/>
      <c r="DO39" s="624"/>
      <c r="DP39" s="624"/>
      <c r="DQ39" s="624"/>
      <c r="DR39" s="624"/>
      <c r="DS39" s="624"/>
      <c r="DT39" s="624"/>
      <c r="DU39" s="624"/>
      <c r="DV39" s="625"/>
      <c r="DW39" s="628" t="s">
        <v>173</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139179</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t="s">
        <v>238</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51883</v>
      </c>
      <c r="CS40" s="626"/>
      <c r="CT40" s="626"/>
      <c r="CU40" s="626"/>
      <c r="CV40" s="626"/>
      <c r="CW40" s="626"/>
      <c r="CX40" s="626"/>
      <c r="CY40" s="627"/>
      <c r="CZ40" s="628">
        <v>1</v>
      </c>
      <c r="DA40" s="657"/>
      <c r="DB40" s="657"/>
      <c r="DC40" s="658"/>
      <c r="DD40" s="631">
        <v>21883</v>
      </c>
      <c r="DE40" s="626"/>
      <c r="DF40" s="626"/>
      <c r="DG40" s="626"/>
      <c r="DH40" s="626"/>
      <c r="DI40" s="626"/>
      <c r="DJ40" s="626"/>
      <c r="DK40" s="627"/>
      <c r="DL40" s="631" t="s">
        <v>173</v>
      </c>
      <c r="DM40" s="626"/>
      <c r="DN40" s="626"/>
      <c r="DO40" s="626"/>
      <c r="DP40" s="626"/>
      <c r="DQ40" s="626"/>
      <c r="DR40" s="626"/>
      <c r="DS40" s="626"/>
      <c r="DT40" s="626"/>
      <c r="DU40" s="626"/>
      <c r="DV40" s="627"/>
      <c r="DW40" s="628" t="s">
        <v>173</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414283</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329</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173</v>
      </c>
      <c r="CS41" s="624"/>
      <c r="CT41" s="624"/>
      <c r="CU41" s="624"/>
      <c r="CV41" s="624"/>
      <c r="CW41" s="624"/>
      <c r="CX41" s="624"/>
      <c r="CY41" s="625"/>
      <c r="CZ41" s="628" t="s">
        <v>173</v>
      </c>
      <c r="DA41" s="657"/>
      <c r="DB41" s="657"/>
      <c r="DC41" s="658"/>
      <c r="DD41" s="631" t="s">
        <v>238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953985</v>
      </c>
      <c r="CS42" s="626"/>
      <c r="CT42" s="626"/>
      <c r="CU42" s="626"/>
      <c r="CV42" s="626"/>
      <c r="CW42" s="626"/>
      <c r="CX42" s="626"/>
      <c r="CY42" s="627"/>
      <c r="CZ42" s="628">
        <v>17.600000000000001</v>
      </c>
      <c r="DA42" s="629"/>
      <c r="DB42" s="629"/>
      <c r="DC42" s="630"/>
      <c r="DD42" s="631">
        <v>340726</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65546</v>
      </c>
      <c r="CS43" s="624"/>
      <c r="CT43" s="624"/>
      <c r="CU43" s="624"/>
      <c r="CV43" s="624"/>
      <c r="CW43" s="624"/>
      <c r="CX43" s="624"/>
      <c r="CY43" s="625"/>
      <c r="CZ43" s="628">
        <v>1.2</v>
      </c>
      <c r="DA43" s="657"/>
      <c r="DB43" s="657"/>
      <c r="DC43" s="658"/>
      <c r="DD43" s="631">
        <v>61321</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305</v>
      </c>
      <c r="CE44" s="652"/>
      <c r="CF44" s="620" t="s">
        <v>355</v>
      </c>
      <c r="CG44" s="621"/>
      <c r="CH44" s="621"/>
      <c r="CI44" s="621"/>
      <c r="CJ44" s="621"/>
      <c r="CK44" s="621"/>
      <c r="CL44" s="621"/>
      <c r="CM44" s="621"/>
      <c r="CN44" s="621"/>
      <c r="CO44" s="621"/>
      <c r="CP44" s="621"/>
      <c r="CQ44" s="622"/>
      <c r="CR44" s="623">
        <v>538955</v>
      </c>
      <c r="CS44" s="626"/>
      <c r="CT44" s="626"/>
      <c r="CU44" s="626"/>
      <c r="CV44" s="626"/>
      <c r="CW44" s="626"/>
      <c r="CX44" s="626"/>
      <c r="CY44" s="627"/>
      <c r="CZ44" s="628">
        <v>10</v>
      </c>
      <c r="DA44" s="629"/>
      <c r="DB44" s="629"/>
      <c r="DC44" s="630"/>
      <c r="DD44" s="631">
        <v>278294</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258330</v>
      </c>
      <c r="CS45" s="624"/>
      <c r="CT45" s="624"/>
      <c r="CU45" s="624"/>
      <c r="CV45" s="624"/>
      <c r="CW45" s="624"/>
      <c r="CX45" s="624"/>
      <c r="CY45" s="625"/>
      <c r="CZ45" s="628">
        <v>4.8</v>
      </c>
      <c r="DA45" s="657"/>
      <c r="DB45" s="657"/>
      <c r="DC45" s="658"/>
      <c r="DD45" s="631">
        <v>66291</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243590</v>
      </c>
      <c r="CS46" s="626"/>
      <c r="CT46" s="626"/>
      <c r="CU46" s="626"/>
      <c r="CV46" s="626"/>
      <c r="CW46" s="626"/>
      <c r="CX46" s="626"/>
      <c r="CY46" s="627"/>
      <c r="CZ46" s="628">
        <v>4.5</v>
      </c>
      <c r="DA46" s="629"/>
      <c r="DB46" s="629"/>
      <c r="DC46" s="630"/>
      <c r="DD46" s="631">
        <v>175568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415030</v>
      </c>
      <c r="CS47" s="624"/>
      <c r="CT47" s="624"/>
      <c r="CU47" s="624"/>
      <c r="CV47" s="624"/>
      <c r="CW47" s="624"/>
      <c r="CX47" s="624"/>
      <c r="CY47" s="625"/>
      <c r="CZ47" s="628">
        <v>7.7</v>
      </c>
      <c r="DA47" s="657"/>
      <c r="DB47" s="657"/>
      <c r="DC47" s="658"/>
      <c r="DD47" s="631">
        <v>62432</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173</v>
      </c>
      <c r="CS48" s="626"/>
      <c r="CT48" s="626"/>
      <c r="CU48" s="626"/>
      <c r="CV48" s="626"/>
      <c r="CW48" s="626"/>
      <c r="CX48" s="626"/>
      <c r="CY48" s="627"/>
      <c r="CZ48" s="628" t="s">
        <v>173</v>
      </c>
      <c r="DA48" s="629"/>
      <c r="DB48" s="629"/>
      <c r="DC48" s="630"/>
      <c r="DD48" s="631" t="s">
        <v>173</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5413486</v>
      </c>
      <c r="CS49" s="639"/>
      <c r="CT49" s="639"/>
      <c r="CU49" s="639"/>
      <c r="CV49" s="639"/>
      <c r="CW49" s="639"/>
      <c r="CX49" s="639"/>
      <c r="CY49" s="640"/>
      <c r="CZ49" s="641">
        <v>100</v>
      </c>
      <c r="DA49" s="642"/>
      <c r="DB49" s="642"/>
      <c r="DC49" s="643"/>
      <c r="DD49" s="644">
        <v>3765316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Ypw3UbhJ7BjxMFPc6fCW0JXJwB3NIgy0/GnOqwMTIjw9NYx7GDY4YHKWspqONFGPtmp7YRw42TozYJGXag23AQ==" saltValue="Iiv8iLrbxjJumn0HvT72J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5723</v>
      </c>
      <c r="R7" s="1156"/>
      <c r="S7" s="1156"/>
      <c r="T7" s="1156"/>
      <c r="U7" s="1156"/>
      <c r="V7" s="1156">
        <v>5413</v>
      </c>
      <c r="W7" s="1156"/>
      <c r="X7" s="1156"/>
      <c r="Y7" s="1156"/>
      <c r="Z7" s="1156"/>
      <c r="AA7" s="1156">
        <v>310</v>
      </c>
      <c r="AB7" s="1156"/>
      <c r="AC7" s="1156"/>
      <c r="AD7" s="1156"/>
      <c r="AE7" s="1157"/>
      <c r="AF7" s="1158">
        <v>270</v>
      </c>
      <c r="AG7" s="1159"/>
      <c r="AH7" s="1159"/>
      <c r="AI7" s="1159"/>
      <c r="AJ7" s="1160"/>
      <c r="AK7" s="1142">
        <v>0</v>
      </c>
      <c r="AL7" s="1143"/>
      <c r="AM7" s="1143"/>
      <c r="AN7" s="1143"/>
      <c r="AO7" s="1143"/>
      <c r="AP7" s="1143">
        <v>4290</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578</v>
      </c>
      <c r="BT7" s="1147"/>
      <c r="BU7" s="1147"/>
      <c r="BV7" s="1147"/>
      <c r="BW7" s="1147"/>
      <c r="BX7" s="1147"/>
      <c r="BY7" s="1147"/>
      <c r="BZ7" s="1147"/>
      <c r="CA7" s="1147"/>
      <c r="CB7" s="1147"/>
      <c r="CC7" s="1147"/>
      <c r="CD7" s="1147"/>
      <c r="CE7" s="1147"/>
      <c r="CF7" s="1147"/>
      <c r="CG7" s="1148"/>
      <c r="CH7" s="1139">
        <v>-7</v>
      </c>
      <c r="CI7" s="1140"/>
      <c r="CJ7" s="1140"/>
      <c r="CK7" s="1140"/>
      <c r="CL7" s="1141"/>
      <c r="CM7" s="1139">
        <v>21</v>
      </c>
      <c r="CN7" s="1140"/>
      <c r="CO7" s="1140"/>
      <c r="CP7" s="1140"/>
      <c r="CQ7" s="1141"/>
      <c r="CR7" s="1139">
        <v>12</v>
      </c>
      <c r="CS7" s="1140"/>
      <c r="CT7" s="1140"/>
      <c r="CU7" s="1140"/>
      <c r="CV7" s="1141"/>
      <c r="CW7" s="1139">
        <v>15</v>
      </c>
      <c r="CX7" s="1140"/>
      <c r="CY7" s="1140"/>
      <c r="CZ7" s="1140"/>
      <c r="DA7" s="1141"/>
      <c r="DB7" s="1139">
        <v>0</v>
      </c>
      <c r="DC7" s="1140"/>
      <c r="DD7" s="1140"/>
      <c r="DE7" s="1140"/>
      <c r="DF7" s="1141"/>
      <c r="DG7" s="1139">
        <v>0</v>
      </c>
      <c r="DH7" s="1140"/>
      <c r="DI7" s="1140"/>
      <c r="DJ7" s="1140"/>
      <c r="DK7" s="1141"/>
      <c r="DL7" s="1139">
        <v>0</v>
      </c>
      <c r="DM7" s="1140"/>
      <c r="DN7" s="1140"/>
      <c r="DO7" s="1140"/>
      <c r="DP7" s="1141"/>
      <c r="DQ7" s="1139">
        <v>0</v>
      </c>
      <c r="DR7" s="1140"/>
      <c r="DS7" s="1140"/>
      <c r="DT7" s="1140"/>
      <c r="DU7" s="1141"/>
      <c r="DV7" s="1166"/>
      <c r="DW7" s="1167"/>
      <c r="DX7" s="1167"/>
      <c r="DY7" s="1167"/>
      <c r="DZ7" s="1168"/>
      <c r="EA7" s="254"/>
    </row>
    <row r="8" spans="1:131" s="255" customFormat="1" ht="26.25" customHeight="1" x14ac:dyDescent="0.15">
      <c r="A8" s="261">
        <v>2</v>
      </c>
      <c r="B8" s="1088"/>
      <c r="C8" s="1089"/>
      <c r="D8" s="1089"/>
      <c r="E8" s="1089"/>
      <c r="F8" s="1089"/>
      <c r="G8" s="1089"/>
      <c r="H8" s="1089"/>
      <c r="I8" s="1089"/>
      <c r="J8" s="1089"/>
      <c r="K8" s="1089"/>
      <c r="L8" s="1089"/>
      <c r="M8" s="1089"/>
      <c r="N8" s="1089"/>
      <c r="O8" s="1089"/>
      <c r="P8" s="1090"/>
      <c r="Q8" s="1094"/>
      <c r="R8" s="1095"/>
      <c r="S8" s="1095"/>
      <c r="T8" s="1095"/>
      <c r="U8" s="1095"/>
      <c r="V8" s="1095"/>
      <c r="W8" s="1095"/>
      <c r="X8" s="1095"/>
      <c r="Y8" s="1095"/>
      <c r="Z8" s="1095"/>
      <c r="AA8" s="1095"/>
      <c r="AB8" s="1095"/>
      <c r="AC8" s="1095"/>
      <c r="AD8" s="1095"/>
      <c r="AE8" s="1096"/>
      <c r="AF8" s="1070"/>
      <c r="AG8" s="1071"/>
      <c r="AH8" s="1071"/>
      <c r="AI8" s="1071"/>
      <c r="AJ8" s="1072"/>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579</v>
      </c>
      <c r="BT8" s="1066"/>
      <c r="BU8" s="1066"/>
      <c r="BV8" s="1066"/>
      <c r="BW8" s="1066"/>
      <c r="BX8" s="1066"/>
      <c r="BY8" s="1066"/>
      <c r="BZ8" s="1066"/>
      <c r="CA8" s="1066"/>
      <c r="CB8" s="1066"/>
      <c r="CC8" s="1066"/>
      <c r="CD8" s="1066"/>
      <c r="CE8" s="1066"/>
      <c r="CF8" s="1066"/>
      <c r="CG8" s="1067"/>
      <c r="CH8" s="1040">
        <v>0</v>
      </c>
      <c r="CI8" s="1041"/>
      <c r="CJ8" s="1041"/>
      <c r="CK8" s="1041"/>
      <c r="CL8" s="1042"/>
      <c r="CM8" s="1040">
        <v>8</v>
      </c>
      <c r="CN8" s="1041"/>
      <c r="CO8" s="1041"/>
      <c r="CP8" s="1041"/>
      <c r="CQ8" s="1042"/>
      <c r="CR8" s="1040">
        <v>1</v>
      </c>
      <c r="CS8" s="1041"/>
      <c r="CT8" s="1041"/>
      <c r="CU8" s="1041"/>
      <c r="CV8" s="1042"/>
      <c r="CW8" s="1040">
        <v>0</v>
      </c>
      <c r="CX8" s="1041"/>
      <c r="CY8" s="1041"/>
      <c r="CZ8" s="1041"/>
      <c r="DA8" s="1042"/>
      <c r="DB8" s="1040">
        <v>0</v>
      </c>
      <c r="DC8" s="1041"/>
      <c r="DD8" s="1041"/>
      <c r="DE8" s="1041"/>
      <c r="DF8" s="1042"/>
      <c r="DG8" s="1040">
        <v>214</v>
      </c>
      <c r="DH8" s="1041"/>
      <c r="DI8" s="1041"/>
      <c r="DJ8" s="1041"/>
      <c r="DK8" s="1042"/>
      <c r="DL8" s="1040">
        <v>0</v>
      </c>
      <c r="DM8" s="1041"/>
      <c r="DN8" s="1041"/>
      <c r="DO8" s="1041"/>
      <c r="DP8" s="1042"/>
      <c r="DQ8" s="1040">
        <v>214</v>
      </c>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270</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173</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1374</v>
      </c>
      <c r="R28" s="1105"/>
      <c r="S28" s="1105"/>
      <c r="T28" s="1105"/>
      <c r="U28" s="1105"/>
      <c r="V28" s="1105">
        <v>1318</v>
      </c>
      <c r="W28" s="1105"/>
      <c r="X28" s="1105"/>
      <c r="Y28" s="1105"/>
      <c r="Z28" s="1105"/>
      <c r="AA28" s="1105">
        <f>Q28-V28</f>
        <v>56</v>
      </c>
      <c r="AB28" s="1105"/>
      <c r="AC28" s="1105"/>
      <c r="AD28" s="1105"/>
      <c r="AE28" s="1106"/>
      <c r="AF28" s="1107">
        <v>56</v>
      </c>
      <c r="AG28" s="1105"/>
      <c r="AH28" s="1105"/>
      <c r="AI28" s="1105"/>
      <c r="AJ28" s="1108"/>
      <c r="AK28" s="1109">
        <v>139</v>
      </c>
      <c r="AL28" s="1097"/>
      <c r="AM28" s="1097"/>
      <c r="AN28" s="1097"/>
      <c r="AO28" s="1097"/>
      <c r="AP28" s="1097">
        <v>0</v>
      </c>
      <c r="AQ28" s="1097"/>
      <c r="AR28" s="1097"/>
      <c r="AS28" s="1097"/>
      <c r="AT28" s="1097"/>
      <c r="AU28" s="1097">
        <v>0</v>
      </c>
      <c r="AV28" s="1097"/>
      <c r="AW28" s="1097"/>
      <c r="AX28" s="1097"/>
      <c r="AY28" s="1097"/>
      <c r="AZ28" s="1098"/>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1550</v>
      </c>
      <c r="R29" s="1095"/>
      <c r="S29" s="1095"/>
      <c r="T29" s="1095"/>
      <c r="U29" s="1095"/>
      <c r="V29" s="1095">
        <v>1475</v>
      </c>
      <c r="W29" s="1095"/>
      <c r="X29" s="1095"/>
      <c r="Y29" s="1095"/>
      <c r="Z29" s="1095"/>
      <c r="AA29" s="1095">
        <f>Q29-V29</f>
        <v>75</v>
      </c>
      <c r="AB29" s="1095"/>
      <c r="AC29" s="1095"/>
      <c r="AD29" s="1095"/>
      <c r="AE29" s="1096"/>
      <c r="AF29" s="1070">
        <v>75</v>
      </c>
      <c r="AG29" s="1071"/>
      <c r="AH29" s="1071"/>
      <c r="AI29" s="1071"/>
      <c r="AJ29" s="1072"/>
      <c r="AK29" s="1031">
        <v>228</v>
      </c>
      <c r="AL29" s="1022"/>
      <c r="AM29" s="1022"/>
      <c r="AN29" s="1022"/>
      <c r="AO29" s="1022"/>
      <c r="AP29" s="1022">
        <v>0</v>
      </c>
      <c r="AQ29" s="1022"/>
      <c r="AR29" s="1022"/>
      <c r="AS29" s="1022"/>
      <c r="AT29" s="1022"/>
      <c r="AU29" s="1022">
        <v>0</v>
      </c>
      <c r="AV29" s="1022"/>
      <c r="AW29" s="1022"/>
      <c r="AX29" s="1022"/>
      <c r="AY29" s="1022"/>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162</v>
      </c>
      <c r="R30" s="1095"/>
      <c r="S30" s="1095"/>
      <c r="T30" s="1095"/>
      <c r="U30" s="1095"/>
      <c r="V30" s="1095">
        <v>162</v>
      </c>
      <c r="W30" s="1095"/>
      <c r="X30" s="1095"/>
      <c r="Y30" s="1095"/>
      <c r="Z30" s="1095"/>
      <c r="AA30" s="1095">
        <v>0</v>
      </c>
      <c r="AB30" s="1095"/>
      <c r="AC30" s="1095"/>
      <c r="AD30" s="1095"/>
      <c r="AE30" s="1096"/>
      <c r="AF30" s="1070">
        <v>0</v>
      </c>
      <c r="AG30" s="1071"/>
      <c r="AH30" s="1071"/>
      <c r="AI30" s="1071"/>
      <c r="AJ30" s="1072"/>
      <c r="AK30" s="1031">
        <v>47</v>
      </c>
      <c r="AL30" s="1022"/>
      <c r="AM30" s="1022"/>
      <c r="AN30" s="1022"/>
      <c r="AO30" s="1022"/>
      <c r="AP30" s="1022">
        <v>0</v>
      </c>
      <c r="AQ30" s="1022"/>
      <c r="AR30" s="1022"/>
      <c r="AS30" s="1022"/>
      <c r="AT30" s="1022"/>
      <c r="AU30" s="1022">
        <v>0</v>
      </c>
      <c r="AV30" s="1022"/>
      <c r="AW30" s="1022"/>
      <c r="AX30" s="1022"/>
      <c r="AY30" s="1022"/>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348</v>
      </c>
      <c r="R31" s="1095"/>
      <c r="S31" s="1095"/>
      <c r="T31" s="1095"/>
      <c r="U31" s="1095"/>
      <c r="V31" s="1095">
        <v>296</v>
      </c>
      <c r="W31" s="1095"/>
      <c r="X31" s="1095"/>
      <c r="Y31" s="1095"/>
      <c r="Z31" s="1095"/>
      <c r="AA31" s="1095">
        <f>Q31-V31</f>
        <v>52</v>
      </c>
      <c r="AB31" s="1095"/>
      <c r="AC31" s="1095"/>
      <c r="AD31" s="1095"/>
      <c r="AE31" s="1096"/>
      <c r="AF31" s="1070">
        <v>446</v>
      </c>
      <c r="AG31" s="1071"/>
      <c r="AH31" s="1071"/>
      <c r="AI31" s="1071"/>
      <c r="AJ31" s="1072"/>
      <c r="AK31" s="1031">
        <v>4</v>
      </c>
      <c r="AL31" s="1022"/>
      <c r="AM31" s="1022"/>
      <c r="AN31" s="1022"/>
      <c r="AO31" s="1022"/>
      <c r="AP31" s="1022">
        <v>1060</v>
      </c>
      <c r="AQ31" s="1022"/>
      <c r="AR31" s="1022"/>
      <c r="AS31" s="1022"/>
      <c r="AT31" s="1022"/>
      <c r="AU31" s="1022"/>
      <c r="AV31" s="1022"/>
      <c r="AW31" s="1022"/>
      <c r="AX31" s="1022"/>
      <c r="AY31" s="1022"/>
      <c r="AZ31" s="1093"/>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266</v>
      </c>
      <c r="R32" s="1095"/>
      <c r="S32" s="1095"/>
      <c r="T32" s="1095"/>
      <c r="U32" s="1095"/>
      <c r="V32" s="1095">
        <v>261</v>
      </c>
      <c r="W32" s="1095"/>
      <c r="X32" s="1095"/>
      <c r="Y32" s="1095"/>
      <c r="Z32" s="1095"/>
      <c r="AA32" s="1095">
        <v>5</v>
      </c>
      <c r="AB32" s="1095"/>
      <c r="AC32" s="1095"/>
      <c r="AD32" s="1095"/>
      <c r="AE32" s="1096"/>
      <c r="AF32" s="1070">
        <v>5</v>
      </c>
      <c r="AG32" s="1071"/>
      <c r="AH32" s="1071"/>
      <c r="AI32" s="1071"/>
      <c r="AJ32" s="1072"/>
      <c r="AK32" s="1031">
        <v>140</v>
      </c>
      <c r="AL32" s="1022"/>
      <c r="AM32" s="1022"/>
      <c r="AN32" s="1022"/>
      <c r="AO32" s="1022"/>
      <c r="AP32" s="1022">
        <v>1783</v>
      </c>
      <c r="AQ32" s="1022"/>
      <c r="AR32" s="1022"/>
      <c r="AS32" s="1022"/>
      <c r="AT32" s="1022"/>
      <c r="AU32" s="1022"/>
      <c r="AV32" s="1022"/>
      <c r="AW32" s="1022"/>
      <c r="AX32" s="1022"/>
      <c r="AY32" s="1022"/>
      <c r="AZ32" s="1093"/>
      <c r="BA32" s="1093"/>
      <c r="BB32" s="1093"/>
      <c r="BC32" s="1093"/>
      <c r="BD32" s="1093"/>
      <c r="BE32" s="1083" t="s">
        <v>403</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404</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405</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582</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406</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408</v>
      </c>
      <c r="B66" s="1047"/>
      <c r="C66" s="1047"/>
      <c r="D66" s="1047"/>
      <c r="E66" s="1047"/>
      <c r="F66" s="1047"/>
      <c r="G66" s="1047"/>
      <c r="H66" s="1047"/>
      <c r="I66" s="1047"/>
      <c r="J66" s="1047"/>
      <c r="K66" s="1047"/>
      <c r="L66" s="1047"/>
      <c r="M66" s="1047"/>
      <c r="N66" s="1047"/>
      <c r="O66" s="1047"/>
      <c r="P66" s="1048"/>
      <c r="Q66" s="1052" t="s">
        <v>409</v>
      </c>
      <c r="R66" s="1053"/>
      <c r="S66" s="1053"/>
      <c r="T66" s="1053"/>
      <c r="U66" s="1054"/>
      <c r="V66" s="1052" t="s">
        <v>410</v>
      </c>
      <c r="W66" s="1053"/>
      <c r="X66" s="1053"/>
      <c r="Y66" s="1053"/>
      <c r="Z66" s="1054"/>
      <c r="AA66" s="1052" t="s">
        <v>391</v>
      </c>
      <c r="AB66" s="1053"/>
      <c r="AC66" s="1053"/>
      <c r="AD66" s="1053"/>
      <c r="AE66" s="1054"/>
      <c r="AF66" s="1058" t="s">
        <v>392</v>
      </c>
      <c r="AG66" s="1059"/>
      <c r="AH66" s="1059"/>
      <c r="AI66" s="1059"/>
      <c r="AJ66" s="1060"/>
      <c r="AK66" s="1052" t="s">
        <v>393</v>
      </c>
      <c r="AL66" s="1047"/>
      <c r="AM66" s="1047"/>
      <c r="AN66" s="1047"/>
      <c r="AO66" s="1048"/>
      <c r="AP66" s="1052" t="s">
        <v>394</v>
      </c>
      <c r="AQ66" s="1053"/>
      <c r="AR66" s="1053"/>
      <c r="AS66" s="1053"/>
      <c r="AT66" s="1054"/>
      <c r="AU66" s="1052" t="s">
        <v>411</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565</v>
      </c>
      <c r="C68" s="1037"/>
      <c r="D68" s="1037"/>
      <c r="E68" s="1037"/>
      <c r="F68" s="1037"/>
      <c r="G68" s="1037"/>
      <c r="H68" s="1037"/>
      <c r="I68" s="1037"/>
      <c r="J68" s="1037"/>
      <c r="K68" s="1037"/>
      <c r="L68" s="1037"/>
      <c r="M68" s="1037"/>
      <c r="N68" s="1037"/>
      <c r="O68" s="1037"/>
      <c r="P68" s="1038"/>
      <c r="Q68" s="1039">
        <v>6148</v>
      </c>
      <c r="R68" s="1033"/>
      <c r="S68" s="1033"/>
      <c r="T68" s="1033"/>
      <c r="U68" s="1033"/>
      <c r="V68" s="1033">
        <v>6145</v>
      </c>
      <c r="W68" s="1033"/>
      <c r="X68" s="1033"/>
      <c r="Y68" s="1033"/>
      <c r="Z68" s="1033"/>
      <c r="AA68" s="1033">
        <v>3</v>
      </c>
      <c r="AB68" s="1033"/>
      <c r="AC68" s="1033"/>
      <c r="AD68" s="1033"/>
      <c r="AE68" s="1033"/>
      <c r="AF68" s="1033">
        <v>0</v>
      </c>
      <c r="AG68" s="1033"/>
      <c r="AH68" s="1033"/>
      <c r="AI68" s="1033"/>
      <c r="AJ68" s="1033"/>
      <c r="AK68" s="1033">
        <v>0</v>
      </c>
      <c r="AL68" s="1033"/>
      <c r="AM68" s="1033"/>
      <c r="AN68" s="1033"/>
      <c r="AO68" s="1033"/>
      <c r="AP68" s="1033">
        <v>5011</v>
      </c>
      <c r="AQ68" s="1033"/>
      <c r="AR68" s="1033"/>
      <c r="AS68" s="1033"/>
      <c r="AT68" s="1033"/>
      <c r="AU68" s="1033"/>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566</v>
      </c>
      <c r="C69" s="1026"/>
      <c r="D69" s="1026"/>
      <c r="E69" s="1026"/>
      <c r="F69" s="1026"/>
      <c r="G69" s="1026"/>
      <c r="H69" s="1026"/>
      <c r="I69" s="1026"/>
      <c r="J69" s="1026"/>
      <c r="K69" s="1026"/>
      <c r="L69" s="1026"/>
      <c r="M69" s="1026"/>
      <c r="N69" s="1026"/>
      <c r="O69" s="1026"/>
      <c r="P69" s="1027"/>
      <c r="Q69" s="1028">
        <v>1703</v>
      </c>
      <c r="R69" s="1022"/>
      <c r="S69" s="1022"/>
      <c r="T69" s="1022"/>
      <c r="U69" s="1022"/>
      <c r="V69" s="1022">
        <v>1677</v>
      </c>
      <c r="W69" s="1022"/>
      <c r="X69" s="1022"/>
      <c r="Y69" s="1022"/>
      <c r="Z69" s="1022"/>
      <c r="AA69" s="1022">
        <v>26</v>
      </c>
      <c r="AB69" s="1022"/>
      <c r="AC69" s="1022"/>
      <c r="AD69" s="1022"/>
      <c r="AE69" s="1022"/>
      <c r="AF69" s="1022">
        <v>26</v>
      </c>
      <c r="AG69" s="1022"/>
      <c r="AH69" s="1022"/>
      <c r="AI69" s="1022"/>
      <c r="AJ69" s="1022"/>
      <c r="AK69" s="1022">
        <v>45</v>
      </c>
      <c r="AL69" s="1022"/>
      <c r="AM69" s="1022"/>
      <c r="AN69" s="1022"/>
      <c r="AO69" s="1022"/>
      <c r="AP69" s="1022">
        <v>1674</v>
      </c>
      <c r="AQ69" s="1022"/>
      <c r="AR69" s="1022"/>
      <c r="AS69" s="1022"/>
      <c r="AT69" s="1022"/>
      <c r="AU69" s="1022"/>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567</v>
      </c>
      <c r="C70" s="1026"/>
      <c r="D70" s="1026"/>
      <c r="E70" s="1026"/>
      <c r="F70" s="1026"/>
      <c r="G70" s="1026"/>
      <c r="H70" s="1026"/>
      <c r="I70" s="1026"/>
      <c r="J70" s="1026"/>
      <c r="K70" s="1026"/>
      <c r="L70" s="1026"/>
      <c r="M70" s="1026"/>
      <c r="N70" s="1026"/>
      <c r="O70" s="1026"/>
      <c r="P70" s="1027"/>
      <c r="Q70" s="1028">
        <v>57</v>
      </c>
      <c r="R70" s="1022"/>
      <c r="S70" s="1022"/>
      <c r="T70" s="1022"/>
      <c r="U70" s="1022"/>
      <c r="V70" s="1022">
        <v>56</v>
      </c>
      <c r="W70" s="1022"/>
      <c r="X70" s="1022"/>
      <c r="Y70" s="1022"/>
      <c r="Z70" s="1022"/>
      <c r="AA70" s="1022">
        <v>1</v>
      </c>
      <c r="AB70" s="1022"/>
      <c r="AC70" s="1022"/>
      <c r="AD70" s="1022"/>
      <c r="AE70" s="1022"/>
      <c r="AF70" s="1022">
        <v>1</v>
      </c>
      <c r="AG70" s="1022"/>
      <c r="AH70" s="1022"/>
      <c r="AI70" s="1022"/>
      <c r="AJ70" s="1022"/>
      <c r="AK70" s="1022">
        <v>0</v>
      </c>
      <c r="AL70" s="1022"/>
      <c r="AM70" s="1022"/>
      <c r="AN70" s="1022"/>
      <c r="AO70" s="1022"/>
      <c r="AP70" s="1022">
        <v>0</v>
      </c>
      <c r="AQ70" s="1022"/>
      <c r="AR70" s="1022"/>
      <c r="AS70" s="1022"/>
      <c r="AT70" s="1022"/>
      <c r="AU70" s="1022"/>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568</v>
      </c>
      <c r="C71" s="1026"/>
      <c r="D71" s="1026"/>
      <c r="E71" s="1026"/>
      <c r="F71" s="1026"/>
      <c r="G71" s="1026"/>
      <c r="H71" s="1026"/>
      <c r="I71" s="1026"/>
      <c r="J71" s="1026"/>
      <c r="K71" s="1026"/>
      <c r="L71" s="1026"/>
      <c r="M71" s="1026"/>
      <c r="N71" s="1026"/>
      <c r="O71" s="1026"/>
      <c r="P71" s="1027"/>
      <c r="Q71" s="1028">
        <v>373</v>
      </c>
      <c r="R71" s="1022"/>
      <c r="S71" s="1022"/>
      <c r="T71" s="1022"/>
      <c r="U71" s="1022"/>
      <c r="V71" s="1022">
        <v>372</v>
      </c>
      <c r="W71" s="1022"/>
      <c r="X71" s="1022"/>
      <c r="Y71" s="1022"/>
      <c r="Z71" s="1022"/>
      <c r="AA71" s="1022">
        <v>1</v>
      </c>
      <c r="AB71" s="1022"/>
      <c r="AC71" s="1022"/>
      <c r="AD71" s="1022"/>
      <c r="AE71" s="1022"/>
      <c r="AF71" s="1022">
        <v>1</v>
      </c>
      <c r="AG71" s="1022"/>
      <c r="AH71" s="1022"/>
      <c r="AI71" s="1022"/>
      <c r="AJ71" s="1022"/>
      <c r="AK71" s="1022">
        <v>61</v>
      </c>
      <c r="AL71" s="1022"/>
      <c r="AM71" s="1022"/>
      <c r="AN71" s="1022"/>
      <c r="AO71" s="1022"/>
      <c r="AP71" s="1022">
        <v>563</v>
      </c>
      <c r="AQ71" s="1022"/>
      <c r="AR71" s="1022"/>
      <c r="AS71" s="1022"/>
      <c r="AT71" s="1022"/>
      <c r="AU71" s="1022"/>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569</v>
      </c>
      <c r="C72" s="1026"/>
      <c r="D72" s="1026"/>
      <c r="E72" s="1026"/>
      <c r="F72" s="1026"/>
      <c r="G72" s="1026"/>
      <c r="H72" s="1026"/>
      <c r="I72" s="1026"/>
      <c r="J72" s="1026"/>
      <c r="K72" s="1026"/>
      <c r="L72" s="1026"/>
      <c r="M72" s="1026"/>
      <c r="N72" s="1026"/>
      <c r="O72" s="1026"/>
      <c r="P72" s="1027"/>
      <c r="Q72" s="1028">
        <v>4213</v>
      </c>
      <c r="R72" s="1022"/>
      <c r="S72" s="1022"/>
      <c r="T72" s="1022"/>
      <c r="U72" s="1022"/>
      <c r="V72" s="1022">
        <v>4204</v>
      </c>
      <c r="W72" s="1022"/>
      <c r="X72" s="1022"/>
      <c r="Y72" s="1022"/>
      <c r="Z72" s="1022"/>
      <c r="AA72" s="1022">
        <v>9</v>
      </c>
      <c r="AB72" s="1022"/>
      <c r="AC72" s="1022"/>
      <c r="AD72" s="1022"/>
      <c r="AE72" s="1022"/>
      <c r="AF72" s="1022">
        <v>9</v>
      </c>
      <c r="AG72" s="1022"/>
      <c r="AH72" s="1022"/>
      <c r="AI72" s="1022"/>
      <c r="AJ72" s="1022"/>
      <c r="AK72" s="1022">
        <v>53</v>
      </c>
      <c r="AL72" s="1022"/>
      <c r="AM72" s="1022"/>
      <c r="AN72" s="1022"/>
      <c r="AO72" s="1022"/>
      <c r="AP72" s="1022">
        <v>264</v>
      </c>
      <c r="AQ72" s="1022"/>
      <c r="AR72" s="1022"/>
      <c r="AS72" s="1022"/>
      <c r="AT72" s="1022"/>
      <c r="AU72" s="1022"/>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570</v>
      </c>
      <c r="C73" s="1026"/>
      <c r="D73" s="1026"/>
      <c r="E73" s="1026"/>
      <c r="F73" s="1026"/>
      <c r="G73" s="1026"/>
      <c r="H73" s="1026"/>
      <c r="I73" s="1026"/>
      <c r="J73" s="1026"/>
      <c r="K73" s="1026"/>
      <c r="L73" s="1026"/>
      <c r="M73" s="1026"/>
      <c r="N73" s="1026"/>
      <c r="O73" s="1026"/>
      <c r="P73" s="1027"/>
      <c r="Q73" s="1028">
        <v>4319</v>
      </c>
      <c r="R73" s="1022"/>
      <c r="S73" s="1022"/>
      <c r="T73" s="1022"/>
      <c r="U73" s="1022"/>
      <c r="V73" s="1022">
        <v>4337</v>
      </c>
      <c r="W73" s="1022"/>
      <c r="X73" s="1022"/>
      <c r="Y73" s="1022"/>
      <c r="Z73" s="1022"/>
      <c r="AA73" s="1022">
        <v>-18</v>
      </c>
      <c r="AB73" s="1022"/>
      <c r="AC73" s="1022"/>
      <c r="AD73" s="1022"/>
      <c r="AE73" s="1022"/>
      <c r="AF73" s="1022">
        <v>6537</v>
      </c>
      <c r="AG73" s="1022"/>
      <c r="AH73" s="1022"/>
      <c r="AI73" s="1022"/>
      <c r="AJ73" s="1022"/>
      <c r="AK73" s="1022">
        <v>0</v>
      </c>
      <c r="AL73" s="1022"/>
      <c r="AM73" s="1022"/>
      <c r="AN73" s="1022"/>
      <c r="AO73" s="1022"/>
      <c r="AP73" s="1022">
        <v>0</v>
      </c>
      <c r="AQ73" s="1022"/>
      <c r="AR73" s="1022"/>
      <c r="AS73" s="1022"/>
      <c r="AT73" s="1022"/>
      <c r="AU73" s="1022"/>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571</v>
      </c>
      <c r="C74" s="1026"/>
      <c r="D74" s="1026"/>
      <c r="E74" s="1026"/>
      <c r="F74" s="1026"/>
      <c r="G74" s="1026"/>
      <c r="H74" s="1026"/>
      <c r="I74" s="1026"/>
      <c r="J74" s="1026"/>
      <c r="K74" s="1026"/>
      <c r="L74" s="1026"/>
      <c r="M74" s="1026"/>
      <c r="N74" s="1026"/>
      <c r="O74" s="1026"/>
      <c r="P74" s="1027"/>
      <c r="Q74" s="1028">
        <v>1174</v>
      </c>
      <c r="R74" s="1022"/>
      <c r="S74" s="1022"/>
      <c r="T74" s="1022"/>
      <c r="U74" s="1022"/>
      <c r="V74" s="1022">
        <v>1130</v>
      </c>
      <c r="W74" s="1022"/>
      <c r="X74" s="1022"/>
      <c r="Y74" s="1022"/>
      <c r="Z74" s="1022"/>
      <c r="AA74" s="1022">
        <v>44</v>
      </c>
      <c r="AB74" s="1022"/>
      <c r="AC74" s="1022"/>
      <c r="AD74" s="1022"/>
      <c r="AE74" s="1022"/>
      <c r="AF74" s="1022">
        <v>44</v>
      </c>
      <c r="AG74" s="1022"/>
      <c r="AH74" s="1022"/>
      <c r="AI74" s="1022"/>
      <c r="AJ74" s="1022"/>
      <c r="AK74" s="1022">
        <v>0</v>
      </c>
      <c r="AL74" s="1022"/>
      <c r="AM74" s="1022"/>
      <c r="AN74" s="1022"/>
      <c r="AO74" s="1022"/>
      <c r="AP74" s="1022">
        <v>0</v>
      </c>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572</v>
      </c>
      <c r="C75" s="1026"/>
      <c r="D75" s="1026"/>
      <c r="E75" s="1026"/>
      <c r="F75" s="1026"/>
      <c r="G75" s="1026"/>
      <c r="H75" s="1026"/>
      <c r="I75" s="1026"/>
      <c r="J75" s="1026"/>
      <c r="K75" s="1026"/>
      <c r="L75" s="1026"/>
      <c r="M75" s="1026"/>
      <c r="N75" s="1026"/>
      <c r="O75" s="1026"/>
      <c r="P75" s="1027"/>
      <c r="Q75" s="1029">
        <v>250623</v>
      </c>
      <c r="R75" s="1030"/>
      <c r="S75" s="1030"/>
      <c r="T75" s="1030"/>
      <c r="U75" s="1031"/>
      <c r="V75" s="1032">
        <v>237946</v>
      </c>
      <c r="W75" s="1030"/>
      <c r="X75" s="1030"/>
      <c r="Y75" s="1030"/>
      <c r="Z75" s="1031"/>
      <c r="AA75" s="1032">
        <v>12677</v>
      </c>
      <c r="AB75" s="1030"/>
      <c r="AC75" s="1030"/>
      <c r="AD75" s="1030"/>
      <c r="AE75" s="1031"/>
      <c r="AF75" s="1032">
        <v>12677</v>
      </c>
      <c r="AG75" s="1030"/>
      <c r="AH75" s="1030"/>
      <c r="AI75" s="1030"/>
      <c r="AJ75" s="1031"/>
      <c r="AK75" s="1032">
        <v>923</v>
      </c>
      <c r="AL75" s="1030"/>
      <c r="AM75" s="1030"/>
      <c r="AN75" s="1030"/>
      <c r="AO75" s="1031"/>
      <c r="AP75" s="1032">
        <v>0</v>
      </c>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573</v>
      </c>
      <c r="C76" s="1026"/>
      <c r="D76" s="1026"/>
      <c r="E76" s="1026"/>
      <c r="F76" s="1026"/>
      <c r="G76" s="1026"/>
      <c r="H76" s="1026"/>
      <c r="I76" s="1026"/>
      <c r="J76" s="1026"/>
      <c r="K76" s="1026"/>
      <c r="L76" s="1026"/>
      <c r="M76" s="1026"/>
      <c r="N76" s="1026"/>
      <c r="O76" s="1026"/>
      <c r="P76" s="1027"/>
      <c r="Q76" s="1029">
        <v>9184</v>
      </c>
      <c r="R76" s="1030"/>
      <c r="S76" s="1030"/>
      <c r="T76" s="1030"/>
      <c r="U76" s="1031"/>
      <c r="V76" s="1032">
        <v>9066</v>
      </c>
      <c r="W76" s="1030"/>
      <c r="X76" s="1030"/>
      <c r="Y76" s="1030"/>
      <c r="Z76" s="1031"/>
      <c r="AA76" s="1032">
        <v>118</v>
      </c>
      <c r="AB76" s="1030"/>
      <c r="AC76" s="1030"/>
      <c r="AD76" s="1030"/>
      <c r="AE76" s="1031"/>
      <c r="AF76" s="1032">
        <v>0</v>
      </c>
      <c r="AG76" s="1030"/>
      <c r="AH76" s="1030"/>
      <c r="AI76" s="1030"/>
      <c r="AJ76" s="1031"/>
      <c r="AK76" s="1032">
        <v>15</v>
      </c>
      <c r="AL76" s="1030"/>
      <c r="AM76" s="1030"/>
      <c r="AN76" s="1030"/>
      <c r="AO76" s="1031"/>
      <c r="AP76" s="1032">
        <v>0</v>
      </c>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574</v>
      </c>
      <c r="C77" s="1026"/>
      <c r="D77" s="1026"/>
      <c r="E77" s="1026"/>
      <c r="F77" s="1026"/>
      <c r="G77" s="1026"/>
      <c r="H77" s="1026"/>
      <c r="I77" s="1026"/>
      <c r="J77" s="1026"/>
      <c r="K77" s="1026"/>
      <c r="L77" s="1026"/>
      <c r="M77" s="1026"/>
      <c r="N77" s="1026"/>
      <c r="O77" s="1026"/>
      <c r="P77" s="1027"/>
      <c r="Q77" s="1029">
        <v>1536</v>
      </c>
      <c r="R77" s="1030"/>
      <c r="S77" s="1030"/>
      <c r="T77" s="1030"/>
      <c r="U77" s="1031"/>
      <c r="V77" s="1032">
        <v>1535</v>
      </c>
      <c r="W77" s="1030"/>
      <c r="X77" s="1030"/>
      <c r="Y77" s="1030"/>
      <c r="Z77" s="1031"/>
      <c r="AA77" s="1032">
        <v>1</v>
      </c>
      <c r="AB77" s="1030"/>
      <c r="AC77" s="1030"/>
      <c r="AD77" s="1030"/>
      <c r="AE77" s="1031"/>
      <c r="AF77" s="1032">
        <v>0</v>
      </c>
      <c r="AG77" s="1030"/>
      <c r="AH77" s="1030"/>
      <c r="AI77" s="1030"/>
      <c r="AJ77" s="1031"/>
      <c r="AK77" s="1032">
        <v>0</v>
      </c>
      <c r="AL77" s="1030"/>
      <c r="AM77" s="1030"/>
      <c r="AN77" s="1030"/>
      <c r="AO77" s="1031"/>
      <c r="AP77" s="1032">
        <v>0</v>
      </c>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575</v>
      </c>
      <c r="C78" s="1026"/>
      <c r="D78" s="1026"/>
      <c r="E78" s="1026"/>
      <c r="F78" s="1026"/>
      <c r="G78" s="1026"/>
      <c r="H78" s="1026"/>
      <c r="I78" s="1026"/>
      <c r="J78" s="1026"/>
      <c r="K78" s="1026"/>
      <c r="L78" s="1026"/>
      <c r="M78" s="1026"/>
      <c r="N78" s="1026"/>
      <c r="O78" s="1026"/>
      <c r="P78" s="1027"/>
      <c r="Q78" s="1028">
        <v>1</v>
      </c>
      <c r="R78" s="1022"/>
      <c r="S78" s="1022"/>
      <c r="T78" s="1022"/>
      <c r="U78" s="1022"/>
      <c r="V78" s="1022">
        <v>1</v>
      </c>
      <c r="W78" s="1022"/>
      <c r="X78" s="1022"/>
      <c r="Y78" s="1022"/>
      <c r="Z78" s="1022"/>
      <c r="AA78" s="1022">
        <v>0</v>
      </c>
      <c r="AB78" s="1022"/>
      <c r="AC78" s="1022"/>
      <c r="AD78" s="1022"/>
      <c r="AE78" s="1022"/>
      <c r="AF78" s="1022">
        <v>0</v>
      </c>
      <c r="AG78" s="1022"/>
      <c r="AH78" s="1022"/>
      <c r="AI78" s="1022"/>
      <c r="AJ78" s="1022"/>
      <c r="AK78" s="1022">
        <v>0</v>
      </c>
      <c r="AL78" s="1022"/>
      <c r="AM78" s="1022"/>
      <c r="AN78" s="1022"/>
      <c r="AO78" s="1022"/>
      <c r="AP78" s="1022">
        <v>0</v>
      </c>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t="s">
        <v>576</v>
      </c>
      <c r="C79" s="1026"/>
      <c r="D79" s="1026"/>
      <c r="E79" s="1026"/>
      <c r="F79" s="1026"/>
      <c r="G79" s="1026"/>
      <c r="H79" s="1026"/>
      <c r="I79" s="1026"/>
      <c r="J79" s="1026"/>
      <c r="K79" s="1026"/>
      <c r="L79" s="1026"/>
      <c r="M79" s="1026"/>
      <c r="N79" s="1026"/>
      <c r="O79" s="1026"/>
      <c r="P79" s="1027"/>
      <c r="Q79" s="1028">
        <v>60</v>
      </c>
      <c r="R79" s="1022"/>
      <c r="S79" s="1022"/>
      <c r="T79" s="1022"/>
      <c r="U79" s="1022"/>
      <c r="V79" s="1022">
        <v>59</v>
      </c>
      <c r="W79" s="1022"/>
      <c r="X79" s="1022"/>
      <c r="Y79" s="1022"/>
      <c r="Z79" s="1022"/>
      <c r="AA79" s="1022">
        <v>1</v>
      </c>
      <c r="AB79" s="1022"/>
      <c r="AC79" s="1022"/>
      <c r="AD79" s="1022"/>
      <c r="AE79" s="1022"/>
      <c r="AF79" s="1022">
        <v>0</v>
      </c>
      <c r="AG79" s="1022"/>
      <c r="AH79" s="1022"/>
      <c r="AI79" s="1022"/>
      <c r="AJ79" s="1022"/>
      <c r="AK79" s="1022">
        <v>24</v>
      </c>
      <c r="AL79" s="1022"/>
      <c r="AM79" s="1022"/>
      <c r="AN79" s="1022"/>
      <c r="AO79" s="1022"/>
      <c r="AP79" s="1022">
        <v>0</v>
      </c>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t="s">
        <v>577</v>
      </c>
      <c r="C80" s="1026"/>
      <c r="D80" s="1026"/>
      <c r="E80" s="1026"/>
      <c r="F80" s="1026"/>
      <c r="G80" s="1026"/>
      <c r="H80" s="1026"/>
      <c r="I80" s="1026"/>
      <c r="J80" s="1026"/>
      <c r="K80" s="1026"/>
      <c r="L80" s="1026"/>
      <c r="M80" s="1026"/>
      <c r="N80" s="1026"/>
      <c r="O80" s="1026"/>
      <c r="P80" s="1027"/>
      <c r="Q80" s="1028">
        <v>39</v>
      </c>
      <c r="R80" s="1022"/>
      <c r="S80" s="1022"/>
      <c r="T80" s="1022"/>
      <c r="U80" s="1022"/>
      <c r="V80" s="1022">
        <v>37</v>
      </c>
      <c r="W80" s="1022"/>
      <c r="X80" s="1022"/>
      <c r="Y80" s="1022"/>
      <c r="Z80" s="1022"/>
      <c r="AA80" s="1022">
        <v>2</v>
      </c>
      <c r="AB80" s="1022"/>
      <c r="AC80" s="1022"/>
      <c r="AD80" s="1022"/>
      <c r="AE80" s="1022"/>
      <c r="AF80" s="1022">
        <v>0</v>
      </c>
      <c r="AG80" s="1022"/>
      <c r="AH80" s="1022"/>
      <c r="AI80" s="1022"/>
      <c r="AJ80" s="1022"/>
      <c r="AK80" s="1022">
        <v>0</v>
      </c>
      <c r="AL80" s="1022"/>
      <c r="AM80" s="1022"/>
      <c r="AN80" s="1022"/>
      <c r="AO80" s="1022"/>
      <c r="AP80" s="1022">
        <v>0</v>
      </c>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304</v>
      </c>
      <c r="AG109" s="945"/>
      <c r="AH109" s="945"/>
      <c r="AI109" s="945"/>
      <c r="AJ109" s="946"/>
      <c r="AK109" s="947" t="s">
        <v>303</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304</v>
      </c>
      <c r="BW109" s="945"/>
      <c r="BX109" s="945"/>
      <c r="BY109" s="945"/>
      <c r="BZ109" s="946"/>
      <c r="CA109" s="947" t="s">
        <v>303</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304</v>
      </c>
      <c r="DM109" s="945"/>
      <c r="DN109" s="945"/>
      <c r="DO109" s="945"/>
      <c r="DP109" s="946"/>
      <c r="DQ109" s="947" t="s">
        <v>303</v>
      </c>
      <c r="DR109" s="945"/>
      <c r="DS109" s="945"/>
      <c r="DT109" s="945"/>
      <c r="DU109" s="946"/>
      <c r="DV109" s="947" t="s">
        <v>422</v>
      </c>
      <c r="DW109" s="945"/>
      <c r="DX109" s="945"/>
      <c r="DY109" s="945"/>
      <c r="DZ109" s="976"/>
    </row>
    <row r="110" spans="1:131" s="246" customFormat="1" ht="26.25" customHeight="1" x14ac:dyDescent="0.15">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430353</v>
      </c>
      <c r="AB110" s="938"/>
      <c r="AC110" s="938"/>
      <c r="AD110" s="938"/>
      <c r="AE110" s="939"/>
      <c r="AF110" s="940">
        <v>432323</v>
      </c>
      <c r="AG110" s="938"/>
      <c r="AH110" s="938"/>
      <c r="AI110" s="938"/>
      <c r="AJ110" s="939"/>
      <c r="AK110" s="940">
        <v>416035</v>
      </c>
      <c r="AL110" s="938"/>
      <c r="AM110" s="938"/>
      <c r="AN110" s="938"/>
      <c r="AO110" s="939"/>
      <c r="AP110" s="941">
        <v>13.6</v>
      </c>
      <c r="AQ110" s="942"/>
      <c r="AR110" s="942"/>
      <c r="AS110" s="942"/>
      <c r="AT110" s="943"/>
      <c r="AU110" s="977" t="s">
        <v>73</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4496762</v>
      </c>
      <c r="BR110" s="885"/>
      <c r="BS110" s="885"/>
      <c r="BT110" s="885"/>
      <c r="BU110" s="885"/>
      <c r="BV110" s="885">
        <v>4423645</v>
      </c>
      <c r="BW110" s="885"/>
      <c r="BX110" s="885"/>
      <c r="BY110" s="885"/>
      <c r="BZ110" s="885"/>
      <c r="CA110" s="885">
        <v>4290065</v>
      </c>
      <c r="CB110" s="885"/>
      <c r="CC110" s="885"/>
      <c r="CD110" s="885"/>
      <c r="CE110" s="885"/>
      <c r="CF110" s="909">
        <v>140.4</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428</v>
      </c>
      <c r="DH110" s="885"/>
      <c r="DI110" s="885"/>
      <c r="DJ110" s="885"/>
      <c r="DK110" s="885"/>
      <c r="DL110" s="885" t="s">
        <v>428</v>
      </c>
      <c r="DM110" s="885"/>
      <c r="DN110" s="885"/>
      <c r="DO110" s="885"/>
      <c r="DP110" s="885"/>
      <c r="DQ110" s="885" t="s">
        <v>428</v>
      </c>
      <c r="DR110" s="885"/>
      <c r="DS110" s="885"/>
      <c r="DT110" s="885"/>
      <c r="DU110" s="885"/>
      <c r="DV110" s="886" t="s">
        <v>428</v>
      </c>
      <c r="DW110" s="886"/>
      <c r="DX110" s="886"/>
      <c r="DY110" s="886"/>
      <c r="DZ110" s="887"/>
    </row>
    <row r="111" spans="1:131" s="246" customFormat="1" ht="26.25" customHeight="1" x14ac:dyDescent="0.15">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428</v>
      </c>
      <c r="AB111" s="966"/>
      <c r="AC111" s="966"/>
      <c r="AD111" s="966"/>
      <c r="AE111" s="967"/>
      <c r="AF111" s="968" t="s">
        <v>428</v>
      </c>
      <c r="AG111" s="966"/>
      <c r="AH111" s="966"/>
      <c r="AI111" s="966"/>
      <c r="AJ111" s="967"/>
      <c r="AK111" s="968" t="s">
        <v>428</v>
      </c>
      <c r="AL111" s="966"/>
      <c r="AM111" s="966"/>
      <c r="AN111" s="966"/>
      <c r="AO111" s="967"/>
      <c r="AP111" s="969" t="s">
        <v>173</v>
      </c>
      <c r="AQ111" s="970"/>
      <c r="AR111" s="970"/>
      <c r="AS111" s="970"/>
      <c r="AT111" s="971"/>
      <c r="AU111" s="979"/>
      <c r="AV111" s="980"/>
      <c r="AW111" s="980"/>
      <c r="AX111" s="980"/>
      <c r="AY111" s="980"/>
      <c r="AZ111" s="855" t="s">
        <v>430</v>
      </c>
      <c r="BA111" s="790"/>
      <c r="BB111" s="790"/>
      <c r="BC111" s="790"/>
      <c r="BD111" s="790"/>
      <c r="BE111" s="790"/>
      <c r="BF111" s="790"/>
      <c r="BG111" s="790"/>
      <c r="BH111" s="790"/>
      <c r="BI111" s="790"/>
      <c r="BJ111" s="790"/>
      <c r="BK111" s="790"/>
      <c r="BL111" s="790"/>
      <c r="BM111" s="790"/>
      <c r="BN111" s="790"/>
      <c r="BO111" s="790"/>
      <c r="BP111" s="791"/>
      <c r="BQ111" s="856">
        <v>352217</v>
      </c>
      <c r="BR111" s="857"/>
      <c r="BS111" s="857"/>
      <c r="BT111" s="857"/>
      <c r="BU111" s="857"/>
      <c r="BV111" s="857">
        <v>264364</v>
      </c>
      <c r="BW111" s="857"/>
      <c r="BX111" s="857"/>
      <c r="BY111" s="857"/>
      <c r="BZ111" s="857"/>
      <c r="CA111" s="857">
        <v>235774</v>
      </c>
      <c r="CB111" s="857"/>
      <c r="CC111" s="857"/>
      <c r="CD111" s="857"/>
      <c r="CE111" s="857"/>
      <c r="CF111" s="918">
        <v>7.7</v>
      </c>
      <c r="CG111" s="919"/>
      <c r="CH111" s="919"/>
      <c r="CI111" s="919"/>
      <c r="CJ111" s="919"/>
      <c r="CK111" s="974"/>
      <c r="CL111" s="861"/>
      <c r="CM111" s="864" t="s">
        <v>431</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406</v>
      </c>
      <c r="DH111" s="857"/>
      <c r="DI111" s="857"/>
      <c r="DJ111" s="857"/>
      <c r="DK111" s="857"/>
      <c r="DL111" s="857" t="s">
        <v>173</v>
      </c>
      <c r="DM111" s="857"/>
      <c r="DN111" s="857"/>
      <c r="DO111" s="857"/>
      <c r="DP111" s="857"/>
      <c r="DQ111" s="857" t="s">
        <v>173</v>
      </c>
      <c r="DR111" s="857"/>
      <c r="DS111" s="857"/>
      <c r="DT111" s="857"/>
      <c r="DU111" s="857"/>
      <c r="DV111" s="834" t="s">
        <v>428</v>
      </c>
      <c r="DW111" s="834"/>
      <c r="DX111" s="834"/>
      <c r="DY111" s="834"/>
      <c r="DZ111" s="835"/>
    </row>
    <row r="112" spans="1:131" s="246" customFormat="1" ht="26.25" customHeight="1" x14ac:dyDescent="0.15">
      <c r="A112" s="959" t="s">
        <v>432</v>
      </c>
      <c r="B112" s="960"/>
      <c r="C112" s="790" t="s">
        <v>433</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428</v>
      </c>
      <c r="AB112" s="820"/>
      <c r="AC112" s="820"/>
      <c r="AD112" s="820"/>
      <c r="AE112" s="821"/>
      <c r="AF112" s="822" t="s">
        <v>406</v>
      </c>
      <c r="AG112" s="820"/>
      <c r="AH112" s="820"/>
      <c r="AI112" s="820"/>
      <c r="AJ112" s="821"/>
      <c r="AK112" s="822" t="s">
        <v>173</v>
      </c>
      <c r="AL112" s="820"/>
      <c r="AM112" s="820"/>
      <c r="AN112" s="820"/>
      <c r="AO112" s="821"/>
      <c r="AP112" s="867" t="s">
        <v>173</v>
      </c>
      <c r="AQ112" s="868"/>
      <c r="AR112" s="868"/>
      <c r="AS112" s="868"/>
      <c r="AT112" s="869"/>
      <c r="AU112" s="979"/>
      <c r="AV112" s="980"/>
      <c r="AW112" s="980"/>
      <c r="AX112" s="980"/>
      <c r="AY112" s="980"/>
      <c r="AZ112" s="855" t="s">
        <v>434</v>
      </c>
      <c r="BA112" s="790"/>
      <c r="BB112" s="790"/>
      <c r="BC112" s="790"/>
      <c r="BD112" s="790"/>
      <c r="BE112" s="790"/>
      <c r="BF112" s="790"/>
      <c r="BG112" s="790"/>
      <c r="BH112" s="790"/>
      <c r="BI112" s="790"/>
      <c r="BJ112" s="790"/>
      <c r="BK112" s="790"/>
      <c r="BL112" s="790"/>
      <c r="BM112" s="790"/>
      <c r="BN112" s="790"/>
      <c r="BO112" s="790"/>
      <c r="BP112" s="791"/>
      <c r="BQ112" s="856">
        <v>1370282</v>
      </c>
      <c r="BR112" s="857"/>
      <c r="BS112" s="857"/>
      <c r="BT112" s="857"/>
      <c r="BU112" s="857"/>
      <c r="BV112" s="857">
        <v>1343425</v>
      </c>
      <c r="BW112" s="857"/>
      <c r="BX112" s="857"/>
      <c r="BY112" s="857"/>
      <c r="BZ112" s="857"/>
      <c r="CA112" s="857">
        <v>1310905</v>
      </c>
      <c r="CB112" s="857"/>
      <c r="CC112" s="857"/>
      <c r="CD112" s="857"/>
      <c r="CE112" s="857"/>
      <c r="CF112" s="918">
        <v>42.9</v>
      </c>
      <c r="CG112" s="919"/>
      <c r="CH112" s="919"/>
      <c r="CI112" s="919"/>
      <c r="CJ112" s="919"/>
      <c r="CK112" s="974"/>
      <c r="CL112" s="861"/>
      <c r="CM112" s="864" t="s">
        <v>435</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173</v>
      </c>
      <c r="DH112" s="857"/>
      <c r="DI112" s="857"/>
      <c r="DJ112" s="857"/>
      <c r="DK112" s="857"/>
      <c r="DL112" s="857" t="s">
        <v>173</v>
      </c>
      <c r="DM112" s="857"/>
      <c r="DN112" s="857"/>
      <c r="DO112" s="857"/>
      <c r="DP112" s="857"/>
      <c r="DQ112" s="857" t="s">
        <v>173</v>
      </c>
      <c r="DR112" s="857"/>
      <c r="DS112" s="857"/>
      <c r="DT112" s="857"/>
      <c r="DU112" s="857"/>
      <c r="DV112" s="834" t="s">
        <v>428</v>
      </c>
      <c r="DW112" s="834"/>
      <c r="DX112" s="834"/>
      <c r="DY112" s="834"/>
      <c r="DZ112" s="835"/>
    </row>
    <row r="113" spans="1:130" s="246" customFormat="1" ht="26.25" customHeight="1" x14ac:dyDescent="0.15">
      <c r="A113" s="961"/>
      <c r="B113" s="962"/>
      <c r="C113" s="790" t="s">
        <v>436</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130310</v>
      </c>
      <c r="AB113" s="966"/>
      <c r="AC113" s="966"/>
      <c r="AD113" s="966"/>
      <c r="AE113" s="967"/>
      <c r="AF113" s="968">
        <v>132232</v>
      </c>
      <c r="AG113" s="966"/>
      <c r="AH113" s="966"/>
      <c r="AI113" s="966"/>
      <c r="AJ113" s="967"/>
      <c r="AK113" s="968">
        <v>141245</v>
      </c>
      <c r="AL113" s="966"/>
      <c r="AM113" s="966"/>
      <c r="AN113" s="966"/>
      <c r="AO113" s="967"/>
      <c r="AP113" s="969">
        <v>4.5999999999999996</v>
      </c>
      <c r="AQ113" s="970"/>
      <c r="AR113" s="970"/>
      <c r="AS113" s="970"/>
      <c r="AT113" s="971"/>
      <c r="AU113" s="979"/>
      <c r="AV113" s="980"/>
      <c r="AW113" s="980"/>
      <c r="AX113" s="980"/>
      <c r="AY113" s="980"/>
      <c r="AZ113" s="855" t="s">
        <v>437</v>
      </c>
      <c r="BA113" s="790"/>
      <c r="BB113" s="790"/>
      <c r="BC113" s="790"/>
      <c r="BD113" s="790"/>
      <c r="BE113" s="790"/>
      <c r="BF113" s="790"/>
      <c r="BG113" s="790"/>
      <c r="BH113" s="790"/>
      <c r="BI113" s="790"/>
      <c r="BJ113" s="790"/>
      <c r="BK113" s="790"/>
      <c r="BL113" s="790"/>
      <c r="BM113" s="790"/>
      <c r="BN113" s="790"/>
      <c r="BO113" s="790"/>
      <c r="BP113" s="791"/>
      <c r="BQ113" s="856">
        <v>977025</v>
      </c>
      <c r="BR113" s="857"/>
      <c r="BS113" s="857"/>
      <c r="BT113" s="857"/>
      <c r="BU113" s="857"/>
      <c r="BV113" s="857">
        <v>903055</v>
      </c>
      <c r="BW113" s="857"/>
      <c r="BX113" s="857"/>
      <c r="BY113" s="857"/>
      <c r="BZ113" s="857"/>
      <c r="CA113" s="857">
        <v>843393</v>
      </c>
      <c r="CB113" s="857"/>
      <c r="CC113" s="857"/>
      <c r="CD113" s="857"/>
      <c r="CE113" s="857"/>
      <c r="CF113" s="918">
        <v>27.6</v>
      </c>
      <c r="CG113" s="919"/>
      <c r="CH113" s="919"/>
      <c r="CI113" s="919"/>
      <c r="CJ113" s="919"/>
      <c r="CK113" s="974"/>
      <c r="CL113" s="861"/>
      <c r="CM113" s="864" t="s">
        <v>438</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173</v>
      </c>
      <c r="DH113" s="820"/>
      <c r="DI113" s="820"/>
      <c r="DJ113" s="820"/>
      <c r="DK113" s="821"/>
      <c r="DL113" s="822" t="s">
        <v>173</v>
      </c>
      <c r="DM113" s="820"/>
      <c r="DN113" s="820"/>
      <c r="DO113" s="820"/>
      <c r="DP113" s="821"/>
      <c r="DQ113" s="822" t="s">
        <v>173</v>
      </c>
      <c r="DR113" s="820"/>
      <c r="DS113" s="820"/>
      <c r="DT113" s="820"/>
      <c r="DU113" s="821"/>
      <c r="DV113" s="867" t="s">
        <v>173</v>
      </c>
      <c r="DW113" s="868"/>
      <c r="DX113" s="868"/>
      <c r="DY113" s="868"/>
      <c r="DZ113" s="869"/>
    </row>
    <row r="114" spans="1:130" s="246" customFormat="1" ht="26.25" customHeight="1" x14ac:dyDescent="0.15">
      <c r="A114" s="961"/>
      <c r="B114" s="962"/>
      <c r="C114" s="790" t="s">
        <v>439</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68767</v>
      </c>
      <c r="AB114" s="820"/>
      <c r="AC114" s="820"/>
      <c r="AD114" s="820"/>
      <c r="AE114" s="821"/>
      <c r="AF114" s="822">
        <v>81066</v>
      </c>
      <c r="AG114" s="820"/>
      <c r="AH114" s="820"/>
      <c r="AI114" s="820"/>
      <c r="AJ114" s="821"/>
      <c r="AK114" s="822">
        <v>85328</v>
      </c>
      <c r="AL114" s="820"/>
      <c r="AM114" s="820"/>
      <c r="AN114" s="820"/>
      <c r="AO114" s="821"/>
      <c r="AP114" s="867">
        <v>2.8</v>
      </c>
      <c r="AQ114" s="868"/>
      <c r="AR114" s="868"/>
      <c r="AS114" s="868"/>
      <c r="AT114" s="869"/>
      <c r="AU114" s="979"/>
      <c r="AV114" s="980"/>
      <c r="AW114" s="980"/>
      <c r="AX114" s="980"/>
      <c r="AY114" s="980"/>
      <c r="AZ114" s="855" t="s">
        <v>440</v>
      </c>
      <c r="BA114" s="790"/>
      <c r="BB114" s="790"/>
      <c r="BC114" s="790"/>
      <c r="BD114" s="790"/>
      <c r="BE114" s="790"/>
      <c r="BF114" s="790"/>
      <c r="BG114" s="790"/>
      <c r="BH114" s="790"/>
      <c r="BI114" s="790"/>
      <c r="BJ114" s="790"/>
      <c r="BK114" s="790"/>
      <c r="BL114" s="790"/>
      <c r="BM114" s="790"/>
      <c r="BN114" s="790"/>
      <c r="BO114" s="790"/>
      <c r="BP114" s="791"/>
      <c r="BQ114" s="856">
        <v>740048</v>
      </c>
      <c r="BR114" s="857"/>
      <c r="BS114" s="857"/>
      <c r="BT114" s="857"/>
      <c r="BU114" s="857"/>
      <c r="BV114" s="857">
        <v>685101</v>
      </c>
      <c r="BW114" s="857"/>
      <c r="BX114" s="857"/>
      <c r="BY114" s="857"/>
      <c r="BZ114" s="857"/>
      <c r="CA114" s="857">
        <v>637836</v>
      </c>
      <c r="CB114" s="857"/>
      <c r="CC114" s="857"/>
      <c r="CD114" s="857"/>
      <c r="CE114" s="857"/>
      <c r="CF114" s="918">
        <v>20.9</v>
      </c>
      <c r="CG114" s="919"/>
      <c r="CH114" s="919"/>
      <c r="CI114" s="919"/>
      <c r="CJ114" s="919"/>
      <c r="CK114" s="974"/>
      <c r="CL114" s="861"/>
      <c r="CM114" s="864" t="s">
        <v>441</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173</v>
      </c>
      <c r="DH114" s="820"/>
      <c r="DI114" s="820"/>
      <c r="DJ114" s="820"/>
      <c r="DK114" s="821"/>
      <c r="DL114" s="822" t="s">
        <v>173</v>
      </c>
      <c r="DM114" s="820"/>
      <c r="DN114" s="820"/>
      <c r="DO114" s="820"/>
      <c r="DP114" s="821"/>
      <c r="DQ114" s="822" t="s">
        <v>173</v>
      </c>
      <c r="DR114" s="820"/>
      <c r="DS114" s="820"/>
      <c r="DT114" s="820"/>
      <c r="DU114" s="821"/>
      <c r="DV114" s="867" t="s">
        <v>173</v>
      </c>
      <c r="DW114" s="868"/>
      <c r="DX114" s="868"/>
      <c r="DY114" s="868"/>
      <c r="DZ114" s="869"/>
    </row>
    <row r="115" spans="1:130" s="246" customFormat="1" ht="26.25" customHeight="1" x14ac:dyDescent="0.15">
      <c r="A115" s="961"/>
      <c r="B115" s="962"/>
      <c r="C115" s="790" t="s">
        <v>442</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133881</v>
      </c>
      <c r="AB115" s="966"/>
      <c r="AC115" s="966"/>
      <c r="AD115" s="966"/>
      <c r="AE115" s="967"/>
      <c r="AF115" s="968">
        <v>87896</v>
      </c>
      <c r="AG115" s="966"/>
      <c r="AH115" s="966"/>
      <c r="AI115" s="966"/>
      <c r="AJ115" s="967"/>
      <c r="AK115" s="968">
        <v>34673</v>
      </c>
      <c r="AL115" s="966"/>
      <c r="AM115" s="966"/>
      <c r="AN115" s="966"/>
      <c r="AO115" s="967"/>
      <c r="AP115" s="969">
        <v>1.1000000000000001</v>
      </c>
      <c r="AQ115" s="970"/>
      <c r="AR115" s="970"/>
      <c r="AS115" s="970"/>
      <c r="AT115" s="971"/>
      <c r="AU115" s="979"/>
      <c r="AV115" s="980"/>
      <c r="AW115" s="980"/>
      <c r="AX115" s="980"/>
      <c r="AY115" s="980"/>
      <c r="AZ115" s="855" t="s">
        <v>443</v>
      </c>
      <c r="BA115" s="790"/>
      <c r="BB115" s="790"/>
      <c r="BC115" s="790"/>
      <c r="BD115" s="790"/>
      <c r="BE115" s="790"/>
      <c r="BF115" s="790"/>
      <c r="BG115" s="790"/>
      <c r="BH115" s="790"/>
      <c r="BI115" s="790"/>
      <c r="BJ115" s="790"/>
      <c r="BK115" s="790"/>
      <c r="BL115" s="790"/>
      <c r="BM115" s="790"/>
      <c r="BN115" s="790"/>
      <c r="BO115" s="790"/>
      <c r="BP115" s="791"/>
      <c r="BQ115" s="856" t="s">
        <v>173</v>
      </c>
      <c r="BR115" s="857"/>
      <c r="BS115" s="857"/>
      <c r="BT115" s="857"/>
      <c r="BU115" s="857"/>
      <c r="BV115" s="857" t="s">
        <v>428</v>
      </c>
      <c r="BW115" s="857"/>
      <c r="BX115" s="857"/>
      <c r="BY115" s="857"/>
      <c r="BZ115" s="857"/>
      <c r="CA115" s="857" t="s">
        <v>428</v>
      </c>
      <c r="CB115" s="857"/>
      <c r="CC115" s="857"/>
      <c r="CD115" s="857"/>
      <c r="CE115" s="857"/>
      <c r="CF115" s="918" t="s">
        <v>173</v>
      </c>
      <c r="CG115" s="919"/>
      <c r="CH115" s="919"/>
      <c r="CI115" s="919"/>
      <c r="CJ115" s="919"/>
      <c r="CK115" s="974"/>
      <c r="CL115" s="861"/>
      <c r="CM115" s="855" t="s">
        <v>444</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52723</v>
      </c>
      <c r="DH115" s="820"/>
      <c r="DI115" s="820"/>
      <c r="DJ115" s="820"/>
      <c r="DK115" s="821"/>
      <c r="DL115" s="822" t="s">
        <v>173</v>
      </c>
      <c r="DM115" s="820"/>
      <c r="DN115" s="820"/>
      <c r="DO115" s="820"/>
      <c r="DP115" s="821"/>
      <c r="DQ115" s="822" t="s">
        <v>173</v>
      </c>
      <c r="DR115" s="820"/>
      <c r="DS115" s="820"/>
      <c r="DT115" s="820"/>
      <c r="DU115" s="821"/>
      <c r="DV115" s="867" t="s">
        <v>173</v>
      </c>
      <c r="DW115" s="868"/>
      <c r="DX115" s="868"/>
      <c r="DY115" s="868"/>
      <c r="DZ115" s="869"/>
    </row>
    <row r="116" spans="1:130" s="246" customFormat="1" ht="26.25" customHeight="1" x14ac:dyDescent="0.15">
      <c r="A116" s="963"/>
      <c r="B116" s="964"/>
      <c r="C116" s="923" t="s">
        <v>445</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428</v>
      </c>
      <c r="AB116" s="820"/>
      <c r="AC116" s="820"/>
      <c r="AD116" s="820"/>
      <c r="AE116" s="821"/>
      <c r="AF116" s="822" t="s">
        <v>173</v>
      </c>
      <c r="AG116" s="820"/>
      <c r="AH116" s="820"/>
      <c r="AI116" s="820"/>
      <c r="AJ116" s="821"/>
      <c r="AK116" s="822" t="s">
        <v>428</v>
      </c>
      <c r="AL116" s="820"/>
      <c r="AM116" s="820"/>
      <c r="AN116" s="820"/>
      <c r="AO116" s="821"/>
      <c r="AP116" s="867" t="s">
        <v>406</v>
      </c>
      <c r="AQ116" s="868"/>
      <c r="AR116" s="868"/>
      <c r="AS116" s="868"/>
      <c r="AT116" s="869"/>
      <c r="AU116" s="979"/>
      <c r="AV116" s="980"/>
      <c r="AW116" s="980"/>
      <c r="AX116" s="980"/>
      <c r="AY116" s="980"/>
      <c r="AZ116" s="906" t="s">
        <v>446</v>
      </c>
      <c r="BA116" s="907"/>
      <c r="BB116" s="907"/>
      <c r="BC116" s="907"/>
      <c r="BD116" s="907"/>
      <c r="BE116" s="907"/>
      <c r="BF116" s="907"/>
      <c r="BG116" s="907"/>
      <c r="BH116" s="907"/>
      <c r="BI116" s="907"/>
      <c r="BJ116" s="907"/>
      <c r="BK116" s="907"/>
      <c r="BL116" s="907"/>
      <c r="BM116" s="907"/>
      <c r="BN116" s="907"/>
      <c r="BO116" s="907"/>
      <c r="BP116" s="908"/>
      <c r="BQ116" s="856" t="s">
        <v>173</v>
      </c>
      <c r="BR116" s="857"/>
      <c r="BS116" s="857"/>
      <c r="BT116" s="857"/>
      <c r="BU116" s="857"/>
      <c r="BV116" s="857" t="s">
        <v>173</v>
      </c>
      <c r="BW116" s="857"/>
      <c r="BX116" s="857"/>
      <c r="BY116" s="857"/>
      <c r="BZ116" s="857"/>
      <c r="CA116" s="857" t="s">
        <v>173</v>
      </c>
      <c r="CB116" s="857"/>
      <c r="CC116" s="857"/>
      <c r="CD116" s="857"/>
      <c r="CE116" s="857"/>
      <c r="CF116" s="918" t="s">
        <v>428</v>
      </c>
      <c r="CG116" s="919"/>
      <c r="CH116" s="919"/>
      <c r="CI116" s="919"/>
      <c r="CJ116" s="919"/>
      <c r="CK116" s="974"/>
      <c r="CL116" s="861"/>
      <c r="CM116" s="864" t="s">
        <v>447</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5073</v>
      </c>
      <c r="DH116" s="820"/>
      <c r="DI116" s="820"/>
      <c r="DJ116" s="820"/>
      <c r="DK116" s="821"/>
      <c r="DL116" s="822">
        <v>2524</v>
      </c>
      <c r="DM116" s="820"/>
      <c r="DN116" s="820"/>
      <c r="DO116" s="820"/>
      <c r="DP116" s="821"/>
      <c r="DQ116" s="822" t="s">
        <v>173</v>
      </c>
      <c r="DR116" s="820"/>
      <c r="DS116" s="820"/>
      <c r="DT116" s="820"/>
      <c r="DU116" s="821"/>
      <c r="DV116" s="867" t="s">
        <v>173</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448</v>
      </c>
      <c r="Z117" s="946"/>
      <c r="AA117" s="951">
        <v>763311</v>
      </c>
      <c r="AB117" s="952"/>
      <c r="AC117" s="952"/>
      <c r="AD117" s="952"/>
      <c r="AE117" s="953"/>
      <c r="AF117" s="954">
        <v>733517</v>
      </c>
      <c r="AG117" s="952"/>
      <c r="AH117" s="952"/>
      <c r="AI117" s="952"/>
      <c r="AJ117" s="953"/>
      <c r="AK117" s="954">
        <v>677281</v>
      </c>
      <c r="AL117" s="952"/>
      <c r="AM117" s="952"/>
      <c r="AN117" s="952"/>
      <c r="AO117" s="953"/>
      <c r="AP117" s="955"/>
      <c r="AQ117" s="956"/>
      <c r="AR117" s="956"/>
      <c r="AS117" s="956"/>
      <c r="AT117" s="957"/>
      <c r="AU117" s="979"/>
      <c r="AV117" s="980"/>
      <c r="AW117" s="980"/>
      <c r="AX117" s="980"/>
      <c r="AY117" s="980"/>
      <c r="AZ117" s="906" t="s">
        <v>449</v>
      </c>
      <c r="BA117" s="907"/>
      <c r="BB117" s="907"/>
      <c r="BC117" s="907"/>
      <c r="BD117" s="907"/>
      <c r="BE117" s="907"/>
      <c r="BF117" s="907"/>
      <c r="BG117" s="907"/>
      <c r="BH117" s="907"/>
      <c r="BI117" s="907"/>
      <c r="BJ117" s="907"/>
      <c r="BK117" s="907"/>
      <c r="BL117" s="907"/>
      <c r="BM117" s="907"/>
      <c r="BN117" s="907"/>
      <c r="BO117" s="907"/>
      <c r="BP117" s="908"/>
      <c r="BQ117" s="856" t="s">
        <v>173</v>
      </c>
      <c r="BR117" s="857"/>
      <c r="BS117" s="857"/>
      <c r="BT117" s="857"/>
      <c r="BU117" s="857"/>
      <c r="BV117" s="857" t="s">
        <v>173</v>
      </c>
      <c r="BW117" s="857"/>
      <c r="BX117" s="857"/>
      <c r="BY117" s="857"/>
      <c r="BZ117" s="857"/>
      <c r="CA117" s="857" t="s">
        <v>173</v>
      </c>
      <c r="CB117" s="857"/>
      <c r="CC117" s="857"/>
      <c r="CD117" s="857"/>
      <c r="CE117" s="857"/>
      <c r="CF117" s="918" t="s">
        <v>406</v>
      </c>
      <c r="CG117" s="919"/>
      <c r="CH117" s="919"/>
      <c r="CI117" s="919"/>
      <c r="CJ117" s="919"/>
      <c r="CK117" s="974"/>
      <c r="CL117" s="861"/>
      <c r="CM117" s="864" t="s">
        <v>450</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173</v>
      </c>
      <c r="DH117" s="820"/>
      <c r="DI117" s="820"/>
      <c r="DJ117" s="820"/>
      <c r="DK117" s="821"/>
      <c r="DL117" s="822" t="s">
        <v>406</v>
      </c>
      <c r="DM117" s="820"/>
      <c r="DN117" s="820"/>
      <c r="DO117" s="820"/>
      <c r="DP117" s="821"/>
      <c r="DQ117" s="822" t="s">
        <v>173</v>
      </c>
      <c r="DR117" s="820"/>
      <c r="DS117" s="820"/>
      <c r="DT117" s="820"/>
      <c r="DU117" s="821"/>
      <c r="DV117" s="867" t="s">
        <v>173</v>
      </c>
      <c r="DW117" s="868"/>
      <c r="DX117" s="868"/>
      <c r="DY117" s="868"/>
      <c r="DZ117" s="869"/>
    </row>
    <row r="118" spans="1:130" s="246" customFormat="1" ht="26.25" customHeight="1" x14ac:dyDescent="0.15">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304</v>
      </c>
      <c r="AG118" s="945"/>
      <c r="AH118" s="945"/>
      <c r="AI118" s="945"/>
      <c r="AJ118" s="946"/>
      <c r="AK118" s="947" t="s">
        <v>303</v>
      </c>
      <c r="AL118" s="945"/>
      <c r="AM118" s="945"/>
      <c r="AN118" s="945"/>
      <c r="AO118" s="946"/>
      <c r="AP118" s="948" t="s">
        <v>422</v>
      </c>
      <c r="AQ118" s="949"/>
      <c r="AR118" s="949"/>
      <c r="AS118" s="949"/>
      <c r="AT118" s="950"/>
      <c r="AU118" s="979"/>
      <c r="AV118" s="980"/>
      <c r="AW118" s="980"/>
      <c r="AX118" s="980"/>
      <c r="AY118" s="980"/>
      <c r="AZ118" s="922" t="s">
        <v>451</v>
      </c>
      <c r="BA118" s="923"/>
      <c r="BB118" s="923"/>
      <c r="BC118" s="923"/>
      <c r="BD118" s="923"/>
      <c r="BE118" s="923"/>
      <c r="BF118" s="923"/>
      <c r="BG118" s="923"/>
      <c r="BH118" s="923"/>
      <c r="BI118" s="923"/>
      <c r="BJ118" s="923"/>
      <c r="BK118" s="923"/>
      <c r="BL118" s="923"/>
      <c r="BM118" s="923"/>
      <c r="BN118" s="923"/>
      <c r="BO118" s="923"/>
      <c r="BP118" s="924"/>
      <c r="BQ118" s="925" t="s">
        <v>428</v>
      </c>
      <c r="BR118" s="888"/>
      <c r="BS118" s="888"/>
      <c r="BT118" s="888"/>
      <c r="BU118" s="888"/>
      <c r="BV118" s="888" t="s">
        <v>173</v>
      </c>
      <c r="BW118" s="888"/>
      <c r="BX118" s="888"/>
      <c r="BY118" s="888"/>
      <c r="BZ118" s="888"/>
      <c r="CA118" s="888" t="s">
        <v>173</v>
      </c>
      <c r="CB118" s="888"/>
      <c r="CC118" s="888"/>
      <c r="CD118" s="888"/>
      <c r="CE118" s="888"/>
      <c r="CF118" s="918" t="s">
        <v>428</v>
      </c>
      <c r="CG118" s="919"/>
      <c r="CH118" s="919"/>
      <c r="CI118" s="919"/>
      <c r="CJ118" s="919"/>
      <c r="CK118" s="974"/>
      <c r="CL118" s="861"/>
      <c r="CM118" s="864" t="s">
        <v>452</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428</v>
      </c>
      <c r="DH118" s="820"/>
      <c r="DI118" s="820"/>
      <c r="DJ118" s="820"/>
      <c r="DK118" s="821"/>
      <c r="DL118" s="822" t="s">
        <v>428</v>
      </c>
      <c r="DM118" s="820"/>
      <c r="DN118" s="820"/>
      <c r="DO118" s="820"/>
      <c r="DP118" s="821"/>
      <c r="DQ118" s="822" t="s">
        <v>173</v>
      </c>
      <c r="DR118" s="820"/>
      <c r="DS118" s="820"/>
      <c r="DT118" s="820"/>
      <c r="DU118" s="821"/>
      <c r="DV118" s="867" t="s">
        <v>173</v>
      </c>
      <c r="DW118" s="868"/>
      <c r="DX118" s="868"/>
      <c r="DY118" s="868"/>
      <c r="DZ118" s="869"/>
    </row>
    <row r="119" spans="1:130" s="246" customFormat="1" ht="26.25" customHeight="1" x14ac:dyDescent="0.15">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173</v>
      </c>
      <c r="AB119" s="938"/>
      <c r="AC119" s="938"/>
      <c r="AD119" s="938"/>
      <c r="AE119" s="939"/>
      <c r="AF119" s="940" t="s">
        <v>173</v>
      </c>
      <c r="AG119" s="938"/>
      <c r="AH119" s="938"/>
      <c r="AI119" s="938"/>
      <c r="AJ119" s="939"/>
      <c r="AK119" s="940" t="s">
        <v>173</v>
      </c>
      <c r="AL119" s="938"/>
      <c r="AM119" s="938"/>
      <c r="AN119" s="938"/>
      <c r="AO119" s="939"/>
      <c r="AP119" s="941" t="s">
        <v>428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453</v>
      </c>
      <c r="BP119" s="921"/>
      <c r="BQ119" s="925">
        <v>7936334</v>
      </c>
      <c r="BR119" s="888"/>
      <c r="BS119" s="888"/>
      <c r="BT119" s="888"/>
      <c r="BU119" s="888"/>
      <c r="BV119" s="888">
        <v>7619590</v>
      </c>
      <c r="BW119" s="888"/>
      <c r="BX119" s="888"/>
      <c r="BY119" s="888"/>
      <c r="BZ119" s="888"/>
      <c r="CA119" s="888">
        <v>7317973</v>
      </c>
      <c r="CB119" s="888"/>
      <c r="CC119" s="888"/>
      <c r="CD119" s="888"/>
      <c r="CE119" s="888"/>
      <c r="CF119" s="786"/>
      <c r="CG119" s="787"/>
      <c r="CH119" s="787"/>
      <c r="CI119" s="787"/>
      <c r="CJ119" s="877"/>
      <c r="CK119" s="975"/>
      <c r="CL119" s="863"/>
      <c r="CM119" s="881" t="s">
        <v>454</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294421</v>
      </c>
      <c r="DH119" s="803"/>
      <c r="DI119" s="803"/>
      <c r="DJ119" s="803"/>
      <c r="DK119" s="804"/>
      <c r="DL119" s="805">
        <v>261840</v>
      </c>
      <c r="DM119" s="803"/>
      <c r="DN119" s="803"/>
      <c r="DO119" s="803"/>
      <c r="DP119" s="804"/>
      <c r="DQ119" s="805">
        <v>235774</v>
      </c>
      <c r="DR119" s="803"/>
      <c r="DS119" s="803"/>
      <c r="DT119" s="803"/>
      <c r="DU119" s="804"/>
      <c r="DV119" s="891">
        <v>7.7</v>
      </c>
      <c r="DW119" s="892"/>
      <c r="DX119" s="892"/>
      <c r="DY119" s="892"/>
      <c r="DZ119" s="893"/>
    </row>
    <row r="120" spans="1:130" s="246" customFormat="1" ht="26.25" customHeight="1" x14ac:dyDescent="0.15">
      <c r="A120" s="860"/>
      <c r="B120" s="861"/>
      <c r="C120" s="864" t="s">
        <v>431</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173</v>
      </c>
      <c r="AB120" s="820"/>
      <c r="AC120" s="820"/>
      <c r="AD120" s="820"/>
      <c r="AE120" s="821"/>
      <c r="AF120" s="822" t="s">
        <v>428</v>
      </c>
      <c r="AG120" s="820"/>
      <c r="AH120" s="820"/>
      <c r="AI120" s="820"/>
      <c r="AJ120" s="821"/>
      <c r="AK120" s="822" t="s">
        <v>428</v>
      </c>
      <c r="AL120" s="820"/>
      <c r="AM120" s="820"/>
      <c r="AN120" s="820"/>
      <c r="AO120" s="821"/>
      <c r="AP120" s="867" t="s">
        <v>428</v>
      </c>
      <c r="AQ120" s="868"/>
      <c r="AR120" s="868"/>
      <c r="AS120" s="868"/>
      <c r="AT120" s="869"/>
      <c r="AU120" s="926" t="s">
        <v>455</v>
      </c>
      <c r="AV120" s="927"/>
      <c r="AW120" s="927"/>
      <c r="AX120" s="927"/>
      <c r="AY120" s="928"/>
      <c r="AZ120" s="903" t="s">
        <v>456</v>
      </c>
      <c r="BA120" s="848"/>
      <c r="BB120" s="848"/>
      <c r="BC120" s="848"/>
      <c r="BD120" s="848"/>
      <c r="BE120" s="848"/>
      <c r="BF120" s="848"/>
      <c r="BG120" s="848"/>
      <c r="BH120" s="848"/>
      <c r="BI120" s="848"/>
      <c r="BJ120" s="848"/>
      <c r="BK120" s="848"/>
      <c r="BL120" s="848"/>
      <c r="BM120" s="848"/>
      <c r="BN120" s="848"/>
      <c r="BO120" s="848"/>
      <c r="BP120" s="849"/>
      <c r="BQ120" s="904">
        <v>3136819</v>
      </c>
      <c r="BR120" s="885"/>
      <c r="BS120" s="885"/>
      <c r="BT120" s="885"/>
      <c r="BU120" s="885"/>
      <c r="BV120" s="885">
        <v>3009608</v>
      </c>
      <c r="BW120" s="885"/>
      <c r="BX120" s="885"/>
      <c r="BY120" s="885"/>
      <c r="BZ120" s="885"/>
      <c r="CA120" s="885">
        <v>2932754</v>
      </c>
      <c r="CB120" s="885"/>
      <c r="CC120" s="885"/>
      <c r="CD120" s="885"/>
      <c r="CE120" s="885"/>
      <c r="CF120" s="909">
        <v>96</v>
      </c>
      <c r="CG120" s="910"/>
      <c r="CH120" s="910"/>
      <c r="CI120" s="910"/>
      <c r="CJ120" s="910"/>
      <c r="CK120" s="911" t="s">
        <v>457</v>
      </c>
      <c r="CL120" s="895"/>
      <c r="CM120" s="895"/>
      <c r="CN120" s="895"/>
      <c r="CO120" s="896"/>
      <c r="CP120" s="915" t="s">
        <v>402</v>
      </c>
      <c r="CQ120" s="916"/>
      <c r="CR120" s="916"/>
      <c r="CS120" s="916"/>
      <c r="CT120" s="916"/>
      <c r="CU120" s="916"/>
      <c r="CV120" s="916"/>
      <c r="CW120" s="916"/>
      <c r="CX120" s="916"/>
      <c r="CY120" s="916"/>
      <c r="CZ120" s="916"/>
      <c r="DA120" s="916"/>
      <c r="DB120" s="916"/>
      <c r="DC120" s="916"/>
      <c r="DD120" s="916"/>
      <c r="DE120" s="916"/>
      <c r="DF120" s="917"/>
      <c r="DG120" s="904">
        <v>1351364</v>
      </c>
      <c r="DH120" s="885"/>
      <c r="DI120" s="885"/>
      <c r="DJ120" s="885"/>
      <c r="DK120" s="885"/>
      <c r="DL120" s="885">
        <v>1326600</v>
      </c>
      <c r="DM120" s="885"/>
      <c r="DN120" s="885"/>
      <c r="DO120" s="885"/>
      <c r="DP120" s="885"/>
      <c r="DQ120" s="885">
        <v>1296067</v>
      </c>
      <c r="DR120" s="885"/>
      <c r="DS120" s="885"/>
      <c r="DT120" s="885"/>
      <c r="DU120" s="885"/>
      <c r="DV120" s="886">
        <v>42.4</v>
      </c>
      <c r="DW120" s="886"/>
      <c r="DX120" s="886"/>
      <c r="DY120" s="886"/>
      <c r="DZ120" s="887"/>
    </row>
    <row r="121" spans="1:130" s="246" customFormat="1" ht="26.25" customHeight="1" x14ac:dyDescent="0.15">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173</v>
      </c>
      <c r="AB121" s="820"/>
      <c r="AC121" s="820"/>
      <c r="AD121" s="820"/>
      <c r="AE121" s="821"/>
      <c r="AF121" s="822" t="s">
        <v>173</v>
      </c>
      <c r="AG121" s="820"/>
      <c r="AH121" s="820"/>
      <c r="AI121" s="820"/>
      <c r="AJ121" s="821"/>
      <c r="AK121" s="822" t="s">
        <v>173</v>
      </c>
      <c r="AL121" s="820"/>
      <c r="AM121" s="820"/>
      <c r="AN121" s="820"/>
      <c r="AO121" s="821"/>
      <c r="AP121" s="867" t="s">
        <v>173</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v>38300</v>
      </c>
      <c r="BR121" s="857"/>
      <c r="BS121" s="857"/>
      <c r="BT121" s="857"/>
      <c r="BU121" s="857"/>
      <c r="BV121" s="857">
        <v>19800</v>
      </c>
      <c r="BW121" s="857"/>
      <c r="BX121" s="857"/>
      <c r="BY121" s="857"/>
      <c r="BZ121" s="857"/>
      <c r="CA121" s="857">
        <v>11800</v>
      </c>
      <c r="CB121" s="857"/>
      <c r="CC121" s="857"/>
      <c r="CD121" s="857"/>
      <c r="CE121" s="857"/>
      <c r="CF121" s="918">
        <v>0.4</v>
      </c>
      <c r="CG121" s="919"/>
      <c r="CH121" s="919"/>
      <c r="CI121" s="919"/>
      <c r="CJ121" s="919"/>
      <c r="CK121" s="912"/>
      <c r="CL121" s="898"/>
      <c r="CM121" s="898"/>
      <c r="CN121" s="898"/>
      <c r="CO121" s="899"/>
      <c r="CP121" s="878" t="s">
        <v>400</v>
      </c>
      <c r="CQ121" s="879"/>
      <c r="CR121" s="879"/>
      <c r="CS121" s="879"/>
      <c r="CT121" s="879"/>
      <c r="CU121" s="879"/>
      <c r="CV121" s="879"/>
      <c r="CW121" s="879"/>
      <c r="CX121" s="879"/>
      <c r="CY121" s="879"/>
      <c r="CZ121" s="879"/>
      <c r="DA121" s="879"/>
      <c r="DB121" s="879"/>
      <c r="DC121" s="879"/>
      <c r="DD121" s="879"/>
      <c r="DE121" s="879"/>
      <c r="DF121" s="880"/>
      <c r="DG121" s="856">
        <v>18918</v>
      </c>
      <c r="DH121" s="857"/>
      <c r="DI121" s="857"/>
      <c r="DJ121" s="857"/>
      <c r="DK121" s="857"/>
      <c r="DL121" s="857">
        <v>16825</v>
      </c>
      <c r="DM121" s="857"/>
      <c r="DN121" s="857"/>
      <c r="DO121" s="857"/>
      <c r="DP121" s="857"/>
      <c r="DQ121" s="857">
        <v>14838</v>
      </c>
      <c r="DR121" s="857"/>
      <c r="DS121" s="857"/>
      <c r="DT121" s="857"/>
      <c r="DU121" s="857"/>
      <c r="DV121" s="834">
        <v>0.5</v>
      </c>
      <c r="DW121" s="834"/>
      <c r="DX121" s="834"/>
      <c r="DY121" s="834"/>
      <c r="DZ121" s="835"/>
    </row>
    <row r="122" spans="1:130" s="246" customFormat="1" ht="26.25" customHeight="1" x14ac:dyDescent="0.15">
      <c r="A122" s="860"/>
      <c r="B122" s="861"/>
      <c r="C122" s="864" t="s">
        <v>441</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173</v>
      </c>
      <c r="AB122" s="820"/>
      <c r="AC122" s="820"/>
      <c r="AD122" s="820"/>
      <c r="AE122" s="821"/>
      <c r="AF122" s="822" t="s">
        <v>428</v>
      </c>
      <c r="AG122" s="820"/>
      <c r="AH122" s="820"/>
      <c r="AI122" s="820"/>
      <c r="AJ122" s="821"/>
      <c r="AK122" s="822" t="s">
        <v>173</v>
      </c>
      <c r="AL122" s="820"/>
      <c r="AM122" s="820"/>
      <c r="AN122" s="820"/>
      <c r="AO122" s="821"/>
      <c r="AP122" s="867" t="s">
        <v>428</v>
      </c>
      <c r="AQ122" s="868"/>
      <c r="AR122" s="868"/>
      <c r="AS122" s="868"/>
      <c r="AT122" s="869"/>
      <c r="AU122" s="929"/>
      <c r="AV122" s="930"/>
      <c r="AW122" s="930"/>
      <c r="AX122" s="930"/>
      <c r="AY122" s="931"/>
      <c r="AZ122" s="922" t="s">
        <v>460</v>
      </c>
      <c r="BA122" s="923"/>
      <c r="BB122" s="923"/>
      <c r="BC122" s="923"/>
      <c r="BD122" s="923"/>
      <c r="BE122" s="923"/>
      <c r="BF122" s="923"/>
      <c r="BG122" s="923"/>
      <c r="BH122" s="923"/>
      <c r="BI122" s="923"/>
      <c r="BJ122" s="923"/>
      <c r="BK122" s="923"/>
      <c r="BL122" s="923"/>
      <c r="BM122" s="923"/>
      <c r="BN122" s="923"/>
      <c r="BO122" s="923"/>
      <c r="BP122" s="924"/>
      <c r="BQ122" s="925">
        <v>4445264</v>
      </c>
      <c r="BR122" s="888"/>
      <c r="BS122" s="888"/>
      <c r="BT122" s="888"/>
      <c r="BU122" s="888"/>
      <c r="BV122" s="888">
        <v>4363772</v>
      </c>
      <c r="BW122" s="888"/>
      <c r="BX122" s="888"/>
      <c r="BY122" s="888"/>
      <c r="BZ122" s="888"/>
      <c r="CA122" s="888">
        <v>4262878</v>
      </c>
      <c r="CB122" s="888"/>
      <c r="CC122" s="888"/>
      <c r="CD122" s="888"/>
      <c r="CE122" s="888"/>
      <c r="CF122" s="889">
        <v>139.5</v>
      </c>
      <c r="CG122" s="890"/>
      <c r="CH122" s="890"/>
      <c r="CI122" s="890"/>
      <c r="CJ122" s="890"/>
      <c r="CK122" s="912"/>
      <c r="CL122" s="898"/>
      <c r="CM122" s="898"/>
      <c r="CN122" s="898"/>
      <c r="CO122" s="899"/>
      <c r="CP122" s="878" t="s">
        <v>461</v>
      </c>
      <c r="CQ122" s="879"/>
      <c r="CR122" s="879"/>
      <c r="CS122" s="879"/>
      <c r="CT122" s="879"/>
      <c r="CU122" s="879"/>
      <c r="CV122" s="879"/>
      <c r="CW122" s="879"/>
      <c r="CX122" s="879"/>
      <c r="CY122" s="879"/>
      <c r="CZ122" s="879"/>
      <c r="DA122" s="879"/>
      <c r="DB122" s="879"/>
      <c r="DC122" s="879"/>
      <c r="DD122" s="879"/>
      <c r="DE122" s="879"/>
      <c r="DF122" s="880"/>
      <c r="DG122" s="856" t="s">
        <v>428</v>
      </c>
      <c r="DH122" s="857"/>
      <c r="DI122" s="857"/>
      <c r="DJ122" s="857"/>
      <c r="DK122" s="857"/>
      <c r="DL122" s="857" t="s">
        <v>173</v>
      </c>
      <c r="DM122" s="857"/>
      <c r="DN122" s="857"/>
      <c r="DO122" s="857"/>
      <c r="DP122" s="857"/>
      <c r="DQ122" s="857" t="s">
        <v>173</v>
      </c>
      <c r="DR122" s="857"/>
      <c r="DS122" s="857"/>
      <c r="DT122" s="857"/>
      <c r="DU122" s="857"/>
      <c r="DV122" s="834" t="s">
        <v>173</v>
      </c>
      <c r="DW122" s="834"/>
      <c r="DX122" s="834"/>
      <c r="DY122" s="834"/>
      <c r="DZ122" s="835"/>
    </row>
    <row r="123" spans="1:130" s="246" customFormat="1" ht="26.25" customHeight="1" x14ac:dyDescent="0.15">
      <c r="A123" s="860"/>
      <c r="B123" s="861"/>
      <c r="C123" s="864" t="s">
        <v>447</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2575</v>
      </c>
      <c r="AB123" s="820"/>
      <c r="AC123" s="820"/>
      <c r="AD123" s="820"/>
      <c r="AE123" s="821"/>
      <c r="AF123" s="822">
        <v>2550</v>
      </c>
      <c r="AG123" s="820"/>
      <c r="AH123" s="820"/>
      <c r="AI123" s="820"/>
      <c r="AJ123" s="821"/>
      <c r="AK123" s="822">
        <v>2524</v>
      </c>
      <c r="AL123" s="820"/>
      <c r="AM123" s="820"/>
      <c r="AN123" s="820"/>
      <c r="AO123" s="821"/>
      <c r="AP123" s="867">
        <v>0.1</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462</v>
      </c>
      <c r="BP123" s="921"/>
      <c r="BQ123" s="875">
        <v>7620383</v>
      </c>
      <c r="BR123" s="876"/>
      <c r="BS123" s="876"/>
      <c r="BT123" s="876"/>
      <c r="BU123" s="876"/>
      <c r="BV123" s="876">
        <v>7393180</v>
      </c>
      <c r="BW123" s="876"/>
      <c r="BX123" s="876"/>
      <c r="BY123" s="876"/>
      <c r="BZ123" s="876"/>
      <c r="CA123" s="876">
        <v>7207432</v>
      </c>
      <c r="CB123" s="876"/>
      <c r="CC123" s="876"/>
      <c r="CD123" s="876"/>
      <c r="CE123" s="876"/>
      <c r="CF123" s="786"/>
      <c r="CG123" s="787"/>
      <c r="CH123" s="787"/>
      <c r="CI123" s="787"/>
      <c r="CJ123" s="877"/>
      <c r="CK123" s="912"/>
      <c r="CL123" s="898"/>
      <c r="CM123" s="898"/>
      <c r="CN123" s="898"/>
      <c r="CO123" s="899"/>
      <c r="CP123" s="878" t="s">
        <v>399</v>
      </c>
      <c r="CQ123" s="879"/>
      <c r="CR123" s="879"/>
      <c r="CS123" s="879"/>
      <c r="CT123" s="879"/>
      <c r="CU123" s="879"/>
      <c r="CV123" s="879"/>
      <c r="CW123" s="879"/>
      <c r="CX123" s="879"/>
      <c r="CY123" s="879"/>
      <c r="CZ123" s="879"/>
      <c r="DA123" s="879"/>
      <c r="DB123" s="879"/>
      <c r="DC123" s="879"/>
      <c r="DD123" s="879"/>
      <c r="DE123" s="879"/>
      <c r="DF123" s="880"/>
      <c r="DG123" s="819" t="s">
        <v>173</v>
      </c>
      <c r="DH123" s="820"/>
      <c r="DI123" s="820"/>
      <c r="DJ123" s="820"/>
      <c r="DK123" s="821"/>
      <c r="DL123" s="822" t="s">
        <v>173</v>
      </c>
      <c r="DM123" s="820"/>
      <c r="DN123" s="820"/>
      <c r="DO123" s="820"/>
      <c r="DP123" s="821"/>
      <c r="DQ123" s="822" t="s">
        <v>173</v>
      </c>
      <c r="DR123" s="820"/>
      <c r="DS123" s="820"/>
      <c r="DT123" s="820"/>
      <c r="DU123" s="821"/>
      <c r="DV123" s="867" t="s">
        <v>173</v>
      </c>
      <c r="DW123" s="868"/>
      <c r="DX123" s="868"/>
      <c r="DY123" s="868"/>
      <c r="DZ123" s="869"/>
    </row>
    <row r="124" spans="1:130" s="246" customFormat="1" ht="26.25" customHeight="1" thickBot="1" x14ac:dyDescent="0.2">
      <c r="A124" s="860"/>
      <c r="B124" s="861"/>
      <c r="C124" s="864" t="s">
        <v>450</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173</v>
      </c>
      <c r="AB124" s="820"/>
      <c r="AC124" s="820"/>
      <c r="AD124" s="820"/>
      <c r="AE124" s="821"/>
      <c r="AF124" s="822" t="s">
        <v>173</v>
      </c>
      <c r="AG124" s="820"/>
      <c r="AH124" s="820"/>
      <c r="AI124" s="820"/>
      <c r="AJ124" s="821"/>
      <c r="AK124" s="822" t="s">
        <v>173</v>
      </c>
      <c r="AL124" s="820"/>
      <c r="AM124" s="820"/>
      <c r="AN124" s="820"/>
      <c r="AO124" s="821"/>
      <c r="AP124" s="867" t="s">
        <v>173</v>
      </c>
      <c r="AQ124" s="868"/>
      <c r="AR124" s="868"/>
      <c r="AS124" s="868"/>
      <c r="AT124" s="869"/>
      <c r="AU124" s="870" t="s">
        <v>463</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v>10.1</v>
      </c>
      <c r="BR124" s="874"/>
      <c r="BS124" s="874"/>
      <c r="BT124" s="874"/>
      <c r="BU124" s="874"/>
      <c r="BV124" s="874">
        <v>7.4</v>
      </c>
      <c r="BW124" s="874"/>
      <c r="BX124" s="874"/>
      <c r="BY124" s="874"/>
      <c r="BZ124" s="874"/>
      <c r="CA124" s="874">
        <v>3.6</v>
      </c>
      <c r="CB124" s="874"/>
      <c r="CC124" s="874"/>
      <c r="CD124" s="874"/>
      <c r="CE124" s="874"/>
      <c r="CF124" s="764"/>
      <c r="CG124" s="765"/>
      <c r="CH124" s="765"/>
      <c r="CI124" s="765"/>
      <c r="CJ124" s="905"/>
      <c r="CK124" s="913"/>
      <c r="CL124" s="913"/>
      <c r="CM124" s="913"/>
      <c r="CN124" s="913"/>
      <c r="CO124" s="914"/>
      <c r="CP124" s="878" t="s">
        <v>464</v>
      </c>
      <c r="CQ124" s="879"/>
      <c r="CR124" s="879"/>
      <c r="CS124" s="879"/>
      <c r="CT124" s="879"/>
      <c r="CU124" s="879"/>
      <c r="CV124" s="879"/>
      <c r="CW124" s="879"/>
      <c r="CX124" s="879"/>
      <c r="CY124" s="879"/>
      <c r="CZ124" s="879"/>
      <c r="DA124" s="879"/>
      <c r="DB124" s="879"/>
      <c r="DC124" s="879"/>
      <c r="DD124" s="879"/>
      <c r="DE124" s="879"/>
      <c r="DF124" s="880"/>
      <c r="DG124" s="802" t="s">
        <v>173</v>
      </c>
      <c r="DH124" s="803"/>
      <c r="DI124" s="803"/>
      <c r="DJ124" s="803"/>
      <c r="DK124" s="804"/>
      <c r="DL124" s="805" t="s">
        <v>173</v>
      </c>
      <c r="DM124" s="803"/>
      <c r="DN124" s="803"/>
      <c r="DO124" s="803"/>
      <c r="DP124" s="804"/>
      <c r="DQ124" s="805" t="s">
        <v>173</v>
      </c>
      <c r="DR124" s="803"/>
      <c r="DS124" s="803"/>
      <c r="DT124" s="803"/>
      <c r="DU124" s="804"/>
      <c r="DV124" s="891" t="s">
        <v>173</v>
      </c>
      <c r="DW124" s="892"/>
      <c r="DX124" s="892"/>
      <c r="DY124" s="892"/>
      <c r="DZ124" s="893"/>
    </row>
    <row r="125" spans="1:130" s="246" customFormat="1" ht="26.25" customHeight="1" x14ac:dyDescent="0.15">
      <c r="A125" s="860"/>
      <c r="B125" s="861"/>
      <c r="C125" s="864" t="s">
        <v>452</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173</v>
      </c>
      <c r="AB125" s="820"/>
      <c r="AC125" s="820"/>
      <c r="AD125" s="820"/>
      <c r="AE125" s="821"/>
      <c r="AF125" s="822" t="s">
        <v>173</v>
      </c>
      <c r="AG125" s="820"/>
      <c r="AH125" s="820"/>
      <c r="AI125" s="820"/>
      <c r="AJ125" s="821"/>
      <c r="AK125" s="822" t="s">
        <v>173</v>
      </c>
      <c r="AL125" s="820"/>
      <c r="AM125" s="820"/>
      <c r="AN125" s="820"/>
      <c r="AO125" s="821"/>
      <c r="AP125" s="867" t="s">
        <v>173</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465</v>
      </c>
      <c r="CL125" s="895"/>
      <c r="CM125" s="895"/>
      <c r="CN125" s="895"/>
      <c r="CO125" s="896"/>
      <c r="CP125" s="903" t="s">
        <v>466</v>
      </c>
      <c r="CQ125" s="848"/>
      <c r="CR125" s="848"/>
      <c r="CS125" s="848"/>
      <c r="CT125" s="848"/>
      <c r="CU125" s="848"/>
      <c r="CV125" s="848"/>
      <c r="CW125" s="848"/>
      <c r="CX125" s="848"/>
      <c r="CY125" s="848"/>
      <c r="CZ125" s="848"/>
      <c r="DA125" s="848"/>
      <c r="DB125" s="848"/>
      <c r="DC125" s="848"/>
      <c r="DD125" s="848"/>
      <c r="DE125" s="848"/>
      <c r="DF125" s="849"/>
      <c r="DG125" s="904" t="s">
        <v>173</v>
      </c>
      <c r="DH125" s="885"/>
      <c r="DI125" s="885"/>
      <c r="DJ125" s="885"/>
      <c r="DK125" s="885"/>
      <c r="DL125" s="885" t="s">
        <v>173</v>
      </c>
      <c r="DM125" s="885"/>
      <c r="DN125" s="885"/>
      <c r="DO125" s="885"/>
      <c r="DP125" s="885"/>
      <c r="DQ125" s="885" t="s">
        <v>173</v>
      </c>
      <c r="DR125" s="885"/>
      <c r="DS125" s="885"/>
      <c r="DT125" s="885"/>
      <c r="DU125" s="885"/>
      <c r="DV125" s="886" t="s">
        <v>173</v>
      </c>
      <c r="DW125" s="886"/>
      <c r="DX125" s="886"/>
      <c r="DY125" s="886"/>
      <c r="DZ125" s="887"/>
    </row>
    <row r="126" spans="1:130" s="246" customFormat="1" ht="26.25" customHeight="1" thickBot="1" x14ac:dyDescent="0.2">
      <c r="A126" s="860"/>
      <c r="B126" s="861"/>
      <c r="C126" s="864" t="s">
        <v>454</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131285</v>
      </c>
      <c r="AB126" s="820"/>
      <c r="AC126" s="820"/>
      <c r="AD126" s="820"/>
      <c r="AE126" s="821"/>
      <c r="AF126" s="822">
        <v>85299</v>
      </c>
      <c r="AG126" s="820"/>
      <c r="AH126" s="820"/>
      <c r="AI126" s="820"/>
      <c r="AJ126" s="821"/>
      <c r="AK126" s="822">
        <v>32087</v>
      </c>
      <c r="AL126" s="820"/>
      <c r="AM126" s="820"/>
      <c r="AN126" s="820"/>
      <c r="AO126" s="821"/>
      <c r="AP126" s="867">
        <v>1</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467</v>
      </c>
      <c r="CQ126" s="790"/>
      <c r="CR126" s="790"/>
      <c r="CS126" s="790"/>
      <c r="CT126" s="790"/>
      <c r="CU126" s="790"/>
      <c r="CV126" s="790"/>
      <c r="CW126" s="790"/>
      <c r="CX126" s="790"/>
      <c r="CY126" s="790"/>
      <c r="CZ126" s="790"/>
      <c r="DA126" s="790"/>
      <c r="DB126" s="790"/>
      <c r="DC126" s="790"/>
      <c r="DD126" s="790"/>
      <c r="DE126" s="790"/>
      <c r="DF126" s="791"/>
      <c r="DG126" s="856" t="s">
        <v>173</v>
      </c>
      <c r="DH126" s="857"/>
      <c r="DI126" s="857"/>
      <c r="DJ126" s="857"/>
      <c r="DK126" s="857"/>
      <c r="DL126" s="857" t="s">
        <v>173</v>
      </c>
      <c r="DM126" s="857"/>
      <c r="DN126" s="857"/>
      <c r="DO126" s="857"/>
      <c r="DP126" s="857"/>
      <c r="DQ126" s="857" t="s">
        <v>173</v>
      </c>
      <c r="DR126" s="857"/>
      <c r="DS126" s="857"/>
      <c r="DT126" s="857"/>
      <c r="DU126" s="857"/>
      <c r="DV126" s="834" t="s">
        <v>173</v>
      </c>
      <c r="DW126" s="834"/>
      <c r="DX126" s="834"/>
      <c r="DY126" s="834"/>
      <c r="DZ126" s="835"/>
    </row>
    <row r="127" spans="1:130" s="246" customFormat="1" ht="26.25" customHeight="1" x14ac:dyDescent="0.15">
      <c r="A127" s="862"/>
      <c r="B127" s="863"/>
      <c r="C127" s="881" t="s">
        <v>468</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v>21</v>
      </c>
      <c r="AB127" s="820"/>
      <c r="AC127" s="820"/>
      <c r="AD127" s="820"/>
      <c r="AE127" s="821"/>
      <c r="AF127" s="822">
        <v>47</v>
      </c>
      <c r="AG127" s="820"/>
      <c r="AH127" s="820"/>
      <c r="AI127" s="820"/>
      <c r="AJ127" s="821"/>
      <c r="AK127" s="822">
        <v>62</v>
      </c>
      <c r="AL127" s="820"/>
      <c r="AM127" s="820"/>
      <c r="AN127" s="820"/>
      <c r="AO127" s="821"/>
      <c r="AP127" s="867">
        <v>0</v>
      </c>
      <c r="AQ127" s="868"/>
      <c r="AR127" s="868"/>
      <c r="AS127" s="868"/>
      <c r="AT127" s="869"/>
      <c r="AU127" s="282"/>
      <c r="AV127" s="282"/>
      <c r="AW127" s="282"/>
      <c r="AX127" s="884" t="s">
        <v>469</v>
      </c>
      <c r="AY127" s="852"/>
      <c r="AZ127" s="852"/>
      <c r="BA127" s="852"/>
      <c r="BB127" s="852"/>
      <c r="BC127" s="852"/>
      <c r="BD127" s="852"/>
      <c r="BE127" s="853"/>
      <c r="BF127" s="851" t="s">
        <v>470</v>
      </c>
      <c r="BG127" s="852"/>
      <c r="BH127" s="852"/>
      <c r="BI127" s="852"/>
      <c r="BJ127" s="852"/>
      <c r="BK127" s="852"/>
      <c r="BL127" s="853"/>
      <c r="BM127" s="851" t="s">
        <v>471</v>
      </c>
      <c r="BN127" s="852"/>
      <c r="BO127" s="852"/>
      <c r="BP127" s="852"/>
      <c r="BQ127" s="852"/>
      <c r="BR127" s="852"/>
      <c r="BS127" s="853"/>
      <c r="BT127" s="851" t="s">
        <v>472</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473</v>
      </c>
      <c r="CQ127" s="790"/>
      <c r="CR127" s="790"/>
      <c r="CS127" s="790"/>
      <c r="CT127" s="790"/>
      <c r="CU127" s="790"/>
      <c r="CV127" s="790"/>
      <c r="CW127" s="790"/>
      <c r="CX127" s="790"/>
      <c r="CY127" s="790"/>
      <c r="CZ127" s="790"/>
      <c r="DA127" s="790"/>
      <c r="DB127" s="790"/>
      <c r="DC127" s="790"/>
      <c r="DD127" s="790"/>
      <c r="DE127" s="790"/>
      <c r="DF127" s="791"/>
      <c r="DG127" s="856" t="s">
        <v>173</v>
      </c>
      <c r="DH127" s="857"/>
      <c r="DI127" s="857"/>
      <c r="DJ127" s="857"/>
      <c r="DK127" s="857"/>
      <c r="DL127" s="857" t="s">
        <v>173</v>
      </c>
      <c r="DM127" s="857"/>
      <c r="DN127" s="857"/>
      <c r="DO127" s="857"/>
      <c r="DP127" s="857"/>
      <c r="DQ127" s="857" t="s">
        <v>474</v>
      </c>
      <c r="DR127" s="857"/>
      <c r="DS127" s="857"/>
      <c r="DT127" s="857"/>
      <c r="DU127" s="857"/>
      <c r="DV127" s="834" t="s">
        <v>173</v>
      </c>
      <c r="DW127" s="834"/>
      <c r="DX127" s="834"/>
      <c r="DY127" s="834"/>
      <c r="DZ127" s="835"/>
    </row>
    <row r="128" spans="1:130" s="246" customFormat="1" ht="26.25" customHeight="1" thickBot="1" x14ac:dyDescent="0.2">
      <c r="A128" s="836" t="s">
        <v>475</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476</v>
      </c>
      <c r="X128" s="838"/>
      <c r="Y128" s="838"/>
      <c r="Z128" s="839"/>
      <c r="AA128" s="840">
        <v>17474</v>
      </c>
      <c r="AB128" s="841"/>
      <c r="AC128" s="841"/>
      <c r="AD128" s="841"/>
      <c r="AE128" s="842"/>
      <c r="AF128" s="843">
        <v>21472</v>
      </c>
      <c r="AG128" s="841"/>
      <c r="AH128" s="841"/>
      <c r="AI128" s="841"/>
      <c r="AJ128" s="842"/>
      <c r="AK128" s="843">
        <v>20250</v>
      </c>
      <c r="AL128" s="841"/>
      <c r="AM128" s="841"/>
      <c r="AN128" s="841"/>
      <c r="AO128" s="842"/>
      <c r="AP128" s="844"/>
      <c r="AQ128" s="845"/>
      <c r="AR128" s="845"/>
      <c r="AS128" s="845"/>
      <c r="AT128" s="846"/>
      <c r="AU128" s="282"/>
      <c r="AV128" s="282"/>
      <c r="AW128" s="282"/>
      <c r="AX128" s="847" t="s">
        <v>477</v>
      </c>
      <c r="AY128" s="848"/>
      <c r="AZ128" s="848"/>
      <c r="BA128" s="848"/>
      <c r="BB128" s="848"/>
      <c r="BC128" s="848"/>
      <c r="BD128" s="848"/>
      <c r="BE128" s="849"/>
      <c r="BF128" s="826" t="s">
        <v>173</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478</v>
      </c>
      <c r="CQ128" s="768"/>
      <c r="CR128" s="768"/>
      <c r="CS128" s="768"/>
      <c r="CT128" s="768"/>
      <c r="CU128" s="768"/>
      <c r="CV128" s="768"/>
      <c r="CW128" s="768"/>
      <c r="CX128" s="768"/>
      <c r="CY128" s="768"/>
      <c r="CZ128" s="768"/>
      <c r="DA128" s="768"/>
      <c r="DB128" s="768"/>
      <c r="DC128" s="768"/>
      <c r="DD128" s="768"/>
      <c r="DE128" s="768"/>
      <c r="DF128" s="769"/>
      <c r="DG128" s="830" t="s">
        <v>173</v>
      </c>
      <c r="DH128" s="831"/>
      <c r="DI128" s="831"/>
      <c r="DJ128" s="831"/>
      <c r="DK128" s="831"/>
      <c r="DL128" s="831" t="s">
        <v>173</v>
      </c>
      <c r="DM128" s="831"/>
      <c r="DN128" s="831"/>
      <c r="DO128" s="831"/>
      <c r="DP128" s="831"/>
      <c r="DQ128" s="831" t="s">
        <v>173</v>
      </c>
      <c r="DR128" s="831"/>
      <c r="DS128" s="831"/>
      <c r="DT128" s="831"/>
      <c r="DU128" s="831"/>
      <c r="DV128" s="832" t="s">
        <v>173</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479</v>
      </c>
      <c r="X129" s="817"/>
      <c r="Y129" s="817"/>
      <c r="Z129" s="818"/>
      <c r="AA129" s="819">
        <v>3464759</v>
      </c>
      <c r="AB129" s="820"/>
      <c r="AC129" s="820"/>
      <c r="AD129" s="820"/>
      <c r="AE129" s="821"/>
      <c r="AF129" s="822">
        <v>3409906</v>
      </c>
      <c r="AG129" s="820"/>
      <c r="AH129" s="820"/>
      <c r="AI129" s="820"/>
      <c r="AJ129" s="821"/>
      <c r="AK129" s="822">
        <v>3403467</v>
      </c>
      <c r="AL129" s="820"/>
      <c r="AM129" s="820"/>
      <c r="AN129" s="820"/>
      <c r="AO129" s="821"/>
      <c r="AP129" s="823"/>
      <c r="AQ129" s="824"/>
      <c r="AR129" s="824"/>
      <c r="AS129" s="824"/>
      <c r="AT129" s="825"/>
      <c r="AU129" s="284"/>
      <c r="AV129" s="284"/>
      <c r="AW129" s="284"/>
      <c r="AX129" s="789" t="s">
        <v>480</v>
      </c>
      <c r="AY129" s="790"/>
      <c r="AZ129" s="790"/>
      <c r="BA129" s="790"/>
      <c r="BB129" s="790"/>
      <c r="BC129" s="790"/>
      <c r="BD129" s="790"/>
      <c r="BE129" s="791"/>
      <c r="BF129" s="809" t="s">
        <v>173</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481</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482</v>
      </c>
      <c r="X130" s="817"/>
      <c r="Y130" s="817"/>
      <c r="Z130" s="818"/>
      <c r="AA130" s="819">
        <v>356645</v>
      </c>
      <c r="AB130" s="820"/>
      <c r="AC130" s="820"/>
      <c r="AD130" s="820"/>
      <c r="AE130" s="821"/>
      <c r="AF130" s="822">
        <v>358886</v>
      </c>
      <c r="AG130" s="820"/>
      <c r="AH130" s="820"/>
      <c r="AI130" s="820"/>
      <c r="AJ130" s="821"/>
      <c r="AK130" s="822">
        <v>347344</v>
      </c>
      <c r="AL130" s="820"/>
      <c r="AM130" s="820"/>
      <c r="AN130" s="820"/>
      <c r="AO130" s="821"/>
      <c r="AP130" s="823"/>
      <c r="AQ130" s="824"/>
      <c r="AR130" s="824"/>
      <c r="AS130" s="824"/>
      <c r="AT130" s="825"/>
      <c r="AU130" s="284"/>
      <c r="AV130" s="284"/>
      <c r="AW130" s="284"/>
      <c r="AX130" s="789" t="s">
        <v>483</v>
      </c>
      <c r="AY130" s="790"/>
      <c r="AZ130" s="790"/>
      <c r="BA130" s="790"/>
      <c r="BB130" s="790"/>
      <c r="BC130" s="790"/>
      <c r="BD130" s="790"/>
      <c r="BE130" s="791"/>
      <c r="BF130" s="792">
        <v>11.4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484</v>
      </c>
      <c r="X131" s="800"/>
      <c r="Y131" s="800"/>
      <c r="Z131" s="801"/>
      <c r="AA131" s="802">
        <v>3108114</v>
      </c>
      <c r="AB131" s="803"/>
      <c r="AC131" s="803"/>
      <c r="AD131" s="803"/>
      <c r="AE131" s="804"/>
      <c r="AF131" s="805">
        <v>3051020</v>
      </c>
      <c r="AG131" s="803"/>
      <c r="AH131" s="803"/>
      <c r="AI131" s="803"/>
      <c r="AJ131" s="804"/>
      <c r="AK131" s="805">
        <v>3056123</v>
      </c>
      <c r="AL131" s="803"/>
      <c r="AM131" s="803"/>
      <c r="AN131" s="803"/>
      <c r="AO131" s="804"/>
      <c r="AP131" s="806"/>
      <c r="AQ131" s="807"/>
      <c r="AR131" s="807"/>
      <c r="AS131" s="807"/>
      <c r="AT131" s="808"/>
      <c r="AU131" s="284"/>
      <c r="AV131" s="284"/>
      <c r="AW131" s="284"/>
      <c r="AX131" s="767" t="s">
        <v>485</v>
      </c>
      <c r="AY131" s="768"/>
      <c r="AZ131" s="768"/>
      <c r="BA131" s="768"/>
      <c r="BB131" s="768"/>
      <c r="BC131" s="768"/>
      <c r="BD131" s="768"/>
      <c r="BE131" s="769"/>
      <c r="BF131" s="770">
        <v>3.6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486</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487</v>
      </c>
      <c r="W132" s="780"/>
      <c r="X132" s="780"/>
      <c r="Y132" s="780"/>
      <c r="Z132" s="781"/>
      <c r="AA132" s="782">
        <v>12.52180583</v>
      </c>
      <c r="AB132" s="783"/>
      <c r="AC132" s="783"/>
      <c r="AD132" s="783"/>
      <c r="AE132" s="784"/>
      <c r="AF132" s="785">
        <v>11.57511259</v>
      </c>
      <c r="AG132" s="783"/>
      <c r="AH132" s="783"/>
      <c r="AI132" s="783"/>
      <c r="AJ132" s="784"/>
      <c r="AK132" s="785">
        <v>10.133329059999999</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488</v>
      </c>
      <c r="W133" s="759"/>
      <c r="X133" s="759"/>
      <c r="Y133" s="759"/>
      <c r="Z133" s="760"/>
      <c r="AA133" s="761">
        <v>11</v>
      </c>
      <c r="AB133" s="762"/>
      <c r="AC133" s="762"/>
      <c r="AD133" s="762"/>
      <c r="AE133" s="763"/>
      <c r="AF133" s="761">
        <v>11.6</v>
      </c>
      <c r="AG133" s="762"/>
      <c r="AH133" s="762"/>
      <c r="AI133" s="762"/>
      <c r="AJ133" s="763"/>
      <c r="AK133" s="761">
        <v>11.4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sTv4nd2WL0lTg9B7n3f9koxZhJp60XU4ENRJC7P5AMxhTjan5ox3mK9V5pUK0PvAa4dzkri1XJ9SKB0Jzn9UQ==" saltValue="HFv0BDdlxtgjpFZeM+Dv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I64"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489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ghOZyw7+B65R4gXXn6LYR8XVKSd9oV0rqNl2wr6LlTVPL5Bb2JlfiaeUslfKWtPx7Q3PRjEnyEm1LKurVMeVw==" saltValue="m/cN3VUhW88LGJeB/T4D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B52"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CfwxTny4OR1MZlbxIzYbnL6Cs2jpmDF2bK0IRcs0g20poE4xFdylR1TZX85SIQm6HCOkHsDygZYIljXuYXRHNA==" saltValue="JmlrRZnAn4DzpNN+l4OSm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492</v>
      </c>
      <c r="AP7" s="303"/>
      <c r="AQ7" s="304" t="s">
        <v>493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494</v>
      </c>
      <c r="AQ8" s="310" t="s">
        <v>495</v>
      </c>
      <c r="AR8" s="311" t="s">
        <v>496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497</v>
      </c>
      <c r="AL9" s="1189"/>
      <c r="AM9" s="1189"/>
      <c r="AN9" s="1190"/>
      <c r="AO9" s="312">
        <v>1034351</v>
      </c>
      <c r="AP9" s="312">
        <v>86571</v>
      </c>
      <c r="AQ9" s="313">
        <v>87631</v>
      </c>
      <c r="AR9" s="314">
        <v>-1.2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498</v>
      </c>
      <c r="AL10" s="1189"/>
      <c r="AM10" s="1189"/>
      <c r="AN10" s="1190"/>
      <c r="AO10" s="315">
        <v>180805</v>
      </c>
      <c r="AP10" s="315">
        <v>15133</v>
      </c>
      <c r="AQ10" s="316">
        <v>8917</v>
      </c>
      <c r="AR10" s="317">
        <v>69.7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499</v>
      </c>
      <c r="AL11" s="1189"/>
      <c r="AM11" s="1189"/>
      <c r="AN11" s="1190"/>
      <c r="AO11" s="315">
        <v>158634</v>
      </c>
      <c r="AP11" s="315">
        <v>13277</v>
      </c>
      <c r="AQ11" s="316">
        <v>14700</v>
      </c>
      <c r="AR11" s="317">
        <v>-9.6999999999999993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500</v>
      </c>
      <c r="AL12" s="1189"/>
      <c r="AM12" s="1189"/>
      <c r="AN12" s="1190"/>
      <c r="AO12" s="315" t="s">
        <v>501</v>
      </c>
      <c r="AP12" s="315" t="s">
        <v>501</v>
      </c>
      <c r="AQ12" s="316">
        <v>667</v>
      </c>
      <c r="AR12" s="317" t="s">
        <v>501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502</v>
      </c>
      <c r="AL13" s="1189"/>
      <c r="AM13" s="1189"/>
      <c r="AN13" s="1190"/>
      <c r="AO13" s="315" t="s">
        <v>501</v>
      </c>
      <c r="AP13" s="315" t="s">
        <v>501</v>
      </c>
      <c r="AQ13" s="316" t="s">
        <v>501</v>
      </c>
      <c r="AR13" s="317" t="s">
        <v>501</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503</v>
      </c>
      <c r="AL14" s="1189"/>
      <c r="AM14" s="1189"/>
      <c r="AN14" s="1190"/>
      <c r="AO14" s="315">
        <v>54744</v>
      </c>
      <c r="AP14" s="315">
        <v>4582</v>
      </c>
      <c r="AQ14" s="316">
        <v>4134</v>
      </c>
      <c r="AR14" s="317">
        <v>10.8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504</v>
      </c>
      <c r="AL15" s="1189"/>
      <c r="AM15" s="1189"/>
      <c r="AN15" s="1190"/>
      <c r="AO15" s="315">
        <v>65546</v>
      </c>
      <c r="AP15" s="315">
        <v>5486</v>
      </c>
      <c r="AQ15" s="316">
        <v>2222</v>
      </c>
      <c r="AR15" s="317">
        <v>146.9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505</v>
      </c>
      <c r="AL16" s="1192"/>
      <c r="AM16" s="1192"/>
      <c r="AN16" s="1193"/>
      <c r="AO16" s="315">
        <v>-112776</v>
      </c>
      <c r="AP16" s="315">
        <v>-9439</v>
      </c>
      <c r="AQ16" s="316">
        <v>-8178</v>
      </c>
      <c r="AR16" s="317">
        <v>15.4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1381304</v>
      </c>
      <c r="AP17" s="315">
        <v>115610</v>
      </c>
      <c r="AQ17" s="316">
        <v>110093</v>
      </c>
      <c r="AR17" s="317">
        <v>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507</v>
      </c>
      <c r="AP20" s="323" t="s">
        <v>508</v>
      </c>
      <c r="AQ20" s="324" t="s">
        <v>509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510</v>
      </c>
      <c r="AL21" s="1186"/>
      <c r="AM21" s="1186"/>
      <c r="AN21" s="1187"/>
      <c r="AO21" s="327">
        <v>9.3699999999999992</v>
      </c>
      <c r="AP21" s="328">
        <v>10.38</v>
      </c>
      <c r="AQ21" s="329">
        <v>-1.01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511</v>
      </c>
      <c r="AL22" s="1186"/>
      <c r="AM22" s="1186"/>
      <c r="AN22" s="1187"/>
      <c r="AO22" s="332">
        <v>99</v>
      </c>
      <c r="AP22" s="333">
        <v>96.6</v>
      </c>
      <c r="AQ22" s="334">
        <v>2.4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492</v>
      </c>
      <c r="AP30" s="303"/>
      <c r="AQ30" s="304" t="s">
        <v>493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494</v>
      </c>
      <c r="AQ31" s="310" t="s">
        <v>495</v>
      </c>
      <c r="AR31" s="311" t="s">
        <v>496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515</v>
      </c>
      <c r="AL32" s="1177"/>
      <c r="AM32" s="1177"/>
      <c r="AN32" s="1178"/>
      <c r="AO32" s="342">
        <v>416035</v>
      </c>
      <c r="AP32" s="342">
        <v>34820</v>
      </c>
      <c r="AQ32" s="343">
        <v>55141</v>
      </c>
      <c r="AR32" s="344">
        <v>-36.9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516</v>
      </c>
      <c r="AL33" s="1177"/>
      <c r="AM33" s="1177"/>
      <c r="AN33" s="1178"/>
      <c r="AO33" s="342" t="s">
        <v>501</v>
      </c>
      <c r="AP33" s="342" t="s">
        <v>501</v>
      </c>
      <c r="AQ33" s="343" t="s">
        <v>501</v>
      </c>
      <c r="AR33" s="344" t="s">
        <v>501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517</v>
      </c>
      <c r="AL34" s="1177"/>
      <c r="AM34" s="1177"/>
      <c r="AN34" s="1178"/>
      <c r="AO34" s="342" t="s">
        <v>501</v>
      </c>
      <c r="AP34" s="342" t="s">
        <v>501</v>
      </c>
      <c r="AQ34" s="343">
        <v>3</v>
      </c>
      <c r="AR34" s="344" t="s">
        <v>501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518</v>
      </c>
      <c r="AL35" s="1177"/>
      <c r="AM35" s="1177"/>
      <c r="AN35" s="1178"/>
      <c r="AO35" s="342">
        <v>141245</v>
      </c>
      <c r="AP35" s="342">
        <v>11822</v>
      </c>
      <c r="AQ35" s="343">
        <v>21916</v>
      </c>
      <c r="AR35" s="344">
        <v>-46.1</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519</v>
      </c>
      <c r="AL36" s="1177"/>
      <c r="AM36" s="1177"/>
      <c r="AN36" s="1178"/>
      <c r="AO36" s="342">
        <v>85328</v>
      </c>
      <c r="AP36" s="342">
        <v>7142</v>
      </c>
      <c r="AQ36" s="343">
        <v>3784</v>
      </c>
      <c r="AR36" s="344">
        <v>88.7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520</v>
      </c>
      <c r="AL37" s="1177"/>
      <c r="AM37" s="1177"/>
      <c r="AN37" s="1178"/>
      <c r="AO37" s="342">
        <v>34673</v>
      </c>
      <c r="AP37" s="342">
        <v>2902</v>
      </c>
      <c r="AQ37" s="343">
        <v>1115</v>
      </c>
      <c r="AR37" s="344">
        <v>160.30000000000001</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521</v>
      </c>
      <c r="AL38" s="1180"/>
      <c r="AM38" s="1180"/>
      <c r="AN38" s="1181"/>
      <c r="AO38" s="345" t="s">
        <v>501</v>
      </c>
      <c r="AP38" s="345" t="s">
        <v>501</v>
      </c>
      <c r="AQ38" s="346">
        <v>2</v>
      </c>
      <c r="AR38" s="334" t="s">
        <v>501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522</v>
      </c>
      <c r="AL39" s="1180"/>
      <c r="AM39" s="1180"/>
      <c r="AN39" s="1181"/>
      <c r="AO39" s="342">
        <v>-20250</v>
      </c>
      <c r="AP39" s="342">
        <v>-1695</v>
      </c>
      <c r="AQ39" s="343">
        <v>-1435</v>
      </c>
      <c r="AR39" s="344">
        <v>18.100000000000001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523</v>
      </c>
      <c r="AL40" s="1177"/>
      <c r="AM40" s="1177"/>
      <c r="AN40" s="1178"/>
      <c r="AO40" s="342">
        <v>-347344</v>
      </c>
      <c r="AP40" s="342">
        <v>-29071</v>
      </c>
      <c r="AQ40" s="343">
        <v>-54229</v>
      </c>
      <c r="AR40" s="344">
        <v>-46.4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298</v>
      </c>
      <c r="AL41" s="1183"/>
      <c r="AM41" s="1183"/>
      <c r="AN41" s="1184"/>
      <c r="AO41" s="342">
        <v>309687</v>
      </c>
      <c r="AP41" s="342">
        <v>25920</v>
      </c>
      <c r="AQ41" s="343">
        <v>26298</v>
      </c>
      <c r="AR41" s="344">
        <v>-1.4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492</v>
      </c>
      <c r="AN49" s="1171" t="s">
        <v>527</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528</v>
      </c>
      <c r="AO50" s="359" t="s">
        <v>529</v>
      </c>
      <c r="AP50" s="360" t="s">
        <v>530</v>
      </c>
      <c r="AQ50" s="361" t="s">
        <v>531</v>
      </c>
      <c r="AR50" s="362" t="s">
        <v>532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533</v>
      </c>
      <c r="AL51" s="355"/>
      <c r="AM51" s="363">
        <v>1462970</v>
      </c>
      <c r="AN51" s="364">
        <v>117329</v>
      </c>
      <c r="AO51" s="365">
        <v>-18.100000000000001</v>
      </c>
      <c r="AP51" s="366">
        <v>158564</v>
      </c>
      <c r="AQ51" s="367">
        <v>49.9</v>
      </c>
      <c r="AR51" s="368">
        <v>-68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534</v>
      </c>
      <c r="AM52" s="371">
        <v>121850</v>
      </c>
      <c r="AN52" s="372">
        <v>9772</v>
      </c>
      <c r="AO52" s="373">
        <v>-16.399999999999999</v>
      </c>
      <c r="AP52" s="374">
        <v>48412</v>
      </c>
      <c r="AQ52" s="375">
        <v>-3.1</v>
      </c>
      <c r="AR52" s="376">
        <v>-13.3</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535</v>
      </c>
      <c r="AL53" s="355"/>
      <c r="AM53" s="363">
        <v>2696766</v>
      </c>
      <c r="AN53" s="364">
        <v>218309</v>
      </c>
      <c r="AO53" s="365">
        <v>86.1</v>
      </c>
      <c r="AP53" s="366">
        <v>106092</v>
      </c>
      <c r="AQ53" s="367">
        <v>-33.1</v>
      </c>
      <c r="AR53" s="368">
        <v>119.2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534</v>
      </c>
      <c r="AM54" s="371">
        <v>179178</v>
      </c>
      <c r="AN54" s="372">
        <v>14505</v>
      </c>
      <c r="AO54" s="373">
        <v>48.4</v>
      </c>
      <c r="AP54" s="374">
        <v>44299</v>
      </c>
      <c r="AQ54" s="375">
        <v>-8.5</v>
      </c>
      <c r="AR54" s="376">
        <v>56.9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536</v>
      </c>
      <c r="AL55" s="355"/>
      <c r="AM55" s="363">
        <v>1823235</v>
      </c>
      <c r="AN55" s="364">
        <v>149238</v>
      </c>
      <c r="AO55" s="365">
        <v>-31.6</v>
      </c>
      <c r="AP55" s="366">
        <v>78903</v>
      </c>
      <c r="AQ55" s="367">
        <v>-25.6</v>
      </c>
      <c r="AR55" s="368">
        <v>-6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534</v>
      </c>
      <c r="AM56" s="371">
        <v>456891</v>
      </c>
      <c r="AN56" s="372">
        <v>37398</v>
      </c>
      <c r="AO56" s="373">
        <v>157.80000000000001</v>
      </c>
      <c r="AP56" s="374">
        <v>49201</v>
      </c>
      <c r="AQ56" s="375">
        <v>11.1</v>
      </c>
      <c r="AR56" s="376">
        <v>146.69999999999999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537</v>
      </c>
      <c r="AL57" s="355"/>
      <c r="AM57" s="363">
        <v>649723</v>
      </c>
      <c r="AN57" s="364">
        <v>53745</v>
      </c>
      <c r="AO57" s="365">
        <v>-64</v>
      </c>
      <c r="AP57" s="366">
        <v>82993</v>
      </c>
      <c r="AQ57" s="367">
        <v>5.2</v>
      </c>
      <c r="AR57" s="368">
        <v>-69.2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534</v>
      </c>
      <c r="AM58" s="371">
        <v>363413</v>
      </c>
      <c r="AN58" s="372">
        <v>30061</v>
      </c>
      <c r="AO58" s="373">
        <v>-19.600000000000001</v>
      </c>
      <c r="AP58" s="374">
        <v>46787</v>
      </c>
      <c r="AQ58" s="375">
        <v>-4.9000000000000004</v>
      </c>
      <c r="AR58" s="376">
        <v>-14.7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538</v>
      </c>
      <c r="AL59" s="355"/>
      <c r="AM59" s="363">
        <v>538955</v>
      </c>
      <c r="AN59" s="364">
        <v>45108</v>
      </c>
      <c r="AO59" s="365">
        <v>-16.100000000000001</v>
      </c>
      <c r="AP59" s="366">
        <v>108252</v>
      </c>
      <c r="AQ59" s="367">
        <v>30.4</v>
      </c>
      <c r="AR59" s="368">
        <v>-46.5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534</v>
      </c>
      <c r="AM60" s="371">
        <v>243590</v>
      </c>
      <c r="AN60" s="372">
        <v>20388</v>
      </c>
      <c r="AO60" s="373">
        <v>-32.200000000000003</v>
      </c>
      <c r="AP60" s="374">
        <v>50321</v>
      </c>
      <c r="AQ60" s="375">
        <v>7.6</v>
      </c>
      <c r="AR60" s="376">
        <v>-39.799999999999997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539</v>
      </c>
      <c r="AL61" s="377"/>
      <c r="AM61" s="378">
        <v>1434330</v>
      </c>
      <c r="AN61" s="379">
        <v>116746</v>
      </c>
      <c r="AO61" s="380">
        <v>-8.6999999999999993</v>
      </c>
      <c r="AP61" s="381">
        <v>106961</v>
      </c>
      <c r="AQ61" s="382">
        <v>5.4</v>
      </c>
      <c r="AR61" s="368">
        <v>-14.1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534</v>
      </c>
      <c r="AM62" s="371">
        <v>272984</v>
      </c>
      <c r="AN62" s="372">
        <v>22425</v>
      </c>
      <c r="AO62" s="373">
        <v>27.6</v>
      </c>
      <c r="AP62" s="374">
        <v>47804</v>
      </c>
      <c r="AQ62" s="375">
        <v>0.4</v>
      </c>
      <c r="AR62" s="376">
        <v>27.2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Q1tW9bRaPrfj19NNxf7ObeQYLXaJJSEIhvIGmf7hBYMK+OR+EWKEB31SxcgmomywgkVgxonaL0kjoS+ffBW7Q==" saltValue="Wd//uibtr0pz87Mt2bNvj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4+1ny79/ArfVEtTiC8r9+npC22MnSNAXo4AYwPu65clfgLY2UY3XDHVhZp3S4csr0hx8730kA5fuvANl3zfCw==" saltValue="3csMzSMB9RCRCqlp1oVe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5qrPq0O/YeSPqGtamLYFkugm7X5dD/zPhv0PpL9i0mJ9+jRen3Vf+GlJ8z4B6eIwomuPp7vcuGK3E0KZnHGJw==" saltValue="MBGZIxNyekhMlyv277d2N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194" t="s">
        <v>3</v>
      </c>
      <c r="D47" s="1194"/>
      <c r="E47" s="1195"/>
      <c r="F47" s="11">
        <v>27.12</v>
      </c>
      <c r="G47" s="12">
        <v>26.04</v>
      </c>
      <c r="H47" s="12">
        <v>28.39</v>
      </c>
      <c r="I47" s="12">
        <v>27.69</v>
      </c>
      <c r="J47" s="13">
        <v>25.13</v>
      </c>
    </row>
    <row r="48" spans="2:10" ht="57.75" customHeight="1" x14ac:dyDescent="0.15">
      <c r="B48" s="14"/>
      <c r="C48" s="1196" t="s">
        <v>4</v>
      </c>
      <c r="D48" s="1196"/>
      <c r="E48" s="1197"/>
      <c r="F48" s="15">
        <v>7.96</v>
      </c>
      <c r="G48" s="16">
        <v>14.79</v>
      </c>
      <c r="H48" s="16">
        <v>8.89</v>
      </c>
      <c r="I48" s="16">
        <v>6.28</v>
      </c>
      <c r="J48" s="17">
        <v>7.94</v>
      </c>
    </row>
    <row r="49" spans="2:10" ht="57.75" customHeight="1" thickBot="1" x14ac:dyDescent="0.2">
      <c r="B49" s="18"/>
      <c r="C49" s="1198" t="s">
        <v>5</v>
      </c>
      <c r="D49" s="1198"/>
      <c r="E49" s="1199"/>
      <c r="F49" s="19" t="s">
        <v>548</v>
      </c>
      <c r="G49" s="20">
        <v>2.9</v>
      </c>
      <c r="H49" s="20" t="s">
        <v>549</v>
      </c>
      <c r="I49" s="20" t="s">
        <v>550</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itCDTBss3nahcPOi/kTZPb8fL+XQPAZfeTF07SbD27DGC4i2ROhK27DgbVsSpLI4vaQ/juJPROmtrEO2/GZnQ==" saltValue="zghoy9I7yQ57FnP0T2ln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2020-08-19T07:46:32Z</cp:lastPrinted>
  <dcterms:created xsi:type="dcterms:W3CDTF">2020-02-10T02:38:33Z</dcterms:created>
  <dcterms:modified xsi:type="dcterms:W3CDTF">2020-08-19T07:52:49Z</dcterms:modified>
  <cp:category/>
</cp:coreProperties>
</file>